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than\laragon\www\proyecto\public\files\"/>
    </mc:Choice>
  </mc:AlternateContent>
  <xr:revisionPtr revIDLastSave="0" documentId="13_ncr:1_{2B52ECFC-3F1F-46C5-B7F5-AC3DF2050D18}" xr6:coauthVersionLast="46" xr6:coauthVersionMax="46" xr10:uidLastSave="{00000000-0000-0000-0000-000000000000}"/>
  <bookViews>
    <workbookView xWindow="-120" yWindow="-120" windowWidth="20730" windowHeight="11160" tabRatio="781" xr2:uid="{00000000-000D-0000-FFFF-FFFF00000000}"/>
  </bookViews>
  <sheets>
    <sheet name="Datos del Clap" sheetId="1" r:id="rId1"/>
    <sheet name="Compradores" sheetId="2" r:id="rId2"/>
  </sheets>
  <externalReferences>
    <externalReference r:id="rId3"/>
  </externalReferences>
  <definedNames>
    <definedName name="_xlnm._FilterDatabase" localSheetId="1" hidden="1">Compradores!$B$3:$U$4006</definedName>
    <definedName name="ldc">Compradores!$A$4:$F$4005</definedName>
    <definedName name="lisst">OFFSET('Datos del Clap'!$C$13,0,0,COUNTA('Datos del Clap'!$C:$C)-3)</definedName>
  </definedName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" i="2"/>
  <c r="T4005" i="2"/>
  <c r="S4005" i="2"/>
  <c r="R4005" i="2"/>
  <c r="N4005" i="2"/>
  <c r="B4005" i="2"/>
  <c r="U4005" i="2" s="1"/>
  <c r="T4004" i="2"/>
  <c r="S4004" i="2"/>
  <c r="R4004" i="2"/>
  <c r="N4004" i="2"/>
  <c r="B4004" i="2"/>
  <c r="U4004" i="2" s="1"/>
  <c r="T4003" i="2"/>
  <c r="S4003" i="2"/>
  <c r="R4003" i="2"/>
  <c r="N4003" i="2"/>
  <c r="B4003" i="2"/>
  <c r="U4003" i="2" s="1"/>
  <c r="T4002" i="2"/>
  <c r="S4002" i="2"/>
  <c r="R4002" i="2"/>
  <c r="N4002" i="2"/>
  <c r="B4002" i="2"/>
  <c r="U4002" i="2" s="1"/>
  <c r="T4001" i="2"/>
  <c r="S4001" i="2"/>
  <c r="R4001" i="2"/>
  <c r="N4001" i="2"/>
  <c r="B4001" i="2"/>
  <c r="U4001" i="2" s="1"/>
  <c r="T4000" i="2"/>
  <c r="S4000" i="2"/>
  <c r="R4000" i="2"/>
  <c r="N4000" i="2"/>
  <c r="B4000" i="2"/>
  <c r="U4000" i="2" s="1"/>
  <c r="T3999" i="2"/>
  <c r="S3999" i="2"/>
  <c r="R3999" i="2"/>
  <c r="N3999" i="2"/>
  <c r="B3999" i="2"/>
  <c r="U3999" i="2" s="1"/>
  <c r="T3998" i="2"/>
  <c r="S3998" i="2"/>
  <c r="R3998" i="2"/>
  <c r="N3998" i="2"/>
  <c r="B3998" i="2"/>
  <c r="U3998" i="2" s="1"/>
  <c r="T3997" i="2"/>
  <c r="S3997" i="2"/>
  <c r="R3997" i="2"/>
  <c r="N3997" i="2"/>
  <c r="B3997" i="2"/>
  <c r="U3997" i="2" s="1"/>
  <c r="T3996" i="2"/>
  <c r="S3996" i="2"/>
  <c r="R3996" i="2"/>
  <c r="N3996" i="2"/>
  <c r="B3996" i="2"/>
  <c r="U3996" i="2" s="1"/>
  <c r="T3995" i="2"/>
  <c r="S3995" i="2"/>
  <c r="R3995" i="2"/>
  <c r="N3995" i="2"/>
  <c r="B3995" i="2"/>
  <c r="U3995" i="2" s="1"/>
  <c r="T3994" i="2"/>
  <c r="S3994" i="2"/>
  <c r="R3994" i="2"/>
  <c r="N3994" i="2"/>
  <c r="B3994" i="2"/>
  <c r="U3994" i="2" s="1"/>
  <c r="T3993" i="2"/>
  <c r="S3993" i="2"/>
  <c r="R3993" i="2"/>
  <c r="N3993" i="2"/>
  <c r="B3993" i="2"/>
  <c r="U3993" i="2" s="1"/>
  <c r="T3992" i="2"/>
  <c r="S3992" i="2"/>
  <c r="R3992" i="2"/>
  <c r="N3992" i="2"/>
  <c r="B3992" i="2"/>
  <c r="U3992" i="2" s="1"/>
  <c r="T3991" i="2"/>
  <c r="S3991" i="2"/>
  <c r="R3991" i="2"/>
  <c r="N3991" i="2"/>
  <c r="B3991" i="2"/>
  <c r="U3991" i="2" s="1"/>
  <c r="T3990" i="2"/>
  <c r="S3990" i="2"/>
  <c r="R3990" i="2"/>
  <c r="N3990" i="2"/>
  <c r="B3990" i="2"/>
  <c r="U3990" i="2" s="1"/>
  <c r="T3989" i="2"/>
  <c r="S3989" i="2"/>
  <c r="R3989" i="2"/>
  <c r="N3989" i="2"/>
  <c r="B3989" i="2"/>
  <c r="U3989" i="2" s="1"/>
  <c r="T3988" i="2"/>
  <c r="S3988" i="2"/>
  <c r="R3988" i="2"/>
  <c r="N3988" i="2"/>
  <c r="B3988" i="2"/>
  <c r="U3988" i="2" s="1"/>
  <c r="T3987" i="2"/>
  <c r="S3987" i="2"/>
  <c r="R3987" i="2"/>
  <c r="N3987" i="2"/>
  <c r="B3987" i="2"/>
  <c r="U3987" i="2" s="1"/>
  <c r="T3986" i="2"/>
  <c r="S3986" i="2"/>
  <c r="R3986" i="2"/>
  <c r="N3986" i="2"/>
  <c r="B3986" i="2"/>
  <c r="U3986" i="2" s="1"/>
  <c r="T3985" i="2"/>
  <c r="S3985" i="2"/>
  <c r="R3985" i="2"/>
  <c r="N3985" i="2"/>
  <c r="B3985" i="2"/>
  <c r="U3985" i="2" s="1"/>
  <c r="T3984" i="2"/>
  <c r="S3984" i="2"/>
  <c r="R3984" i="2"/>
  <c r="N3984" i="2"/>
  <c r="B3984" i="2"/>
  <c r="U3984" i="2" s="1"/>
  <c r="T3983" i="2"/>
  <c r="S3983" i="2"/>
  <c r="R3983" i="2"/>
  <c r="N3983" i="2"/>
  <c r="B3983" i="2"/>
  <c r="U3983" i="2" s="1"/>
  <c r="T3982" i="2"/>
  <c r="S3982" i="2"/>
  <c r="R3982" i="2"/>
  <c r="N3982" i="2"/>
  <c r="B3982" i="2"/>
  <c r="U3982" i="2" s="1"/>
  <c r="T3981" i="2"/>
  <c r="S3981" i="2"/>
  <c r="R3981" i="2"/>
  <c r="N3981" i="2"/>
  <c r="B3981" i="2"/>
  <c r="U3981" i="2" s="1"/>
  <c r="T3980" i="2"/>
  <c r="S3980" i="2"/>
  <c r="R3980" i="2"/>
  <c r="N3980" i="2"/>
  <c r="B3980" i="2"/>
  <c r="U3980" i="2" s="1"/>
  <c r="T3979" i="2"/>
  <c r="S3979" i="2"/>
  <c r="R3979" i="2"/>
  <c r="N3979" i="2"/>
  <c r="B3979" i="2"/>
  <c r="U3979" i="2" s="1"/>
  <c r="T3978" i="2"/>
  <c r="S3978" i="2"/>
  <c r="R3978" i="2"/>
  <c r="N3978" i="2"/>
  <c r="B3978" i="2"/>
  <c r="U3978" i="2" s="1"/>
  <c r="T3977" i="2"/>
  <c r="S3977" i="2"/>
  <c r="R3977" i="2"/>
  <c r="N3977" i="2"/>
  <c r="B3977" i="2"/>
  <c r="U3977" i="2" s="1"/>
  <c r="T3976" i="2"/>
  <c r="S3976" i="2"/>
  <c r="R3976" i="2"/>
  <c r="N3976" i="2"/>
  <c r="B3976" i="2"/>
  <c r="U3976" i="2" s="1"/>
  <c r="T3975" i="2"/>
  <c r="S3975" i="2"/>
  <c r="R3975" i="2"/>
  <c r="N3975" i="2"/>
  <c r="B3975" i="2"/>
  <c r="U3975" i="2" s="1"/>
  <c r="T3974" i="2"/>
  <c r="S3974" i="2"/>
  <c r="R3974" i="2"/>
  <c r="N3974" i="2"/>
  <c r="B3974" i="2"/>
  <c r="U3974" i="2" s="1"/>
  <c r="T3973" i="2"/>
  <c r="S3973" i="2"/>
  <c r="R3973" i="2"/>
  <c r="N3973" i="2"/>
  <c r="B3973" i="2"/>
  <c r="U3973" i="2" s="1"/>
  <c r="T3972" i="2"/>
  <c r="S3972" i="2"/>
  <c r="R3972" i="2"/>
  <c r="N3972" i="2"/>
  <c r="B3972" i="2"/>
  <c r="U3972" i="2" s="1"/>
  <c r="T3971" i="2"/>
  <c r="S3971" i="2"/>
  <c r="R3971" i="2"/>
  <c r="N3971" i="2"/>
  <c r="B3971" i="2"/>
  <c r="U3971" i="2" s="1"/>
  <c r="T3970" i="2"/>
  <c r="S3970" i="2"/>
  <c r="R3970" i="2"/>
  <c r="N3970" i="2"/>
  <c r="B3970" i="2"/>
  <c r="U3970" i="2" s="1"/>
  <c r="T3969" i="2"/>
  <c r="S3969" i="2"/>
  <c r="R3969" i="2"/>
  <c r="N3969" i="2"/>
  <c r="B3969" i="2"/>
  <c r="U3969" i="2" s="1"/>
  <c r="T3968" i="2"/>
  <c r="S3968" i="2"/>
  <c r="R3968" i="2"/>
  <c r="N3968" i="2"/>
  <c r="B3968" i="2"/>
  <c r="U3968" i="2" s="1"/>
  <c r="T3967" i="2"/>
  <c r="S3967" i="2"/>
  <c r="R3967" i="2"/>
  <c r="N3967" i="2"/>
  <c r="B3967" i="2"/>
  <c r="U3967" i="2" s="1"/>
  <c r="T3966" i="2"/>
  <c r="S3966" i="2"/>
  <c r="R3966" i="2"/>
  <c r="N3966" i="2"/>
  <c r="B3966" i="2"/>
  <c r="U3966" i="2" s="1"/>
  <c r="T3965" i="2"/>
  <c r="S3965" i="2"/>
  <c r="R3965" i="2"/>
  <c r="N3965" i="2"/>
  <c r="B3965" i="2"/>
  <c r="U3965" i="2" s="1"/>
  <c r="T3964" i="2"/>
  <c r="S3964" i="2"/>
  <c r="R3964" i="2"/>
  <c r="N3964" i="2"/>
  <c r="B3964" i="2"/>
  <c r="U3964" i="2" s="1"/>
  <c r="T3963" i="2"/>
  <c r="S3963" i="2"/>
  <c r="R3963" i="2"/>
  <c r="N3963" i="2"/>
  <c r="B3963" i="2"/>
  <c r="U3963" i="2" s="1"/>
  <c r="T3962" i="2"/>
  <c r="S3962" i="2"/>
  <c r="R3962" i="2"/>
  <c r="N3962" i="2"/>
  <c r="B3962" i="2"/>
  <c r="U3962" i="2" s="1"/>
  <c r="T3961" i="2"/>
  <c r="S3961" i="2"/>
  <c r="R3961" i="2"/>
  <c r="N3961" i="2"/>
  <c r="B3961" i="2"/>
  <c r="U3961" i="2" s="1"/>
  <c r="T3960" i="2"/>
  <c r="S3960" i="2"/>
  <c r="R3960" i="2"/>
  <c r="N3960" i="2"/>
  <c r="B3960" i="2"/>
  <c r="U3960" i="2" s="1"/>
  <c r="T3959" i="2"/>
  <c r="S3959" i="2"/>
  <c r="R3959" i="2"/>
  <c r="N3959" i="2"/>
  <c r="B3959" i="2"/>
  <c r="U3959" i="2" s="1"/>
  <c r="T3958" i="2"/>
  <c r="S3958" i="2"/>
  <c r="R3958" i="2"/>
  <c r="N3958" i="2"/>
  <c r="B3958" i="2"/>
  <c r="U3958" i="2" s="1"/>
  <c r="T3957" i="2"/>
  <c r="S3957" i="2"/>
  <c r="R3957" i="2"/>
  <c r="N3957" i="2"/>
  <c r="B3957" i="2"/>
  <c r="U3957" i="2" s="1"/>
  <c r="T3956" i="2"/>
  <c r="S3956" i="2"/>
  <c r="R3956" i="2"/>
  <c r="N3956" i="2"/>
  <c r="B3956" i="2"/>
  <c r="U3956" i="2" s="1"/>
  <c r="T3955" i="2"/>
  <c r="S3955" i="2"/>
  <c r="R3955" i="2"/>
  <c r="N3955" i="2"/>
  <c r="B3955" i="2"/>
  <c r="U3955" i="2" s="1"/>
  <c r="T3954" i="2"/>
  <c r="S3954" i="2"/>
  <c r="R3954" i="2"/>
  <c r="N3954" i="2"/>
  <c r="B3954" i="2"/>
  <c r="U3954" i="2" s="1"/>
  <c r="T3953" i="2"/>
  <c r="S3953" i="2"/>
  <c r="R3953" i="2"/>
  <c r="N3953" i="2"/>
  <c r="B3953" i="2"/>
  <c r="U3953" i="2" s="1"/>
  <c r="T3952" i="2"/>
  <c r="S3952" i="2"/>
  <c r="R3952" i="2"/>
  <c r="N3952" i="2"/>
  <c r="B3952" i="2"/>
  <c r="U3952" i="2" s="1"/>
  <c r="T3951" i="2"/>
  <c r="S3951" i="2"/>
  <c r="R3951" i="2"/>
  <c r="N3951" i="2"/>
  <c r="B3951" i="2"/>
  <c r="U3951" i="2" s="1"/>
  <c r="T3950" i="2"/>
  <c r="S3950" i="2"/>
  <c r="R3950" i="2"/>
  <c r="N3950" i="2"/>
  <c r="B3950" i="2"/>
  <c r="U3950" i="2" s="1"/>
  <c r="T3949" i="2"/>
  <c r="S3949" i="2"/>
  <c r="R3949" i="2"/>
  <c r="N3949" i="2"/>
  <c r="B3949" i="2"/>
  <c r="U3949" i="2" s="1"/>
  <c r="T3948" i="2"/>
  <c r="S3948" i="2"/>
  <c r="R3948" i="2"/>
  <c r="N3948" i="2"/>
  <c r="B3948" i="2"/>
  <c r="U3948" i="2" s="1"/>
  <c r="T3947" i="2"/>
  <c r="S3947" i="2"/>
  <c r="R3947" i="2"/>
  <c r="N3947" i="2"/>
  <c r="B3947" i="2"/>
  <c r="U3947" i="2" s="1"/>
  <c r="T3946" i="2"/>
  <c r="S3946" i="2"/>
  <c r="R3946" i="2"/>
  <c r="N3946" i="2"/>
  <c r="B3946" i="2"/>
  <c r="U3946" i="2" s="1"/>
  <c r="T3945" i="2"/>
  <c r="S3945" i="2"/>
  <c r="R3945" i="2"/>
  <c r="N3945" i="2"/>
  <c r="B3945" i="2"/>
  <c r="U3945" i="2" s="1"/>
  <c r="T3944" i="2"/>
  <c r="S3944" i="2"/>
  <c r="R3944" i="2"/>
  <c r="N3944" i="2"/>
  <c r="B3944" i="2"/>
  <c r="U3944" i="2" s="1"/>
  <c r="T3943" i="2"/>
  <c r="S3943" i="2"/>
  <c r="R3943" i="2"/>
  <c r="N3943" i="2"/>
  <c r="B3943" i="2"/>
  <c r="U3943" i="2" s="1"/>
  <c r="T3942" i="2"/>
  <c r="S3942" i="2"/>
  <c r="R3942" i="2"/>
  <c r="N3942" i="2"/>
  <c r="B3942" i="2"/>
  <c r="U3942" i="2" s="1"/>
  <c r="T3941" i="2"/>
  <c r="S3941" i="2"/>
  <c r="R3941" i="2"/>
  <c r="N3941" i="2"/>
  <c r="B3941" i="2"/>
  <c r="U3941" i="2" s="1"/>
  <c r="T3940" i="2"/>
  <c r="S3940" i="2"/>
  <c r="R3940" i="2"/>
  <c r="N3940" i="2"/>
  <c r="B3940" i="2"/>
  <c r="U3940" i="2" s="1"/>
  <c r="T3939" i="2"/>
  <c r="S3939" i="2"/>
  <c r="R3939" i="2"/>
  <c r="N3939" i="2"/>
  <c r="B3939" i="2"/>
  <c r="U3939" i="2" s="1"/>
  <c r="T3938" i="2"/>
  <c r="S3938" i="2"/>
  <c r="R3938" i="2"/>
  <c r="N3938" i="2"/>
  <c r="B3938" i="2"/>
  <c r="U3938" i="2" s="1"/>
  <c r="T3937" i="2"/>
  <c r="S3937" i="2"/>
  <c r="R3937" i="2"/>
  <c r="N3937" i="2"/>
  <c r="B3937" i="2"/>
  <c r="U3937" i="2" s="1"/>
  <c r="T3936" i="2"/>
  <c r="S3936" i="2"/>
  <c r="R3936" i="2"/>
  <c r="N3936" i="2"/>
  <c r="B3936" i="2"/>
  <c r="U3936" i="2" s="1"/>
  <c r="T3935" i="2"/>
  <c r="S3935" i="2"/>
  <c r="R3935" i="2"/>
  <c r="N3935" i="2"/>
  <c r="B3935" i="2"/>
  <c r="U3935" i="2" s="1"/>
  <c r="T3934" i="2"/>
  <c r="S3934" i="2"/>
  <c r="R3934" i="2"/>
  <c r="N3934" i="2"/>
  <c r="B3934" i="2"/>
  <c r="U3934" i="2" s="1"/>
  <c r="T3933" i="2"/>
  <c r="S3933" i="2"/>
  <c r="R3933" i="2"/>
  <c r="N3933" i="2"/>
  <c r="B3933" i="2"/>
  <c r="U3933" i="2" s="1"/>
  <c r="T3932" i="2"/>
  <c r="S3932" i="2"/>
  <c r="R3932" i="2"/>
  <c r="N3932" i="2"/>
  <c r="B3932" i="2"/>
  <c r="U3932" i="2" s="1"/>
  <c r="T3931" i="2"/>
  <c r="S3931" i="2"/>
  <c r="R3931" i="2"/>
  <c r="N3931" i="2"/>
  <c r="B3931" i="2"/>
  <c r="U3931" i="2" s="1"/>
  <c r="T3930" i="2"/>
  <c r="S3930" i="2"/>
  <c r="R3930" i="2"/>
  <c r="N3930" i="2"/>
  <c r="B3930" i="2"/>
  <c r="U3930" i="2" s="1"/>
  <c r="T3929" i="2"/>
  <c r="S3929" i="2"/>
  <c r="R3929" i="2"/>
  <c r="N3929" i="2"/>
  <c r="B3929" i="2"/>
  <c r="U3929" i="2" s="1"/>
  <c r="T3928" i="2"/>
  <c r="S3928" i="2"/>
  <c r="R3928" i="2"/>
  <c r="N3928" i="2"/>
  <c r="B3928" i="2"/>
  <c r="U3928" i="2" s="1"/>
  <c r="T3927" i="2"/>
  <c r="S3927" i="2"/>
  <c r="R3927" i="2"/>
  <c r="N3927" i="2"/>
  <c r="B3927" i="2"/>
  <c r="U3927" i="2" s="1"/>
  <c r="T3926" i="2"/>
  <c r="S3926" i="2"/>
  <c r="R3926" i="2"/>
  <c r="N3926" i="2"/>
  <c r="B3926" i="2"/>
  <c r="U3926" i="2" s="1"/>
  <c r="T3925" i="2"/>
  <c r="S3925" i="2"/>
  <c r="R3925" i="2"/>
  <c r="N3925" i="2"/>
  <c r="B3925" i="2"/>
  <c r="U3925" i="2" s="1"/>
  <c r="T3924" i="2"/>
  <c r="S3924" i="2"/>
  <c r="R3924" i="2"/>
  <c r="N3924" i="2"/>
  <c r="B3924" i="2"/>
  <c r="U3924" i="2" s="1"/>
  <c r="T3923" i="2"/>
  <c r="S3923" i="2"/>
  <c r="R3923" i="2"/>
  <c r="N3923" i="2"/>
  <c r="B3923" i="2"/>
  <c r="U3923" i="2" s="1"/>
  <c r="T3922" i="2"/>
  <c r="S3922" i="2"/>
  <c r="R3922" i="2"/>
  <c r="N3922" i="2"/>
  <c r="B3922" i="2"/>
  <c r="U3922" i="2" s="1"/>
  <c r="T3921" i="2"/>
  <c r="S3921" i="2"/>
  <c r="R3921" i="2"/>
  <c r="N3921" i="2"/>
  <c r="B3921" i="2"/>
  <c r="U3921" i="2" s="1"/>
  <c r="T3920" i="2"/>
  <c r="S3920" i="2"/>
  <c r="R3920" i="2"/>
  <c r="N3920" i="2"/>
  <c r="B3920" i="2"/>
  <c r="U3920" i="2" s="1"/>
  <c r="T3919" i="2"/>
  <c r="S3919" i="2"/>
  <c r="R3919" i="2"/>
  <c r="N3919" i="2"/>
  <c r="B3919" i="2"/>
  <c r="U3919" i="2" s="1"/>
  <c r="T3918" i="2"/>
  <c r="S3918" i="2"/>
  <c r="R3918" i="2"/>
  <c r="N3918" i="2"/>
  <c r="B3918" i="2"/>
  <c r="U3918" i="2" s="1"/>
  <c r="T3917" i="2"/>
  <c r="S3917" i="2"/>
  <c r="R3917" i="2"/>
  <c r="N3917" i="2"/>
  <c r="B3917" i="2"/>
  <c r="U3917" i="2" s="1"/>
  <c r="T3916" i="2"/>
  <c r="S3916" i="2"/>
  <c r="R3916" i="2"/>
  <c r="N3916" i="2"/>
  <c r="B3916" i="2"/>
  <c r="U3916" i="2" s="1"/>
  <c r="T3915" i="2"/>
  <c r="S3915" i="2"/>
  <c r="R3915" i="2"/>
  <c r="N3915" i="2"/>
  <c r="B3915" i="2"/>
  <c r="U3915" i="2" s="1"/>
  <c r="T3914" i="2"/>
  <c r="S3914" i="2"/>
  <c r="R3914" i="2"/>
  <c r="N3914" i="2"/>
  <c r="B3914" i="2"/>
  <c r="U3914" i="2" s="1"/>
  <c r="T3913" i="2"/>
  <c r="S3913" i="2"/>
  <c r="R3913" i="2"/>
  <c r="N3913" i="2"/>
  <c r="B3913" i="2"/>
  <c r="U3913" i="2" s="1"/>
  <c r="T3912" i="2"/>
  <c r="S3912" i="2"/>
  <c r="R3912" i="2"/>
  <c r="N3912" i="2"/>
  <c r="B3912" i="2"/>
  <c r="U3912" i="2" s="1"/>
  <c r="T3911" i="2"/>
  <c r="S3911" i="2"/>
  <c r="R3911" i="2"/>
  <c r="N3911" i="2"/>
  <c r="B3911" i="2"/>
  <c r="U3911" i="2" s="1"/>
  <c r="T3910" i="2"/>
  <c r="S3910" i="2"/>
  <c r="R3910" i="2"/>
  <c r="N3910" i="2"/>
  <c r="B3910" i="2"/>
  <c r="U3910" i="2" s="1"/>
  <c r="T3909" i="2"/>
  <c r="S3909" i="2"/>
  <c r="R3909" i="2"/>
  <c r="N3909" i="2"/>
  <c r="B3909" i="2"/>
  <c r="U3909" i="2" s="1"/>
  <c r="T3908" i="2"/>
  <c r="S3908" i="2"/>
  <c r="R3908" i="2"/>
  <c r="N3908" i="2"/>
  <c r="B3908" i="2"/>
  <c r="U3908" i="2" s="1"/>
  <c r="T3907" i="2"/>
  <c r="S3907" i="2"/>
  <c r="R3907" i="2"/>
  <c r="N3907" i="2"/>
  <c r="B3907" i="2"/>
  <c r="U3907" i="2" s="1"/>
  <c r="T3906" i="2"/>
  <c r="S3906" i="2"/>
  <c r="R3906" i="2"/>
  <c r="N3906" i="2"/>
  <c r="B3906" i="2"/>
  <c r="U3906" i="2" s="1"/>
  <c r="T3905" i="2"/>
  <c r="S3905" i="2"/>
  <c r="R3905" i="2"/>
  <c r="N3905" i="2"/>
  <c r="B3905" i="2"/>
  <c r="U3905" i="2" s="1"/>
  <c r="T3904" i="2"/>
  <c r="S3904" i="2"/>
  <c r="R3904" i="2"/>
  <c r="N3904" i="2"/>
  <c r="B3904" i="2"/>
  <c r="U3904" i="2" s="1"/>
  <c r="T3903" i="2"/>
  <c r="S3903" i="2"/>
  <c r="R3903" i="2"/>
  <c r="N3903" i="2"/>
  <c r="B3903" i="2"/>
  <c r="U3903" i="2" s="1"/>
  <c r="T3902" i="2"/>
  <c r="S3902" i="2"/>
  <c r="R3902" i="2"/>
  <c r="N3902" i="2"/>
  <c r="B3902" i="2"/>
  <c r="U3902" i="2" s="1"/>
  <c r="T3901" i="2"/>
  <c r="S3901" i="2"/>
  <c r="R3901" i="2"/>
  <c r="N3901" i="2"/>
  <c r="B3901" i="2"/>
  <c r="U3901" i="2" s="1"/>
  <c r="T3900" i="2"/>
  <c r="S3900" i="2"/>
  <c r="R3900" i="2"/>
  <c r="N3900" i="2"/>
  <c r="B3900" i="2"/>
  <c r="U3900" i="2" s="1"/>
  <c r="T3899" i="2"/>
  <c r="S3899" i="2"/>
  <c r="R3899" i="2"/>
  <c r="N3899" i="2"/>
  <c r="B3899" i="2"/>
  <c r="U3899" i="2" s="1"/>
  <c r="T3898" i="2"/>
  <c r="S3898" i="2"/>
  <c r="R3898" i="2"/>
  <c r="N3898" i="2"/>
  <c r="B3898" i="2"/>
  <c r="U3898" i="2" s="1"/>
  <c r="T3897" i="2"/>
  <c r="S3897" i="2"/>
  <c r="R3897" i="2"/>
  <c r="N3897" i="2"/>
  <c r="B3897" i="2"/>
  <c r="U3897" i="2" s="1"/>
  <c r="T3896" i="2"/>
  <c r="S3896" i="2"/>
  <c r="R3896" i="2"/>
  <c r="N3896" i="2"/>
  <c r="B3896" i="2"/>
  <c r="U3896" i="2" s="1"/>
  <c r="T3895" i="2"/>
  <c r="S3895" i="2"/>
  <c r="R3895" i="2"/>
  <c r="N3895" i="2"/>
  <c r="B3895" i="2"/>
  <c r="U3895" i="2" s="1"/>
  <c r="T3894" i="2"/>
  <c r="S3894" i="2"/>
  <c r="R3894" i="2"/>
  <c r="N3894" i="2"/>
  <c r="B3894" i="2"/>
  <c r="U3894" i="2" s="1"/>
  <c r="T3893" i="2"/>
  <c r="S3893" i="2"/>
  <c r="R3893" i="2"/>
  <c r="N3893" i="2"/>
  <c r="B3893" i="2"/>
  <c r="U3893" i="2" s="1"/>
  <c r="T3892" i="2"/>
  <c r="S3892" i="2"/>
  <c r="R3892" i="2"/>
  <c r="N3892" i="2"/>
  <c r="B3892" i="2"/>
  <c r="U3892" i="2" s="1"/>
  <c r="T3891" i="2"/>
  <c r="S3891" i="2"/>
  <c r="R3891" i="2"/>
  <c r="N3891" i="2"/>
  <c r="B3891" i="2"/>
  <c r="U3891" i="2" s="1"/>
  <c r="T3890" i="2"/>
  <c r="S3890" i="2"/>
  <c r="R3890" i="2"/>
  <c r="N3890" i="2"/>
  <c r="B3890" i="2"/>
  <c r="U3890" i="2" s="1"/>
  <c r="T3889" i="2"/>
  <c r="S3889" i="2"/>
  <c r="R3889" i="2"/>
  <c r="N3889" i="2"/>
  <c r="B3889" i="2"/>
  <c r="U3889" i="2" s="1"/>
  <c r="T3888" i="2"/>
  <c r="S3888" i="2"/>
  <c r="R3888" i="2"/>
  <c r="N3888" i="2"/>
  <c r="B3888" i="2"/>
  <c r="U3888" i="2" s="1"/>
  <c r="T3887" i="2"/>
  <c r="S3887" i="2"/>
  <c r="R3887" i="2"/>
  <c r="N3887" i="2"/>
  <c r="B3887" i="2"/>
  <c r="U3887" i="2" s="1"/>
  <c r="T3886" i="2"/>
  <c r="S3886" i="2"/>
  <c r="R3886" i="2"/>
  <c r="N3886" i="2"/>
  <c r="B3886" i="2"/>
  <c r="U3886" i="2" s="1"/>
  <c r="T3885" i="2"/>
  <c r="S3885" i="2"/>
  <c r="R3885" i="2"/>
  <c r="N3885" i="2"/>
  <c r="B3885" i="2"/>
  <c r="U3885" i="2" s="1"/>
  <c r="T3884" i="2"/>
  <c r="S3884" i="2"/>
  <c r="R3884" i="2"/>
  <c r="N3884" i="2"/>
  <c r="B3884" i="2"/>
  <c r="U3884" i="2" s="1"/>
  <c r="T3883" i="2"/>
  <c r="S3883" i="2"/>
  <c r="R3883" i="2"/>
  <c r="N3883" i="2"/>
  <c r="B3883" i="2"/>
  <c r="U3883" i="2" s="1"/>
  <c r="T3882" i="2"/>
  <c r="S3882" i="2"/>
  <c r="R3882" i="2"/>
  <c r="N3882" i="2"/>
  <c r="B3882" i="2"/>
  <c r="U3882" i="2" s="1"/>
  <c r="T3881" i="2"/>
  <c r="S3881" i="2"/>
  <c r="R3881" i="2"/>
  <c r="N3881" i="2"/>
  <c r="B3881" i="2"/>
  <c r="U3881" i="2" s="1"/>
  <c r="T3880" i="2"/>
  <c r="S3880" i="2"/>
  <c r="R3880" i="2"/>
  <c r="N3880" i="2"/>
  <c r="B3880" i="2"/>
  <c r="U3880" i="2" s="1"/>
  <c r="T3879" i="2"/>
  <c r="S3879" i="2"/>
  <c r="R3879" i="2"/>
  <c r="N3879" i="2"/>
  <c r="B3879" i="2"/>
  <c r="U3879" i="2" s="1"/>
  <c r="T3878" i="2"/>
  <c r="S3878" i="2"/>
  <c r="R3878" i="2"/>
  <c r="N3878" i="2"/>
  <c r="B3878" i="2"/>
  <c r="U3878" i="2" s="1"/>
  <c r="T3877" i="2"/>
  <c r="S3877" i="2"/>
  <c r="R3877" i="2"/>
  <c r="N3877" i="2"/>
  <c r="B3877" i="2"/>
  <c r="U3877" i="2" s="1"/>
  <c r="T3876" i="2"/>
  <c r="S3876" i="2"/>
  <c r="R3876" i="2"/>
  <c r="N3876" i="2"/>
  <c r="B3876" i="2"/>
  <c r="U3876" i="2" s="1"/>
  <c r="T3875" i="2"/>
  <c r="S3875" i="2"/>
  <c r="R3875" i="2"/>
  <c r="N3875" i="2"/>
  <c r="B3875" i="2"/>
  <c r="U3875" i="2" s="1"/>
  <c r="T3874" i="2"/>
  <c r="S3874" i="2"/>
  <c r="R3874" i="2"/>
  <c r="N3874" i="2"/>
  <c r="B3874" i="2"/>
  <c r="U3874" i="2" s="1"/>
  <c r="T3873" i="2"/>
  <c r="S3873" i="2"/>
  <c r="R3873" i="2"/>
  <c r="N3873" i="2"/>
  <c r="B3873" i="2"/>
  <c r="U3873" i="2" s="1"/>
  <c r="T3872" i="2"/>
  <c r="S3872" i="2"/>
  <c r="R3872" i="2"/>
  <c r="N3872" i="2"/>
  <c r="B3872" i="2"/>
  <c r="U3872" i="2" s="1"/>
  <c r="T3871" i="2"/>
  <c r="S3871" i="2"/>
  <c r="R3871" i="2"/>
  <c r="N3871" i="2"/>
  <c r="B3871" i="2"/>
  <c r="U3871" i="2" s="1"/>
  <c r="T3870" i="2"/>
  <c r="S3870" i="2"/>
  <c r="R3870" i="2"/>
  <c r="N3870" i="2"/>
  <c r="B3870" i="2"/>
  <c r="U3870" i="2" s="1"/>
  <c r="T3869" i="2"/>
  <c r="S3869" i="2"/>
  <c r="R3869" i="2"/>
  <c r="N3869" i="2"/>
  <c r="B3869" i="2"/>
  <c r="U3869" i="2" s="1"/>
  <c r="T3868" i="2"/>
  <c r="S3868" i="2"/>
  <c r="R3868" i="2"/>
  <c r="N3868" i="2"/>
  <c r="B3868" i="2"/>
  <c r="U3868" i="2" s="1"/>
  <c r="T3867" i="2"/>
  <c r="S3867" i="2"/>
  <c r="R3867" i="2"/>
  <c r="N3867" i="2"/>
  <c r="B3867" i="2"/>
  <c r="U3867" i="2" s="1"/>
  <c r="T3866" i="2"/>
  <c r="S3866" i="2"/>
  <c r="R3866" i="2"/>
  <c r="N3866" i="2"/>
  <c r="B3866" i="2"/>
  <c r="U3866" i="2" s="1"/>
  <c r="T3865" i="2"/>
  <c r="S3865" i="2"/>
  <c r="R3865" i="2"/>
  <c r="N3865" i="2"/>
  <c r="B3865" i="2"/>
  <c r="U3865" i="2" s="1"/>
  <c r="T3864" i="2"/>
  <c r="S3864" i="2"/>
  <c r="R3864" i="2"/>
  <c r="N3864" i="2"/>
  <c r="B3864" i="2"/>
  <c r="U3864" i="2" s="1"/>
  <c r="T3863" i="2"/>
  <c r="S3863" i="2"/>
  <c r="R3863" i="2"/>
  <c r="N3863" i="2"/>
  <c r="B3863" i="2"/>
  <c r="U3863" i="2" s="1"/>
  <c r="T3862" i="2"/>
  <c r="S3862" i="2"/>
  <c r="R3862" i="2"/>
  <c r="N3862" i="2"/>
  <c r="B3862" i="2"/>
  <c r="U3862" i="2" s="1"/>
  <c r="T3861" i="2"/>
  <c r="S3861" i="2"/>
  <c r="R3861" i="2"/>
  <c r="N3861" i="2"/>
  <c r="B3861" i="2"/>
  <c r="U3861" i="2" s="1"/>
  <c r="T3860" i="2"/>
  <c r="S3860" i="2"/>
  <c r="R3860" i="2"/>
  <c r="N3860" i="2"/>
  <c r="B3860" i="2"/>
  <c r="U3860" i="2" s="1"/>
  <c r="T3859" i="2"/>
  <c r="S3859" i="2"/>
  <c r="R3859" i="2"/>
  <c r="N3859" i="2"/>
  <c r="B3859" i="2"/>
  <c r="U3859" i="2" s="1"/>
  <c r="T3858" i="2"/>
  <c r="S3858" i="2"/>
  <c r="R3858" i="2"/>
  <c r="N3858" i="2"/>
  <c r="B3858" i="2"/>
  <c r="U3858" i="2" s="1"/>
  <c r="T3857" i="2"/>
  <c r="S3857" i="2"/>
  <c r="R3857" i="2"/>
  <c r="N3857" i="2"/>
  <c r="B3857" i="2"/>
  <c r="U3857" i="2" s="1"/>
  <c r="T3856" i="2"/>
  <c r="S3856" i="2"/>
  <c r="R3856" i="2"/>
  <c r="N3856" i="2"/>
  <c r="B3856" i="2"/>
  <c r="U3856" i="2" s="1"/>
  <c r="T3855" i="2"/>
  <c r="S3855" i="2"/>
  <c r="R3855" i="2"/>
  <c r="N3855" i="2"/>
  <c r="B3855" i="2"/>
  <c r="U3855" i="2" s="1"/>
  <c r="T3854" i="2"/>
  <c r="S3854" i="2"/>
  <c r="R3854" i="2"/>
  <c r="N3854" i="2"/>
  <c r="B3854" i="2"/>
  <c r="U3854" i="2" s="1"/>
  <c r="T3853" i="2"/>
  <c r="S3853" i="2"/>
  <c r="R3853" i="2"/>
  <c r="N3853" i="2"/>
  <c r="B3853" i="2"/>
  <c r="U3853" i="2" s="1"/>
  <c r="T3852" i="2"/>
  <c r="S3852" i="2"/>
  <c r="R3852" i="2"/>
  <c r="N3852" i="2"/>
  <c r="B3852" i="2"/>
  <c r="U3852" i="2" s="1"/>
  <c r="T3851" i="2"/>
  <c r="S3851" i="2"/>
  <c r="R3851" i="2"/>
  <c r="N3851" i="2"/>
  <c r="B3851" i="2"/>
  <c r="U3851" i="2" s="1"/>
  <c r="T3850" i="2"/>
  <c r="S3850" i="2"/>
  <c r="R3850" i="2"/>
  <c r="N3850" i="2"/>
  <c r="B3850" i="2"/>
  <c r="U3850" i="2" s="1"/>
  <c r="T3849" i="2"/>
  <c r="S3849" i="2"/>
  <c r="R3849" i="2"/>
  <c r="N3849" i="2"/>
  <c r="B3849" i="2"/>
  <c r="U3849" i="2" s="1"/>
  <c r="T3848" i="2"/>
  <c r="S3848" i="2"/>
  <c r="R3848" i="2"/>
  <c r="N3848" i="2"/>
  <c r="B3848" i="2"/>
  <c r="U3848" i="2" s="1"/>
  <c r="T3847" i="2"/>
  <c r="S3847" i="2"/>
  <c r="R3847" i="2"/>
  <c r="N3847" i="2"/>
  <c r="B3847" i="2"/>
  <c r="U3847" i="2" s="1"/>
  <c r="T3846" i="2"/>
  <c r="S3846" i="2"/>
  <c r="R3846" i="2"/>
  <c r="N3846" i="2"/>
  <c r="B3846" i="2"/>
  <c r="U3846" i="2" s="1"/>
  <c r="T3845" i="2"/>
  <c r="S3845" i="2"/>
  <c r="R3845" i="2"/>
  <c r="N3845" i="2"/>
  <c r="B3845" i="2"/>
  <c r="U3845" i="2" s="1"/>
  <c r="T3844" i="2"/>
  <c r="S3844" i="2"/>
  <c r="R3844" i="2"/>
  <c r="N3844" i="2"/>
  <c r="B3844" i="2"/>
  <c r="U3844" i="2" s="1"/>
  <c r="T3843" i="2"/>
  <c r="S3843" i="2"/>
  <c r="R3843" i="2"/>
  <c r="N3843" i="2"/>
  <c r="B3843" i="2"/>
  <c r="U3843" i="2" s="1"/>
  <c r="T3842" i="2"/>
  <c r="S3842" i="2"/>
  <c r="R3842" i="2"/>
  <c r="N3842" i="2"/>
  <c r="B3842" i="2"/>
  <c r="U3842" i="2" s="1"/>
  <c r="T3841" i="2"/>
  <c r="S3841" i="2"/>
  <c r="R3841" i="2"/>
  <c r="N3841" i="2"/>
  <c r="B3841" i="2"/>
  <c r="U3841" i="2" s="1"/>
  <c r="T3840" i="2"/>
  <c r="S3840" i="2"/>
  <c r="R3840" i="2"/>
  <c r="N3840" i="2"/>
  <c r="B3840" i="2"/>
  <c r="U3840" i="2" s="1"/>
  <c r="T3839" i="2"/>
  <c r="S3839" i="2"/>
  <c r="R3839" i="2"/>
  <c r="N3839" i="2"/>
  <c r="B3839" i="2"/>
  <c r="U3839" i="2" s="1"/>
  <c r="T3838" i="2"/>
  <c r="S3838" i="2"/>
  <c r="R3838" i="2"/>
  <c r="N3838" i="2"/>
  <c r="B3838" i="2"/>
  <c r="U3838" i="2" s="1"/>
  <c r="T3837" i="2"/>
  <c r="S3837" i="2"/>
  <c r="R3837" i="2"/>
  <c r="N3837" i="2"/>
  <c r="B3837" i="2"/>
  <c r="U3837" i="2" s="1"/>
  <c r="T3836" i="2"/>
  <c r="S3836" i="2"/>
  <c r="R3836" i="2"/>
  <c r="N3836" i="2"/>
  <c r="B3836" i="2"/>
  <c r="U3836" i="2" s="1"/>
  <c r="T3835" i="2"/>
  <c r="S3835" i="2"/>
  <c r="R3835" i="2"/>
  <c r="N3835" i="2"/>
  <c r="B3835" i="2"/>
  <c r="U3835" i="2" s="1"/>
  <c r="T3834" i="2"/>
  <c r="S3834" i="2"/>
  <c r="R3834" i="2"/>
  <c r="N3834" i="2"/>
  <c r="B3834" i="2"/>
  <c r="U3834" i="2" s="1"/>
  <c r="T3833" i="2"/>
  <c r="S3833" i="2"/>
  <c r="R3833" i="2"/>
  <c r="N3833" i="2"/>
  <c r="B3833" i="2"/>
  <c r="U3833" i="2" s="1"/>
  <c r="T3832" i="2"/>
  <c r="S3832" i="2"/>
  <c r="R3832" i="2"/>
  <c r="N3832" i="2"/>
  <c r="B3832" i="2"/>
  <c r="U3832" i="2" s="1"/>
  <c r="T3831" i="2"/>
  <c r="S3831" i="2"/>
  <c r="R3831" i="2"/>
  <c r="N3831" i="2"/>
  <c r="B3831" i="2"/>
  <c r="U3831" i="2" s="1"/>
  <c r="T3830" i="2"/>
  <c r="S3830" i="2"/>
  <c r="R3830" i="2"/>
  <c r="N3830" i="2"/>
  <c r="B3830" i="2"/>
  <c r="U3830" i="2" s="1"/>
  <c r="T3829" i="2"/>
  <c r="S3829" i="2"/>
  <c r="R3829" i="2"/>
  <c r="N3829" i="2"/>
  <c r="B3829" i="2"/>
  <c r="U3829" i="2" s="1"/>
  <c r="T3828" i="2"/>
  <c r="S3828" i="2"/>
  <c r="R3828" i="2"/>
  <c r="N3828" i="2"/>
  <c r="B3828" i="2"/>
  <c r="U3828" i="2" s="1"/>
  <c r="T3827" i="2"/>
  <c r="S3827" i="2"/>
  <c r="R3827" i="2"/>
  <c r="N3827" i="2"/>
  <c r="B3827" i="2"/>
  <c r="U3827" i="2" s="1"/>
  <c r="T3826" i="2"/>
  <c r="S3826" i="2"/>
  <c r="R3826" i="2"/>
  <c r="N3826" i="2"/>
  <c r="B3826" i="2"/>
  <c r="U3826" i="2" s="1"/>
  <c r="T3825" i="2"/>
  <c r="S3825" i="2"/>
  <c r="R3825" i="2"/>
  <c r="N3825" i="2"/>
  <c r="B3825" i="2"/>
  <c r="U3825" i="2" s="1"/>
  <c r="T3824" i="2"/>
  <c r="S3824" i="2"/>
  <c r="R3824" i="2"/>
  <c r="N3824" i="2"/>
  <c r="B3824" i="2"/>
  <c r="U3824" i="2" s="1"/>
  <c r="T3823" i="2"/>
  <c r="S3823" i="2"/>
  <c r="R3823" i="2"/>
  <c r="N3823" i="2"/>
  <c r="B3823" i="2"/>
  <c r="U3823" i="2" s="1"/>
  <c r="T3822" i="2"/>
  <c r="S3822" i="2"/>
  <c r="R3822" i="2"/>
  <c r="N3822" i="2"/>
  <c r="B3822" i="2"/>
  <c r="U3822" i="2" s="1"/>
  <c r="T3821" i="2"/>
  <c r="S3821" i="2"/>
  <c r="R3821" i="2"/>
  <c r="N3821" i="2"/>
  <c r="B3821" i="2"/>
  <c r="U3821" i="2" s="1"/>
  <c r="T3820" i="2"/>
  <c r="S3820" i="2"/>
  <c r="R3820" i="2"/>
  <c r="N3820" i="2"/>
  <c r="B3820" i="2"/>
  <c r="U3820" i="2" s="1"/>
  <c r="T3819" i="2"/>
  <c r="S3819" i="2"/>
  <c r="R3819" i="2"/>
  <c r="N3819" i="2"/>
  <c r="B3819" i="2"/>
  <c r="U3819" i="2" s="1"/>
  <c r="T3818" i="2"/>
  <c r="S3818" i="2"/>
  <c r="R3818" i="2"/>
  <c r="N3818" i="2"/>
  <c r="B3818" i="2"/>
  <c r="U3818" i="2" s="1"/>
  <c r="T3817" i="2"/>
  <c r="S3817" i="2"/>
  <c r="R3817" i="2"/>
  <c r="N3817" i="2"/>
  <c r="B3817" i="2"/>
  <c r="U3817" i="2" s="1"/>
  <c r="T3816" i="2"/>
  <c r="S3816" i="2"/>
  <c r="R3816" i="2"/>
  <c r="N3816" i="2"/>
  <c r="B3816" i="2"/>
  <c r="U3816" i="2" s="1"/>
  <c r="T3815" i="2"/>
  <c r="S3815" i="2"/>
  <c r="R3815" i="2"/>
  <c r="N3815" i="2"/>
  <c r="B3815" i="2"/>
  <c r="U3815" i="2" s="1"/>
  <c r="T3814" i="2"/>
  <c r="S3814" i="2"/>
  <c r="R3814" i="2"/>
  <c r="N3814" i="2"/>
  <c r="B3814" i="2"/>
  <c r="U3814" i="2" s="1"/>
  <c r="T3813" i="2"/>
  <c r="S3813" i="2"/>
  <c r="R3813" i="2"/>
  <c r="N3813" i="2"/>
  <c r="B3813" i="2"/>
  <c r="U3813" i="2" s="1"/>
  <c r="T3812" i="2"/>
  <c r="S3812" i="2"/>
  <c r="R3812" i="2"/>
  <c r="N3812" i="2"/>
  <c r="B3812" i="2"/>
  <c r="U3812" i="2" s="1"/>
  <c r="T3811" i="2"/>
  <c r="S3811" i="2"/>
  <c r="R3811" i="2"/>
  <c r="N3811" i="2"/>
  <c r="B3811" i="2"/>
  <c r="U3811" i="2" s="1"/>
  <c r="T3810" i="2"/>
  <c r="S3810" i="2"/>
  <c r="R3810" i="2"/>
  <c r="N3810" i="2"/>
  <c r="B3810" i="2"/>
  <c r="U3810" i="2" s="1"/>
  <c r="T3809" i="2"/>
  <c r="S3809" i="2"/>
  <c r="R3809" i="2"/>
  <c r="N3809" i="2"/>
  <c r="B3809" i="2"/>
  <c r="U3809" i="2" s="1"/>
  <c r="T3808" i="2"/>
  <c r="S3808" i="2"/>
  <c r="R3808" i="2"/>
  <c r="N3808" i="2"/>
  <c r="B3808" i="2"/>
  <c r="U3808" i="2" s="1"/>
  <c r="T3807" i="2"/>
  <c r="S3807" i="2"/>
  <c r="R3807" i="2"/>
  <c r="N3807" i="2"/>
  <c r="B3807" i="2"/>
  <c r="U3807" i="2" s="1"/>
  <c r="T3806" i="2"/>
  <c r="S3806" i="2"/>
  <c r="R3806" i="2"/>
  <c r="N3806" i="2"/>
  <c r="B3806" i="2"/>
  <c r="U3806" i="2" s="1"/>
  <c r="T3805" i="2"/>
  <c r="S3805" i="2"/>
  <c r="R3805" i="2"/>
  <c r="N3805" i="2"/>
  <c r="B3805" i="2"/>
  <c r="U3805" i="2" s="1"/>
  <c r="T3804" i="2"/>
  <c r="S3804" i="2"/>
  <c r="R3804" i="2"/>
  <c r="N3804" i="2"/>
  <c r="B3804" i="2"/>
  <c r="U3804" i="2" s="1"/>
  <c r="T3803" i="2"/>
  <c r="S3803" i="2"/>
  <c r="R3803" i="2"/>
  <c r="N3803" i="2"/>
  <c r="B3803" i="2"/>
  <c r="U3803" i="2" s="1"/>
  <c r="T3802" i="2"/>
  <c r="S3802" i="2"/>
  <c r="R3802" i="2"/>
  <c r="N3802" i="2"/>
  <c r="B3802" i="2"/>
  <c r="U3802" i="2" s="1"/>
  <c r="T3801" i="2"/>
  <c r="S3801" i="2"/>
  <c r="R3801" i="2"/>
  <c r="N3801" i="2"/>
  <c r="B3801" i="2"/>
  <c r="U3801" i="2" s="1"/>
  <c r="T3800" i="2"/>
  <c r="S3800" i="2"/>
  <c r="R3800" i="2"/>
  <c r="N3800" i="2"/>
  <c r="B3800" i="2"/>
  <c r="U3800" i="2" s="1"/>
  <c r="T3799" i="2"/>
  <c r="S3799" i="2"/>
  <c r="R3799" i="2"/>
  <c r="N3799" i="2"/>
  <c r="B3799" i="2"/>
  <c r="U3799" i="2" s="1"/>
  <c r="T3798" i="2"/>
  <c r="S3798" i="2"/>
  <c r="R3798" i="2"/>
  <c r="N3798" i="2"/>
  <c r="B3798" i="2"/>
  <c r="U3798" i="2" s="1"/>
  <c r="T3797" i="2"/>
  <c r="S3797" i="2"/>
  <c r="R3797" i="2"/>
  <c r="N3797" i="2"/>
  <c r="B3797" i="2"/>
  <c r="U3797" i="2" s="1"/>
  <c r="T3796" i="2"/>
  <c r="S3796" i="2"/>
  <c r="R3796" i="2"/>
  <c r="N3796" i="2"/>
  <c r="B3796" i="2"/>
  <c r="U3796" i="2" s="1"/>
  <c r="T3795" i="2"/>
  <c r="S3795" i="2"/>
  <c r="R3795" i="2"/>
  <c r="N3795" i="2"/>
  <c r="B3795" i="2"/>
  <c r="U3795" i="2" s="1"/>
  <c r="T3794" i="2"/>
  <c r="S3794" i="2"/>
  <c r="R3794" i="2"/>
  <c r="N3794" i="2"/>
  <c r="B3794" i="2"/>
  <c r="U3794" i="2" s="1"/>
  <c r="T3793" i="2"/>
  <c r="S3793" i="2"/>
  <c r="R3793" i="2"/>
  <c r="N3793" i="2"/>
  <c r="B3793" i="2"/>
  <c r="U3793" i="2" s="1"/>
  <c r="T3792" i="2"/>
  <c r="S3792" i="2"/>
  <c r="R3792" i="2"/>
  <c r="N3792" i="2"/>
  <c r="B3792" i="2"/>
  <c r="U3792" i="2" s="1"/>
  <c r="T3791" i="2"/>
  <c r="S3791" i="2"/>
  <c r="R3791" i="2"/>
  <c r="N3791" i="2"/>
  <c r="B3791" i="2"/>
  <c r="U3791" i="2" s="1"/>
  <c r="T3790" i="2"/>
  <c r="S3790" i="2"/>
  <c r="R3790" i="2"/>
  <c r="N3790" i="2"/>
  <c r="B3790" i="2"/>
  <c r="U3790" i="2" s="1"/>
  <c r="T3789" i="2"/>
  <c r="S3789" i="2"/>
  <c r="R3789" i="2"/>
  <c r="N3789" i="2"/>
  <c r="B3789" i="2"/>
  <c r="U3789" i="2" s="1"/>
  <c r="T3788" i="2"/>
  <c r="S3788" i="2"/>
  <c r="R3788" i="2"/>
  <c r="N3788" i="2"/>
  <c r="B3788" i="2"/>
  <c r="U3788" i="2" s="1"/>
  <c r="T3787" i="2"/>
  <c r="S3787" i="2"/>
  <c r="R3787" i="2"/>
  <c r="N3787" i="2"/>
  <c r="B3787" i="2"/>
  <c r="U3787" i="2" s="1"/>
  <c r="T3786" i="2"/>
  <c r="S3786" i="2"/>
  <c r="R3786" i="2"/>
  <c r="N3786" i="2"/>
  <c r="B3786" i="2"/>
  <c r="U3786" i="2" s="1"/>
  <c r="T3785" i="2"/>
  <c r="S3785" i="2"/>
  <c r="R3785" i="2"/>
  <c r="N3785" i="2"/>
  <c r="B3785" i="2"/>
  <c r="U3785" i="2" s="1"/>
  <c r="T3784" i="2"/>
  <c r="S3784" i="2"/>
  <c r="R3784" i="2"/>
  <c r="N3784" i="2"/>
  <c r="B3784" i="2"/>
  <c r="U3784" i="2" s="1"/>
  <c r="T3783" i="2"/>
  <c r="S3783" i="2"/>
  <c r="R3783" i="2"/>
  <c r="N3783" i="2"/>
  <c r="B3783" i="2"/>
  <c r="U3783" i="2" s="1"/>
  <c r="T3782" i="2"/>
  <c r="S3782" i="2"/>
  <c r="R3782" i="2"/>
  <c r="N3782" i="2"/>
  <c r="B3782" i="2"/>
  <c r="U3782" i="2" s="1"/>
  <c r="T3781" i="2"/>
  <c r="S3781" i="2"/>
  <c r="R3781" i="2"/>
  <c r="N3781" i="2"/>
  <c r="B3781" i="2"/>
  <c r="U3781" i="2" s="1"/>
  <c r="T3780" i="2"/>
  <c r="S3780" i="2"/>
  <c r="R3780" i="2"/>
  <c r="N3780" i="2"/>
  <c r="B3780" i="2"/>
  <c r="U3780" i="2" s="1"/>
  <c r="T3779" i="2"/>
  <c r="S3779" i="2"/>
  <c r="R3779" i="2"/>
  <c r="N3779" i="2"/>
  <c r="B3779" i="2"/>
  <c r="U3779" i="2" s="1"/>
  <c r="T3778" i="2"/>
  <c r="S3778" i="2"/>
  <c r="R3778" i="2"/>
  <c r="N3778" i="2"/>
  <c r="B3778" i="2"/>
  <c r="U3778" i="2" s="1"/>
  <c r="T3777" i="2"/>
  <c r="S3777" i="2"/>
  <c r="R3777" i="2"/>
  <c r="N3777" i="2"/>
  <c r="B3777" i="2"/>
  <c r="U3777" i="2" s="1"/>
  <c r="T3776" i="2"/>
  <c r="S3776" i="2"/>
  <c r="R3776" i="2"/>
  <c r="N3776" i="2"/>
  <c r="B3776" i="2"/>
  <c r="U3776" i="2" s="1"/>
  <c r="T3775" i="2"/>
  <c r="S3775" i="2"/>
  <c r="R3775" i="2"/>
  <c r="N3775" i="2"/>
  <c r="B3775" i="2"/>
  <c r="U3775" i="2" s="1"/>
  <c r="T3774" i="2"/>
  <c r="S3774" i="2"/>
  <c r="R3774" i="2"/>
  <c r="N3774" i="2"/>
  <c r="B3774" i="2"/>
  <c r="U3774" i="2" s="1"/>
  <c r="T3773" i="2"/>
  <c r="S3773" i="2"/>
  <c r="R3773" i="2"/>
  <c r="N3773" i="2"/>
  <c r="B3773" i="2"/>
  <c r="U3773" i="2" s="1"/>
  <c r="T3772" i="2"/>
  <c r="S3772" i="2"/>
  <c r="R3772" i="2"/>
  <c r="N3772" i="2"/>
  <c r="B3772" i="2"/>
  <c r="U3772" i="2" s="1"/>
  <c r="T3771" i="2"/>
  <c r="S3771" i="2"/>
  <c r="R3771" i="2"/>
  <c r="N3771" i="2"/>
  <c r="B3771" i="2"/>
  <c r="U3771" i="2" s="1"/>
  <c r="T3770" i="2"/>
  <c r="S3770" i="2"/>
  <c r="R3770" i="2"/>
  <c r="N3770" i="2"/>
  <c r="B3770" i="2"/>
  <c r="U3770" i="2" s="1"/>
  <c r="T3769" i="2"/>
  <c r="S3769" i="2"/>
  <c r="R3769" i="2"/>
  <c r="N3769" i="2"/>
  <c r="B3769" i="2"/>
  <c r="U3769" i="2" s="1"/>
  <c r="T3768" i="2"/>
  <c r="S3768" i="2"/>
  <c r="R3768" i="2"/>
  <c r="N3768" i="2"/>
  <c r="B3768" i="2"/>
  <c r="U3768" i="2" s="1"/>
  <c r="T3767" i="2"/>
  <c r="S3767" i="2"/>
  <c r="R3767" i="2"/>
  <c r="N3767" i="2"/>
  <c r="B3767" i="2"/>
  <c r="U3767" i="2" s="1"/>
  <c r="T3766" i="2"/>
  <c r="S3766" i="2"/>
  <c r="R3766" i="2"/>
  <c r="N3766" i="2"/>
  <c r="B3766" i="2"/>
  <c r="U3766" i="2" s="1"/>
  <c r="T3765" i="2"/>
  <c r="S3765" i="2"/>
  <c r="R3765" i="2"/>
  <c r="N3765" i="2"/>
  <c r="B3765" i="2"/>
  <c r="U3765" i="2" s="1"/>
  <c r="T3764" i="2"/>
  <c r="S3764" i="2"/>
  <c r="R3764" i="2"/>
  <c r="N3764" i="2"/>
  <c r="B3764" i="2"/>
  <c r="U3764" i="2" s="1"/>
  <c r="T3763" i="2"/>
  <c r="S3763" i="2"/>
  <c r="R3763" i="2"/>
  <c r="N3763" i="2"/>
  <c r="B3763" i="2"/>
  <c r="U3763" i="2" s="1"/>
  <c r="T3762" i="2"/>
  <c r="S3762" i="2"/>
  <c r="R3762" i="2"/>
  <c r="N3762" i="2"/>
  <c r="B3762" i="2"/>
  <c r="U3762" i="2" s="1"/>
  <c r="T3761" i="2"/>
  <c r="S3761" i="2"/>
  <c r="R3761" i="2"/>
  <c r="N3761" i="2"/>
  <c r="B3761" i="2"/>
  <c r="U3761" i="2" s="1"/>
  <c r="T3760" i="2"/>
  <c r="S3760" i="2"/>
  <c r="R3760" i="2"/>
  <c r="N3760" i="2"/>
  <c r="B3760" i="2"/>
  <c r="U3760" i="2" s="1"/>
  <c r="T3759" i="2"/>
  <c r="S3759" i="2"/>
  <c r="R3759" i="2"/>
  <c r="N3759" i="2"/>
  <c r="B3759" i="2"/>
  <c r="U3759" i="2" s="1"/>
  <c r="T3758" i="2"/>
  <c r="S3758" i="2"/>
  <c r="R3758" i="2"/>
  <c r="N3758" i="2"/>
  <c r="B3758" i="2"/>
  <c r="U3758" i="2" s="1"/>
  <c r="T3757" i="2"/>
  <c r="S3757" i="2"/>
  <c r="R3757" i="2"/>
  <c r="N3757" i="2"/>
  <c r="B3757" i="2"/>
  <c r="U3757" i="2" s="1"/>
  <c r="T3756" i="2"/>
  <c r="S3756" i="2"/>
  <c r="R3756" i="2"/>
  <c r="N3756" i="2"/>
  <c r="B3756" i="2"/>
  <c r="U3756" i="2" s="1"/>
  <c r="T3755" i="2"/>
  <c r="S3755" i="2"/>
  <c r="R3755" i="2"/>
  <c r="N3755" i="2"/>
  <c r="B3755" i="2"/>
  <c r="U3755" i="2" s="1"/>
  <c r="T3754" i="2"/>
  <c r="S3754" i="2"/>
  <c r="R3754" i="2"/>
  <c r="N3754" i="2"/>
  <c r="B3754" i="2"/>
  <c r="U3754" i="2" s="1"/>
  <c r="T3753" i="2"/>
  <c r="S3753" i="2"/>
  <c r="R3753" i="2"/>
  <c r="N3753" i="2"/>
  <c r="B3753" i="2"/>
  <c r="U3753" i="2" s="1"/>
  <c r="T3752" i="2"/>
  <c r="S3752" i="2"/>
  <c r="R3752" i="2"/>
  <c r="N3752" i="2"/>
  <c r="B3752" i="2"/>
  <c r="U3752" i="2" s="1"/>
  <c r="T3751" i="2"/>
  <c r="S3751" i="2"/>
  <c r="R3751" i="2"/>
  <c r="N3751" i="2"/>
  <c r="B3751" i="2"/>
  <c r="U3751" i="2" s="1"/>
  <c r="T3750" i="2"/>
  <c r="S3750" i="2"/>
  <c r="R3750" i="2"/>
  <c r="N3750" i="2"/>
  <c r="B3750" i="2"/>
  <c r="U3750" i="2" s="1"/>
  <c r="T3749" i="2"/>
  <c r="S3749" i="2"/>
  <c r="R3749" i="2"/>
  <c r="N3749" i="2"/>
  <c r="B3749" i="2"/>
  <c r="U3749" i="2" s="1"/>
  <c r="T3748" i="2"/>
  <c r="S3748" i="2"/>
  <c r="R3748" i="2"/>
  <c r="N3748" i="2"/>
  <c r="B3748" i="2"/>
  <c r="U3748" i="2" s="1"/>
  <c r="T3747" i="2"/>
  <c r="S3747" i="2"/>
  <c r="R3747" i="2"/>
  <c r="N3747" i="2"/>
  <c r="B3747" i="2"/>
  <c r="U3747" i="2" s="1"/>
  <c r="T3746" i="2"/>
  <c r="S3746" i="2"/>
  <c r="R3746" i="2"/>
  <c r="N3746" i="2"/>
  <c r="B3746" i="2"/>
  <c r="U3746" i="2" s="1"/>
  <c r="T3745" i="2"/>
  <c r="S3745" i="2"/>
  <c r="R3745" i="2"/>
  <c r="N3745" i="2"/>
  <c r="B3745" i="2"/>
  <c r="U3745" i="2" s="1"/>
  <c r="T3744" i="2"/>
  <c r="S3744" i="2"/>
  <c r="R3744" i="2"/>
  <c r="N3744" i="2"/>
  <c r="B3744" i="2"/>
  <c r="U3744" i="2" s="1"/>
  <c r="T3743" i="2"/>
  <c r="S3743" i="2"/>
  <c r="R3743" i="2"/>
  <c r="N3743" i="2"/>
  <c r="B3743" i="2"/>
  <c r="U3743" i="2" s="1"/>
  <c r="T3742" i="2"/>
  <c r="S3742" i="2"/>
  <c r="R3742" i="2"/>
  <c r="N3742" i="2"/>
  <c r="B3742" i="2"/>
  <c r="U3742" i="2" s="1"/>
  <c r="T3741" i="2"/>
  <c r="S3741" i="2"/>
  <c r="R3741" i="2"/>
  <c r="N3741" i="2"/>
  <c r="B3741" i="2"/>
  <c r="U3741" i="2" s="1"/>
  <c r="T3740" i="2"/>
  <c r="S3740" i="2"/>
  <c r="R3740" i="2"/>
  <c r="N3740" i="2"/>
  <c r="B3740" i="2"/>
  <c r="U3740" i="2" s="1"/>
  <c r="T3739" i="2"/>
  <c r="S3739" i="2"/>
  <c r="R3739" i="2"/>
  <c r="N3739" i="2"/>
  <c r="B3739" i="2"/>
  <c r="U3739" i="2" s="1"/>
  <c r="T3738" i="2"/>
  <c r="S3738" i="2"/>
  <c r="R3738" i="2"/>
  <c r="N3738" i="2"/>
  <c r="B3738" i="2"/>
  <c r="U3738" i="2" s="1"/>
  <c r="T3737" i="2"/>
  <c r="S3737" i="2"/>
  <c r="R3737" i="2"/>
  <c r="N3737" i="2"/>
  <c r="B3737" i="2"/>
  <c r="U3737" i="2" s="1"/>
  <c r="T3736" i="2"/>
  <c r="S3736" i="2"/>
  <c r="R3736" i="2"/>
  <c r="N3736" i="2"/>
  <c r="B3736" i="2"/>
  <c r="U3736" i="2" s="1"/>
  <c r="T3735" i="2"/>
  <c r="S3735" i="2"/>
  <c r="R3735" i="2"/>
  <c r="N3735" i="2"/>
  <c r="B3735" i="2"/>
  <c r="U3735" i="2" s="1"/>
  <c r="T3734" i="2"/>
  <c r="S3734" i="2"/>
  <c r="R3734" i="2"/>
  <c r="N3734" i="2"/>
  <c r="B3734" i="2"/>
  <c r="U3734" i="2" s="1"/>
  <c r="T3733" i="2"/>
  <c r="S3733" i="2"/>
  <c r="R3733" i="2"/>
  <c r="N3733" i="2"/>
  <c r="B3733" i="2"/>
  <c r="U3733" i="2" s="1"/>
  <c r="T3732" i="2"/>
  <c r="S3732" i="2"/>
  <c r="R3732" i="2"/>
  <c r="N3732" i="2"/>
  <c r="B3732" i="2"/>
  <c r="U3732" i="2" s="1"/>
  <c r="T3731" i="2"/>
  <c r="S3731" i="2"/>
  <c r="R3731" i="2"/>
  <c r="N3731" i="2"/>
  <c r="B3731" i="2"/>
  <c r="U3731" i="2" s="1"/>
  <c r="T3730" i="2"/>
  <c r="S3730" i="2"/>
  <c r="R3730" i="2"/>
  <c r="N3730" i="2"/>
  <c r="B3730" i="2"/>
  <c r="U3730" i="2" s="1"/>
  <c r="T3729" i="2"/>
  <c r="S3729" i="2"/>
  <c r="R3729" i="2"/>
  <c r="N3729" i="2"/>
  <c r="B3729" i="2"/>
  <c r="U3729" i="2" s="1"/>
  <c r="T3728" i="2"/>
  <c r="S3728" i="2"/>
  <c r="R3728" i="2"/>
  <c r="N3728" i="2"/>
  <c r="B3728" i="2"/>
  <c r="U3728" i="2" s="1"/>
  <c r="T3727" i="2"/>
  <c r="S3727" i="2"/>
  <c r="R3727" i="2"/>
  <c r="N3727" i="2"/>
  <c r="B3727" i="2"/>
  <c r="U3727" i="2" s="1"/>
  <c r="T3726" i="2"/>
  <c r="S3726" i="2"/>
  <c r="R3726" i="2"/>
  <c r="N3726" i="2"/>
  <c r="B3726" i="2"/>
  <c r="U3726" i="2" s="1"/>
  <c r="T3725" i="2"/>
  <c r="S3725" i="2"/>
  <c r="R3725" i="2"/>
  <c r="N3725" i="2"/>
  <c r="B3725" i="2"/>
  <c r="U3725" i="2" s="1"/>
  <c r="T3724" i="2"/>
  <c r="S3724" i="2"/>
  <c r="R3724" i="2"/>
  <c r="N3724" i="2"/>
  <c r="B3724" i="2"/>
  <c r="U3724" i="2" s="1"/>
  <c r="T3723" i="2"/>
  <c r="S3723" i="2"/>
  <c r="R3723" i="2"/>
  <c r="N3723" i="2"/>
  <c r="B3723" i="2"/>
  <c r="U3723" i="2" s="1"/>
  <c r="T3722" i="2"/>
  <c r="S3722" i="2"/>
  <c r="R3722" i="2"/>
  <c r="N3722" i="2"/>
  <c r="B3722" i="2"/>
  <c r="U3722" i="2" s="1"/>
  <c r="T3721" i="2"/>
  <c r="S3721" i="2"/>
  <c r="R3721" i="2"/>
  <c r="N3721" i="2"/>
  <c r="B3721" i="2"/>
  <c r="U3721" i="2" s="1"/>
  <c r="T3720" i="2"/>
  <c r="S3720" i="2"/>
  <c r="R3720" i="2"/>
  <c r="N3720" i="2"/>
  <c r="B3720" i="2"/>
  <c r="U3720" i="2" s="1"/>
  <c r="T3719" i="2"/>
  <c r="S3719" i="2"/>
  <c r="R3719" i="2"/>
  <c r="N3719" i="2"/>
  <c r="B3719" i="2"/>
  <c r="U3719" i="2" s="1"/>
  <c r="T3718" i="2"/>
  <c r="S3718" i="2"/>
  <c r="R3718" i="2"/>
  <c r="N3718" i="2"/>
  <c r="B3718" i="2"/>
  <c r="U3718" i="2" s="1"/>
  <c r="T3717" i="2"/>
  <c r="S3717" i="2"/>
  <c r="R3717" i="2"/>
  <c r="N3717" i="2"/>
  <c r="B3717" i="2"/>
  <c r="U3717" i="2" s="1"/>
  <c r="T3716" i="2"/>
  <c r="S3716" i="2"/>
  <c r="R3716" i="2"/>
  <c r="N3716" i="2"/>
  <c r="B3716" i="2"/>
  <c r="U3716" i="2" s="1"/>
  <c r="T3715" i="2"/>
  <c r="S3715" i="2"/>
  <c r="R3715" i="2"/>
  <c r="N3715" i="2"/>
  <c r="B3715" i="2"/>
  <c r="U3715" i="2" s="1"/>
  <c r="T3714" i="2"/>
  <c r="S3714" i="2"/>
  <c r="R3714" i="2"/>
  <c r="N3714" i="2"/>
  <c r="B3714" i="2"/>
  <c r="U3714" i="2" s="1"/>
  <c r="T3713" i="2"/>
  <c r="S3713" i="2"/>
  <c r="R3713" i="2"/>
  <c r="N3713" i="2"/>
  <c r="B3713" i="2"/>
  <c r="U3713" i="2" s="1"/>
  <c r="T3712" i="2"/>
  <c r="S3712" i="2"/>
  <c r="R3712" i="2"/>
  <c r="N3712" i="2"/>
  <c r="B3712" i="2"/>
  <c r="U3712" i="2" s="1"/>
  <c r="T3711" i="2"/>
  <c r="S3711" i="2"/>
  <c r="R3711" i="2"/>
  <c r="N3711" i="2"/>
  <c r="B3711" i="2"/>
  <c r="U3711" i="2" s="1"/>
  <c r="T3710" i="2"/>
  <c r="S3710" i="2"/>
  <c r="R3710" i="2"/>
  <c r="N3710" i="2"/>
  <c r="B3710" i="2"/>
  <c r="U3710" i="2" s="1"/>
  <c r="T3709" i="2"/>
  <c r="S3709" i="2"/>
  <c r="R3709" i="2"/>
  <c r="N3709" i="2"/>
  <c r="B3709" i="2"/>
  <c r="U3709" i="2" s="1"/>
  <c r="T3708" i="2"/>
  <c r="S3708" i="2"/>
  <c r="R3708" i="2"/>
  <c r="N3708" i="2"/>
  <c r="B3708" i="2"/>
  <c r="U3708" i="2" s="1"/>
  <c r="T3707" i="2"/>
  <c r="S3707" i="2"/>
  <c r="R3707" i="2"/>
  <c r="N3707" i="2"/>
  <c r="B3707" i="2"/>
  <c r="U3707" i="2" s="1"/>
  <c r="T3706" i="2"/>
  <c r="S3706" i="2"/>
  <c r="R3706" i="2"/>
  <c r="N3706" i="2"/>
  <c r="B3706" i="2"/>
  <c r="U3706" i="2" s="1"/>
  <c r="T3705" i="2"/>
  <c r="S3705" i="2"/>
  <c r="R3705" i="2"/>
  <c r="N3705" i="2"/>
  <c r="B3705" i="2"/>
  <c r="U3705" i="2" s="1"/>
  <c r="T3704" i="2"/>
  <c r="S3704" i="2"/>
  <c r="R3704" i="2"/>
  <c r="N3704" i="2"/>
  <c r="B3704" i="2"/>
  <c r="U3704" i="2" s="1"/>
  <c r="T3703" i="2"/>
  <c r="S3703" i="2"/>
  <c r="R3703" i="2"/>
  <c r="N3703" i="2"/>
  <c r="B3703" i="2"/>
  <c r="U3703" i="2" s="1"/>
  <c r="T3702" i="2"/>
  <c r="S3702" i="2"/>
  <c r="R3702" i="2"/>
  <c r="N3702" i="2"/>
  <c r="B3702" i="2"/>
  <c r="U3702" i="2" s="1"/>
  <c r="T3701" i="2"/>
  <c r="S3701" i="2"/>
  <c r="R3701" i="2"/>
  <c r="N3701" i="2"/>
  <c r="B3701" i="2"/>
  <c r="U3701" i="2" s="1"/>
  <c r="T3700" i="2"/>
  <c r="S3700" i="2"/>
  <c r="R3700" i="2"/>
  <c r="N3700" i="2"/>
  <c r="B3700" i="2"/>
  <c r="U3700" i="2" s="1"/>
  <c r="T3699" i="2"/>
  <c r="S3699" i="2"/>
  <c r="R3699" i="2"/>
  <c r="N3699" i="2"/>
  <c r="B3699" i="2"/>
  <c r="U3699" i="2" s="1"/>
  <c r="T3698" i="2"/>
  <c r="S3698" i="2"/>
  <c r="R3698" i="2"/>
  <c r="N3698" i="2"/>
  <c r="B3698" i="2"/>
  <c r="U3698" i="2" s="1"/>
  <c r="T3697" i="2"/>
  <c r="S3697" i="2"/>
  <c r="R3697" i="2"/>
  <c r="N3697" i="2"/>
  <c r="B3697" i="2"/>
  <c r="U3697" i="2" s="1"/>
  <c r="T3696" i="2"/>
  <c r="S3696" i="2"/>
  <c r="R3696" i="2"/>
  <c r="N3696" i="2"/>
  <c r="B3696" i="2"/>
  <c r="U3696" i="2" s="1"/>
  <c r="T3695" i="2"/>
  <c r="S3695" i="2"/>
  <c r="R3695" i="2"/>
  <c r="N3695" i="2"/>
  <c r="B3695" i="2"/>
  <c r="U3695" i="2" s="1"/>
  <c r="T3694" i="2"/>
  <c r="S3694" i="2"/>
  <c r="R3694" i="2"/>
  <c r="N3694" i="2"/>
  <c r="B3694" i="2"/>
  <c r="U3694" i="2" s="1"/>
  <c r="T3693" i="2"/>
  <c r="S3693" i="2"/>
  <c r="R3693" i="2"/>
  <c r="N3693" i="2"/>
  <c r="B3693" i="2"/>
  <c r="U3693" i="2" s="1"/>
  <c r="T3692" i="2"/>
  <c r="S3692" i="2"/>
  <c r="R3692" i="2"/>
  <c r="N3692" i="2"/>
  <c r="B3692" i="2"/>
  <c r="U3692" i="2" s="1"/>
  <c r="T3691" i="2"/>
  <c r="S3691" i="2"/>
  <c r="R3691" i="2"/>
  <c r="N3691" i="2"/>
  <c r="B3691" i="2"/>
  <c r="U3691" i="2" s="1"/>
  <c r="T3690" i="2"/>
  <c r="S3690" i="2"/>
  <c r="R3690" i="2"/>
  <c r="N3690" i="2"/>
  <c r="B3690" i="2"/>
  <c r="U3690" i="2" s="1"/>
  <c r="T3689" i="2"/>
  <c r="S3689" i="2"/>
  <c r="R3689" i="2"/>
  <c r="N3689" i="2"/>
  <c r="B3689" i="2"/>
  <c r="U3689" i="2" s="1"/>
  <c r="T3688" i="2"/>
  <c r="S3688" i="2"/>
  <c r="R3688" i="2"/>
  <c r="N3688" i="2"/>
  <c r="B3688" i="2"/>
  <c r="U3688" i="2" s="1"/>
  <c r="T3687" i="2"/>
  <c r="S3687" i="2"/>
  <c r="R3687" i="2"/>
  <c r="N3687" i="2"/>
  <c r="B3687" i="2"/>
  <c r="U3687" i="2" s="1"/>
  <c r="T3686" i="2"/>
  <c r="S3686" i="2"/>
  <c r="R3686" i="2"/>
  <c r="N3686" i="2"/>
  <c r="B3686" i="2"/>
  <c r="U3686" i="2" s="1"/>
  <c r="T3685" i="2"/>
  <c r="S3685" i="2"/>
  <c r="R3685" i="2"/>
  <c r="N3685" i="2"/>
  <c r="B3685" i="2"/>
  <c r="U3685" i="2" s="1"/>
  <c r="T3684" i="2"/>
  <c r="S3684" i="2"/>
  <c r="R3684" i="2"/>
  <c r="N3684" i="2"/>
  <c r="B3684" i="2"/>
  <c r="U3684" i="2" s="1"/>
  <c r="T3683" i="2"/>
  <c r="S3683" i="2"/>
  <c r="R3683" i="2"/>
  <c r="N3683" i="2"/>
  <c r="B3683" i="2"/>
  <c r="U3683" i="2" s="1"/>
  <c r="T3682" i="2"/>
  <c r="S3682" i="2"/>
  <c r="R3682" i="2"/>
  <c r="N3682" i="2"/>
  <c r="B3682" i="2"/>
  <c r="U3682" i="2" s="1"/>
  <c r="T3681" i="2"/>
  <c r="S3681" i="2"/>
  <c r="R3681" i="2"/>
  <c r="N3681" i="2"/>
  <c r="B3681" i="2"/>
  <c r="U3681" i="2" s="1"/>
  <c r="T3680" i="2"/>
  <c r="S3680" i="2"/>
  <c r="R3680" i="2"/>
  <c r="N3680" i="2"/>
  <c r="B3680" i="2"/>
  <c r="U3680" i="2" s="1"/>
  <c r="T3679" i="2"/>
  <c r="S3679" i="2"/>
  <c r="R3679" i="2"/>
  <c r="N3679" i="2"/>
  <c r="B3679" i="2"/>
  <c r="U3679" i="2" s="1"/>
  <c r="T3678" i="2"/>
  <c r="S3678" i="2"/>
  <c r="R3678" i="2"/>
  <c r="N3678" i="2"/>
  <c r="B3678" i="2"/>
  <c r="U3678" i="2" s="1"/>
  <c r="T3677" i="2"/>
  <c r="S3677" i="2"/>
  <c r="R3677" i="2"/>
  <c r="N3677" i="2"/>
  <c r="B3677" i="2"/>
  <c r="U3677" i="2" s="1"/>
  <c r="T3676" i="2"/>
  <c r="S3676" i="2"/>
  <c r="R3676" i="2"/>
  <c r="N3676" i="2"/>
  <c r="B3676" i="2"/>
  <c r="U3676" i="2" s="1"/>
  <c r="T3675" i="2"/>
  <c r="S3675" i="2"/>
  <c r="R3675" i="2"/>
  <c r="N3675" i="2"/>
  <c r="B3675" i="2"/>
  <c r="U3675" i="2" s="1"/>
  <c r="T3674" i="2"/>
  <c r="S3674" i="2"/>
  <c r="R3674" i="2"/>
  <c r="N3674" i="2"/>
  <c r="B3674" i="2"/>
  <c r="U3674" i="2" s="1"/>
  <c r="T3673" i="2"/>
  <c r="S3673" i="2"/>
  <c r="R3673" i="2"/>
  <c r="N3673" i="2"/>
  <c r="B3673" i="2"/>
  <c r="U3673" i="2" s="1"/>
  <c r="T3672" i="2"/>
  <c r="S3672" i="2"/>
  <c r="R3672" i="2"/>
  <c r="N3672" i="2"/>
  <c r="B3672" i="2"/>
  <c r="U3672" i="2" s="1"/>
  <c r="T3671" i="2"/>
  <c r="S3671" i="2"/>
  <c r="R3671" i="2"/>
  <c r="N3671" i="2"/>
  <c r="B3671" i="2"/>
  <c r="U3671" i="2" s="1"/>
  <c r="T3670" i="2"/>
  <c r="S3670" i="2"/>
  <c r="R3670" i="2"/>
  <c r="N3670" i="2"/>
  <c r="B3670" i="2"/>
  <c r="U3670" i="2" s="1"/>
  <c r="T3669" i="2"/>
  <c r="S3669" i="2"/>
  <c r="R3669" i="2"/>
  <c r="N3669" i="2"/>
  <c r="B3669" i="2"/>
  <c r="U3669" i="2" s="1"/>
  <c r="T3668" i="2"/>
  <c r="S3668" i="2"/>
  <c r="R3668" i="2"/>
  <c r="N3668" i="2"/>
  <c r="B3668" i="2"/>
  <c r="U3668" i="2" s="1"/>
  <c r="T3667" i="2"/>
  <c r="S3667" i="2"/>
  <c r="R3667" i="2"/>
  <c r="N3667" i="2"/>
  <c r="B3667" i="2"/>
  <c r="U3667" i="2" s="1"/>
  <c r="T3666" i="2"/>
  <c r="S3666" i="2"/>
  <c r="R3666" i="2"/>
  <c r="N3666" i="2"/>
  <c r="B3666" i="2"/>
  <c r="U3666" i="2" s="1"/>
  <c r="T3665" i="2"/>
  <c r="S3665" i="2"/>
  <c r="R3665" i="2"/>
  <c r="N3665" i="2"/>
  <c r="B3665" i="2"/>
  <c r="U3665" i="2" s="1"/>
  <c r="T3664" i="2"/>
  <c r="S3664" i="2"/>
  <c r="R3664" i="2"/>
  <c r="N3664" i="2"/>
  <c r="B3664" i="2"/>
  <c r="U3664" i="2" s="1"/>
  <c r="T3663" i="2"/>
  <c r="S3663" i="2"/>
  <c r="R3663" i="2"/>
  <c r="N3663" i="2"/>
  <c r="B3663" i="2"/>
  <c r="U3663" i="2" s="1"/>
  <c r="T3662" i="2"/>
  <c r="S3662" i="2"/>
  <c r="R3662" i="2"/>
  <c r="N3662" i="2"/>
  <c r="B3662" i="2"/>
  <c r="U3662" i="2" s="1"/>
  <c r="T3661" i="2"/>
  <c r="S3661" i="2"/>
  <c r="R3661" i="2"/>
  <c r="N3661" i="2"/>
  <c r="B3661" i="2"/>
  <c r="U3661" i="2" s="1"/>
  <c r="T3660" i="2"/>
  <c r="S3660" i="2"/>
  <c r="R3660" i="2"/>
  <c r="N3660" i="2"/>
  <c r="B3660" i="2"/>
  <c r="U3660" i="2" s="1"/>
  <c r="T3659" i="2"/>
  <c r="S3659" i="2"/>
  <c r="R3659" i="2"/>
  <c r="N3659" i="2"/>
  <c r="B3659" i="2"/>
  <c r="U3659" i="2" s="1"/>
  <c r="T3658" i="2"/>
  <c r="S3658" i="2"/>
  <c r="R3658" i="2"/>
  <c r="N3658" i="2"/>
  <c r="B3658" i="2"/>
  <c r="U3658" i="2" s="1"/>
  <c r="T3657" i="2"/>
  <c r="S3657" i="2"/>
  <c r="R3657" i="2"/>
  <c r="N3657" i="2"/>
  <c r="B3657" i="2"/>
  <c r="U3657" i="2" s="1"/>
  <c r="T3656" i="2"/>
  <c r="S3656" i="2"/>
  <c r="R3656" i="2"/>
  <c r="N3656" i="2"/>
  <c r="B3656" i="2"/>
  <c r="U3656" i="2" s="1"/>
  <c r="T3655" i="2"/>
  <c r="S3655" i="2"/>
  <c r="R3655" i="2"/>
  <c r="N3655" i="2"/>
  <c r="B3655" i="2"/>
  <c r="U3655" i="2" s="1"/>
  <c r="T3654" i="2"/>
  <c r="S3654" i="2"/>
  <c r="R3654" i="2"/>
  <c r="N3654" i="2"/>
  <c r="B3654" i="2"/>
  <c r="U3654" i="2" s="1"/>
  <c r="T3653" i="2"/>
  <c r="S3653" i="2"/>
  <c r="R3653" i="2"/>
  <c r="N3653" i="2"/>
  <c r="B3653" i="2"/>
  <c r="U3653" i="2" s="1"/>
  <c r="T3652" i="2"/>
  <c r="S3652" i="2"/>
  <c r="R3652" i="2"/>
  <c r="N3652" i="2"/>
  <c r="B3652" i="2"/>
  <c r="U3652" i="2" s="1"/>
  <c r="T3651" i="2"/>
  <c r="S3651" i="2"/>
  <c r="R3651" i="2"/>
  <c r="N3651" i="2"/>
  <c r="B3651" i="2"/>
  <c r="U3651" i="2" s="1"/>
  <c r="T3650" i="2"/>
  <c r="S3650" i="2"/>
  <c r="R3650" i="2"/>
  <c r="N3650" i="2"/>
  <c r="B3650" i="2"/>
  <c r="U3650" i="2" s="1"/>
  <c r="T3649" i="2"/>
  <c r="S3649" i="2"/>
  <c r="R3649" i="2"/>
  <c r="N3649" i="2"/>
  <c r="B3649" i="2"/>
  <c r="U3649" i="2" s="1"/>
  <c r="T3648" i="2"/>
  <c r="S3648" i="2"/>
  <c r="R3648" i="2"/>
  <c r="N3648" i="2"/>
  <c r="B3648" i="2"/>
  <c r="U3648" i="2" s="1"/>
  <c r="T3647" i="2"/>
  <c r="S3647" i="2"/>
  <c r="R3647" i="2"/>
  <c r="N3647" i="2"/>
  <c r="B3647" i="2"/>
  <c r="U3647" i="2" s="1"/>
  <c r="T3646" i="2"/>
  <c r="S3646" i="2"/>
  <c r="R3646" i="2"/>
  <c r="N3646" i="2"/>
  <c r="B3646" i="2"/>
  <c r="U3646" i="2" s="1"/>
  <c r="T3645" i="2"/>
  <c r="S3645" i="2"/>
  <c r="R3645" i="2"/>
  <c r="N3645" i="2"/>
  <c r="B3645" i="2"/>
  <c r="U3645" i="2" s="1"/>
  <c r="T3644" i="2"/>
  <c r="S3644" i="2"/>
  <c r="R3644" i="2"/>
  <c r="N3644" i="2"/>
  <c r="B3644" i="2"/>
  <c r="U3644" i="2" s="1"/>
  <c r="T3643" i="2"/>
  <c r="S3643" i="2"/>
  <c r="R3643" i="2"/>
  <c r="N3643" i="2"/>
  <c r="B3643" i="2"/>
  <c r="U3643" i="2" s="1"/>
  <c r="T3642" i="2"/>
  <c r="S3642" i="2"/>
  <c r="R3642" i="2"/>
  <c r="N3642" i="2"/>
  <c r="B3642" i="2"/>
  <c r="U3642" i="2" s="1"/>
  <c r="T3641" i="2"/>
  <c r="S3641" i="2"/>
  <c r="R3641" i="2"/>
  <c r="N3641" i="2"/>
  <c r="B3641" i="2"/>
  <c r="U3641" i="2" s="1"/>
  <c r="T3640" i="2"/>
  <c r="S3640" i="2"/>
  <c r="R3640" i="2"/>
  <c r="N3640" i="2"/>
  <c r="B3640" i="2"/>
  <c r="U3640" i="2" s="1"/>
  <c r="T3639" i="2"/>
  <c r="S3639" i="2"/>
  <c r="R3639" i="2"/>
  <c r="N3639" i="2"/>
  <c r="B3639" i="2"/>
  <c r="U3639" i="2" s="1"/>
  <c r="T3638" i="2"/>
  <c r="S3638" i="2"/>
  <c r="R3638" i="2"/>
  <c r="N3638" i="2"/>
  <c r="B3638" i="2"/>
  <c r="U3638" i="2" s="1"/>
  <c r="T3637" i="2"/>
  <c r="S3637" i="2"/>
  <c r="R3637" i="2"/>
  <c r="N3637" i="2"/>
  <c r="B3637" i="2"/>
  <c r="U3637" i="2" s="1"/>
  <c r="T3636" i="2"/>
  <c r="S3636" i="2"/>
  <c r="R3636" i="2"/>
  <c r="N3636" i="2"/>
  <c r="B3636" i="2"/>
  <c r="U3636" i="2" s="1"/>
  <c r="T3635" i="2"/>
  <c r="S3635" i="2"/>
  <c r="R3635" i="2"/>
  <c r="N3635" i="2"/>
  <c r="B3635" i="2"/>
  <c r="U3635" i="2" s="1"/>
  <c r="T3634" i="2"/>
  <c r="S3634" i="2"/>
  <c r="R3634" i="2"/>
  <c r="N3634" i="2"/>
  <c r="B3634" i="2"/>
  <c r="U3634" i="2" s="1"/>
  <c r="T3633" i="2"/>
  <c r="S3633" i="2"/>
  <c r="R3633" i="2"/>
  <c r="N3633" i="2"/>
  <c r="B3633" i="2"/>
  <c r="U3633" i="2" s="1"/>
  <c r="T3632" i="2"/>
  <c r="S3632" i="2"/>
  <c r="R3632" i="2"/>
  <c r="N3632" i="2"/>
  <c r="B3632" i="2"/>
  <c r="U3632" i="2" s="1"/>
  <c r="T3631" i="2"/>
  <c r="S3631" i="2"/>
  <c r="R3631" i="2"/>
  <c r="N3631" i="2"/>
  <c r="B3631" i="2"/>
  <c r="U3631" i="2" s="1"/>
  <c r="T3630" i="2"/>
  <c r="S3630" i="2"/>
  <c r="R3630" i="2"/>
  <c r="N3630" i="2"/>
  <c r="B3630" i="2"/>
  <c r="U3630" i="2" s="1"/>
  <c r="T3629" i="2"/>
  <c r="S3629" i="2"/>
  <c r="R3629" i="2"/>
  <c r="N3629" i="2"/>
  <c r="B3629" i="2"/>
  <c r="U3629" i="2" s="1"/>
  <c r="T3628" i="2"/>
  <c r="S3628" i="2"/>
  <c r="R3628" i="2"/>
  <c r="N3628" i="2"/>
  <c r="B3628" i="2"/>
  <c r="U3628" i="2" s="1"/>
  <c r="T3627" i="2"/>
  <c r="S3627" i="2"/>
  <c r="R3627" i="2"/>
  <c r="N3627" i="2"/>
  <c r="B3627" i="2"/>
  <c r="U3627" i="2" s="1"/>
  <c r="T3626" i="2"/>
  <c r="S3626" i="2"/>
  <c r="R3626" i="2"/>
  <c r="N3626" i="2"/>
  <c r="B3626" i="2"/>
  <c r="U3626" i="2" s="1"/>
  <c r="T3625" i="2"/>
  <c r="S3625" i="2"/>
  <c r="R3625" i="2"/>
  <c r="N3625" i="2"/>
  <c r="B3625" i="2"/>
  <c r="U3625" i="2" s="1"/>
  <c r="T3624" i="2"/>
  <c r="S3624" i="2"/>
  <c r="R3624" i="2"/>
  <c r="N3624" i="2"/>
  <c r="B3624" i="2"/>
  <c r="U3624" i="2" s="1"/>
  <c r="T3623" i="2"/>
  <c r="S3623" i="2"/>
  <c r="R3623" i="2"/>
  <c r="N3623" i="2"/>
  <c r="B3623" i="2"/>
  <c r="U3623" i="2" s="1"/>
  <c r="T3622" i="2"/>
  <c r="S3622" i="2"/>
  <c r="R3622" i="2"/>
  <c r="N3622" i="2"/>
  <c r="B3622" i="2"/>
  <c r="U3622" i="2" s="1"/>
  <c r="T3621" i="2"/>
  <c r="S3621" i="2"/>
  <c r="R3621" i="2"/>
  <c r="N3621" i="2"/>
  <c r="B3621" i="2"/>
  <c r="U3621" i="2" s="1"/>
  <c r="T3620" i="2"/>
  <c r="S3620" i="2"/>
  <c r="R3620" i="2"/>
  <c r="N3620" i="2"/>
  <c r="B3620" i="2"/>
  <c r="U3620" i="2" s="1"/>
  <c r="T3619" i="2"/>
  <c r="S3619" i="2"/>
  <c r="R3619" i="2"/>
  <c r="N3619" i="2"/>
  <c r="B3619" i="2"/>
  <c r="U3619" i="2" s="1"/>
  <c r="T3618" i="2"/>
  <c r="S3618" i="2"/>
  <c r="R3618" i="2"/>
  <c r="N3618" i="2"/>
  <c r="B3618" i="2"/>
  <c r="U3618" i="2" s="1"/>
  <c r="T3617" i="2"/>
  <c r="S3617" i="2"/>
  <c r="R3617" i="2"/>
  <c r="N3617" i="2"/>
  <c r="B3617" i="2"/>
  <c r="U3617" i="2" s="1"/>
  <c r="T3616" i="2"/>
  <c r="S3616" i="2"/>
  <c r="R3616" i="2"/>
  <c r="N3616" i="2"/>
  <c r="B3616" i="2"/>
  <c r="U3616" i="2" s="1"/>
  <c r="T3615" i="2"/>
  <c r="S3615" i="2"/>
  <c r="R3615" i="2"/>
  <c r="N3615" i="2"/>
  <c r="B3615" i="2"/>
  <c r="U3615" i="2" s="1"/>
  <c r="T3614" i="2"/>
  <c r="S3614" i="2"/>
  <c r="R3614" i="2"/>
  <c r="N3614" i="2"/>
  <c r="B3614" i="2"/>
  <c r="U3614" i="2" s="1"/>
  <c r="T3613" i="2"/>
  <c r="S3613" i="2"/>
  <c r="R3613" i="2"/>
  <c r="N3613" i="2"/>
  <c r="B3613" i="2"/>
  <c r="U3613" i="2" s="1"/>
  <c r="T3612" i="2"/>
  <c r="S3612" i="2"/>
  <c r="R3612" i="2"/>
  <c r="N3612" i="2"/>
  <c r="B3612" i="2"/>
  <c r="U3612" i="2" s="1"/>
  <c r="T3611" i="2"/>
  <c r="S3611" i="2"/>
  <c r="R3611" i="2"/>
  <c r="N3611" i="2"/>
  <c r="B3611" i="2"/>
  <c r="U3611" i="2" s="1"/>
  <c r="T3610" i="2"/>
  <c r="S3610" i="2"/>
  <c r="R3610" i="2"/>
  <c r="N3610" i="2"/>
  <c r="B3610" i="2"/>
  <c r="U3610" i="2" s="1"/>
  <c r="T3609" i="2"/>
  <c r="S3609" i="2"/>
  <c r="R3609" i="2"/>
  <c r="N3609" i="2"/>
  <c r="B3609" i="2"/>
  <c r="U3609" i="2" s="1"/>
  <c r="T3608" i="2"/>
  <c r="S3608" i="2"/>
  <c r="R3608" i="2"/>
  <c r="N3608" i="2"/>
  <c r="B3608" i="2"/>
  <c r="U3608" i="2" s="1"/>
  <c r="T3607" i="2"/>
  <c r="S3607" i="2"/>
  <c r="R3607" i="2"/>
  <c r="N3607" i="2"/>
  <c r="B3607" i="2"/>
  <c r="U3607" i="2" s="1"/>
  <c r="T3606" i="2"/>
  <c r="S3606" i="2"/>
  <c r="R3606" i="2"/>
  <c r="N3606" i="2"/>
  <c r="B3606" i="2"/>
  <c r="U3606" i="2" s="1"/>
  <c r="T3605" i="2"/>
  <c r="S3605" i="2"/>
  <c r="R3605" i="2"/>
  <c r="N3605" i="2"/>
  <c r="B3605" i="2"/>
  <c r="U3605" i="2" s="1"/>
  <c r="T3604" i="2"/>
  <c r="S3604" i="2"/>
  <c r="R3604" i="2"/>
  <c r="N3604" i="2"/>
  <c r="B3604" i="2"/>
  <c r="U3604" i="2" s="1"/>
  <c r="T3603" i="2"/>
  <c r="S3603" i="2"/>
  <c r="R3603" i="2"/>
  <c r="N3603" i="2"/>
  <c r="B3603" i="2"/>
  <c r="U3603" i="2" s="1"/>
  <c r="T3602" i="2"/>
  <c r="S3602" i="2"/>
  <c r="R3602" i="2"/>
  <c r="N3602" i="2"/>
  <c r="B3602" i="2"/>
  <c r="U3602" i="2" s="1"/>
  <c r="T3601" i="2"/>
  <c r="S3601" i="2"/>
  <c r="R3601" i="2"/>
  <c r="N3601" i="2"/>
  <c r="B3601" i="2"/>
  <c r="U3601" i="2" s="1"/>
  <c r="T3600" i="2"/>
  <c r="S3600" i="2"/>
  <c r="R3600" i="2"/>
  <c r="N3600" i="2"/>
  <c r="B3600" i="2"/>
  <c r="U3600" i="2" s="1"/>
  <c r="T3599" i="2"/>
  <c r="S3599" i="2"/>
  <c r="R3599" i="2"/>
  <c r="N3599" i="2"/>
  <c r="B3599" i="2"/>
  <c r="U3599" i="2" s="1"/>
  <c r="T3598" i="2"/>
  <c r="S3598" i="2"/>
  <c r="R3598" i="2"/>
  <c r="N3598" i="2"/>
  <c r="B3598" i="2"/>
  <c r="U3598" i="2" s="1"/>
  <c r="T3597" i="2"/>
  <c r="S3597" i="2"/>
  <c r="R3597" i="2"/>
  <c r="N3597" i="2"/>
  <c r="B3597" i="2"/>
  <c r="U3597" i="2" s="1"/>
  <c r="T3596" i="2"/>
  <c r="S3596" i="2"/>
  <c r="R3596" i="2"/>
  <c r="N3596" i="2"/>
  <c r="B3596" i="2"/>
  <c r="U3596" i="2" s="1"/>
  <c r="T3595" i="2"/>
  <c r="S3595" i="2"/>
  <c r="R3595" i="2"/>
  <c r="N3595" i="2"/>
  <c r="B3595" i="2"/>
  <c r="U3595" i="2" s="1"/>
  <c r="T3594" i="2"/>
  <c r="S3594" i="2"/>
  <c r="R3594" i="2"/>
  <c r="N3594" i="2"/>
  <c r="B3594" i="2"/>
  <c r="U3594" i="2" s="1"/>
  <c r="T3593" i="2"/>
  <c r="S3593" i="2"/>
  <c r="R3593" i="2"/>
  <c r="N3593" i="2"/>
  <c r="B3593" i="2"/>
  <c r="U3593" i="2" s="1"/>
  <c r="T3592" i="2"/>
  <c r="S3592" i="2"/>
  <c r="R3592" i="2"/>
  <c r="N3592" i="2"/>
  <c r="B3592" i="2"/>
  <c r="U3592" i="2" s="1"/>
  <c r="T3591" i="2"/>
  <c r="S3591" i="2"/>
  <c r="R3591" i="2"/>
  <c r="N3591" i="2"/>
  <c r="B3591" i="2"/>
  <c r="U3591" i="2" s="1"/>
  <c r="T3590" i="2"/>
  <c r="S3590" i="2"/>
  <c r="R3590" i="2"/>
  <c r="N3590" i="2"/>
  <c r="B3590" i="2"/>
  <c r="U3590" i="2" s="1"/>
  <c r="T3589" i="2"/>
  <c r="S3589" i="2"/>
  <c r="R3589" i="2"/>
  <c r="N3589" i="2"/>
  <c r="B3589" i="2"/>
  <c r="U3589" i="2" s="1"/>
  <c r="T3588" i="2"/>
  <c r="S3588" i="2"/>
  <c r="R3588" i="2"/>
  <c r="N3588" i="2"/>
  <c r="B3588" i="2"/>
  <c r="U3588" i="2" s="1"/>
  <c r="T3587" i="2"/>
  <c r="S3587" i="2"/>
  <c r="R3587" i="2"/>
  <c r="N3587" i="2"/>
  <c r="B3587" i="2"/>
  <c r="U3587" i="2" s="1"/>
  <c r="T3586" i="2"/>
  <c r="S3586" i="2"/>
  <c r="R3586" i="2"/>
  <c r="N3586" i="2"/>
  <c r="B3586" i="2"/>
  <c r="U3586" i="2" s="1"/>
  <c r="T3585" i="2"/>
  <c r="S3585" i="2"/>
  <c r="R3585" i="2"/>
  <c r="N3585" i="2"/>
  <c r="B3585" i="2"/>
  <c r="U3585" i="2" s="1"/>
  <c r="T3584" i="2"/>
  <c r="S3584" i="2"/>
  <c r="R3584" i="2"/>
  <c r="N3584" i="2"/>
  <c r="B3584" i="2"/>
  <c r="U3584" i="2" s="1"/>
  <c r="T3583" i="2"/>
  <c r="S3583" i="2"/>
  <c r="R3583" i="2"/>
  <c r="N3583" i="2"/>
  <c r="B3583" i="2"/>
  <c r="U3583" i="2" s="1"/>
  <c r="T3582" i="2"/>
  <c r="S3582" i="2"/>
  <c r="R3582" i="2"/>
  <c r="N3582" i="2"/>
  <c r="B3582" i="2"/>
  <c r="U3582" i="2" s="1"/>
  <c r="T3581" i="2"/>
  <c r="S3581" i="2"/>
  <c r="R3581" i="2"/>
  <c r="N3581" i="2"/>
  <c r="B3581" i="2"/>
  <c r="U3581" i="2" s="1"/>
  <c r="T3580" i="2"/>
  <c r="S3580" i="2"/>
  <c r="R3580" i="2"/>
  <c r="N3580" i="2"/>
  <c r="B3580" i="2"/>
  <c r="U3580" i="2" s="1"/>
  <c r="T3579" i="2"/>
  <c r="S3579" i="2"/>
  <c r="R3579" i="2"/>
  <c r="N3579" i="2"/>
  <c r="B3579" i="2"/>
  <c r="U3579" i="2" s="1"/>
  <c r="T3578" i="2"/>
  <c r="S3578" i="2"/>
  <c r="R3578" i="2"/>
  <c r="N3578" i="2"/>
  <c r="B3578" i="2"/>
  <c r="U3578" i="2" s="1"/>
  <c r="T3577" i="2"/>
  <c r="S3577" i="2"/>
  <c r="R3577" i="2"/>
  <c r="N3577" i="2"/>
  <c r="B3577" i="2"/>
  <c r="U3577" i="2" s="1"/>
  <c r="T3576" i="2"/>
  <c r="S3576" i="2"/>
  <c r="R3576" i="2"/>
  <c r="N3576" i="2"/>
  <c r="B3576" i="2"/>
  <c r="U3576" i="2" s="1"/>
  <c r="T3575" i="2"/>
  <c r="S3575" i="2"/>
  <c r="R3575" i="2"/>
  <c r="N3575" i="2"/>
  <c r="B3575" i="2"/>
  <c r="U3575" i="2" s="1"/>
  <c r="T3574" i="2"/>
  <c r="S3574" i="2"/>
  <c r="R3574" i="2"/>
  <c r="N3574" i="2"/>
  <c r="B3574" i="2"/>
  <c r="U3574" i="2" s="1"/>
  <c r="T3573" i="2"/>
  <c r="S3573" i="2"/>
  <c r="R3573" i="2"/>
  <c r="N3573" i="2"/>
  <c r="B3573" i="2"/>
  <c r="U3573" i="2" s="1"/>
  <c r="T3572" i="2"/>
  <c r="S3572" i="2"/>
  <c r="R3572" i="2"/>
  <c r="N3572" i="2"/>
  <c r="B3572" i="2"/>
  <c r="U3572" i="2" s="1"/>
  <c r="T3571" i="2"/>
  <c r="S3571" i="2"/>
  <c r="R3571" i="2"/>
  <c r="N3571" i="2"/>
  <c r="B3571" i="2"/>
  <c r="U3571" i="2" s="1"/>
  <c r="T3570" i="2"/>
  <c r="S3570" i="2"/>
  <c r="R3570" i="2"/>
  <c r="N3570" i="2"/>
  <c r="B3570" i="2"/>
  <c r="U3570" i="2" s="1"/>
  <c r="T3569" i="2"/>
  <c r="S3569" i="2"/>
  <c r="R3569" i="2"/>
  <c r="N3569" i="2"/>
  <c r="B3569" i="2"/>
  <c r="U3569" i="2" s="1"/>
  <c r="T3568" i="2"/>
  <c r="S3568" i="2"/>
  <c r="R3568" i="2"/>
  <c r="N3568" i="2"/>
  <c r="B3568" i="2"/>
  <c r="U3568" i="2" s="1"/>
  <c r="T3567" i="2"/>
  <c r="S3567" i="2"/>
  <c r="R3567" i="2"/>
  <c r="N3567" i="2"/>
  <c r="B3567" i="2"/>
  <c r="U3567" i="2" s="1"/>
  <c r="T3566" i="2"/>
  <c r="S3566" i="2"/>
  <c r="R3566" i="2"/>
  <c r="N3566" i="2"/>
  <c r="B3566" i="2"/>
  <c r="U3566" i="2" s="1"/>
  <c r="T3565" i="2"/>
  <c r="S3565" i="2"/>
  <c r="R3565" i="2"/>
  <c r="N3565" i="2"/>
  <c r="B3565" i="2"/>
  <c r="U3565" i="2" s="1"/>
  <c r="T3564" i="2"/>
  <c r="S3564" i="2"/>
  <c r="R3564" i="2"/>
  <c r="N3564" i="2"/>
  <c r="B3564" i="2"/>
  <c r="U3564" i="2" s="1"/>
  <c r="T3563" i="2"/>
  <c r="S3563" i="2"/>
  <c r="R3563" i="2"/>
  <c r="N3563" i="2"/>
  <c r="B3563" i="2"/>
  <c r="U3563" i="2" s="1"/>
  <c r="T3562" i="2"/>
  <c r="S3562" i="2"/>
  <c r="R3562" i="2"/>
  <c r="N3562" i="2"/>
  <c r="B3562" i="2"/>
  <c r="U3562" i="2" s="1"/>
  <c r="T3561" i="2"/>
  <c r="S3561" i="2"/>
  <c r="R3561" i="2"/>
  <c r="N3561" i="2"/>
  <c r="B3561" i="2"/>
  <c r="U3561" i="2" s="1"/>
  <c r="T3560" i="2"/>
  <c r="S3560" i="2"/>
  <c r="R3560" i="2"/>
  <c r="N3560" i="2"/>
  <c r="B3560" i="2"/>
  <c r="U3560" i="2" s="1"/>
  <c r="T3559" i="2"/>
  <c r="S3559" i="2"/>
  <c r="R3559" i="2"/>
  <c r="N3559" i="2"/>
  <c r="B3559" i="2"/>
  <c r="U3559" i="2" s="1"/>
  <c r="T3558" i="2"/>
  <c r="S3558" i="2"/>
  <c r="R3558" i="2"/>
  <c r="N3558" i="2"/>
  <c r="B3558" i="2"/>
  <c r="U3558" i="2" s="1"/>
  <c r="T3557" i="2"/>
  <c r="S3557" i="2"/>
  <c r="R3557" i="2"/>
  <c r="N3557" i="2"/>
  <c r="B3557" i="2"/>
  <c r="U3557" i="2" s="1"/>
  <c r="T3556" i="2"/>
  <c r="S3556" i="2"/>
  <c r="R3556" i="2"/>
  <c r="N3556" i="2"/>
  <c r="B3556" i="2"/>
  <c r="U3556" i="2" s="1"/>
  <c r="T3555" i="2"/>
  <c r="S3555" i="2"/>
  <c r="R3555" i="2"/>
  <c r="N3555" i="2"/>
  <c r="B3555" i="2"/>
  <c r="U3555" i="2" s="1"/>
  <c r="T3554" i="2"/>
  <c r="S3554" i="2"/>
  <c r="R3554" i="2"/>
  <c r="N3554" i="2"/>
  <c r="B3554" i="2"/>
  <c r="U3554" i="2" s="1"/>
  <c r="T3553" i="2"/>
  <c r="S3553" i="2"/>
  <c r="R3553" i="2"/>
  <c r="N3553" i="2"/>
  <c r="B3553" i="2"/>
  <c r="U3553" i="2" s="1"/>
  <c r="T3552" i="2"/>
  <c r="S3552" i="2"/>
  <c r="R3552" i="2"/>
  <c r="N3552" i="2"/>
  <c r="B3552" i="2"/>
  <c r="U3552" i="2" s="1"/>
  <c r="T3551" i="2"/>
  <c r="S3551" i="2"/>
  <c r="R3551" i="2"/>
  <c r="N3551" i="2"/>
  <c r="B3551" i="2"/>
  <c r="U3551" i="2" s="1"/>
  <c r="T3550" i="2"/>
  <c r="S3550" i="2"/>
  <c r="R3550" i="2"/>
  <c r="N3550" i="2"/>
  <c r="B3550" i="2"/>
  <c r="U3550" i="2" s="1"/>
  <c r="T3549" i="2"/>
  <c r="S3549" i="2"/>
  <c r="R3549" i="2"/>
  <c r="N3549" i="2"/>
  <c r="B3549" i="2"/>
  <c r="U3549" i="2" s="1"/>
  <c r="T3548" i="2"/>
  <c r="S3548" i="2"/>
  <c r="R3548" i="2"/>
  <c r="N3548" i="2"/>
  <c r="B3548" i="2"/>
  <c r="U3548" i="2" s="1"/>
  <c r="T3547" i="2"/>
  <c r="S3547" i="2"/>
  <c r="R3547" i="2"/>
  <c r="N3547" i="2"/>
  <c r="B3547" i="2"/>
  <c r="U3547" i="2" s="1"/>
  <c r="T3546" i="2"/>
  <c r="S3546" i="2"/>
  <c r="R3546" i="2"/>
  <c r="N3546" i="2"/>
  <c r="B3546" i="2"/>
  <c r="U3546" i="2" s="1"/>
  <c r="T3545" i="2"/>
  <c r="S3545" i="2"/>
  <c r="R3545" i="2"/>
  <c r="N3545" i="2"/>
  <c r="B3545" i="2"/>
  <c r="U3545" i="2" s="1"/>
  <c r="T3544" i="2"/>
  <c r="S3544" i="2"/>
  <c r="R3544" i="2"/>
  <c r="N3544" i="2"/>
  <c r="B3544" i="2"/>
  <c r="U3544" i="2" s="1"/>
  <c r="T3543" i="2"/>
  <c r="S3543" i="2"/>
  <c r="R3543" i="2"/>
  <c r="N3543" i="2"/>
  <c r="B3543" i="2"/>
  <c r="U3543" i="2" s="1"/>
  <c r="T3542" i="2"/>
  <c r="S3542" i="2"/>
  <c r="R3542" i="2"/>
  <c r="N3542" i="2"/>
  <c r="B3542" i="2"/>
  <c r="U3542" i="2" s="1"/>
  <c r="T3541" i="2"/>
  <c r="S3541" i="2"/>
  <c r="R3541" i="2"/>
  <c r="N3541" i="2"/>
  <c r="B3541" i="2"/>
  <c r="U3541" i="2" s="1"/>
  <c r="T3540" i="2"/>
  <c r="S3540" i="2"/>
  <c r="R3540" i="2"/>
  <c r="N3540" i="2"/>
  <c r="B3540" i="2"/>
  <c r="U3540" i="2" s="1"/>
  <c r="T3539" i="2"/>
  <c r="S3539" i="2"/>
  <c r="R3539" i="2"/>
  <c r="N3539" i="2"/>
  <c r="B3539" i="2"/>
  <c r="U3539" i="2" s="1"/>
  <c r="T3538" i="2"/>
  <c r="S3538" i="2"/>
  <c r="R3538" i="2"/>
  <c r="N3538" i="2"/>
  <c r="B3538" i="2"/>
  <c r="U3538" i="2" s="1"/>
  <c r="T3537" i="2"/>
  <c r="S3537" i="2"/>
  <c r="R3537" i="2"/>
  <c r="N3537" i="2"/>
  <c r="B3537" i="2"/>
  <c r="U3537" i="2" s="1"/>
  <c r="T3536" i="2"/>
  <c r="S3536" i="2"/>
  <c r="R3536" i="2"/>
  <c r="N3536" i="2"/>
  <c r="B3536" i="2"/>
  <c r="U3536" i="2" s="1"/>
  <c r="T3535" i="2"/>
  <c r="S3535" i="2"/>
  <c r="R3535" i="2"/>
  <c r="N3535" i="2"/>
  <c r="B3535" i="2"/>
  <c r="U3535" i="2" s="1"/>
  <c r="T3534" i="2"/>
  <c r="S3534" i="2"/>
  <c r="R3534" i="2"/>
  <c r="N3534" i="2"/>
  <c r="B3534" i="2"/>
  <c r="U3534" i="2" s="1"/>
  <c r="T3533" i="2"/>
  <c r="S3533" i="2"/>
  <c r="R3533" i="2"/>
  <c r="N3533" i="2"/>
  <c r="B3533" i="2"/>
  <c r="U3533" i="2" s="1"/>
  <c r="T3532" i="2"/>
  <c r="S3532" i="2"/>
  <c r="R3532" i="2"/>
  <c r="N3532" i="2"/>
  <c r="B3532" i="2"/>
  <c r="U3532" i="2" s="1"/>
  <c r="T3531" i="2"/>
  <c r="S3531" i="2"/>
  <c r="R3531" i="2"/>
  <c r="N3531" i="2"/>
  <c r="B3531" i="2"/>
  <c r="U3531" i="2" s="1"/>
  <c r="T3530" i="2"/>
  <c r="S3530" i="2"/>
  <c r="R3530" i="2"/>
  <c r="N3530" i="2"/>
  <c r="B3530" i="2"/>
  <c r="U3530" i="2" s="1"/>
  <c r="T3529" i="2"/>
  <c r="S3529" i="2"/>
  <c r="R3529" i="2"/>
  <c r="N3529" i="2"/>
  <c r="B3529" i="2"/>
  <c r="U3529" i="2" s="1"/>
  <c r="T3528" i="2"/>
  <c r="S3528" i="2"/>
  <c r="R3528" i="2"/>
  <c r="N3528" i="2"/>
  <c r="B3528" i="2"/>
  <c r="U3528" i="2" s="1"/>
  <c r="T3527" i="2"/>
  <c r="S3527" i="2"/>
  <c r="R3527" i="2"/>
  <c r="N3527" i="2"/>
  <c r="B3527" i="2"/>
  <c r="U3527" i="2" s="1"/>
  <c r="T3526" i="2"/>
  <c r="S3526" i="2"/>
  <c r="R3526" i="2"/>
  <c r="N3526" i="2"/>
  <c r="B3526" i="2"/>
  <c r="U3526" i="2" s="1"/>
  <c r="T3525" i="2"/>
  <c r="S3525" i="2"/>
  <c r="R3525" i="2"/>
  <c r="N3525" i="2"/>
  <c r="B3525" i="2"/>
  <c r="U3525" i="2" s="1"/>
  <c r="T3524" i="2"/>
  <c r="S3524" i="2"/>
  <c r="R3524" i="2"/>
  <c r="N3524" i="2"/>
  <c r="B3524" i="2"/>
  <c r="U3524" i="2" s="1"/>
  <c r="T3523" i="2"/>
  <c r="S3523" i="2"/>
  <c r="R3523" i="2"/>
  <c r="N3523" i="2"/>
  <c r="B3523" i="2"/>
  <c r="U3523" i="2" s="1"/>
  <c r="T3522" i="2"/>
  <c r="S3522" i="2"/>
  <c r="R3522" i="2"/>
  <c r="N3522" i="2"/>
  <c r="B3522" i="2"/>
  <c r="U3522" i="2" s="1"/>
  <c r="T3521" i="2"/>
  <c r="S3521" i="2"/>
  <c r="R3521" i="2"/>
  <c r="N3521" i="2"/>
  <c r="B3521" i="2"/>
  <c r="U3521" i="2" s="1"/>
  <c r="T3520" i="2"/>
  <c r="S3520" i="2"/>
  <c r="R3520" i="2"/>
  <c r="N3520" i="2"/>
  <c r="B3520" i="2"/>
  <c r="U3520" i="2" s="1"/>
  <c r="T3519" i="2"/>
  <c r="S3519" i="2"/>
  <c r="R3519" i="2"/>
  <c r="N3519" i="2"/>
  <c r="B3519" i="2"/>
  <c r="U3519" i="2" s="1"/>
  <c r="T3518" i="2"/>
  <c r="S3518" i="2"/>
  <c r="R3518" i="2"/>
  <c r="N3518" i="2"/>
  <c r="B3518" i="2"/>
  <c r="U3518" i="2" s="1"/>
  <c r="T3517" i="2"/>
  <c r="S3517" i="2"/>
  <c r="R3517" i="2"/>
  <c r="N3517" i="2"/>
  <c r="B3517" i="2"/>
  <c r="U3517" i="2" s="1"/>
  <c r="T3516" i="2"/>
  <c r="S3516" i="2"/>
  <c r="R3516" i="2"/>
  <c r="N3516" i="2"/>
  <c r="B3516" i="2"/>
  <c r="U3516" i="2" s="1"/>
  <c r="T3515" i="2"/>
  <c r="S3515" i="2"/>
  <c r="R3515" i="2"/>
  <c r="N3515" i="2"/>
  <c r="B3515" i="2"/>
  <c r="U3515" i="2" s="1"/>
  <c r="T3514" i="2"/>
  <c r="S3514" i="2"/>
  <c r="R3514" i="2"/>
  <c r="N3514" i="2"/>
  <c r="B3514" i="2"/>
  <c r="U3514" i="2" s="1"/>
  <c r="T3513" i="2"/>
  <c r="S3513" i="2"/>
  <c r="R3513" i="2"/>
  <c r="N3513" i="2"/>
  <c r="B3513" i="2"/>
  <c r="U3513" i="2" s="1"/>
  <c r="T3512" i="2"/>
  <c r="S3512" i="2"/>
  <c r="R3512" i="2"/>
  <c r="N3512" i="2"/>
  <c r="B3512" i="2"/>
  <c r="U3512" i="2" s="1"/>
  <c r="T3511" i="2"/>
  <c r="S3511" i="2"/>
  <c r="R3511" i="2"/>
  <c r="N3511" i="2"/>
  <c r="B3511" i="2"/>
  <c r="U3511" i="2" s="1"/>
  <c r="T3510" i="2"/>
  <c r="S3510" i="2"/>
  <c r="R3510" i="2"/>
  <c r="N3510" i="2"/>
  <c r="B3510" i="2"/>
  <c r="U3510" i="2" s="1"/>
  <c r="T3509" i="2"/>
  <c r="S3509" i="2"/>
  <c r="R3509" i="2"/>
  <c r="N3509" i="2"/>
  <c r="B3509" i="2"/>
  <c r="U3509" i="2" s="1"/>
  <c r="T3508" i="2"/>
  <c r="S3508" i="2"/>
  <c r="R3508" i="2"/>
  <c r="N3508" i="2"/>
  <c r="B3508" i="2"/>
  <c r="U3508" i="2" s="1"/>
  <c r="T3507" i="2"/>
  <c r="S3507" i="2"/>
  <c r="R3507" i="2"/>
  <c r="N3507" i="2"/>
  <c r="B3507" i="2"/>
  <c r="U3507" i="2" s="1"/>
  <c r="T3506" i="2"/>
  <c r="S3506" i="2"/>
  <c r="R3506" i="2"/>
  <c r="N3506" i="2"/>
  <c r="B3506" i="2"/>
  <c r="U3506" i="2" s="1"/>
  <c r="T3505" i="2"/>
  <c r="S3505" i="2"/>
  <c r="R3505" i="2"/>
  <c r="N3505" i="2"/>
  <c r="B3505" i="2"/>
  <c r="U3505" i="2" s="1"/>
  <c r="T3504" i="2"/>
  <c r="S3504" i="2"/>
  <c r="R3504" i="2"/>
  <c r="N3504" i="2"/>
  <c r="B3504" i="2"/>
  <c r="U3504" i="2" s="1"/>
  <c r="T3503" i="2"/>
  <c r="S3503" i="2"/>
  <c r="R3503" i="2"/>
  <c r="N3503" i="2"/>
  <c r="B3503" i="2"/>
  <c r="U3503" i="2" s="1"/>
  <c r="T3502" i="2"/>
  <c r="S3502" i="2"/>
  <c r="R3502" i="2"/>
  <c r="N3502" i="2"/>
  <c r="B3502" i="2"/>
  <c r="U3502" i="2" s="1"/>
  <c r="T3501" i="2"/>
  <c r="S3501" i="2"/>
  <c r="R3501" i="2"/>
  <c r="N3501" i="2"/>
  <c r="B3501" i="2"/>
  <c r="U3501" i="2" s="1"/>
  <c r="T3500" i="2"/>
  <c r="S3500" i="2"/>
  <c r="R3500" i="2"/>
  <c r="N3500" i="2"/>
  <c r="B3500" i="2"/>
  <c r="U3500" i="2" s="1"/>
  <c r="T3499" i="2"/>
  <c r="S3499" i="2"/>
  <c r="R3499" i="2"/>
  <c r="N3499" i="2"/>
  <c r="B3499" i="2"/>
  <c r="U3499" i="2" s="1"/>
  <c r="T3498" i="2"/>
  <c r="S3498" i="2"/>
  <c r="R3498" i="2"/>
  <c r="N3498" i="2"/>
  <c r="B3498" i="2"/>
  <c r="U3498" i="2" s="1"/>
  <c r="T3497" i="2"/>
  <c r="S3497" i="2"/>
  <c r="R3497" i="2"/>
  <c r="N3497" i="2"/>
  <c r="B3497" i="2"/>
  <c r="U3497" i="2" s="1"/>
  <c r="T3496" i="2"/>
  <c r="S3496" i="2"/>
  <c r="R3496" i="2"/>
  <c r="N3496" i="2"/>
  <c r="B3496" i="2"/>
  <c r="U3496" i="2" s="1"/>
  <c r="T3495" i="2"/>
  <c r="S3495" i="2"/>
  <c r="R3495" i="2"/>
  <c r="N3495" i="2"/>
  <c r="B3495" i="2"/>
  <c r="U3495" i="2" s="1"/>
  <c r="T3494" i="2"/>
  <c r="S3494" i="2"/>
  <c r="R3494" i="2"/>
  <c r="N3494" i="2"/>
  <c r="B3494" i="2"/>
  <c r="U3494" i="2" s="1"/>
  <c r="T3493" i="2"/>
  <c r="S3493" i="2"/>
  <c r="R3493" i="2"/>
  <c r="N3493" i="2"/>
  <c r="B3493" i="2"/>
  <c r="U3493" i="2" s="1"/>
  <c r="T3492" i="2"/>
  <c r="S3492" i="2"/>
  <c r="R3492" i="2"/>
  <c r="N3492" i="2"/>
  <c r="B3492" i="2"/>
  <c r="U3492" i="2" s="1"/>
  <c r="T3491" i="2"/>
  <c r="S3491" i="2"/>
  <c r="R3491" i="2"/>
  <c r="N3491" i="2"/>
  <c r="B3491" i="2"/>
  <c r="U3491" i="2" s="1"/>
  <c r="T3490" i="2"/>
  <c r="S3490" i="2"/>
  <c r="R3490" i="2"/>
  <c r="N3490" i="2"/>
  <c r="B3490" i="2"/>
  <c r="U3490" i="2" s="1"/>
  <c r="T3489" i="2"/>
  <c r="S3489" i="2"/>
  <c r="R3489" i="2"/>
  <c r="N3489" i="2"/>
  <c r="B3489" i="2"/>
  <c r="U3489" i="2" s="1"/>
  <c r="T3488" i="2"/>
  <c r="S3488" i="2"/>
  <c r="R3488" i="2"/>
  <c r="N3488" i="2"/>
  <c r="B3488" i="2"/>
  <c r="U3488" i="2" s="1"/>
  <c r="T3487" i="2"/>
  <c r="S3487" i="2"/>
  <c r="R3487" i="2"/>
  <c r="N3487" i="2"/>
  <c r="B3487" i="2"/>
  <c r="U3487" i="2" s="1"/>
  <c r="T3486" i="2"/>
  <c r="S3486" i="2"/>
  <c r="R3486" i="2"/>
  <c r="N3486" i="2"/>
  <c r="B3486" i="2"/>
  <c r="U3486" i="2" s="1"/>
  <c r="T3485" i="2"/>
  <c r="S3485" i="2"/>
  <c r="R3485" i="2"/>
  <c r="N3485" i="2"/>
  <c r="B3485" i="2"/>
  <c r="U3485" i="2" s="1"/>
  <c r="T3484" i="2"/>
  <c r="S3484" i="2"/>
  <c r="R3484" i="2"/>
  <c r="N3484" i="2"/>
  <c r="B3484" i="2"/>
  <c r="U3484" i="2" s="1"/>
  <c r="T3483" i="2"/>
  <c r="S3483" i="2"/>
  <c r="R3483" i="2"/>
  <c r="N3483" i="2"/>
  <c r="B3483" i="2"/>
  <c r="U3483" i="2" s="1"/>
  <c r="T3482" i="2"/>
  <c r="S3482" i="2"/>
  <c r="R3482" i="2"/>
  <c r="N3482" i="2"/>
  <c r="B3482" i="2"/>
  <c r="U3482" i="2" s="1"/>
  <c r="T3481" i="2"/>
  <c r="S3481" i="2"/>
  <c r="R3481" i="2"/>
  <c r="N3481" i="2"/>
  <c r="B3481" i="2"/>
  <c r="U3481" i="2" s="1"/>
  <c r="T3480" i="2"/>
  <c r="S3480" i="2"/>
  <c r="R3480" i="2"/>
  <c r="N3480" i="2"/>
  <c r="B3480" i="2"/>
  <c r="U3480" i="2" s="1"/>
  <c r="T3479" i="2"/>
  <c r="S3479" i="2"/>
  <c r="R3479" i="2"/>
  <c r="N3479" i="2"/>
  <c r="B3479" i="2"/>
  <c r="U3479" i="2" s="1"/>
  <c r="T3478" i="2"/>
  <c r="S3478" i="2"/>
  <c r="R3478" i="2"/>
  <c r="N3478" i="2"/>
  <c r="B3478" i="2"/>
  <c r="U3478" i="2" s="1"/>
  <c r="T3477" i="2"/>
  <c r="S3477" i="2"/>
  <c r="R3477" i="2"/>
  <c r="N3477" i="2"/>
  <c r="B3477" i="2"/>
  <c r="U3477" i="2" s="1"/>
  <c r="T3476" i="2"/>
  <c r="S3476" i="2"/>
  <c r="R3476" i="2"/>
  <c r="N3476" i="2"/>
  <c r="B3476" i="2"/>
  <c r="U3476" i="2" s="1"/>
  <c r="T3475" i="2"/>
  <c r="S3475" i="2"/>
  <c r="R3475" i="2"/>
  <c r="N3475" i="2"/>
  <c r="B3475" i="2"/>
  <c r="U3475" i="2" s="1"/>
  <c r="T3474" i="2"/>
  <c r="S3474" i="2"/>
  <c r="R3474" i="2"/>
  <c r="N3474" i="2"/>
  <c r="B3474" i="2"/>
  <c r="U3474" i="2" s="1"/>
  <c r="T3473" i="2"/>
  <c r="S3473" i="2"/>
  <c r="R3473" i="2"/>
  <c r="N3473" i="2"/>
  <c r="B3473" i="2"/>
  <c r="U3473" i="2" s="1"/>
  <c r="T3472" i="2"/>
  <c r="S3472" i="2"/>
  <c r="R3472" i="2"/>
  <c r="N3472" i="2"/>
  <c r="B3472" i="2"/>
  <c r="U3472" i="2" s="1"/>
  <c r="T3471" i="2"/>
  <c r="S3471" i="2"/>
  <c r="R3471" i="2"/>
  <c r="N3471" i="2"/>
  <c r="B3471" i="2"/>
  <c r="U3471" i="2" s="1"/>
  <c r="T3470" i="2"/>
  <c r="S3470" i="2"/>
  <c r="R3470" i="2"/>
  <c r="N3470" i="2"/>
  <c r="B3470" i="2"/>
  <c r="U3470" i="2" s="1"/>
  <c r="T3469" i="2"/>
  <c r="S3469" i="2"/>
  <c r="R3469" i="2"/>
  <c r="N3469" i="2"/>
  <c r="B3469" i="2"/>
  <c r="U3469" i="2" s="1"/>
  <c r="T3468" i="2"/>
  <c r="S3468" i="2"/>
  <c r="R3468" i="2"/>
  <c r="N3468" i="2"/>
  <c r="B3468" i="2"/>
  <c r="U3468" i="2" s="1"/>
  <c r="T3467" i="2"/>
  <c r="S3467" i="2"/>
  <c r="R3467" i="2"/>
  <c r="N3467" i="2"/>
  <c r="B3467" i="2"/>
  <c r="U3467" i="2" s="1"/>
  <c r="T3466" i="2"/>
  <c r="S3466" i="2"/>
  <c r="R3466" i="2"/>
  <c r="N3466" i="2"/>
  <c r="B3466" i="2"/>
  <c r="U3466" i="2" s="1"/>
  <c r="T3465" i="2"/>
  <c r="S3465" i="2"/>
  <c r="R3465" i="2"/>
  <c r="N3465" i="2"/>
  <c r="B3465" i="2"/>
  <c r="U3465" i="2" s="1"/>
  <c r="T3464" i="2"/>
  <c r="S3464" i="2"/>
  <c r="R3464" i="2"/>
  <c r="N3464" i="2"/>
  <c r="B3464" i="2"/>
  <c r="U3464" i="2" s="1"/>
  <c r="T3463" i="2"/>
  <c r="S3463" i="2"/>
  <c r="R3463" i="2"/>
  <c r="N3463" i="2"/>
  <c r="B3463" i="2"/>
  <c r="U3463" i="2" s="1"/>
  <c r="T3462" i="2"/>
  <c r="S3462" i="2"/>
  <c r="R3462" i="2"/>
  <c r="N3462" i="2"/>
  <c r="B3462" i="2"/>
  <c r="U3462" i="2" s="1"/>
  <c r="T3461" i="2"/>
  <c r="S3461" i="2"/>
  <c r="R3461" i="2"/>
  <c r="N3461" i="2"/>
  <c r="B3461" i="2"/>
  <c r="U3461" i="2" s="1"/>
  <c r="T3460" i="2"/>
  <c r="S3460" i="2"/>
  <c r="R3460" i="2"/>
  <c r="N3460" i="2"/>
  <c r="B3460" i="2"/>
  <c r="U3460" i="2" s="1"/>
  <c r="T3459" i="2"/>
  <c r="S3459" i="2"/>
  <c r="R3459" i="2"/>
  <c r="N3459" i="2"/>
  <c r="B3459" i="2"/>
  <c r="U3459" i="2" s="1"/>
  <c r="T3458" i="2"/>
  <c r="S3458" i="2"/>
  <c r="R3458" i="2"/>
  <c r="N3458" i="2"/>
  <c r="B3458" i="2"/>
  <c r="U3458" i="2" s="1"/>
  <c r="T3457" i="2"/>
  <c r="S3457" i="2"/>
  <c r="R3457" i="2"/>
  <c r="N3457" i="2"/>
  <c r="B3457" i="2"/>
  <c r="U3457" i="2" s="1"/>
  <c r="T3456" i="2"/>
  <c r="S3456" i="2"/>
  <c r="R3456" i="2"/>
  <c r="N3456" i="2"/>
  <c r="B3456" i="2"/>
  <c r="U3456" i="2" s="1"/>
  <c r="T3455" i="2"/>
  <c r="S3455" i="2"/>
  <c r="R3455" i="2"/>
  <c r="N3455" i="2"/>
  <c r="B3455" i="2"/>
  <c r="U3455" i="2" s="1"/>
  <c r="T3454" i="2"/>
  <c r="S3454" i="2"/>
  <c r="R3454" i="2"/>
  <c r="N3454" i="2"/>
  <c r="B3454" i="2"/>
  <c r="U3454" i="2" s="1"/>
  <c r="T3453" i="2"/>
  <c r="S3453" i="2"/>
  <c r="R3453" i="2"/>
  <c r="N3453" i="2"/>
  <c r="B3453" i="2"/>
  <c r="U3453" i="2" s="1"/>
  <c r="T3452" i="2"/>
  <c r="S3452" i="2"/>
  <c r="R3452" i="2"/>
  <c r="N3452" i="2"/>
  <c r="B3452" i="2"/>
  <c r="U3452" i="2" s="1"/>
  <c r="T3451" i="2"/>
  <c r="S3451" i="2"/>
  <c r="R3451" i="2"/>
  <c r="N3451" i="2"/>
  <c r="B3451" i="2"/>
  <c r="U3451" i="2" s="1"/>
  <c r="T3450" i="2"/>
  <c r="S3450" i="2"/>
  <c r="R3450" i="2"/>
  <c r="N3450" i="2"/>
  <c r="B3450" i="2"/>
  <c r="U3450" i="2" s="1"/>
  <c r="T3449" i="2"/>
  <c r="S3449" i="2"/>
  <c r="R3449" i="2"/>
  <c r="N3449" i="2"/>
  <c r="B3449" i="2"/>
  <c r="U3449" i="2" s="1"/>
  <c r="T3448" i="2"/>
  <c r="S3448" i="2"/>
  <c r="R3448" i="2"/>
  <c r="N3448" i="2"/>
  <c r="B3448" i="2"/>
  <c r="U3448" i="2" s="1"/>
  <c r="T3447" i="2"/>
  <c r="S3447" i="2"/>
  <c r="R3447" i="2"/>
  <c r="N3447" i="2"/>
  <c r="B3447" i="2"/>
  <c r="U3447" i="2" s="1"/>
  <c r="T3446" i="2"/>
  <c r="S3446" i="2"/>
  <c r="R3446" i="2"/>
  <c r="N3446" i="2"/>
  <c r="B3446" i="2"/>
  <c r="U3446" i="2" s="1"/>
  <c r="T3445" i="2"/>
  <c r="S3445" i="2"/>
  <c r="R3445" i="2"/>
  <c r="N3445" i="2"/>
  <c r="B3445" i="2"/>
  <c r="U3445" i="2" s="1"/>
  <c r="T3444" i="2"/>
  <c r="S3444" i="2"/>
  <c r="R3444" i="2"/>
  <c r="N3444" i="2"/>
  <c r="B3444" i="2"/>
  <c r="U3444" i="2" s="1"/>
  <c r="T3443" i="2"/>
  <c r="S3443" i="2"/>
  <c r="R3443" i="2"/>
  <c r="N3443" i="2"/>
  <c r="B3443" i="2"/>
  <c r="U3443" i="2" s="1"/>
  <c r="T3442" i="2"/>
  <c r="S3442" i="2"/>
  <c r="R3442" i="2"/>
  <c r="N3442" i="2"/>
  <c r="B3442" i="2"/>
  <c r="U3442" i="2" s="1"/>
  <c r="T3441" i="2"/>
  <c r="S3441" i="2"/>
  <c r="R3441" i="2"/>
  <c r="N3441" i="2"/>
  <c r="B3441" i="2"/>
  <c r="U3441" i="2" s="1"/>
  <c r="T3440" i="2"/>
  <c r="S3440" i="2"/>
  <c r="R3440" i="2"/>
  <c r="N3440" i="2"/>
  <c r="B3440" i="2"/>
  <c r="U3440" i="2" s="1"/>
  <c r="T3439" i="2"/>
  <c r="S3439" i="2"/>
  <c r="R3439" i="2"/>
  <c r="N3439" i="2"/>
  <c r="B3439" i="2"/>
  <c r="U3439" i="2" s="1"/>
  <c r="T3438" i="2"/>
  <c r="S3438" i="2"/>
  <c r="R3438" i="2"/>
  <c r="N3438" i="2"/>
  <c r="B3438" i="2"/>
  <c r="U3438" i="2" s="1"/>
  <c r="T3437" i="2"/>
  <c r="S3437" i="2"/>
  <c r="R3437" i="2"/>
  <c r="N3437" i="2"/>
  <c r="B3437" i="2"/>
  <c r="U3437" i="2" s="1"/>
  <c r="T3436" i="2"/>
  <c r="S3436" i="2"/>
  <c r="R3436" i="2"/>
  <c r="N3436" i="2"/>
  <c r="B3436" i="2"/>
  <c r="U3436" i="2" s="1"/>
  <c r="T3435" i="2"/>
  <c r="S3435" i="2"/>
  <c r="R3435" i="2"/>
  <c r="N3435" i="2"/>
  <c r="B3435" i="2"/>
  <c r="U3435" i="2" s="1"/>
  <c r="T3434" i="2"/>
  <c r="S3434" i="2"/>
  <c r="R3434" i="2"/>
  <c r="N3434" i="2"/>
  <c r="B3434" i="2"/>
  <c r="U3434" i="2" s="1"/>
  <c r="T3433" i="2"/>
  <c r="S3433" i="2"/>
  <c r="R3433" i="2"/>
  <c r="N3433" i="2"/>
  <c r="B3433" i="2"/>
  <c r="U3433" i="2" s="1"/>
  <c r="T3432" i="2"/>
  <c r="S3432" i="2"/>
  <c r="R3432" i="2"/>
  <c r="N3432" i="2"/>
  <c r="B3432" i="2"/>
  <c r="U3432" i="2" s="1"/>
  <c r="T3431" i="2"/>
  <c r="S3431" i="2"/>
  <c r="R3431" i="2"/>
  <c r="N3431" i="2"/>
  <c r="B3431" i="2"/>
  <c r="U3431" i="2" s="1"/>
  <c r="T3430" i="2"/>
  <c r="S3430" i="2"/>
  <c r="R3430" i="2"/>
  <c r="N3430" i="2"/>
  <c r="B3430" i="2"/>
  <c r="U3430" i="2" s="1"/>
  <c r="T3429" i="2"/>
  <c r="S3429" i="2"/>
  <c r="R3429" i="2"/>
  <c r="N3429" i="2"/>
  <c r="B3429" i="2"/>
  <c r="U3429" i="2" s="1"/>
  <c r="T3428" i="2"/>
  <c r="S3428" i="2"/>
  <c r="R3428" i="2"/>
  <c r="N3428" i="2"/>
  <c r="B3428" i="2"/>
  <c r="U3428" i="2" s="1"/>
  <c r="T3427" i="2"/>
  <c r="S3427" i="2"/>
  <c r="R3427" i="2"/>
  <c r="N3427" i="2"/>
  <c r="B3427" i="2"/>
  <c r="U3427" i="2" s="1"/>
  <c r="T3426" i="2"/>
  <c r="S3426" i="2"/>
  <c r="R3426" i="2"/>
  <c r="N3426" i="2"/>
  <c r="B3426" i="2"/>
  <c r="U3426" i="2" s="1"/>
  <c r="T3425" i="2"/>
  <c r="S3425" i="2"/>
  <c r="R3425" i="2"/>
  <c r="N3425" i="2"/>
  <c r="B3425" i="2"/>
  <c r="U3425" i="2" s="1"/>
  <c r="T3424" i="2"/>
  <c r="S3424" i="2"/>
  <c r="R3424" i="2"/>
  <c r="N3424" i="2"/>
  <c r="B3424" i="2"/>
  <c r="U3424" i="2" s="1"/>
  <c r="T3423" i="2"/>
  <c r="S3423" i="2"/>
  <c r="R3423" i="2"/>
  <c r="N3423" i="2"/>
  <c r="B3423" i="2"/>
  <c r="U3423" i="2" s="1"/>
  <c r="T3422" i="2"/>
  <c r="S3422" i="2"/>
  <c r="R3422" i="2"/>
  <c r="N3422" i="2"/>
  <c r="B3422" i="2"/>
  <c r="U3422" i="2" s="1"/>
  <c r="T3421" i="2"/>
  <c r="S3421" i="2"/>
  <c r="R3421" i="2"/>
  <c r="N3421" i="2"/>
  <c r="B3421" i="2"/>
  <c r="U3421" i="2" s="1"/>
  <c r="T3420" i="2"/>
  <c r="S3420" i="2"/>
  <c r="R3420" i="2"/>
  <c r="N3420" i="2"/>
  <c r="B3420" i="2"/>
  <c r="U3420" i="2" s="1"/>
  <c r="T3419" i="2"/>
  <c r="S3419" i="2"/>
  <c r="R3419" i="2"/>
  <c r="N3419" i="2"/>
  <c r="B3419" i="2"/>
  <c r="U3419" i="2" s="1"/>
  <c r="T3418" i="2"/>
  <c r="S3418" i="2"/>
  <c r="R3418" i="2"/>
  <c r="N3418" i="2"/>
  <c r="B3418" i="2"/>
  <c r="U3418" i="2" s="1"/>
  <c r="T3417" i="2"/>
  <c r="S3417" i="2"/>
  <c r="R3417" i="2"/>
  <c r="N3417" i="2"/>
  <c r="B3417" i="2"/>
  <c r="U3417" i="2" s="1"/>
  <c r="T3416" i="2"/>
  <c r="S3416" i="2"/>
  <c r="R3416" i="2"/>
  <c r="N3416" i="2"/>
  <c r="B3416" i="2"/>
  <c r="U3416" i="2" s="1"/>
  <c r="T3415" i="2"/>
  <c r="S3415" i="2"/>
  <c r="R3415" i="2"/>
  <c r="N3415" i="2"/>
  <c r="B3415" i="2"/>
  <c r="U3415" i="2" s="1"/>
  <c r="T3414" i="2"/>
  <c r="S3414" i="2"/>
  <c r="R3414" i="2"/>
  <c r="N3414" i="2"/>
  <c r="B3414" i="2"/>
  <c r="U3414" i="2" s="1"/>
  <c r="T3413" i="2"/>
  <c r="S3413" i="2"/>
  <c r="R3413" i="2"/>
  <c r="N3413" i="2"/>
  <c r="B3413" i="2"/>
  <c r="U3413" i="2" s="1"/>
  <c r="T3412" i="2"/>
  <c r="S3412" i="2"/>
  <c r="R3412" i="2"/>
  <c r="N3412" i="2"/>
  <c r="B3412" i="2"/>
  <c r="U3412" i="2" s="1"/>
  <c r="T3411" i="2"/>
  <c r="S3411" i="2"/>
  <c r="R3411" i="2"/>
  <c r="N3411" i="2"/>
  <c r="B3411" i="2"/>
  <c r="U3411" i="2" s="1"/>
  <c r="T3410" i="2"/>
  <c r="S3410" i="2"/>
  <c r="R3410" i="2"/>
  <c r="N3410" i="2"/>
  <c r="B3410" i="2"/>
  <c r="U3410" i="2" s="1"/>
  <c r="T3409" i="2"/>
  <c r="S3409" i="2"/>
  <c r="R3409" i="2"/>
  <c r="N3409" i="2"/>
  <c r="B3409" i="2"/>
  <c r="U3409" i="2" s="1"/>
  <c r="T3408" i="2"/>
  <c r="S3408" i="2"/>
  <c r="R3408" i="2"/>
  <c r="N3408" i="2"/>
  <c r="B3408" i="2"/>
  <c r="U3408" i="2" s="1"/>
  <c r="T3407" i="2"/>
  <c r="S3407" i="2"/>
  <c r="R3407" i="2"/>
  <c r="N3407" i="2"/>
  <c r="B3407" i="2"/>
  <c r="U3407" i="2" s="1"/>
  <c r="T3406" i="2"/>
  <c r="S3406" i="2"/>
  <c r="R3406" i="2"/>
  <c r="N3406" i="2"/>
  <c r="B3406" i="2"/>
  <c r="U3406" i="2" s="1"/>
  <c r="T3405" i="2"/>
  <c r="S3405" i="2"/>
  <c r="R3405" i="2"/>
  <c r="N3405" i="2"/>
  <c r="B3405" i="2"/>
  <c r="U3405" i="2" s="1"/>
  <c r="T3404" i="2"/>
  <c r="S3404" i="2"/>
  <c r="R3404" i="2"/>
  <c r="N3404" i="2"/>
  <c r="B3404" i="2"/>
  <c r="U3404" i="2" s="1"/>
  <c r="T3403" i="2"/>
  <c r="S3403" i="2"/>
  <c r="R3403" i="2"/>
  <c r="N3403" i="2"/>
  <c r="B3403" i="2"/>
  <c r="U3403" i="2" s="1"/>
  <c r="T3402" i="2"/>
  <c r="S3402" i="2"/>
  <c r="R3402" i="2"/>
  <c r="N3402" i="2"/>
  <c r="B3402" i="2"/>
  <c r="U3402" i="2" s="1"/>
  <c r="T3401" i="2"/>
  <c r="S3401" i="2"/>
  <c r="R3401" i="2"/>
  <c r="N3401" i="2"/>
  <c r="B3401" i="2"/>
  <c r="U3401" i="2" s="1"/>
  <c r="T3400" i="2"/>
  <c r="S3400" i="2"/>
  <c r="R3400" i="2"/>
  <c r="N3400" i="2"/>
  <c r="B3400" i="2"/>
  <c r="U3400" i="2" s="1"/>
  <c r="T3399" i="2"/>
  <c r="S3399" i="2"/>
  <c r="R3399" i="2"/>
  <c r="N3399" i="2"/>
  <c r="B3399" i="2"/>
  <c r="U3399" i="2" s="1"/>
  <c r="T3398" i="2"/>
  <c r="S3398" i="2"/>
  <c r="R3398" i="2"/>
  <c r="N3398" i="2"/>
  <c r="B3398" i="2"/>
  <c r="U3398" i="2" s="1"/>
  <c r="T3397" i="2"/>
  <c r="S3397" i="2"/>
  <c r="R3397" i="2"/>
  <c r="N3397" i="2"/>
  <c r="B3397" i="2"/>
  <c r="U3397" i="2" s="1"/>
  <c r="T3396" i="2"/>
  <c r="S3396" i="2"/>
  <c r="R3396" i="2"/>
  <c r="N3396" i="2"/>
  <c r="B3396" i="2"/>
  <c r="U3396" i="2" s="1"/>
  <c r="T3395" i="2"/>
  <c r="S3395" i="2"/>
  <c r="R3395" i="2"/>
  <c r="N3395" i="2"/>
  <c r="B3395" i="2"/>
  <c r="U3395" i="2" s="1"/>
  <c r="T3394" i="2"/>
  <c r="S3394" i="2"/>
  <c r="R3394" i="2"/>
  <c r="N3394" i="2"/>
  <c r="B3394" i="2"/>
  <c r="U3394" i="2" s="1"/>
  <c r="T3393" i="2"/>
  <c r="S3393" i="2"/>
  <c r="R3393" i="2"/>
  <c r="N3393" i="2"/>
  <c r="B3393" i="2"/>
  <c r="U3393" i="2" s="1"/>
  <c r="T3392" i="2"/>
  <c r="S3392" i="2"/>
  <c r="R3392" i="2"/>
  <c r="N3392" i="2"/>
  <c r="B3392" i="2"/>
  <c r="U3392" i="2" s="1"/>
  <c r="T3391" i="2"/>
  <c r="S3391" i="2"/>
  <c r="R3391" i="2"/>
  <c r="N3391" i="2"/>
  <c r="B3391" i="2"/>
  <c r="U3391" i="2" s="1"/>
  <c r="T3390" i="2"/>
  <c r="S3390" i="2"/>
  <c r="R3390" i="2"/>
  <c r="N3390" i="2"/>
  <c r="B3390" i="2"/>
  <c r="U3390" i="2" s="1"/>
  <c r="T3389" i="2"/>
  <c r="S3389" i="2"/>
  <c r="R3389" i="2"/>
  <c r="N3389" i="2"/>
  <c r="B3389" i="2"/>
  <c r="U3389" i="2" s="1"/>
  <c r="T3388" i="2"/>
  <c r="S3388" i="2"/>
  <c r="R3388" i="2"/>
  <c r="N3388" i="2"/>
  <c r="B3388" i="2"/>
  <c r="U3388" i="2" s="1"/>
  <c r="T3387" i="2"/>
  <c r="S3387" i="2"/>
  <c r="R3387" i="2"/>
  <c r="N3387" i="2"/>
  <c r="B3387" i="2"/>
  <c r="U3387" i="2" s="1"/>
  <c r="T3386" i="2"/>
  <c r="S3386" i="2"/>
  <c r="R3386" i="2"/>
  <c r="N3386" i="2"/>
  <c r="B3386" i="2"/>
  <c r="U3386" i="2" s="1"/>
  <c r="T3385" i="2"/>
  <c r="S3385" i="2"/>
  <c r="R3385" i="2"/>
  <c r="N3385" i="2"/>
  <c r="B3385" i="2"/>
  <c r="U3385" i="2" s="1"/>
  <c r="T3384" i="2"/>
  <c r="S3384" i="2"/>
  <c r="R3384" i="2"/>
  <c r="N3384" i="2"/>
  <c r="B3384" i="2"/>
  <c r="U3384" i="2" s="1"/>
  <c r="T3383" i="2"/>
  <c r="S3383" i="2"/>
  <c r="R3383" i="2"/>
  <c r="N3383" i="2"/>
  <c r="B3383" i="2"/>
  <c r="U3383" i="2" s="1"/>
  <c r="T3382" i="2"/>
  <c r="S3382" i="2"/>
  <c r="R3382" i="2"/>
  <c r="N3382" i="2"/>
  <c r="B3382" i="2"/>
  <c r="U3382" i="2" s="1"/>
  <c r="T3381" i="2"/>
  <c r="S3381" i="2"/>
  <c r="R3381" i="2"/>
  <c r="N3381" i="2"/>
  <c r="B3381" i="2"/>
  <c r="U3381" i="2" s="1"/>
  <c r="T3380" i="2"/>
  <c r="S3380" i="2"/>
  <c r="R3380" i="2"/>
  <c r="N3380" i="2"/>
  <c r="B3380" i="2"/>
  <c r="U3380" i="2" s="1"/>
  <c r="T3379" i="2"/>
  <c r="S3379" i="2"/>
  <c r="R3379" i="2"/>
  <c r="N3379" i="2"/>
  <c r="B3379" i="2"/>
  <c r="U3379" i="2" s="1"/>
  <c r="T3378" i="2"/>
  <c r="S3378" i="2"/>
  <c r="R3378" i="2"/>
  <c r="N3378" i="2"/>
  <c r="B3378" i="2"/>
  <c r="U3378" i="2" s="1"/>
  <c r="T3377" i="2"/>
  <c r="S3377" i="2"/>
  <c r="R3377" i="2"/>
  <c r="N3377" i="2"/>
  <c r="B3377" i="2"/>
  <c r="U3377" i="2" s="1"/>
  <c r="T3376" i="2"/>
  <c r="S3376" i="2"/>
  <c r="R3376" i="2"/>
  <c r="N3376" i="2"/>
  <c r="B3376" i="2"/>
  <c r="U3376" i="2" s="1"/>
  <c r="T3375" i="2"/>
  <c r="S3375" i="2"/>
  <c r="R3375" i="2"/>
  <c r="N3375" i="2"/>
  <c r="B3375" i="2"/>
  <c r="U3375" i="2" s="1"/>
  <c r="T3374" i="2"/>
  <c r="S3374" i="2"/>
  <c r="R3374" i="2"/>
  <c r="N3374" i="2"/>
  <c r="B3374" i="2"/>
  <c r="U3374" i="2" s="1"/>
  <c r="T3373" i="2"/>
  <c r="S3373" i="2"/>
  <c r="R3373" i="2"/>
  <c r="N3373" i="2"/>
  <c r="B3373" i="2"/>
  <c r="U3373" i="2" s="1"/>
  <c r="T3372" i="2"/>
  <c r="S3372" i="2"/>
  <c r="R3372" i="2"/>
  <c r="N3372" i="2"/>
  <c r="B3372" i="2"/>
  <c r="U3372" i="2" s="1"/>
  <c r="T3371" i="2"/>
  <c r="S3371" i="2"/>
  <c r="R3371" i="2"/>
  <c r="N3371" i="2"/>
  <c r="B3371" i="2"/>
  <c r="U3371" i="2" s="1"/>
  <c r="T3370" i="2"/>
  <c r="S3370" i="2"/>
  <c r="R3370" i="2"/>
  <c r="N3370" i="2"/>
  <c r="B3370" i="2"/>
  <c r="U3370" i="2" s="1"/>
  <c r="T3369" i="2"/>
  <c r="S3369" i="2"/>
  <c r="R3369" i="2"/>
  <c r="N3369" i="2"/>
  <c r="B3369" i="2"/>
  <c r="U3369" i="2" s="1"/>
  <c r="T3368" i="2"/>
  <c r="S3368" i="2"/>
  <c r="R3368" i="2"/>
  <c r="N3368" i="2"/>
  <c r="B3368" i="2"/>
  <c r="U3368" i="2" s="1"/>
  <c r="T3367" i="2"/>
  <c r="S3367" i="2"/>
  <c r="R3367" i="2"/>
  <c r="N3367" i="2"/>
  <c r="B3367" i="2"/>
  <c r="U3367" i="2" s="1"/>
  <c r="T3366" i="2"/>
  <c r="S3366" i="2"/>
  <c r="R3366" i="2"/>
  <c r="N3366" i="2"/>
  <c r="B3366" i="2"/>
  <c r="U3366" i="2" s="1"/>
  <c r="T3365" i="2"/>
  <c r="S3365" i="2"/>
  <c r="R3365" i="2"/>
  <c r="N3365" i="2"/>
  <c r="B3365" i="2"/>
  <c r="U3365" i="2" s="1"/>
  <c r="T3364" i="2"/>
  <c r="S3364" i="2"/>
  <c r="R3364" i="2"/>
  <c r="N3364" i="2"/>
  <c r="B3364" i="2"/>
  <c r="U3364" i="2" s="1"/>
  <c r="T3363" i="2"/>
  <c r="S3363" i="2"/>
  <c r="R3363" i="2"/>
  <c r="N3363" i="2"/>
  <c r="B3363" i="2"/>
  <c r="U3363" i="2" s="1"/>
  <c r="T3362" i="2"/>
  <c r="S3362" i="2"/>
  <c r="R3362" i="2"/>
  <c r="N3362" i="2"/>
  <c r="B3362" i="2"/>
  <c r="U3362" i="2" s="1"/>
  <c r="T3361" i="2"/>
  <c r="S3361" i="2"/>
  <c r="R3361" i="2"/>
  <c r="N3361" i="2"/>
  <c r="B3361" i="2"/>
  <c r="U3361" i="2" s="1"/>
  <c r="T3360" i="2"/>
  <c r="S3360" i="2"/>
  <c r="R3360" i="2"/>
  <c r="N3360" i="2"/>
  <c r="B3360" i="2"/>
  <c r="U3360" i="2" s="1"/>
  <c r="T3359" i="2"/>
  <c r="S3359" i="2"/>
  <c r="R3359" i="2"/>
  <c r="N3359" i="2"/>
  <c r="B3359" i="2"/>
  <c r="U3359" i="2" s="1"/>
  <c r="T3358" i="2"/>
  <c r="S3358" i="2"/>
  <c r="R3358" i="2"/>
  <c r="N3358" i="2"/>
  <c r="B3358" i="2"/>
  <c r="U3358" i="2" s="1"/>
  <c r="T3357" i="2"/>
  <c r="S3357" i="2"/>
  <c r="R3357" i="2"/>
  <c r="N3357" i="2"/>
  <c r="B3357" i="2"/>
  <c r="U3357" i="2" s="1"/>
  <c r="T3356" i="2"/>
  <c r="S3356" i="2"/>
  <c r="R3356" i="2"/>
  <c r="N3356" i="2"/>
  <c r="B3356" i="2"/>
  <c r="U3356" i="2" s="1"/>
  <c r="T3355" i="2"/>
  <c r="S3355" i="2"/>
  <c r="R3355" i="2"/>
  <c r="N3355" i="2"/>
  <c r="B3355" i="2"/>
  <c r="U3355" i="2" s="1"/>
  <c r="T3354" i="2"/>
  <c r="S3354" i="2"/>
  <c r="R3354" i="2"/>
  <c r="N3354" i="2"/>
  <c r="B3354" i="2"/>
  <c r="U3354" i="2" s="1"/>
  <c r="T3353" i="2"/>
  <c r="S3353" i="2"/>
  <c r="R3353" i="2"/>
  <c r="N3353" i="2"/>
  <c r="B3353" i="2"/>
  <c r="U3353" i="2" s="1"/>
  <c r="T3352" i="2"/>
  <c r="S3352" i="2"/>
  <c r="R3352" i="2"/>
  <c r="N3352" i="2"/>
  <c r="B3352" i="2"/>
  <c r="U3352" i="2" s="1"/>
  <c r="T3351" i="2"/>
  <c r="S3351" i="2"/>
  <c r="R3351" i="2"/>
  <c r="N3351" i="2"/>
  <c r="B3351" i="2"/>
  <c r="U3351" i="2" s="1"/>
  <c r="T3350" i="2"/>
  <c r="S3350" i="2"/>
  <c r="R3350" i="2"/>
  <c r="N3350" i="2"/>
  <c r="B3350" i="2"/>
  <c r="U3350" i="2" s="1"/>
  <c r="T3349" i="2"/>
  <c r="S3349" i="2"/>
  <c r="R3349" i="2"/>
  <c r="N3349" i="2"/>
  <c r="B3349" i="2"/>
  <c r="U3349" i="2" s="1"/>
  <c r="T3348" i="2"/>
  <c r="S3348" i="2"/>
  <c r="R3348" i="2"/>
  <c r="N3348" i="2"/>
  <c r="B3348" i="2"/>
  <c r="U3348" i="2" s="1"/>
  <c r="T3347" i="2"/>
  <c r="S3347" i="2"/>
  <c r="R3347" i="2"/>
  <c r="N3347" i="2"/>
  <c r="B3347" i="2"/>
  <c r="U3347" i="2" s="1"/>
  <c r="T3346" i="2"/>
  <c r="S3346" i="2"/>
  <c r="R3346" i="2"/>
  <c r="N3346" i="2"/>
  <c r="B3346" i="2"/>
  <c r="U3346" i="2" s="1"/>
  <c r="T3345" i="2"/>
  <c r="S3345" i="2"/>
  <c r="R3345" i="2"/>
  <c r="N3345" i="2"/>
  <c r="B3345" i="2"/>
  <c r="U3345" i="2" s="1"/>
  <c r="T3344" i="2"/>
  <c r="S3344" i="2"/>
  <c r="R3344" i="2"/>
  <c r="N3344" i="2"/>
  <c r="B3344" i="2"/>
  <c r="U3344" i="2" s="1"/>
  <c r="T3343" i="2"/>
  <c r="S3343" i="2"/>
  <c r="R3343" i="2"/>
  <c r="N3343" i="2"/>
  <c r="B3343" i="2"/>
  <c r="U3343" i="2" s="1"/>
  <c r="T3342" i="2"/>
  <c r="S3342" i="2"/>
  <c r="R3342" i="2"/>
  <c r="N3342" i="2"/>
  <c r="B3342" i="2"/>
  <c r="U3342" i="2" s="1"/>
  <c r="T3341" i="2"/>
  <c r="S3341" i="2"/>
  <c r="R3341" i="2"/>
  <c r="N3341" i="2"/>
  <c r="B3341" i="2"/>
  <c r="U3341" i="2" s="1"/>
  <c r="T3340" i="2"/>
  <c r="S3340" i="2"/>
  <c r="R3340" i="2"/>
  <c r="N3340" i="2"/>
  <c r="B3340" i="2"/>
  <c r="U3340" i="2" s="1"/>
  <c r="T3339" i="2"/>
  <c r="S3339" i="2"/>
  <c r="R3339" i="2"/>
  <c r="N3339" i="2"/>
  <c r="B3339" i="2"/>
  <c r="U3339" i="2" s="1"/>
  <c r="T3338" i="2"/>
  <c r="S3338" i="2"/>
  <c r="R3338" i="2"/>
  <c r="N3338" i="2"/>
  <c r="B3338" i="2"/>
  <c r="U3338" i="2" s="1"/>
  <c r="T3337" i="2"/>
  <c r="S3337" i="2"/>
  <c r="R3337" i="2"/>
  <c r="N3337" i="2"/>
  <c r="B3337" i="2"/>
  <c r="U3337" i="2" s="1"/>
  <c r="T3336" i="2"/>
  <c r="S3336" i="2"/>
  <c r="R3336" i="2"/>
  <c r="N3336" i="2"/>
  <c r="B3336" i="2"/>
  <c r="U3336" i="2" s="1"/>
  <c r="T3335" i="2"/>
  <c r="S3335" i="2"/>
  <c r="R3335" i="2"/>
  <c r="N3335" i="2"/>
  <c r="B3335" i="2"/>
  <c r="U3335" i="2" s="1"/>
  <c r="T3334" i="2"/>
  <c r="S3334" i="2"/>
  <c r="R3334" i="2"/>
  <c r="N3334" i="2"/>
  <c r="B3334" i="2"/>
  <c r="U3334" i="2" s="1"/>
  <c r="T3333" i="2"/>
  <c r="S3333" i="2"/>
  <c r="R3333" i="2"/>
  <c r="N3333" i="2"/>
  <c r="B3333" i="2"/>
  <c r="U3333" i="2" s="1"/>
  <c r="T3332" i="2"/>
  <c r="S3332" i="2"/>
  <c r="R3332" i="2"/>
  <c r="N3332" i="2"/>
  <c r="B3332" i="2"/>
  <c r="U3332" i="2" s="1"/>
  <c r="T3331" i="2"/>
  <c r="S3331" i="2"/>
  <c r="R3331" i="2"/>
  <c r="N3331" i="2"/>
  <c r="B3331" i="2"/>
  <c r="U3331" i="2" s="1"/>
  <c r="T3330" i="2"/>
  <c r="S3330" i="2"/>
  <c r="R3330" i="2"/>
  <c r="N3330" i="2"/>
  <c r="B3330" i="2"/>
  <c r="U3330" i="2" s="1"/>
  <c r="T3329" i="2"/>
  <c r="S3329" i="2"/>
  <c r="R3329" i="2"/>
  <c r="N3329" i="2"/>
  <c r="B3329" i="2"/>
  <c r="U3329" i="2" s="1"/>
  <c r="T3328" i="2"/>
  <c r="S3328" i="2"/>
  <c r="R3328" i="2"/>
  <c r="N3328" i="2"/>
  <c r="B3328" i="2"/>
  <c r="U3328" i="2" s="1"/>
  <c r="T3327" i="2"/>
  <c r="S3327" i="2"/>
  <c r="R3327" i="2"/>
  <c r="N3327" i="2"/>
  <c r="B3327" i="2"/>
  <c r="U3327" i="2" s="1"/>
  <c r="T3326" i="2"/>
  <c r="S3326" i="2"/>
  <c r="R3326" i="2"/>
  <c r="N3326" i="2"/>
  <c r="B3326" i="2"/>
  <c r="U3326" i="2" s="1"/>
  <c r="T3325" i="2"/>
  <c r="S3325" i="2"/>
  <c r="R3325" i="2"/>
  <c r="N3325" i="2"/>
  <c r="B3325" i="2"/>
  <c r="U3325" i="2" s="1"/>
  <c r="T3324" i="2"/>
  <c r="S3324" i="2"/>
  <c r="R3324" i="2"/>
  <c r="N3324" i="2"/>
  <c r="B3324" i="2"/>
  <c r="U3324" i="2" s="1"/>
  <c r="T3323" i="2"/>
  <c r="S3323" i="2"/>
  <c r="R3323" i="2"/>
  <c r="N3323" i="2"/>
  <c r="B3323" i="2"/>
  <c r="U3323" i="2" s="1"/>
  <c r="T3322" i="2"/>
  <c r="S3322" i="2"/>
  <c r="R3322" i="2"/>
  <c r="N3322" i="2"/>
  <c r="B3322" i="2"/>
  <c r="U3322" i="2" s="1"/>
  <c r="T3321" i="2"/>
  <c r="S3321" i="2"/>
  <c r="R3321" i="2"/>
  <c r="N3321" i="2"/>
  <c r="B3321" i="2"/>
  <c r="U3321" i="2" s="1"/>
  <c r="T3320" i="2"/>
  <c r="S3320" i="2"/>
  <c r="R3320" i="2"/>
  <c r="N3320" i="2"/>
  <c r="B3320" i="2"/>
  <c r="U3320" i="2" s="1"/>
  <c r="T3319" i="2"/>
  <c r="S3319" i="2"/>
  <c r="R3319" i="2"/>
  <c r="N3319" i="2"/>
  <c r="B3319" i="2"/>
  <c r="U3319" i="2" s="1"/>
  <c r="T3318" i="2"/>
  <c r="S3318" i="2"/>
  <c r="R3318" i="2"/>
  <c r="N3318" i="2"/>
  <c r="B3318" i="2"/>
  <c r="U3318" i="2" s="1"/>
  <c r="T3317" i="2"/>
  <c r="S3317" i="2"/>
  <c r="R3317" i="2"/>
  <c r="N3317" i="2"/>
  <c r="B3317" i="2"/>
  <c r="U3317" i="2" s="1"/>
  <c r="T3316" i="2"/>
  <c r="S3316" i="2"/>
  <c r="R3316" i="2"/>
  <c r="N3316" i="2"/>
  <c r="B3316" i="2"/>
  <c r="U3316" i="2" s="1"/>
  <c r="T3315" i="2"/>
  <c r="S3315" i="2"/>
  <c r="R3315" i="2"/>
  <c r="N3315" i="2"/>
  <c r="B3315" i="2"/>
  <c r="U3315" i="2" s="1"/>
  <c r="T3314" i="2"/>
  <c r="S3314" i="2"/>
  <c r="R3314" i="2"/>
  <c r="N3314" i="2"/>
  <c r="B3314" i="2"/>
  <c r="U3314" i="2" s="1"/>
  <c r="T3313" i="2"/>
  <c r="S3313" i="2"/>
  <c r="R3313" i="2"/>
  <c r="N3313" i="2"/>
  <c r="B3313" i="2"/>
  <c r="U3313" i="2" s="1"/>
  <c r="T3312" i="2"/>
  <c r="S3312" i="2"/>
  <c r="R3312" i="2"/>
  <c r="N3312" i="2"/>
  <c r="B3312" i="2"/>
  <c r="U3312" i="2" s="1"/>
  <c r="T3311" i="2"/>
  <c r="S3311" i="2"/>
  <c r="R3311" i="2"/>
  <c r="N3311" i="2"/>
  <c r="B3311" i="2"/>
  <c r="U3311" i="2" s="1"/>
  <c r="T3310" i="2"/>
  <c r="S3310" i="2"/>
  <c r="R3310" i="2"/>
  <c r="N3310" i="2"/>
  <c r="B3310" i="2"/>
  <c r="U3310" i="2" s="1"/>
  <c r="T3309" i="2"/>
  <c r="S3309" i="2"/>
  <c r="R3309" i="2"/>
  <c r="N3309" i="2"/>
  <c r="B3309" i="2"/>
  <c r="U3309" i="2" s="1"/>
  <c r="T3308" i="2"/>
  <c r="S3308" i="2"/>
  <c r="R3308" i="2"/>
  <c r="N3308" i="2"/>
  <c r="B3308" i="2"/>
  <c r="U3308" i="2" s="1"/>
  <c r="T3307" i="2"/>
  <c r="S3307" i="2"/>
  <c r="R3307" i="2"/>
  <c r="N3307" i="2"/>
  <c r="B3307" i="2"/>
  <c r="U3307" i="2" s="1"/>
  <c r="T3306" i="2"/>
  <c r="S3306" i="2"/>
  <c r="R3306" i="2"/>
  <c r="N3306" i="2"/>
  <c r="B3306" i="2"/>
  <c r="U3306" i="2" s="1"/>
  <c r="T3305" i="2"/>
  <c r="S3305" i="2"/>
  <c r="R3305" i="2"/>
  <c r="N3305" i="2"/>
  <c r="B3305" i="2"/>
  <c r="U3305" i="2" s="1"/>
  <c r="T3304" i="2"/>
  <c r="S3304" i="2"/>
  <c r="R3304" i="2"/>
  <c r="N3304" i="2"/>
  <c r="B3304" i="2"/>
  <c r="U3304" i="2" s="1"/>
  <c r="T3303" i="2"/>
  <c r="S3303" i="2"/>
  <c r="R3303" i="2"/>
  <c r="N3303" i="2"/>
  <c r="B3303" i="2"/>
  <c r="U3303" i="2" s="1"/>
  <c r="T3302" i="2"/>
  <c r="S3302" i="2"/>
  <c r="R3302" i="2"/>
  <c r="N3302" i="2"/>
  <c r="B3302" i="2"/>
  <c r="U3302" i="2" s="1"/>
  <c r="T3301" i="2"/>
  <c r="S3301" i="2"/>
  <c r="R3301" i="2"/>
  <c r="N3301" i="2"/>
  <c r="B3301" i="2"/>
  <c r="U3301" i="2" s="1"/>
  <c r="T3300" i="2"/>
  <c r="S3300" i="2"/>
  <c r="R3300" i="2"/>
  <c r="N3300" i="2"/>
  <c r="B3300" i="2"/>
  <c r="U3300" i="2" s="1"/>
  <c r="T3299" i="2"/>
  <c r="S3299" i="2"/>
  <c r="R3299" i="2"/>
  <c r="N3299" i="2"/>
  <c r="B3299" i="2"/>
  <c r="U3299" i="2" s="1"/>
  <c r="T3298" i="2"/>
  <c r="S3298" i="2"/>
  <c r="R3298" i="2"/>
  <c r="N3298" i="2"/>
  <c r="B3298" i="2"/>
  <c r="U3298" i="2" s="1"/>
  <c r="T3297" i="2"/>
  <c r="S3297" i="2"/>
  <c r="R3297" i="2"/>
  <c r="N3297" i="2"/>
  <c r="B3297" i="2"/>
  <c r="U3297" i="2" s="1"/>
  <c r="T3296" i="2"/>
  <c r="S3296" i="2"/>
  <c r="R3296" i="2"/>
  <c r="N3296" i="2"/>
  <c r="B3296" i="2"/>
  <c r="U3296" i="2" s="1"/>
  <c r="T3295" i="2"/>
  <c r="S3295" i="2"/>
  <c r="R3295" i="2"/>
  <c r="N3295" i="2"/>
  <c r="B3295" i="2"/>
  <c r="U3295" i="2" s="1"/>
  <c r="T3294" i="2"/>
  <c r="S3294" i="2"/>
  <c r="R3294" i="2"/>
  <c r="N3294" i="2"/>
  <c r="B3294" i="2"/>
  <c r="U3294" i="2" s="1"/>
  <c r="T3293" i="2"/>
  <c r="S3293" i="2"/>
  <c r="R3293" i="2"/>
  <c r="N3293" i="2"/>
  <c r="B3293" i="2"/>
  <c r="U3293" i="2" s="1"/>
  <c r="T3292" i="2"/>
  <c r="S3292" i="2"/>
  <c r="R3292" i="2"/>
  <c r="N3292" i="2"/>
  <c r="B3292" i="2"/>
  <c r="U3292" i="2" s="1"/>
  <c r="T3291" i="2"/>
  <c r="S3291" i="2"/>
  <c r="R3291" i="2"/>
  <c r="N3291" i="2"/>
  <c r="B3291" i="2"/>
  <c r="U3291" i="2" s="1"/>
  <c r="T3290" i="2"/>
  <c r="S3290" i="2"/>
  <c r="R3290" i="2"/>
  <c r="N3290" i="2"/>
  <c r="B3290" i="2"/>
  <c r="U3290" i="2" s="1"/>
  <c r="T3289" i="2"/>
  <c r="S3289" i="2"/>
  <c r="R3289" i="2"/>
  <c r="N3289" i="2"/>
  <c r="B3289" i="2"/>
  <c r="U3289" i="2" s="1"/>
  <c r="T3288" i="2"/>
  <c r="S3288" i="2"/>
  <c r="R3288" i="2"/>
  <c r="N3288" i="2"/>
  <c r="B3288" i="2"/>
  <c r="U3288" i="2" s="1"/>
  <c r="T3287" i="2"/>
  <c r="S3287" i="2"/>
  <c r="R3287" i="2"/>
  <c r="N3287" i="2"/>
  <c r="B3287" i="2"/>
  <c r="U3287" i="2" s="1"/>
  <c r="T3286" i="2"/>
  <c r="S3286" i="2"/>
  <c r="R3286" i="2"/>
  <c r="N3286" i="2"/>
  <c r="B3286" i="2"/>
  <c r="U3286" i="2" s="1"/>
  <c r="T3285" i="2"/>
  <c r="S3285" i="2"/>
  <c r="R3285" i="2"/>
  <c r="N3285" i="2"/>
  <c r="B3285" i="2"/>
  <c r="U3285" i="2" s="1"/>
  <c r="T3284" i="2"/>
  <c r="S3284" i="2"/>
  <c r="R3284" i="2"/>
  <c r="N3284" i="2"/>
  <c r="B3284" i="2"/>
  <c r="U3284" i="2" s="1"/>
  <c r="T3283" i="2"/>
  <c r="S3283" i="2"/>
  <c r="R3283" i="2"/>
  <c r="N3283" i="2"/>
  <c r="B3283" i="2"/>
  <c r="U3283" i="2" s="1"/>
  <c r="T3282" i="2"/>
  <c r="S3282" i="2"/>
  <c r="R3282" i="2"/>
  <c r="N3282" i="2"/>
  <c r="B3282" i="2"/>
  <c r="U3282" i="2" s="1"/>
  <c r="T3281" i="2"/>
  <c r="S3281" i="2"/>
  <c r="R3281" i="2"/>
  <c r="N3281" i="2"/>
  <c r="B3281" i="2"/>
  <c r="U3281" i="2" s="1"/>
  <c r="T3280" i="2"/>
  <c r="S3280" i="2"/>
  <c r="R3280" i="2"/>
  <c r="N3280" i="2"/>
  <c r="B3280" i="2"/>
  <c r="U3280" i="2" s="1"/>
  <c r="T3279" i="2"/>
  <c r="S3279" i="2"/>
  <c r="R3279" i="2"/>
  <c r="N3279" i="2"/>
  <c r="B3279" i="2"/>
  <c r="U3279" i="2" s="1"/>
  <c r="T3278" i="2"/>
  <c r="S3278" i="2"/>
  <c r="R3278" i="2"/>
  <c r="N3278" i="2"/>
  <c r="B3278" i="2"/>
  <c r="U3278" i="2" s="1"/>
  <c r="T3277" i="2"/>
  <c r="S3277" i="2"/>
  <c r="R3277" i="2"/>
  <c r="N3277" i="2"/>
  <c r="B3277" i="2"/>
  <c r="U3277" i="2" s="1"/>
  <c r="T3276" i="2"/>
  <c r="S3276" i="2"/>
  <c r="R3276" i="2"/>
  <c r="N3276" i="2"/>
  <c r="B3276" i="2"/>
  <c r="U3276" i="2" s="1"/>
  <c r="T3275" i="2"/>
  <c r="S3275" i="2"/>
  <c r="R3275" i="2"/>
  <c r="N3275" i="2"/>
  <c r="B3275" i="2"/>
  <c r="U3275" i="2" s="1"/>
  <c r="T3274" i="2"/>
  <c r="S3274" i="2"/>
  <c r="R3274" i="2"/>
  <c r="N3274" i="2"/>
  <c r="B3274" i="2"/>
  <c r="U3274" i="2" s="1"/>
  <c r="T3273" i="2"/>
  <c r="S3273" i="2"/>
  <c r="R3273" i="2"/>
  <c r="N3273" i="2"/>
  <c r="B3273" i="2"/>
  <c r="U3273" i="2" s="1"/>
  <c r="T3272" i="2"/>
  <c r="S3272" i="2"/>
  <c r="R3272" i="2"/>
  <c r="N3272" i="2"/>
  <c r="B3272" i="2"/>
  <c r="U3272" i="2" s="1"/>
  <c r="T3271" i="2"/>
  <c r="S3271" i="2"/>
  <c r="R3271" i="2"/>
  <c r="N3271" i="2"/>
  <c r="B3271" i="2"/>
  <c r="U3271" i="2" s="1"/>
  <c r="T3270" i="2"/>
  <c r="S3270" i="2"/>
  <c r="R3270" i="2"/>
  <c r="N3270" i="2"/>
  <c r="B3270" i="2"/>
  <c r="U3270" i="2" s="1"/>
  <c r="T3269" i="2"/>
  <c r="S3269" i="2"/>
  <c r="R3269" i="2"/>
  <c r="N3269" i="2"/>
  <c r="B3269" i="2"/>
  <c r="U3269" i="2" s="1"/>
  <c r="T3268" i="2"/>
  <c r="S3268" i="2"/>
  <c r="R3268" i="2"/>
  <c r="N3268" i="2"/>
  <c r="B3268" i="2"/>
  <c r="U3268" i="2" s="1"/>
  <c r="T3267" i="2"/>
  <c r="S3267" i="2"/>
  <c r="R3267" i="2"/>
  <c r="N3267" i="2"/>
  <c r="B3267" i="2"/>
  <c r="U3267" i="2" s="1"/>
  <c r="T3266" i="2"/>
  <c r="S3266" i="2"/>
  <c r="R3266" i="2"/>
  <c r="N3266" i="2"/>
  <c r="B3266" i="2"/>
  <c r="U3266" i="2" s="1"/>
  <c r="T3265" i="2"/>
  <c r="S3265" i="2"/>
  <c r="R3265" i="2"/>
  <c r="N3265" i="2"/>
  <c r="B3265" i="2"/>
  <c r="U3265" i="2" s="1"/>
  <c r="T3264" i="2"/>
  <c r="S3264" i="2"/>
  <c r="R3264" i="2"/>
  <c r="N3264" i="2"/>
  <c r="B3264" i="2"/>
  <c r="U3264" i="2" s="1"/>
  <c r="T3263" i="2"/>
  <c r="S3263" i="2"/>
  <c r="R3263" i="2"/>
  <c r="N3263" i="2"/>
  <c r="B3263" i="2"/>
  <c r="U3263" i="2" s="1"/>
  <c r="T3262" i="2"/>
  <c r="S3262" i="2"/>
  <c r="R3262" i="2"/>
  <c r="N3262" i="2"/>
  <c r="B3262" i="2"/>
  <c r="U3262" i="2" s="1"/>
  <c r="T3261" i="2"/>
  <c r="S3261" i="2"/>
  <c r="R3261" i="2"/>
  <c r="N3261" i="2"/>
  <c r="B3261" i="2"/>
  <c r="U3261" i="2" s="1"/>
  <c r="T3260" i="2"/>
  <c r="S3260" i="2"/>
  <c r="R3260" i="2"/>
  <c r="N3260" i="2"/>
  <c r="B3260" i="2"/>
  <c r="U3260" i="2" s="1"/>
  <c r="T3259" i="2"/>
  <c r="S3259" i="2"/>
  <c r="R3259" i="2"/>
  <c r="N3259" i="2"/>
  <c r="B3259" i="2"/>
  <c r="U3259" i="2" s="1"/>
  <c r="T3258" i="2"/>
  <c r="S3258" i="2"/>
  <c r="R3258" i="2"/>
  <c r="N3258" i="2"/>
  <c r="B3258" i="2"/>
  <c r="U3258" i="2" s="1"/>
  <c r="T3257" i="2"/>
  <c r="S3257" i="2"/>
  <c r="R3257" i="2"/>
  <c r="N3257" i="2"/>
  <c r="B3257" i="2"/>
  <c r="U3257" i="2" s="1"/>
  <c r="T3256" i="2"/>
  <c r="S3256" i="2"/>
  <c r="R3256" i="2"/>
  <c r="N3256" i="2"/>
  <c r="B3256" i="2"/>
  <c r="U3256" i="2" s="1"/>
  <c r="T3255" i="2"/>
  <c r="S3255" i="2"/>
  <c r="R3255" i="2"/>
  <c r="N3255" i="2"/>
  <c r="B3255" i="2"/>
  <c r="U3255" i="2" s="1"/>
  <c r="T3254" i="2"/>
  <c r="S3254" i="2"/>
  <c r="R3254" i="2"/>
  <c r="N3254" i="2"/>
  <c r="B3254" i="2"/>
  <c r="U3254" i="2" s="1"/>
  <c r="T3253" i="2"/>
  <c r="S3253" i="2"/>
  <c r="R3253" i="2"/>
  <c r="N3253" i="2"/>
  <c r="B3253" i="2"/>
  <c r="U3253" i="2" s="1"/>
  <c r="T3252" i="2"/>
  <c r="S3252" i="2"/>
  <c r="R3252" i="2"/>
  <c r="N3252" i="2"/>
  <c r="B3252" i="2"/>
  <c r="U3252" i="2" s="1"/>
  <c r="T3251" i="2"/>
  <c r="S3251" i="2"/>
  <c r="R3251" i="2"/>
  <c r="N3251" i="2"/>
  <c r="B3251" i="2"/>
  <c r="U3251" i="2" s="1"/>
  <c r="T3250" i="2"/>
  <c r="S3250" i="2"/>
  <c r="R3250" i="2"/>
  <c r="N3250" i="2"/>
  <c r="B3250" i="2"/>
  <c r="U3250" i="2" s="1"/>
  <c r="T3249" i="2"/>
  <c r="S3249" i="2"/>
  <c r="R3249" i="2"/>
  <c r="N3249" i="2"/>
  <c r="B3249" i="2"/>
  <c r="U3249" i="2" s="1"/>
  <c r="T3248" i="2"/>
  <c r="S3248" i="2"/>
  <c r="R3248" i="2"/>
  <c r="N3248" i="2"/>
  <c r="B3248" i="2"/>
  <c r="U3248" i="2" s="1"/>
  <c r="T3247" i="2"/>
  <c r="S3247" i="2"/>
  <c r="R3247" i="2"/>
  <c r="N3247" i="2"/>
  <c r="B3247" i="2"/>
  <c r="U3247" i="2" s="1"/>
  <c r="T3246" i="2"/>
  <c r="S3246" i="2"/>
  <c r="R3246" i="2"/>
  <c r="N3246" i="2"/>
  <c r="B3246" i="2"/>
  <c r="U3246" i="2" s="1"/>
  <c r="T3245" i="2"/>
  <c r="S3245" i="2"/>
  <c r="R3245" i="2"/>
  <c r="N3245" i="2"/>
  <c r="B3245" i="2"/>
  <c r="U3245" i="2" s="1"/>
  <c r="T3244" i="2"/>
  <c r="S3244" i="2"/>
  <c r="R3244" i="2"/>
  <c r="N3244" i="2"/>
  <c r="B3244" i="2"/>
  <c r="U3244" i="2" s="1"/>
  <c r="T3243" i="2"/>
  <c r="S3243" i="2"/>
  <c r="R3243" i="2"/>
  <c r="N3243" i="2"/>
  <c r="B3243" i="2"/>
  <c r="U3243" i="2" s="1"/>
  <c r="T3242" i="2"/>
  <c r="S3242" i="2"/>
  <c r="R3242" i="2"/>
  <c r="N3242" i="2"/>
  <c r="B3242" i="2"/>
  <c r="U3242" i="2" s="1"/>
  <c r="T3241" i="2"/>
  <c r="S3241" i="2"/>
  <c r="R3241" i="2"/>
  <c r="N3241" i="2"/>
  <c r="B3241" i="2"/>
  <c r="U3241" i="2" s="1"/>
  <c r="T3240" i="2"/>
  <c r="S3240" i="2"/>
  <c r="R3240" i="2"/>
  <c r="N3240" i="2"/>
  <c r="B3240" i="2"/>
  <c r="U3240" i="2" s="1"/>
  <c r="T3239" i="2"/>
  <c r="S3239" i="2"/>
  <c r="R3239" i="2"/>
  <c r="N3239" i="2"/>
  <c r="B3239" i="2"/>
  <c r="U3239" i="2" s="1"/>
  <c r="T3238" i="2"/>
  <c r="S3238" i="2"/>
  <c r="R3238" i="2"/>
  <c r="N3238" i="2"/>
  <c r="B3238" i="2"/>
  <c r="U3238" i="2" s="1"/>
  <c r="T3237" i="2"/>
  <c r="S3237" i="2"/>
  <c r="R3237" i="2"/>
  <c r="N3237" i="2"/>
  <c r="B3237" i="2"/>
  <c r="U3237" i="2" s="1"/>
  <c r="T3236" i="2"/>
  <c r="S3236" i="2"/>
  <c r="R3236" i="2"/>
  <c r="N3236" i="2"/>
  <c r="B3236" i="2"/>
  <c r="U3236" i="2" s="1"/>
  <c r="T3235" i="2"/>
  <c r="S3235" i="2"/>
  <c r="R3235" i="2"/>
  <c r="N3235" i="2"/>
  <c r="B3235" i="2"/>
  <c r="U3235" i="2" s="1"/>
  <c r="T3234" i="2"/>
  <c r="S3234" i="2"/>
  <c r="R3234" i="2"/>
  <c r="N3234" i="2"/>
  <c r="B3234" i="2"/>
  <c r="U3234" i="2" s="1"/>
  <c r="T3233" i="2"/>
  <c r="S3233" i="2"/>
  <c r="R3233" i="2"/>
  <c r="N3233" i="2"/>
  <c r="B3233" i="2"/>
  <c r="U3233" i="2" s="1"/>
  <c r="T3232" i="2"/>
  <c r="S3232" i="2"/>
  <c r="R3232" i="2"/>
  <c r="N3232" i="2"/>
  <c r="B3232" i="2"/>
  <c r="U3232" i="2" s="1"/>
  <c r="T3231" i="2"/>
  <c r="S3231" i="2"/>
  <c r="R3231" i="2"/>
  <c r="N3231" i="2"/>
  <c r="B3231" i="2"/>
  <c r="U3231" i="2" s="1"/>
  <c r="T3230" i="2"/>
  <c r="S3230" i="2"/>
  <c r="R3230" i="2"/>
  <c r="N3230" i="2"/>
  <c r="B3230" i="2"/>
  <c r="U3230" i="2" s="1"/>
  <c r="T3229" i="2"/>
  <c r="S3229" i="2"/>
  <c r="R3229" i="2"/>
  <c r="N3229" i="2"/>
  <c r="B3229" i="2"/>
  <c r="U3229" i="2" s="1"/>
  <c r="T3228" i="2"/>
  <c r="S3228" i="2"/>
  <c r="R3228" i="2"/>
  <c r="N3228" i="2"/>
  <c r="B3228" i="2"/>
  <c r="U3228" i="2" s="1"/>
  <c r="T3227" i="2"/>
  <c r="S3227" i="2"/>
  <c r="R3227" i="2"/>
  <c r="N3227" i="2"/>
  <c r="B3227" i="2"/>
  <c r="U3227" i="2" s="1"/>
  <c r="T3226" i="2"/>
  <c r="S3226" i="2"/>
  <c r="R3226" i="2"/>
  <c r="N3226" i="2"/>
  <c r="B3226" i="2"/>
  <c r="U3226" i="2" s="1"/>
  <c r="T3225" i="2"/>
  <c r="S3225" i="2"/>
  <c r="R3225" i="2"/>
  <c r="N3225" i="2"/>
  <c r="B3225" i="2"/>
  <c r="U3225" i="2" s="1"/>
  <c r="T3224" i="2"/>
  <c r="S3224" i="2"/>
  <c r="R3224" i="2"/>
  <c r="N3224" i="2"/>
  <c r="B3224" i="2"/>
  <c r="U3224" i="2" s="1"/>
  <c r="T3223" i="2"/>
  <c r="S3223" i="2"/>
  <c r="R3223" i="2"/>
  <c r="N3223" i="2"/>
  <c r="B3223" i="2"/>
  <c r="U3223" i="2" s="1"/>
  <c r="T3222" i="2"/>
  <c r="S3222" i="2"/>
  <c r="R3222" i="2"/>
  <c r="N3222" i="2"/>
  <c r="B3222" i="2"/>
  <c r="U3222" i="2" s="1"/>
  <c r="T3221" i="2"/>
  <c r="S3221" i="2"/>
  <c r="R3221" i="2"/>
  <c r="N3221" i="2"/>
  <c r="B3221" i="2"/>
  <c r="U3221" i="2" s="1"/>
  <c r="T3220" i="2"/>
  <c r="S3220" i="2"/>
  <c r="R3220" i="2"/>
  <c r="N3220" i="2"/>
  <c r="B3220" i="2"/>
  <c r="U3220" i="2" s="1"/>
  <c r="T3219" i="2"/>
  <c r="S3219" i="2"/>
  <c r="R3219" i="2"/>
  <c r="N3219" i="2"/>
  <c r="B3219" i="2"/>
  <c r="U3219" i="2" s="1"/>
  <c r="T3218" i="2"/>
  <c r="S3218" i="2"/>
  <c r="R3218" i="2"/>
  <c r="N3218" i="2"/>
  <c r="B3218" i="2"/>
  <c r="U3218" i="2" s="1"/>
  <c r="T3217" i="2"/>
  <c r="S3217" i="2"/>
  <c r="R3217" i="2"/>
  <c r="N3217" i="2"/>
  <c r="B3217" i="2"/>
  <c r="U3217" i="2" s="1"/>
  <c r="T3216" i="2"/>
  <c r="S3216" i="2"/>
  <c r="R3216" i="2"/>
  <c r="N3216" i="2"/>
  <c r="B3216" i="2"/>
  <c r="U3216" i="2" s="1"/>
  <c r="T3215" i="2"/>
  <c r="S3215" i="2"/>
  <c r="R3215" i="2"/>
  <c r="N3215" i="2"/>
  <c r="B3215" i="2"/>
  <c r="U3215" i="2" s="1"/>
  <c r="T3214" i="2"/>
  <c r="S3214" i="2"/>
  <c r="R3214" i="2"/>
  <c r="N3214" i="2"/>
  <c r="B3214" i="2"/>
  <c r="U3214" i="2" s="1"/>
  <c r="T3213" i="2"/>
  <c r="S3213" i="2"/>
  <c r="R3213" i="2"/>
  <c r="N3213" i="2"/>
  <c r="B3213" i="2"/>
  <c r="U3213" i="2" s="1"/>
  <c r="T3212" i="2"/>
  <c r="S3212" i="2"/>
  <c r="R3212" i="2"/>
  <c r="N3212" i="2"/>
  <c r="B3212" i="2"/>
  <c r="U3212" i="2" s="1"/>
  <c r="T3211" i="2"/>
  <c r="S3211" i="2"/>
  <c r="R3211" i="2"/>
  <c r="N3211" i="2"/>
  <c r="B3211" i="2"/>
  <c r="U3211" i="2" s="1"/>
  <c r="T3210" i="2"/>
  <c r="S3210" i="2"/>
  <c r="R3210" i="2"/>
  <c r="N3210" i="2"/>
  <c r="B3210" i="2"/>
  <c r="U3210" i="2" s="1"/>
  <c r="T3209" i="2"/>
  <c r="S3209" i="2"/>
  <c r="R3209" i="2"/>
  <c r="N3209" i="2"/>
  <c r="B3209" i="2"/>
  <c r="U3209" i="2" s="1"/>
  <c r="T3208" i="2"/>
  <c r="S3208" i="2"/>
  <c r="R3208" i="2"/>
  <c r="N3208" i="2"/>
  <c r="B3208" i="2"/>
  <c r="U3208" i="2" s="1"/>
  <c r="T3207" i="2"/>
  <c r="S3207" i="2"/>
  <c r="R3207" i="2"/>
  <c r="N3207" i="2"/>
  <c r="B3207" i="2"/>
  <c r="U3207" i="2" s="1"/>
  <c r="T3206" i="2"/>
  <c r="S3206" i="2"/>
  <c r="R3206" i="2"/>
  <c r="N3206" i="2"/>
  <c r="B3206" i="2"/>
  <c r="U3206" i="2" s="1"/>
  <c r="T3205" i="2"/>
  <c r="S3205" i="2"/>
  <c r="R3205" i="2"/>
  <c r="N3205" i="2"/>
  <c r="B3205" i="2"/>
  <c r="U3205" i="2" s="1"/>
  <c r="T3204" i="2"/>
  <c r="S3204" i="2"/>
  <c r="R3204" i="2"/>
  <c r="N3204" i="2"/>
  <c r="B3204" i="2"/>
  <c r="U3204" i="2" s="1"/>
  <c r="T3203" i="2"/>
  <c r="S3203" i="2"/>
  <c r="R3203" i="2"/>
  <c r="N3203" i="2"/>
  <c r="B3203" i="2"/>
  <c r="U3203" i="2" s="1"/>
  <c r="T3202" i="2"/>
  <c r="S3202" i="2"/>
  <c r="R3202" i="2"/>
  <c r="N3202" i="2"/>
  <c r="B3202" i="2"/>
  <c r="U3202" i="2" s="1"/>
  <c r="T3201" i="2"/>
  <c r="S3201" i="2"/>
  <c r="R3201" i="2"/>
  <c r="N3201" i="2"/>
  <c r="B3201" i="2"/>
  <c r="U3201" i="2" s="1"/>
  <c r="T3200" i="2"/>
  <c r="S3200" i="2"/>
  <c r="R3200" i="2"/>
  <c r="N3200" i="2"/>
  <c r="B3200" i="2"/>
  <c r="U3200" i="2" s="1"/>
  <c r="T3199" i="2"/>
  <c r="S3199" i="2"/>
  <c r="R3199" i="2"/>
  <c r="N3199" i="2"/>
  <c r="B3199" i="2"/>
  <c r="U3199" i="2" s="1"/>
  <c r="T3198" i="2"/>
  <c r="S3198" i="2"/>
  <c r="R3198" i="2"/>
  <c r="N3198" i="2"/>
  <c r="B3198" i="2"/>
  <c r="U3198" i="2" s="1"/>
  <c r="T3197" i="2"/>
  <c r="S3197" i="2"/>
  <c r="R3197" i="2"/>
  <c r="N3197" i="2"/>
  <c r="B3197" i="2"/>
  <c r="U3197" i="2" s="1"/>
  <c r="T3196" i="2"/>
  <c r="S3196" i="2"/>
  <c r="R3196" i="2"/>
  <c r="N3196" i="2"/>
  <c r="B3196" i="2"/>
  <c r="U3196" i="2" s="1"/>
  <c r="T3195" i="2"/>
  <c r="S3195" i="2"/>
  <c r="R3195" i="2"/>
  <c r="N3195" i="2"/>
  <c r="B3195" i="2"/>
  <c r="U3195" i="2" s="1"/>
  <c r="T3194" i="2"/>
  <c r="S3194" i="2"/>
  <c r="R3194" i="2"/>
  <c r="N3194" i="2"/>
  <c r="B3194" i="2"/>
  <c r="U3194" i="2" s="1"/>
  <c r="T3193" i="2"/>
  <c r="S3193" i="2"/>
  <c r="R3193" i="2"/>
  <c r="N3193" i="2"/>
  <c r="B3193" i="2"/>
  <c r="U3193" i="2" s="1"/>
  <c r="T3192" i="2"/>
  <c r="S3192" i="2"/>
  <c r="R3192" i="2"/>
  <c r="N3192" i="2"/>
  <c r="B3192" i="2"/>
  <c r="U3192" i="2" s="1"/>
  <c r="T3191" i="2"/>
  <c r="S3191" i="2"/>
  <c r="R3191" i="2"/>
  <c r="N3191" i="2"/>
  <c r="B3191" i="2"/>
  <c r="U3191" i="2" s="1"/>
  <c r="T3190" i="2"/>
  <c r="S3190" i="2"/>
  <c r="R3190" i="2"/>
  <c r="N3190" i="2"/>
  <c r="B3190" i="2"/>
  <c r="U3190" i="2" s="1"/>
  <c r="T3189" i="2"/>
  <c r="S3189" i="2"/>
  <c r="R3189" i="2"/>
  <c r="N3189" i="2"/>
  <c r="B3189" i="2"/>
  <c r="U3189" i="2" s="1"/>
  <c r="T3188" i="2"/>
  <c r="S3188" i="2"/>
  <c r="R3188" i="2"/>
  <c r="N3188" i="2"/>
  <c r="B3188" i="2"/>
  <c r="U3188" i="2" s="1"/>
  <c r="T3187" i="2"/>
  <c r="S3187" i="2"/>
  <c r="R3187" i="2"/>
  <c r="N3187" i="2"/>
  <c r="B3187" i="2"/>
  <c r="U3187" i="2" s="1"/>
  <c r="T3186" i="2"/>
  <c r="S3186" i="2"/>
  <c r="R3186" i="2"/>
  <c r="N3186" i="2"/>
  <c r="B3186" i="2"/>
  <c r="U3186" i="2" s="1"/>
  <c r="T3185" i="2"/>
  <c r="S3185" i="2"/>
  <c r="R3185" i="2"/>
  <c r="N3185" i="2"/>
  <c r="B3185" i="2"/>
  <c r="U3185" i="2" s="1"/>
  <c r="T3184" i="2"/>
  <c r="S3184" i="2"/>
  <c r="R3184" i="2"/>
  <c r="N3184" i="2"/>
  <c r="B3184" i="2"/>
  <c r="U3184" i="2" s="1"/>
  <c r="T3183" i="2"/>
  <c r="S3183" i="2"/>
  <c r="R3183" i="2"/>
  <c r="N3183" i="2"/>
  <c r="B3183" i="2"/>
  <c r="U3183" i="2" s="1"/>
  <c r="T3182" i="2"/>
  <c r="S3182" i="2"/>
  <c r="R3182" i="2"/>
  <c r="N3182" i="2"/>
  <c r="B3182" i="2"/>
  <c r="U3182" i="2" s="1"/>
  <c r="T3181" i="2"/>
  <c r="S3181" i="2"/>
  <c r="R3181" i="2"/>
  <c r="N3181" i="2"/>
  <c r="B3181" i="2"/>
  <c r="U3181" i="2" s="1"/>
  <c r="T3180" i="2"/>
  <c r="S3180" i="2"/>
  <c r="R3180" i="2"/>
  <c r="N3180" i="2"/>
  <c r="B3180" i="2"/>
  <c r="U3180" i="2" s="1"/>
  <c r="T3179" i="2"/>
  <c r="S3179" i="2"/>
  <c r="R3179" i="2"/>
  <c r="N3179" i="2"/>
  <c r="B3179" i="2"/>
  <c r="U3179" i="2" s="1"/>
  <c r="T3178" i="2"/>
  <c r="S3178" i="2"/>
  <c r="R3178" i="2"/>
  <c r="N3178" i="2"/>
  <c r="B3178" i="2"/>
  <c r="U3178" i="2" s="1"/>
  <c r="T3177" i="2"/>
  <c r="S3177" i="2"/>
  <c r="R3177" i="2"/>
  <c r="N3177" i="2"/>
  <c r="B3177" i="2"/>
  <c r="U3177" i="2" s="1"/>
  <c r="T3176" i="2"/>
  <c r="S3176" i="2"/>
  <c r="R3176" i="2"/>
  <c r="N3176" i="2"/>
  <c r="B3176" i="2"/>
  <c r="U3176" i="2" s="1"/>
  <c r="T3175" i="2"/>
  <c r="S3175" i="2"/>
  <c r="R3175" i="2"/>
  <c r="N3175" i="2"/>
  <c r="B3175" i="2"/>
  <c r="U3175" i="2" s="1"/>
  <c r="T3174" i="2"/>
  <c r="S3174" i="2"/>
  <c r="R3174" i="2"/>
  <c r="N3174" i="2"/>
  <c r="B3174" i="2"/>
  <c r="U3174" i="2" s="1"/>
  <c r="T3173" i="2"/>
  <c r="S3173" i="2"/>
  <c r="R3173" i="2"/>
  <c r="N3173" i="2"/>
  <c r="B3173" i="2"/>
  <c r="U3173" i="2" s="1"/>
  <c r="T3172" i="2"/>
  <c r="S3172" i="2"/>
  <c r="R3172" i="2"/>
  <c r="N3172" i="2"/>
  <c r="B3172" i="2"/>
  <c r="U3172" i="2" s="1"/>
  <c r="T3171" i="2"/>
  <c r="S3171" i="2"/>
  <c r="R3171" i="2"/>
  <c r="N3171" i="2"/>
  <c r="B3171" i="2"/>
  <c r="U3171" i="2" s="1"/>
  <c r="T3170" i="2"/>
  <c r="S3170" i="2"/>
  <c r="R3170" i="2"/>
  <c r="N3170" i="2"/>
  <c r="B3170" i="2"/>
  <c r="U3170" i="2" s="1"/>
  <c r="T3169" i="2"/>
  <c r="S3169" i="2"/>
  <c r="R3169" i="2"/>
  <c r="N3169" i="2"/>
  <c r="B3169" i="2"/>
  <c r="U3169" i="2" s="1"/>
  <c r="T3168" i="2"/>
  <c r="S3168" i="2"/>
  <c r="R3168" i="2"/>
  <c r="N3168" i="2"/>
  <c r="B3168" i="2"/>
  <c r="U3168" i="2" s="1"/>
  <c r="T3167" i="2"/>
  <c r="S3167" i="2"/>
  <c r="R3167" i="2"/>
  <c r="N3167" i="2"/>
  <c r="B3167" i="2"/>
  <c r="U3167" i="2" s="1"/>
  <c r="T3166" i="2"/>
  <c r="S3166" i="2"/>
  <c r="R3166" i="2"/>
  <c r="N3166" i="2"/>
  <c r="B3166" i="2"/>
  <c r="U3166" i="2" s="1"/>
  <c r="T3165" i="2"/>
  <c r="S3165" i="2"/>
  <c r="R3165" i="2"/>
  <c r="N3165" i="2"/>
  <c r="B3165" i="2"/>
  <c r="U3165" i="2" s="1"/>
  <c r="T3164" i="2"/>
  <c r="S3164" i="2"/>
  <c r="R3164" i="2"/>
  <c r="N3164" i="2"/>
  <c r="B3164" i="2"/>
  <c r="U3164" i="2" s="1"/>
  <c r="T3163" i="2"/>
  <c r="S3163" i="2"/>
  <c r="R3163" i="2"/>
  <c r="N3163" i="2"/>
  <c r="B3163" i="2"/>
  <c r="U3163" i="2" s="1"/>
  <c r="T3162" i="2"/>
  <c r="S3162" i="2"/>
  <c r="R3162" i="2"/>
  <c r="N3162" i="2"/>
  <c r="B3162" i="2"/>
  <c r="U3162" i="2" s="1"/>
  <c r="T3161" i="2"/>
  <c r="S3161" i="2"/>
  <c r="R3161" i="2"/>
  <c r="N3161" i="2"/>
  <c r="B3161" i="2"/>
  <c r="U3161" i="2" s="1"/>
  <c r="T3160" i="2"/>
  <c r="S3160" i="2"/>
  <c r="R3160" i="2"/>
  <c r="N3160" i="2"/>
  <c r="B3160" i="2"/>
  <c r="U3160" i="2" s="1"/>
  <c r="T3159" i="2"/>
  <c r="S3159" i="2"/>
  <c r="R3159" i="2"/>
  <c r="N3159" i="2"/>
  <c r="B3159" i="2"/>
  <c r="U3159" i="2" s="1"/>
  <c r="T3158" i="2"/>
  <c r="S3158" i="2"/>
  <c r="R3158" i="2"/>
  <c r="N3158" i="2"/>
  <c r="B3158" i="2"/>
  <c r="U3158" i="2" s="1"/>
  <c r="T3157" i="2"/>
  <c r="S3157" i="2"/>
  <c r="R3157" i="2"/>
  <c r="N3157" i="2"/>
  <c r="B3157" i="2"/>
  <c r="U3157" i="2" s="1"/>
  <c r="T3156" i="2"/>
  <c r="S3156" i="2"/>
  <c r="R3156" i="2"/>
  <c r="N3156" i="2"/>
  <c r="B3156" i="2"/>
  <c r="U3156" i="2" s="1"/>
  <c r="T3155" i="2"/>
  <c r="S3155" i="2"/>
  <c r="R3155" i="2"/>
  <c r="N3155" i="2"/>
  <c r="B3155" i="2"/>
  <c r="U3155" i="2" s="1"/>
  <c r="T3154" i="2"/>
  <c r="S3154" i="2"/>
  <c r="R3154" i="2"/>
  <c r="N3154" i="2"/>
  <c r="B3154" i="2"/>
  <c r="U3154" i="2" s="1"/>
  <c r="T3153" i="2"/>
  <c r="S3153" i="2"/>
  <c r="R3153" i="2"/>
  <c r="N3153" i="2"/>
  <c r="B3153" i="2"/>
  <c r="U3153" i="2" s="1"/>
  <c r="T3152" i="2"/>
  <c r="S3152" i="2"/>
  <c r="R3152" i="2"/>
  <c r="N3152" i="2"/>
  <c r="B3152" i="2"/>
  <c r="U3152" i="2" s="1"/>
  <c r="T3151" i="2"/>
  <c r="S3151" i="2"/>
  <c r="R3151" i="2"/>
  <c r="N3151" i="2"/>
  <c r="B3151" i="2"/>
  <c r="U3151" i="2" s="1"/>
  <c r="T3150" i="2"/>
  <c r="S3150" i="2"/>
  <c r="R3150" i="2"/>
  <c r="N3150" i="2"/>
  <c r="B3150" i="2"/>
  <c r="U3150" i="2" s="1"/>
  <c r="T3149" i="2"/>
  <c r="S3149" i="2"/>
  <c r="R3149" i="2"/>
  <c r="N3149" i="2"/>
  <c r="B3149" i="2"/>
  <c r="U3149" i="2" s="1"/>
  <c r="T3148" i="2"/>
  <c r="S3148" i="2"/>
  <c r="R3148" i="2"/>
  <c r="N3148" i="2"/>
  <c r="B3148" i="2"/>
  <c r="U3148" i="2" s="1"/>
  <c r="T3147" i="2"/>
  <c r="S3147" i="2"/>
  <c r="R3147" i="2"/>
  <c r="N3147" i="2"/>
  <c r="B3147" i="2"/>
  <c r="U3147" i="2" s="1"/>
  <c r="T3146" i="2"/>
  <c r="S3146" i="2"/>
  <c r="R3146" i="2"/>
  <c r="N3146" i="2"/>
  <c r="B3146" i="2"/>
  <c r="U3146" i="2" s="1"/>
  <c r="T3145" i="2"/>
  <c r="S3145" i="2"/>
  <c r="R3145" i="2"/>
  <c r="N3145" i="2"/>
  <c r="B3145" i="2"/>
  <c r="U3145" i="2" s="1"/>
  <c r="T3144" i="2"/>
  <c r="S3144" i="2"/>
  <c r="R3144" i="2"/>
  <c r="N3144" i="2"/>
  <c r="B3144" i="2"/>
  <c r="U3144" i="2" s="1"/>
  <c r="T3143" i="2"/>
  <c r="S3143" i="2"/>
  <c r="R3143" i="2"/>
  <c r="N3143" i="2"/>
  <c r="B3143" i="2"/>
  <c r="U3143" i="2" s="1"/>
  <c r="T3142" i="2"/>
  <c r="S3142" i="2"/>
  <c r="R3142" i="2"/>
  <c r="N3142" i="2"/>
  <c r="B3142" i="2"/>
  <c r="U3142" i="2" s="1"/>
  <c r="T3141" i="2"/>
  <c r="S3141" i="2"/>
  <c r="R3141" i="2"/>
  <c r="N3141" i="2"/>
  <c r="B3141" i="2"/>
  <c r="U3141" i="2" s="1"/>
  <c r="T3140" i="2"/>
  <c r="S3140" i="2"/>
  <c r="R3140" i="2"/>
  <c r="N3140" i="2"/>
  <c r="B3140" i="2"/>
  <c r="U3140" i="2" s="1"/>
  <c r="T3139" i="2"/>
  <c r="S3139" i="2"/>
  <c r="R3139" i="2"/>
  <c r="N3139" i="2"/>
  <c r="B3139" i="2"/>
  <c r="U3139" i="2" s="1"/>
  <c r="T3138" i="2"/>
  <c r="S3138" i="2"/>
  <c r="R3138" i="2"/>
  <c r="N3138" i="2"/>
  <c r="B3138" i="2"/>
  <c r="U3138" i="2" s="1"/>
  <c r="T3137" i="2"/>
  <c r="S3137" i="2"/>
  <c r="R3137" i="2"/>
  <c r="N3137" i="2"/>
  <c r="B3137" i="2"/>
  <c r="U3137" i="2" s="1"/>
  <c r="T3136" i="2"/>
  <c r="S3136" i="2"/>
  <c r="R3136" i="2"/>
  <c r="N3136" i="2"/>
  <c r="B3136" i="2"/>
  <c r="U3136" i="2" s="1"/>
  <c r="T3135" i="2"/>
  <c r="S3135" i="2"/>
  <c r="R3135" i="2"/>
  <c r="N3135" i="2"/>
  <c r="B3135" i="2"/>
  <c r="U3135" i="2" s="1"/>
  <c r="T3134" i="2"/>
  <c r="S3134" i="2"/>
  <c r="R3134" i="2"/>
  <c r="N3134" i="2"/>
  <c r="B3134" i="2"/>
  <c r="U3134" i="2" s="1"/>
  <c r="T3133" i="2"/>
  <c r="S3133" i="2"/>
  <c r="R3133" i="2"/>
  <c r="N3133" i="2"/>
  <c r="B3133" i="2"/>
  <c r="U3133" i="2" s="1"/>
  <c r="T3132" i="2"/>
  <c r="S3132" i="2"/>
  <c r="R3132" i="2"/>
  <c r="N3132" i="2"/>
  <c r="B3132" i="2"/>
  <c r="U3132" i="2" s="1"/>
  <c r="T3131" i="2"/>
  <c r="S3131" i="2"/>
  <c r="R3131" i="2"/>
  <c r="N3131" i="2"/>
  <c r="B3131" i="2"/>
  <c r="U3131" i="2" s="1"/>
  <c r="T3130" i="2"/>
  <c r="S3130" i="2"/>
  <c r="R3130" i="2"/>
  <c r="N3130" i="2"/>
  <c r="B3130" i="2"/>
  <c r="U3130" i="2" s="1"/>
  <c r="T3129" i="2"/>
  <c r="S3129" i="2"/>
  <c r="R3129" i="2"/>
  <c r="N3129" i="2"/>
  <c r="B3129" i="2"/>
  <c r="U3129" i="2" s="1"/>
  <c r="T3128" i="2"/>
  <c r="S3128" i="2"/>
  <c r="R3128" i="2"/>
  <c r="N3128" i="2"/>
  <c r="B3128" i="2"/>
  <c r="U3128" i="2" s="1"/>
  <c r="T3127" i="2"/>
  <c r="S3127" i="2"/>
  <c r="R3127" i="2"/>
  <c r="N3127" i="2"/>
  <c r="B3127" i="2"/>
  <c r="U3127" i="2" s="1"/>
  <c r="T3126" i="2"/>
  <c r="S3126" i="2"/>
  <c r="R3126" i="2"/>
  <c r="N3126" i="2"/>
  <c r="B3126" i="2"/>
  <c r="U3126" i="2" s="1"/>
  <c r="T3125" i="2"/>
  <c r="S3125" i="2"/>
  <c r="R3125" i="2"/>
  <c r="N3125" i="2"/>
  <c r="B3125" i="2"/>
  <c r="U3125" i="2" s="1"/>
  <c r="T3124" i="2"/>
  <c r="S3124" i="2"/>
  <c r="R3124" i="2"/>
  <c r="N3124" i="2"/>
  <c r="B3124" i="2"/>
  <c r="U3124" i="2" s="1"/>
  <c r="T3123" i="2"/>
  <c r="S3123" i="2"/>
  <c r="R3123" i="2"/>
  <c r="N3123" i="2"/>
  <c r="B3123" i="2"/>
  <c r="U3123" i="2" s="1"/>
  <c r="T3122" i="2"/>
  <c r="S3122" i="2"/>
  <c r="R3122" i="2"/>
  <c r="N3122" i="2"/>
  <c r="B3122" i="2"/>
  <c r="U3122" i="2" s="1"/>
  <c r="T3121" i="2"/>
  <c r="S3121" i="2"/>
  <c r="R3121" i="2"/>
  <c r="N3121" i="2"/>
  <c r="B3121" i="2"/>
  <c r="U3121" i="2" s="1"/>
  <c r="T3120" i="2"/>
  <c r="S3120" i="2"/>
  <c r="R3120" i="2"/>
  <c r="N3120" i="2"/>
  <c r="B3120" i="2"/>
  <c r="U3120" i="2" s="1"/>
  <c r="T3119" i="2"/>
  <c r="S3119" i="2"/>
  <c r="R3119" i="2"/>
  <c r="N3119" i="2"/>
  <c r="B3119" i="2"/>
  <c r="U3119" i="2" s="1"/>
  <c r="T3118" i="2"/>
  <c r="S3118" i="2"/>
  <c r="R3118" i="2"/>
  <c r="N3118" i="2"/>
  <c r="B3118" i="2"/>
  <c r="U3118" i="2" s="1"/>
  <c r="T3117" i="2"/>
  <c r="S3117" i="2"/>
  <c r="R3117" i="2"/>
  <c r="N3117" i="2"/>
  <c r="B3117" i="2"/>
  <c r="U3117" i="2" s="1"/>
  <c r="T3116" i="2"/>
  <c r="S3116" i="2"/>
  <c r="R3116" i="2"/>
  <c r="N3116" i="2"/>
  <c r="B3116" i="2"/>
  <c r="U3116" i="2" s="1"/>
  <c r="T3115" i="2"/>
  <c r="S3115" i="2"/>
  <c r="R3115" i="2"/>
  <c r="N3115" i="2"/>
  <c r="B3115" i="2"/>
  <c r="U3115" i="2" s="1"/>
  <c r="T3114" i="2"/>
  <c r="S3114" i="2"/>
  <c r="R3114" i="2"/>
  <c r="N3114" i="2"/>
  <c r="B3114" i="2"/>
  <c r="U3114" i="2" s="1"/>
  <c r="T3113" i="2"/>
  <c r="S3113" i="2"/>
  <c r="R3113" i="2"/>
  <c r="N3113" i="2"/>
  <c r="B3113" i="2"/>
  <c r="U3113" i="2" s="1"/>
  <c r="T3112" i="2"/>
  <c r="S3112" i="2"/>
  <c r="R3112" i="2"/>
  <c r="N3112" i="2"/>
  <c r="B3112" i="2"/>
  <c r="U3112" i="2" s="1"/>
  <c r="T3111" i="2"/>
  <c r="S3111" i="2"/>
  <c r="R3111" i="2"/>
  <c r="N3111" i="2"/>
  <c r="B3111" i="2"/>
  <c r="U3111" i="2" s="1"/>
  <c r="T3110" i="2"/>
  <c r="S3110" i="2"/>
  <c r="R3110" i="2"/>
  <c r="N3110" i="2"/>
  <c r="B3110" i="2"/>
  <c r="U3110" i="2" s="1"/>
  <c r="T3109" i="2"/>
  <c r="S3109" i="2"/>
  <c r="R3109" i="2"/>
  <c r="N3109" i="2"/>
  <c r="B3109" i="2"/>
  <c r="U3109" i="2" s="1"/>
  <c r="T3108" i="2"/>
  <c r="S3108" i="2"/>
  <c r="R3108" i="2"/>
  <c r="N3108" i="2"/>
  <c r="B3108" i="2"/>
  <c r="U3108" i="2" s="1"/>
  <c r="T3107" i="2"/>
  <c r="S3107" i="2"/>
  <c r="R3107" i="2"/>
  <c r="N3107" i="2"/>
  <c r="B3107" i="2"/>
  <c r="U3107" i="2" s="1"/>
  <c r="T3106" i="2"/>
  <c r="S3106" i="2"/>
  <c r="R3106" i="2"/>
  <c r="N3106" i="2"/>
  <c r="B3106" i="2"/>
  <c r="U3106" i="2" s="1"/>
  <c r="T3105" i="2"/>
  <c r="S3105" i="2"/>
  <c r="R3105" i="2"/>
  <c r="N3105" i="2"/>
  <c r="B3105" i="2"/>
  <c r="U3105" i="2" s="1"/>
  <c r="T3104" i="2"/>
  <c r="S3104" i="2"/>
  <c r="R3104" i="2"/>
  <c r="N3104" i="2"/>
  <c r="B3104" i="2"/>
  <c r="U3104" i="2" s="1"/>
  <c r="T3103" i="2"/>
  <c r="S3103" i="2"/>
  <c r="R3103" i="2"/>
  <c r="N3103" i="2"/>
  <c r="B3103" i="2"/>
  <c r="U3103" i="2" s="1"/>
  <c r="T3102" i="2"/>
  <c r="S3102" i="2"/>
  <c r="R3102" i="2"/>
  <c r="N3102" i="2"/>
  <c r="B3102" i="2"/>
  <c r="U3102" i="2" s="1"/>
  <c r="T3101" i="2"/>
  <c r="S3101" i="2"/>
  <c r="R3101" i="2"/>
  <c r="N3101" i="2"/>
  <c r="B3101" i="2"/>
  <c r="U3101" i="2" s="1"/>
  <c r="T3100" i="2"/>
  <c r="S3100" i="2"/>
  <c r="R3100" i="2"/>
  <c r="N3100" i="2"/>
  <c r="B3100" i="2"/>
  <c r="U3100" i="2" s="1"/>
  <c r="T3099" i="2"/>
  <c r="S3099" i="2"/>
  <c r="R3099" i="2"/>
  <c r="N3099" i="2"/>
  <c r="B3099" i="2"/>
  <c r="U3099" i="2" s="1"/>
  <c r="T3098" i="2"/>
  <c r="S3098" i="2"/>
  <c r="R3098" i="2"/>
  <c r="N3098" i="2"/>
  <c r="B3098" i="2"/>
  <c r="U3098" i="2" s="1"/>
  <c r="T3097" i="2"/>
  <c r="S3097" i="2"/>
  <c r="R3097" i="2"/>
  <c r="N3097" i="2"/>
  <c r="B3097" i="2"/>
  <c r="U3097" i="2" s="1"/>
  <c r="T3096" i="2"/>
  <c r="S3096" i="2"/>
  <c r="R3096" i="2"/>
  <c r="N3096" i="2"/>
  <c r="B3096" i="2"/>
  <c r="U3096" i="2" s="1"/>
  <c r="T3095" i="2"/>
  <c r="S3095" i="2"/>
  <c r="R3095" i="2"/>
  <c r="N3095" i="2"/>
  <c r="B3095" i="2"/>
  <c r="U3095" i="2" s="1"/>
  <c r="T3094" i="2"/>
  <c r="S3094" i="2"/>
  <c r="R3094" i="2"/>
  <c r="N3094" i="2"/>
  <c r="B3094" i="2"/>
  <c r="U3094" i="2" s="1"/>
  <c r="T3093" i="2"/>
  <c r="S3093" i="2"/>
  <c r="R3093" i="2"/>
  <c r="N3093" i="2"/>
  <c r="B3093" i="2"/>
  <c r="U3093" i="2" s="1"/>
  <c r="T3092" i="2"/>
  <c r="S3092" i="2"/>
  <c r="R3092" i="2"/>
  <c r="N3092" i="2"/>
  <c r="B3092" i="2"/>
  <c r="U3092" i="2" s="1"/>
  <c r="T3091" i="2"/>
  <c r="S3091" i="2"/>
  <c r="R3091" i="2"/>
  <c r="N3091" i="2"/>
  <c r="B3091" i="2"/>
  <c r="U3091" i="2" s="1"/>
  <c r="T3090" i="2"/>
  <c r="S3090" i="2"/>
  <c r="R3090" i="2"/>
  <c r="N3090" i="2"/>
  <c r="B3090" i="2"/>
  <c r="U3090" i="2" s="1"/>
  <c r="T3089" i="2"/>
  <c r="S3089" i="2"/>
  <c r="R3089" i="2"/>
  <c r="N3089" i="2"/>
  <c r="B3089" i="2"/>
  <c r="U3089" i="2" s="1"/>
  <c r="T3088" i="2"/>
  <c r="S3088" i="2"/>
  <c r="R3088" i="2"/>
  <c r="N3088" i="2"/>
  <c r="B3088" i="2"/>
  <c r="U3088" i="2" s="1"/>
  <c r="T3087" i="2"/>
  <c r="S3087" i="2"/>
  <c r="R3087" i="2"/>
  <c r="N3087" i="2"/>
  <c r="B3087" i="2"/>
  <c r="U3087" i="2" s="1"/>
  <c r="T3086" i="2"/>
  <c r="S3086" i="2"/>
  <c r="R3086" i="2"/>
  <c r="N3086" i="2"/>
  <c r="B3086" i="2"/>
  <c r="U3086" i="2" s="1"/>
  <c r="T3085" i="2"/>
  <c r="S3085" i="2"/>
  <c r="R3085" i="2"/>
  <c r="N3085" i="2"/>
  <c r="B3085" i="2"/>
  <c r="U3085" i="2" s="1"/>
  <c r="T3084" i="2"/>
  <c r="S3084" i="2"/>
  <c r="R3084" i="2"/>
  <c r="N3084" i="2"/>
  <c r="B3084" i="2"/>
  <c r="U3084" i="2" s="1"/>
  <c r="T3083" i="2"/>
  <c r="S3083" i="2"/>
  <c r="R3083" i="2"/>
  <c r="N3083" i="2"/>
  <c r="B3083" i="2"/>
  <c r="U3083" i="2" s="1"/>
  <c r="T3082" i="2"/>
  <c r="S3082" i="2"/>
  <c r="R3082" i="2"/>
  <c r="N3082" i="2"/>
  <c r="B3082" i="2"/>
  <c r="U3082" i="2" s="1"/>
  <c r="T3081" i="2"/>
  <c r="S3081" i="2"/>
  <c r="R3081" i="2"/>
  <c r="N3081" i="2"/>
  <c r="B3081" i="2"/>
  <c r="U3081" i="2" s="1"/>
  <c r="T3080" i="2"/>
  <c r="S3080" i="2"/>
  <c r="R3080" i="2"/>
  <c r="N3080" i="2"/>
  <c r="B3080" i="2"/>
  <c r="U3080" i="2" s="1"/>
  <c r="T3079" i="2"/>
  <c r="S3079" i="2"/>
  <c r="R3079" i="2"/>
  <c r="N3079" i="2"/>
  <c r="B3079" i="2"/>
  <c r="U3079" i="2" s="1"/>
  <c r="T3078" i="2"/>
  <c r="S3078" i="2"/>
  <c r="R3078" i="2"/>
  <c r="N3078" i="2"/>
  <c r="B3078" i="2"/>
  <c r="U3078" i="2" s="1"/>
  <c r="T3077" i="2"/>
  <c r="S3077" i="2"/>
  <c r="R3077" i="2"/>
  <c r="N3077" i="2"/>
  <c r="B3077" i="2"/>
  <c r="U3077" i="2" s="1"/>
  <c r="T3076" i="2"/>
  <c r="S3076" i="2"/>
  <c r="R3076" i="2"/>
  <c r="N3076" i="2"/>
  <c r="B3076" i="2"/>
  <c r="U3076" i="2" s="1"/>
  <c r="T3075" i="2"/>
  <c r="S3075" i="2"/>
  <c r="R3075" i="2"/>
  <c r="N3075" i="2"/>
  <c r="B3075" i="2"/>
  <c r="U3075" i="2" s="1"/>
  <c r="T3074" i="2"/>
  <c r="S3074" i="2"/>
  <c r="R3074" i="2"/>
  <c r="N3074" i="2"/>
  <c r="B3074" i="2"/>
  <c r="U3074" i="2" s="1"/>
  <c r="T3073" i="2"/>
  <c r="S3073" i="2"/>
  <c r="R3073" i="2"/>
  <c r="N3073" i="2"/>
  <c r="B3073" i="2"/>
  <c r="U3073" i="2" s="1"/>
  <c r="T3072" i="2"/>
  <c r="S3072" i="2"/>
  <c r="R3072" i="2"/>
  <c r="N3072" i="2"/>
  <c r="B3072" i="2"/>
  <c r="U3072" i="2" s="1"/>
  <c r="T3071" i="2"/>
  <c r="S3071" i="2"/>
  <c r="R3071" i="2"/>
  <c r="N3071" i="2"/>
  <c r="B3071" i="2"/>
  <c r="U3071" i="2" s="1"/>
  <c r="T3070" i="2"/>
  <c r="S3070" i="2"/>
  <c r="R3070" i="2"/>
  <c r="N3070" i="2"/>
  <c r="B3070" i="2"/>
  <c r="U3070" i="2" s="1"/>
  <c r="T3069" i="2"/>
  <c r="S3069" i="2"/>
  <c r="R3069" i="2"/>
  <c r="N3069" i="2"/>
  <c r="B3069" i="2"/>
  <c r="U3069" i="2" s="1"/>
  <c r="T3068" i="2"/>
  <c r="S3068" i="2"/>
  <c r="R3068" i="2"/>
  <c r="N3068" i="2"/>
  <c r="B3068" i="2"/>
  <c r="U3068" i="2" s="1"/>
  <c r="T3067" i="2"/>
  <c r="S3067" i="2"/>
  <c r="R3067" i="2"/>
  <c r="N3067" i="2"/>
  <c r="B3067" i="2"/>
  <c r="U3067" i="2" s="1"/>
  <c r="T3066" i="2"/>
  <c r="S3066" i="2"/>
  <c r="R3066" i="2"/>
  <c r="N3066" i="2"/>
  <c r="B3066" i="2"/>
  <c r="U3066" i="2" s="1"/>
  <c r="T3065" i="2"/>
  <c r="S3065" i="2"/>
  <c r="R3065" i="2"/>
  <c r="N3065" i="2"/>
  <c r="B3065" i="2"/>
  <c r="U3065" i="2" s="1"/>
  <c r="T3064" i="2"/>
  <c r="S3064" i="2"/>
  <c r="R3064" i="2"/>
  <c r="N3064" i="2"/>
  <c r="B3064" i="2"/>
  <c r="U3064" i="2" s="1"/>
  <c r="T3063" i="2"/>
  <c r="S3063" i="2"/>
  <c r="R3063" i="2"/>
  <c r="N3063" i="2"/>
  <c r="B3063" i="2"/>
  <c r="U3063" i="2" s="1"/>
  <c r="T3062" i="2"/>
  <c r="S3062" i="2"/>
  <c r="R3062" i="2"/>
  <c r="N3062" i="2"/>
  <c r="B3062" i="2"/>
  <c r="U3062" i="2" s="1"/>
  <c r="T3061" i="2"/>
  <c r="S3061" i="2"/>
  <c r="R3061" i="2"/>
  <c r="N3061" i="2"/>
  <c r="B3061" i="2"/>
  <c r="U3061" i="2" s="1"/>
  <c r="T3060" i="2"/>
  <c r="S3060" i="2"/>
  <c r="R3060" i="2"/>
  <c r="N3060" i="2"/>
  <c r="B3060" i="2"/>
  <c r="U3060" i="2" s="1"/>
  <c r="T3059" i="2"/>
  <c r="S3059" i="2"/>
  <c r="R3059" i="2"/>
  <c r="N3059" i="2"/>
  <c r="B3059" i="2"/>
  <c r="U3059" i="2" s="1"/>
  <c r="T3058" i="2"/>
  <c r="S3058" i="2"/>
  <c r="R3058" i="2"/>
  <c r="N3058" i="2"/>
  <c r="B3058" i="2"/>
  <c r="U3058" i="2" s="1"/>
  <c r="T3057" i="2"/>
  <c r="S3057" i="2"/>
  <c r="R3057" i="2"/>
  <c r="N3057" i="2"/>
  <c r="B3057" i="2"/>
  <c r="U3057" i="2" s="1"/>
  <c r="T3056" i="2"/>
  <c r="S3056" i="2"/>
  <c r="R3056" i="2"/>
  <c r="N3056" i="2"/>
  <c r="B3056" i="2"/>
  <c r="U3056" i="2" s="1"/>
  <c r="T3055" i="2"/>
  <c r="S3055" i="2"/>
  <c r="R3055" i="2"/>
  <c r="N3055" i="2"/>
  <c r="B3055" i="2"/>
  <c r="U3055" i="2" s="1"/>
  <c r="T3054" i="2"/>
  <c r="S3054" i="2"/>
  <c r="R3054" i="2"/>
  <c r="N3054" i="2"/>
  <c r="B3054" i="2"/>
  <c r="U3054" i="2" s="1"/>
  <c r="T3053" i="2"/>
  <c r="S3053" i="2"/>
  <c r="R3053" i="2"/>
  <c r="N3053" i="2"/>
  <c r="B3053" i="2"/>
  <c r="U3053" i="2" s="1"/>
  <c r="T3052" i="2"/>
  <c r="S3052" i="2"/>
  <c r="R3052" i="2"/>
  <c r="N3052" i="2"/>
  <c r="B3052" i="2"/>
  <c r="U3052" i="2" s="1"/>
  <c r="T3051" i="2"/>
  <c r="S3051" i="2"/>
  <c r="R3051" i="2"/>
  <c r="N3051" i="2"/>
  <c r="B3051" i="2"/>
  <c r="U3051" i="2" s="1"/>
  <c r="T3050" i="2"/>
  <c r="S3050" i="2"/>
  <c r="R3050" i="2"/>
  <c r="N3050" i="2"/>
  <c r="B3050" i="2"/>
  <c r="U3050" i="2" s="1"/>
  <c r="T3049" i="2"/>
  <c r="S3049" i="2"/>
  <c r="R3049" i="2"/>
  <c r="N3049" i="2"/>
  <c r="B3049" i="2"/>
  <c r="U3049" i="2" s="1"/>
  <c r="T3048" i="2"/>
  <c r="S3048" i="2"/>
  <c r="R3048" i="2"/>
  <c r="N3048" i="2"/>
  <c r="B3048" i="2"/>
  <c r="U3048" i="2" s="1"/>
  <c r="T3047" i="2"/>
  <c r="S3047" i="2"/>
  <c r="R3047" i="2"/>
  <c r="N3047" i="2"/>
  <c r="B3047" i="2"/>
  <c r="U3047" i="2" s="1"/>
  <c r="T3046" i="2"/>
  <c r="S3046" i="2"/>
  <c r="R3046" i="2"/>
  <c r="N3046" i="2"/>
  <c r="B3046" i="2"/>
  <c r="U3046" i="2" s="1"/>
  <c r="T3045" i="2"/>
  <c r="S3045" i="2"/>
  <c r="R3045" i="2"/>
  <c r="N3045" i="2"/>
  <c r="B3045" i="2"/>
  <c r="U3045" i="2" s="1"/>
  <c r="T3044" i="2"/>
  <c r="S3044" i="2"/>
  <c r="R3044" i="2"/>
  <c r="N3044" i="2"/>
  <c r="B3044" i="2"/>
  <c r="U3044" i="2" s="1"/>
  <c r="T3043" i="2"/>
  <c r="S3043" i="2"/>
  <c r="R3043" i="2"/>
  <c r="N3043" i="2"/>
  <c r="B3043" i="2"/>
  <c r="U3043" i="2" s="1"/>
  <c r="T3042" i="2"/>
  <c r="S3042" i="2"/>
  <c r="R3042" i="2"/>
  <c r="N3042" i="2"/>
  <c r="B3042" i="2"/>
  <c r="U3042" i="2" s="1"/>
  <c r="T3041" i="2"/>
  <c r="S3041" i="2"/>
  <c r="R3041" i="2"/>
  <c r="N3041" i="2"/>
  <c r="B3041" i="2"/>
  <c r="U3041" i="2" s="1"/>
  <c r="T3040" i="2"/>
  <c r="S3040" i="2"/>
  <c r="R3040" i="2"/>
  <c r="N3040" i="2"/>
  <c r="B3040" i="2"/>
  <c r="U3040" i="2" s="1"/>
  <c r="T3039" i="2"/>
  <c r="S3039" i="2"/>
  <c r="R3039" i="2"/>
  <c r="N3039" i="2"/>
  <c r="B3039" i="2"/>
  <c r="U3039" i="2" s="1"/>
  <c r="T3038" i="2"/>
  <c r="S3038" i="2"/>
  <c r="R3038" i="2"/>
  <c r="N3038" i="2"/>
  <c r="B3038" i="2"/>
  <c r="U3038" i="2" s="1"/>
  <c r="T3037" i="2"/>
  <c r="S3037" i="2"/>
  <c r="R3037" i="2"/>
  <c r="N3037" i="2"/>
  <c r="B3037" i="2"/>
  <c r="U3037" i="2" s="1"/>
  <c r="T3036" i="2"/>
  <c r="S3036" i="2"/>
  <c r="R3036" i="2"/>
  <c r="N3036" i="2"/>
  <c r="B3036" i="2"/>
  <c r="U3036" i="2" s="1"/>
  <c r="T3035" i="2"/>
  <c r="S3035" i="2"/>
  <c r="R3035" i="2"/>
  <c r="N3035" i="2"/>
  <c r="B3035" i="2"/>
  <c r="U3035" i="2" s="1"/>
  <c r="T3034" i="2"/>
  <c r="S3034" i="2"/>
  <c r="R3034" i="2"/>
  <c r="N3034" i="2"/>
  <c r="B3034" i="2"/>
  <c r="U3034" i="2" s="1"/>
  <c r="T3033" i="2"/>
  <c r="S3033" i="2"/>
  <c r="R3033" i="2"/>
  <c r="N3033" i="2"/>
  <c r="B3033" i="2"/>
  <c r="U3033" i="2" s="1"/>
  <c r="T3032" i="2"/>
  <c r="S3032" i="2"/>
  <c r="R3032" i="2"/>
  <c r="N3032" i="2"/>
  <c r="B3032" i="2"/>
  <c r="U3032" i="2" s="1"/>
  <c r="T3031" i="2"/>
  <c r="S3031" i="2"/>
  <c r="R3031" i="2"/>
  <c r="N3031" i="2"/>
  <c r="B3031" i="2"/>
  <c r="U3031" i="2" s="1"/>
  <c r="T3030" i="2"/>
  <c r="S3030" i="2"/>
  <c r="R3030" i="2"/>
  <c r="N3030" i="2"/>
  <c r="B3030" i="2"/>
  <c r="U3030" i="2" s="1"/>
  <c r="T3029" i="2"/>
  <c r="S3029" i="2"/>
  <c r="R3029" i="2"/>
  <c r="N3029" i="2"/>
  <c r="B3029" i="2"/>
  <c r="U3029" i="2" s="1"/>
  <c r="T3028" i="2"/>
  <c r="S3028" i="2"/>
  <c r="R3028" i="2"/>
  <c r="N3028" i="2"/>
  <c r="B3028" i="2"/>
  <c r="U3028" i="2" s="1"/>
  <c r="T3027" i="2"/>
  <c r="S3027" i="2"/>
  <c r="R3027" i="2"/>
  <c r="N3027" i="2"/>
  <c r="B3027" i="2"/>
  <c r="U3027" i="2" s="1"/>
  <c r="T3026" i="2"/>
  <c r="S3026" i="2"/>
  <c r="R3026" i="2"/>
  <c r="N3026" i="2"/>
  <c r="B3026" i="2"/>
  <c r="U3026" i="2" s="1"/>
  <c r="T3025" i="2"/>
  <c r="S3025" i="2"/>
  <c r="R3025" i="2"/>
  <c r="N3025" i="2"/>
  <c r="B3025" i="2"/>
  <c r="U3025" i="2" s="1"/>
  <c r="T3024" i="2"/>
  <c r="S3024" i="2"/>
  <c r="R3024" i="2"/>
  <c r="N3024" i="2"/>
  <c r="B3024" i="2"/>
  <c r="U3024" i="2" s="1"/>
  <c r="T3023" i="2"/>
  <c r="S3023" i="2"/>
  <c r="R3023" i="2"/>
  <c r="N3023" i="2"/>
  <c r="B3023" i="2"/>
  <c r="U3023" i="2" s="1"/>
  <c r="T3022" i="2"/>
  <c r="S3022" i="2"/>
  <c r="R3022" i="2"/>
  <c r="N3022" i="2"/>
  <c r="B3022" i="2"/>
  <c r="U3022" i="2" s="1"/>
  <c r="T3021" i="2"/>
  <c r="S3021" i="2"/>
  <c r="R3021" i="2"/>
  <c r="N3021" i="2"/>
  <c r="B3021" i="2"/>
  <c r="U3021" i="2" s="1"/>
  <c r="T3020" i="2"/>
  <c r="S3020" i="2"/>
  <c r="R3020" i="2"/>
  <c r="N3020" i="2"/>
  <c r="B3020" i="2"/>
  <c r="U3020" i="2" s="1"/>
  <c r="T3019" i="2"/>
  <c r="S3019" i="2"/>
  <c r="R3019" i="2"/>
  <c r="N3019" i="2"/>
  <c r="B3019" i="2"/>
  <c r="U3019" i="2" s="1"/>
  <c r="T3018" i="2"/>
  <c r="S3018" i="2"/>
  <c r="R3018" i="2"/>
  <c r="N3018" i="2"/>
  <c r="B3018" i="2"/>
  <c r="U3018" i="2" s="1"/>
  <c r="T3017" i="2"/>
  <c r="S3017" i="2"/>
  <c r="R3017" i="2"/>
  <c r="N3017" i="2"/>
  <c r="B3017" i="2"/>
  <c r="U3017" i="2" s="1"/>
  <c r="T3016" i="2"/>
  <c r="S3016" i="2"/>
  <c r="R3016" i="2"/>
  <c r="N3016" i="2"/>
  <c r="B3016" i="2"/>
  <c r="U3016" i="2" s="1"/>
  <c r="T3015" i="2"/>
  <c r="S3015" i="2"/>
  <c r="R3015" i="2"/>
  <c r="N3015" i="2"/>
  <c r="B3015" i="2"/>
  <c r="U3015" i="2" s="1"/>
  <c r="T3014" i="2"/>
  <c r="S3014" i="2"/>
  <c r="R3014" i="2"/>
  <c r="N3014" i="2"/>
  <c r="B3014" i="2"/>
  <c r="U3014" i="2" s="1"/>
  <c r="T3013" i="2"/>
  <c r="S3013" i="2"/>
  <c r="R3013" i="2"/>
  <c r="N3013" i="2"/>
  <c r="B3013" i="2"/>
  <c r="U3013" i="2" s="1"/>
  <c r="T3012" i="2"/>
  <c r="S3012" i="2"/>
  <c r="R3012" i="2"/>
  <c r="N3012" i="2"/>
  <c r="B3012" i="2"/>
  <c r="U3012" i="2" s="1"/>
  <c r="T3011" i="2"/>
  <c r="S3011" i="2"/>
  <c r="R3011" i="2"/>
  <c r="N3011" i="2"/>
  <c r="B3011" i="2"/>
  <c r="U3011" i="2" s="1"/>
  <c r="T3010" i="2"/>
  <c r="S3010" i="2"/>
  <c r="R3010" i="2"/>
  <c r="N3010" i="2"/>
  <c r="B3010" i="2"/>
  <c r="U3010" i="2" s="1"/>
  <c r="T3009" i="2"/>
  <c r="S3009" i="2"/>
  <c r="R3009" i="2"/>
  <c r="N3009" i="2"/>
  <c r="B3009" i="2"/>
  <c r="U3009" i="2" s="1"/>
  <c r="T3008" i="2"/>
  <c r="S3008" i="2"/>
  <c r="R3008" i="2"/>
  <c r="N3008" i="2"/>
  <c r="B3008" i="2"/>
  <c r="U3008" i="2" s="1"/>
  <c r="T3007" i="2"/>
  <c r="S3007" i="2"/>
  <c r="R3007" i="2"/>
  <c r="N3007" i="2"/>
  <c r="B3007" i="2"/>
  <c r="U3007" i="2" s="1"/>
  <c r="T3006" i="2"/>
  <c r="S3006" i="2"/>
  <c r="R3006" i="2"/>
  <c r="N3006" i="2"/>
  <c r="B3006" i="2"/>
  <c r="U3006" i="2" s="1"/>
  <c r="J14" i="1" l="1"/>
  <c r="J19" i="1"/>
  <c r="J22" i="1"/>
  <c r="J18" i="1"/>
  <c r="J13" i="1"/>
  <c r="J17" i="1"/>
  <c r="J21" i="1"/>
  <c r="J16" i="1"/>
  <c r="J20" i="1"/>
  <c r="J15" i="1"/>
  <c r="I22" i="1"/>
  <c r="W12" i="2"/>
  <c r="W3" i="2"/>
  <c r="W11" i="2"/>
  <c r="W7" i="2"/>
  <c r="W2" i="2"/>
  <c r="W6" i="2"/>
  <c r="W10" i="2"/>
  <c r="W5" i="2"/>
  <c r="W9" i="2"/>
  <c r="W4" i="2"/>
  <c r="W8" i="2"/>
  <c r="U2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4" i="2"/>
  <c r="N1" i="2"/>
  <c r="A2" i="2"/>
  <c r="T3005" i="2"/>
  <c r="S3005" i="2"/>
  <c r="R3005" i="2"/>
  <c r="B3005" i="2"/>
  <c r="U3005" i="2" s="1"/>
  <c r="T3004" i="2"/>
  <c r="S3004" i="2"/>
  <c r="R3004" i="2"/>
  <c r="B3004" i="2"/>
  <c r="U3004" i="2" s="1"/>
  <c r="T3003" i="2"/>
  <c r="S3003" i="2"/>
  <c r="R3003" i="2"/>
  <c r="B3003" i="2"/>
  <c r="U3003" i="2" s="1"/>
  <c r="T3002" i="2"/>
  <c r="S3002" i="2"/>
  <c r="R3002" i="2"/>
  <c r="B3002" i="2"/>
  <c r="U3002" i="2" s="1"/>
  <c r="T3001" i="2"/>
  <c r="S3001" i="2"/>
  <c r="R3001" i="2"/>
  <c r="B3001" i="2"/>
  <c r="U3001" i="2" s="1"/>
  <c r="T3000" i="2"/>
  <c r="S3000" i="2"/>
  <c r="R3000" i="2"/>
  <c r="B3000" i="2"/>
  <c r="U3000" i="2" s="1"/>
  <c r="T2999" i="2"/>
  <c r="S2999" i="2"/>
  <c r="R2999" i="2"/>
  <c r="B2999" i="2"/>
  <c r="U2999" i="2" s="1"/>
  <c r="T2998" i="2"/>
  <c r="S2998" i="2"/>
  <c r="R2998" i="2"/>
  <c r="B2998" i="2"/>
  <c r="U2998" i="2" s="1"/>
  <c r="T2997" i="2"/>
  <c r="S2997" i="2"/>
  <c r="R2997" i="2"/>
  <c r="B2997" i="2"/>
  <c r="U2997" i="2" s="1"/>
  <c r="T2996" i="2"/>
  <c r="S2996" i="2"/>
  <c r="R2996" i="2"/>
  <c r="B2996" i="2"/>
  <c r="U2996" i="2" s="1"/>
  <c r="T2995" i="2"/>
  <c r="S2995" i="2"/>
  <c r="R2995" i="2"/>
  <c r="B2995" i="2"/>
  <c r="U2995" i="2" s="1"/>
  <c r="T2994" i="2"/>
  <c r="S2994" i="2"/>
  <c r="R2994" i="2"/>
  <c r="B2994" i="2"/>
  <c r="U2994" i="2" s="1"/>
  <c r="T2993" i="2"/>
  <c r="S2993" i="2"/>
  <c r="R2993" i="2"/>
  <c r="B2993" i="2"/>
  <c r="U2993" i="2" s="1"/>
  <c r="T2992" i="2"/>
  <c r="S2992" i="2"/>
  <c r="R2992" i="2"/>
  <c r="B2992" i="2"/>
  <c r="U2992" i="2" s="1"/>
  <c r="T2991" i="2"/>
  <c r="S2991" i="2"/>
  <c r="R2991" i="2"/>
  <c r="B2991" i="2"/>
  <c r="U2991" i="2" s="1"/>
  <c r="T2990" i="2"/>
  <c r="S2990" i="2"/>
  <c r="R2990" i="2"/>
  <c r="B2990" i="2"/>
  <c r="U2990" i="2" s="1"/>
  <c r="T2989" i="2"/>
  <c r="S2989" i="2"/>
  <c r="R2989" i="2"/>
  <c r="B2989" i="2"/>
  <c r="U2989" i="2" s="1"/>
  <c r="T2988" i="2"/>
  <c r="S2988" i="2"/>
  <c r="R2988" i="2"/>
  <c r="B2988" i="2"/>
  <c r="U2988" i="2" s="1"/>
  <c r="T2987" i="2"/>
  <c r="S2987" i="2"/>
  <c r="R2987" i="2"/>
  <c r="B2987" i="2"/>
  <c r="U2987" i="2" s="1"/>
  <c r="T2986" i="2"/>
  <c r="S2986" i="2"/>
  <c r="R2986" i="2"/>
  <c r="B2986" i="2"/>
  <c r="U2986" i="2" s="1"/>
  <c r="T2985" i="2"/>
  <c r="S2985" i="2"/>
  <c r="R2985" i="2"/>
  <c r="B2985" i="2"/>
  <c r="U2985" i="2" s="1"/>
  <c r="T2984" i="2"/>
  <c r="S2984" i="2"/>
  <c r="R2984" i="2"/>
  <c r="B2984" i="2"/>
  <c r="U2984" i="2" s="1"/>
  <c r="T2983" i="2"/>
  <c r="S2983" i="2"/>
  <c r="R2983" i="2"/>
  <c r="B2983" i="2"/>
  <c r="U2983" i="2" s="1"/>
  <c r="T2982" i="2"/>
  <c r="S2982" i="2"/>
  <c r="R2982" i="2"/>
  <c r="B2982" i="2"/>
  <c r="U2982" i="2" s="1"/>
  <c r="T2981" i="2"/>
  <c r="S2981" i="2"/>
  <c r="R2981" i="2"/>
  <c r="B2981" i="2"/>
  <c r="U2981" i="2" s="1"/>
  <c r="T2980" i="2"/>
  <c r="S2980" i="2"/>
  <c r="R2980" i="2"/>
  <c r="B2980" i="2"/>
  <c r="U2980" i="2" s="1"/>
  <c r="T2979" i="2"/>
  <c r="S2979" i="2"/>
  <c r="R2979" i="2"/>
  <c r="B2979" i="2"/>
  <c r="U2979" i="2" s="1"/>
  <c r="T2978" i="2"/>
  <c r="S2978" i="2"/>
  <c r="R2978" i="2"/>
  <c r="B2978" i="2"/>
  <c r="U2978" i="2" s="1"/>
  <c r="T2977" i="2"/>
  <c r="S2977" i="2"/>
  <c r="R2977" i="2"/>
  <c r="B2977" i="2"/>
  <c r="U2977" i="2" s="1"/>
  <c r="T2976" i="2"/>
  <c r="S2976" i="2"/>
  <c r="R2976" i="2"/>
  <c r="B2976" i="2"/>
  <c r="U2976" i="2" s="1"/>
  <c r="T2975" i="2"/>
  <c r="S2975" i="2"/>
  <c r="R2975" i="2"/>
  <c r="B2975" i="2"/>
  <c r="U2975" i="2" s="1"/>
  <c r="T2974" i="2"/>
  <c r="S2974" i="2"/>
  <c r="R2974" i="2"/>
  <c r="B2974" i="2"/>
  <c r="U2974" i="2" s="1"/>
  <c r="T2973" i="2"/>
  <c r="S2973" i="2"/>
  <c r="R2973" i="2"/>
  <c r="B2973" i="2"/>
  <c r="U2973" i="2" s="1"/>
  <c r="T2972" i="2"/>
  <c r="S2972" i="2"/>
  <c r="R2972" i="2"/>
  <c r="B2972" i="2"/>
  <c r="U2972" i="2" s="1"/>
  <c r="T2971" i="2"/>
  <c r="S2971" i="2"/>
  <c r="R2971" i="2"/>
  <c r="B2971" i="2"/>
  <c r="U2971" i="2" s="1"/>
  <c r="T2970" i="2"/>
  <c r="S2970" i="2"/>
  <c r="R2970" i="2"/>
  <c r="B2970" i="2"/>
  <c r="U2970" i="2" s="1"/>
  <c r="T2969" i="2"/>
  <c r="S2969" i="2"/>
  <c r="R2969" i="2"/>
  <c r="B2969" i="2"/>
  <c r="U2969" i="2" s="1"/>
  <c r="T2968" i="2"/>
  <c r="S2968" i="2"/>
  <c r="R2968" i="2"/>
  <c r="B2968" i="2"/>
  <c r="U2968" i="2" s="1"/>
  <c r="T2967" i="2"/>
  <c r="S2967" i="2"/>
  <c r="R2967" i="2"/>
  <c r="B2967" i="2"/>
  <c r="U2967" i="2" s="1"/>
  <c r="T2966" i="2"/>
  <c r="S2966" i="2"/>
  <c r="R2966" i="2"/>
  <c r="B2966" i="2"/>
  <c r="U2966" i="2" s="1"/>
  <c r="T2965" i="2"/>
  <c r="S2965" i="2"/>
  <c r="R2965" i="2"/>
  <c r="B2965" i="2"/>
  <c r="U2965" i="2" s="1"/>
  <c r="T2964" i="2"/>
  <c r="S2964" i="2"/>
  <c r="R2964" i="2"/>
  <c r="B2964" i="2"/>
  <c r="U2964" i="2" s="1"/>
  <c r="T2963" i="2"/>
  <c r="S2963" i="2"/>
  <c r="R2963" i="2"/>
  <c r="B2963" i="2"/>
  <c r="U2963" i="2" s="1"/>
  <c r="T2962" i="2"/>
  <c r="S2962" i="2"/>
  <c r="R2962" i="2"/>
  <c r="B2962" i="2"/>
  <c r="U2962" i="2" s="1"/>
  <c r="T2961" i="2"/>
  <c r="S2961" i="2"/>
  <c r="R2961" i="2"/>
  <c r="B2961" i="2"/>
  <c r="U2961" i="2" s="1"/>
  <c r="T2960" i="2"/>
  <c r="S2960" i="2"/>
  <c r="R2960" i="2"/>
  <c r="B2960" i="2"/>
  <c r="U2960" i="2" s="1"/>
  <c r="T2959" i="2"/>
  <c r="S2959" i="2"/>
  <c r="R2959" i="2"/>
  <c r="B2959" i="2"/>
  <c r="U2959" i="2" s="1"/>
  <c r="T2958" i="2"/>
  <c r="S2958" i="2"/>
  <c r="R2958" i="2"/>
  <c r="B2958" i="2"/>
  <c r="U2958" i="2" s="1"/>
  <c r="T2957" i="2"/>
  <c r="S2957" i="2"/>
  <c r="R2957" i="2"/>
  <c r="B2957" i="2"/>
  <c r="U2957" i="2" s="1"/>
  <c r="T2956" i="2"/>
  <c r="S2956" i="2"/>
  <c r="R2956" i="2"/>
  <c r="B2956" i="2"/>
  <c r="U2956" i="2" s="1"/>
  <c r="T2955" i="2"/>
  <c r="S2955" i="2"/>
  <c r="R2955" i="2"/>
  <c r="B2955" i="2"/>
  <c r="U2955" i="2" s="1"/>
  <c r="T2954" i="2"/>
  <c r="S2954" i="2"/>
  <c r="R2954" i="2"/>
  <c r="B2954" i="2"/>
  <c r="U2954" i="2" s="1"/>
  <c r="T2953" i="2"/>
  <c r="S2953" i="2"/>
  <c r="R2953" i="2"/>
  <c r="B2953" i="2"/>
  <c r="U2953" i="2" s="1"/>
  <c r="T2952" i="2"/>
  <c r="S2952" i="2"/>
  <c r="R2952" i="2"/>
  <c r="B2952" i="2"/>
  <c r="U2952" i="2" s="1"/>
  <c r="T2951" i="2"/>
  <c r="S2951" i="2"/>
  <c r="R2951" i="2"/>
  <c r="B2951" i="2"/>
  <c r="U2951" i="2" s="1"/>
  <c r="T2950" i="2"/>
  <c r="S2950" i="2"/>
  <c r="R2950" i="2"/>
  <c r="B2950" i="2"/>
  <c r="U2950" i="2" s="1"/>
  <c r="T2949" i="2"/>
  <c r="S2949" i="2"/>
  <c r="R2949" i="2"/>
  <c r="B2949" i="2"/>
  <c r="U2949" i="2" s="1"/>
  <c r="T2948" i="2"/>
  <c r="S2948" i="2"/>
  <c r="R2948" i="2"/>
  <c r="B2948" i="2"/>
  <c r="U2948" i="2" s="1"/>
  <c r="T2947" i="2"/>
  <c r="S2947" i="2"/>
  <c r="R2947" i="2"/>
  <c r="B2947" i="2"/>
  <c r="U2947" i="2" s="1"/>
  <c r="T2946" i="2"/>
  <c r="S2946" i="2"/>
  <c r="R2946" i="2"/>
  <c r="B2946" i="2"/>
  <c r="U2946" i="2" s="1"/>
  <c r="T2945" i="2"/>
  <c r="S2945" i="2"/>
  <c r="R2945" i="2"/>
  <c r="B2945" i="2"/>
  <c r="U2945" i="2" s="1"/>
  <c r="T2944" i="2"/>
  <c r="S2944" i="2"/>
  <c r="R2944" i="2"/>
  <c r="B2944" i="2"/>
  <c r="U2944" i="2" s="1"/>
  <c r="T2943" i="2"/>
  <c r="S2943" i="2"/>
  <c r="R2943" i="2"/>
  <c r="B2943" i="2"/>
  <c r="U2943" i="2" s="1"/>
  <c r="T2942" i="2"/>
  <c r="S2942" i="2"/>
  <c r="R2942" i="2"/>
  <c r="B2942" i="2"/>
  <c r="U2942" i="2" s="1"/>
  <c r="T2941" i="2"/>
  <c r="S2941" i="2"/>
  <c r="R2941" i="2"/>
  <c r="B2941" i="2"/>
  <c r="U2941" i="2" s="1"/>
  <c r="T2940" i="2"/>
  <c r="S2940" i="2"/>
  <c r="R2940" i="2"/>
  <c r="B2940" i="2"/>
  <c r="U2940" i="2" s="1"/>
  <c r="T2939" i="2"/>
  <c r="S2939" i="2"/>
  <c r="R2939" i="2"/>
  <c r="B2939" i="2"/>
  <c r="U2939" i="2" s="1"/>
  <c r="T2938" i="2"/>
  <c r="S2938" i="2"/>
  <c r="R2938" i="2"/>
  <c r="B2938" i="2"/>
  <c r="U2938" i="2" s="1"/>
  <c r="T2937" i="2"/>
  <c r="S2937" i="2"/>
  <c r="R2937" i="2"/>
  <c r="B2937" i="2"/>
  <c r="U2937" i="2" s="1"/>
  <c r="T2936" i="2"/>
  <c r="S2936" i="2"/>
  <c r="R2936" i="2"/>
  <c r="B2936" i="2"/>
  <c r="U2936" i="2" s="1"/>
  <c r="T2935" i="2"/>
  <c r="S2935" i="2"/>
  <c r="R2935" i="2"/>
  <c r="B2935" i="2"/>
  <c r="U2935" i="2" s="1"/>
  <c r="T2934" i="2"/>
  <c r="S2934" i="2"/>
  <c r="R2934" i="2"/>
  <c r="B2934" i="2"/>
  <c r="U2934" i="2" s="1"/>
  <c r="T2933" i="2"/>
  <c r="S2933" i="2"/>
  <c r="R2933" i="2"/>
  <c r="B2933" i="2"/>
  <c r="U2933" i="2" s="1"/>
  <c r="T2932" i="2"/>
  <c r="S2932" i="2"/>
  <c r="R2932" i="2"/>
  <c r="B2932" i="2"/>
  <c r="U2932" i="2" s="1"/>
  <c r="T2931" i="2"/>
  <c r="S2931" i="2"/>
  <c r="R2931" i="2"/>
  <c r="B2931" i="2"/>
  <c r="U2931" i="2" s="1"/>
  <c r="T2930" i="2"/>
  <c r="S2930" i="2"/>
  <c r="R2930" i="2"/>
  <c r="B2930" i="2"/>
  <c r="U2930" i="2" s="1"/>
  <c r="T2929" i="2"/>
  <c r="S2929" i="2"/>
  <c r="R2929" i="2"/>
  <c r="B2929" i="2"/>
  <c r="U2929" i="2" s="1"/>
  <c r="T2928" i="2"/>
  <c r="S2928" i="2"/>
  <c r="R2928" i="2"/>
  <c r="B2928" i="2"/>
  <c r="U2928" i="2" s="1"/>
  <c r="T2927" i="2"/>
  <c r="S2927" i="2"/>
  <c r="R2927" i="2"/>
  <c r="B2927" i="2"/>
  <c r="U2927" i="2" s="1"/>
  <c r="T2926" i="2"/>
  <c r="S2926" i="2"/>
  <c r="R2926" i="2"/>
  <c r="B2926" i="2"/>
  <c r="U2926" i="2" s="1"/>
  <c r="T2925" i="2"/>
  <c r="S2925" i="2"/>
  <c r="R2925" i="2"/>
  <c r="B2925" i="2"/>
  <c r="U2925" i="2" s="1"/>
  <c r="T2924" i="2"/>
  <c r="S2924" i="2"/>
  <c r="R2924" i="2"/>
  <c r="B2924" i="2"/>
  <c r="U2924" i="2" s="1"/>
  <c r="T2923" i="2"/>
  <c r="S2923" i="2"/>
  <c r="R2923" i="2"/>
  <c r="B2923" i="2"/>
  <c r="U2923" i="2" s="1"/>
  <c r="T2922" i="2"/>
  <c r="S2922" i="2"/>
  <c r="R2922" i="2"/>
  <c r="B2922" i="2"/>
  <c r="U2922" i="2" s="1"/>
  <c r="T2921" i="2"/>
  <c r="S2921" i="2"/>
  <c r="R2921" i="2"/>
  <c r="B2921" i="2"/>
  <c r="U2921" i="2" s="1"/>
  <c r="T2920" i="2"/>
  <c r="S2920" i="2"/>
  <c r="R2920" i="2"/>
  <c r="B2920" i="2"/>
  <c r="U2920" i="2" s="1"/>
  <c r="T2919" i="2"/>
  <c r="S2919" i="2"/>
  <c r="R2919" i="2"/>
  <c r="B2919" i="2"/>
  <c r="U2919" i="2" s="1"/>
  <c r="T2918" i="2"/>
  <c r="S2918" i="2"/>
  <c r="R2918" i="2"/>
  <c r="B2918" i="2"/>
  <c r="U2918" i="2" s="1"/>
  <c r="T2917" i="2"/>
  <c r="S2917" i="2"/>
  <c r="R2917" i="2"/>
  <c r="B2917" i="2"/>
  <c r="U2917" i="2" s="1"/>
  <c r="T2916" i="2"/>
  <c r="S2916" i="2"/>
  <c r="R2916" i="2"/>
  <c r="B2916" i="2"/>
  <c r="U2916" i="2" s="1"/>
  <c r="T2915" i="2"/>
  <c r="S2915" i="2"/>
  <c r="R2915" i="2"/>
  <c r="B2915" i="2"/>
  <c r="U2915" i="2" s="1"/>
  <c r="T2914" i="2"/>
  <c r="S2914" i="2"/>
  <c r="R2914" i="2"/>
  <c r="B2914" i="2"/>
  <c r="U2914" i="2" s="1"/>
  <c r="T2913" i="2"/>
  <c r="S2913" i="2"/>
  <c r="R2913" i="2"/>
  <c r="B2913" i="2"/>
  <c r="U2913" i="2" s="1"/>
  <c r="T2912" i="2"/>
  <c r="S2912" i="2"/>
  <c r="R2912" i="2"/>
  <c r="B2912" i="2"/>
  <c r="U2912" i="2" s="1"/>
  <c r="T2911" i="2"/>
  <c r="S2911" i="2"/>
  <c r="R2911" i="2"/>
  <c r="B2911" i="2"/>
  <c r="U2911" i="2" s="1"/>
  <c r="T2910" i="2"/>
  <c r="S2910" i="2"/>
  <c r="R2910" i="2"/>
  <c r="B2910" i="2"/>
  <c r="U2910" i="2" s="1"/>
  <c r="T2909" i="2"/>
  <c r="S2909" i="2"/>
  <c r="R2909" i="2"/>
  <c r="B2909" i="2"/>
  <c r="U2909" i="2" s="1"/>
  <c r="T2908" i="2"/>
  <c r="S2908" i="2"/>
  <c r="R2908" i="2"/>
  <c r="B2908" i="2"/>
  <c r="U2908" i="2" s="1"/>
  <c r="T2907" i="2"/>
  <c r="S2907" i="2"/>
  <c r="R2907" i="2"/>
  <c r="B2907" i="2"/>
  <c r="U2907" i="2" s="1"/>
  <c r="T2906" i="2"/>
  <c r="S2906" i="2"/>
  <c r="R2906" i="2"/>
  <c r="B2906" i="2"/>
  <c r="U2906" i="2" s="1"/>
  <c r="T2905" i="2"/>
  <c r="S2905" i="2"/>
  <c r="R2905" i="2"/>
  <c r="B2905" i="2"/>
  <c r="U2905" i="2" s="1"/>
  <c r="T2904" i="2"/>
  <c r="S2904" i="2"/>
  <c r="R2904" i="2"/>
  <c r="B2904" i="2"/>
  <c r="U2904" i="2" s="1"/>
  <c r="T2903" i="2"/>
  <c r="S2903" i="2"/>
  <c r="R2903" i="2"/>
  <c r="B2903" i="2"/>
  <c r="U2903" i="2" s="1"/>
  <c r="T2902" i="2"/>
  <c r="S2902" i="2"/>
  <c r="R2902" i="2"/>
  <c r="B2902" i="2"/>
  <c r="U2902" i="2" s="1"/>
  <c r="T2901" i="2"/>
  <c r="S2901" i="2"/>
  <c r="R2901" i="2"/>
  <c r="B2901" i="2"/>
  <c r="U2901" i="2" s="1"/>
  <c r="T2900" i="2"/>
  <c r="S2900" i="2"/>
  <c r="R2900" i="2"/>
  <c r="B2900" i="2"/>
  <c r="U2900" i="2" s="1"/>
  <c r="T2899" i="2"/>
  <c r="S2899" i="2"/>
  <c r="R2899" i="2"/>
  <c r="B2899" i="2"/>
  <c r="U2899" i="2" s="1"/>
  <c r="T2898" i="2"/>
  <c r="S2898" i="2"/>
  <c r="R2898" i="2"/>
  <c r="B2898" i="2"/>
  <c r="U2898" i="2" s="1"/>
  <c r="T2897" i="2"/>
  <c r="S2897" i="2"/>
  <c r="R2897" i="2"/>
  <c r="B2897" i="2"/>
  <c r="U2897" i="2" s="1"/>
  <c r="T2896" i="2"/>
  <c r="S2896" i="2"/>
  <c r="R2896" i="2"/>
  <c r="B2896" i="2"/>
  <c r="U2896" i="2" s="1"/>
  <c r="T2895" i="2"/>
  <c r="S2895" i="2"/>
  <c r="R2895" i="2"/>
  <c r="B2895" i="2"/>
  <c r="U2895" i="2" s="1"/>
  <c r="T2894" i="2"/>
  <c r="S2894" i="2"/>
  <c r="R2894" i="2"/>
  <c r="B2894" i="2"/>
  <c r="U2894" i="2" s="1"/>
  <c r="T2893" i="2"/>
  <c r="S2893" i="2"/>
  <c r="R2893" i="2"/>
  <c r="B2893" i="2"/>
  <c r="U2893" i="2" s="1"/>
  <c r="T2892" i="2"/>
  <c r="S2892" i="2"/>
  <c r="R2892" i="2"/>
  <c r="B2892" i="2"/>
  <c r="U2892" i="2" s="1"/>
  <c r="T2891" i="2"/>
  <c r="S2891" i="2"/>
  <c r="R2891" i="2"/>
  <c r="B2891" i="2"/>
  <c r="U2891" i="2" s="1"/>
  <c r="T2890" i="2"/>
  <c r="S2890" i="2"/>
  <c r="R2890" i="2"/>
  <c r="B2890" i="2"/>
  <c r="U2890" i="2" s="1"/>
  <c r="T2889" i="2"/>
  <c r="S2889" i="2"/>
  <c r="R2889" i="2"/>
  <c r="B2889" i="2"/>
  <c r="U2889" i="2" s="1"/>
  <c r="T2888" i="2"/>
  <c r="S2888" i="2"/>
  <c r="R2888" i="2"/>
  <c r="B2888" i="2"/>
  <c r="U2888" i="2" s="1"/>
  <c r="T2887" i="2"/>
  <c r="S2887" i="2"/>
  <c r="R2887" i="2"/>
  <c r="B2887" i="2"/>
  <c r="U2887" i="2" s="1"/>
  <c r="T2886" i="2"/>
  <c r="S2886" i="2"/>
  <c r="R2886" i="2"/>
  <c r="B2886" i="2"/>
  <c r="U2886" i="2" s="1"/>
  <c r="T2885" i="2"/>
  <c r="S2885" i="2"/>
  <c r="R2885" i="2"/>
  <c r="B2885" i="2"/>
  <c r="U2885" i="2" s="1"/>
  <c r="T2884" i="2"/>
  <c r="S2884" i="2"/>
  <c r="R2884" i="2"/>
  <c r="B2884" i="2"/>
  <c r="U2884" i="2" s="1"/>
  <c r="T2883" i="2"/>
  <c r="S2883" i="2"/>
  <c r="R2883" i="2"/>
  <c r="B2883" i="2"/>
  <c r="U2883" i="2" s="1"/>
  <c r="T2882" i="2"/>
  <c r="S2882" i="2"/>
  <c r="R2882" i="2"/>
  <c r="B2882" i="2"/>
  <c r="U2882" i="2" s="1"/>
  <c r="T2881" i="2"/>
  <c r="S2881" i="2"/>
  <c r="R2881" i="2"/>
  <c r="B2881" i="2"/>
  <c r="U2881" i="2" s="1"/>
  <c r="T2880" i="2"/>
  <c r="S2880" i="2"/>
  <c r="R2880" i="2"/>
  <c r="B2880" i="2"/>
  <c r="U2880" i="2" s="1"/>
  <c r="T2879" i="2"/>
  <c r="S2879" i="2"/>
  <c r="R2879" i="2"/>
  <c r="B2879" i="2"/>
  <c r="U2879" i="2" s="1"/>
  <c r="T2878" i="2"/>
  <c r="S2878" i="2"/>
  <c r="R2878" i="2"/>
  <c r="B2878" i="2"/>
  <c r="U2878" i="2" s="1"/>
  <c r="T2877" i="2"/>
  <c r="S2877" i="2"/>
  <c r="R2877" i="2"/>
  <c r="B2877" i="2"/>
  <c r="U2877" i="2" s="1"/>
  <c r="T2876" i="2"/>
  <c r="S2876" i="2"/>
  <c r="R2876" i="2"/>
  <c r="B2876" i="2"/>
  <c r="U2876" i="2" s="1"/>
  <c r="T2875" i="2"/>
  <c r="S2875" i="2"/>
  <c r="R2875" i="2"/>
  <c r="B2875" i="2"/>
  <c r="U2875" i="2" s="1"/>
  <c r="T2874" i="2"/>
  <c r="S2874" i="2"/>
  <c r="R2874" i="2"/>
  <c r="B2874" i="2"/>
  <c r="U2874" i="2" s="1"/>
  <c r="T2873" i="2"/>
  <c r="S2873" i="2"/>
  <c r="R2873" i="2"/>
  <c r="B2873" i="2"/>
  <c r="U2873" i="2" s="1"/>
  <c r="T2872" i="2"/>
  <c r="S2872" i="2"/>
  <c r="R2872" i="2"/>
  <c r="B2872" i="2"/>
  <c r="U2872" i="2" s="1"/>
  <c r="T2871" i="2"/>
  <c r="S2871" i="2"/>
  <c r="R2871" i="2"/>
  <c r="B2871" i="2"/>
  <c r="U2871" i="2" s="1"/>
  <c r="T2870" i="2"/>
  <c r="S2870" i="2"/>
  <c r="R2870" i="2"/>
  <c r="B2870" i="2"/>
  <c r="U2870" i="2" s="1"/>
  <c r="T2869" i="2"/>
  <c r="S2869" i="2"/>
  <c r="R2869" i="2"/>
  <c r="B2869" i="2"/>
  <c r="U2869" i="2" s="1"/>
  <c r="T2868" i="2"/>
  <c r="S2868" i="2"/>
  <c r="R2868" i="2"/>
  <c r="B2868" i="2"/>
  <c r="U2868" i="2" s="1"/>
  <c r="T2867" i="2"/>
  <c r="S2867" i="2"/>
  <c r="R2867" i="2"/>
  <c r="B2867" i="2"/>
  <c r="U2867" i="2" s="1"/>
  <c r="T2866" i="2"/>
  <c r="S2866" i="2"/>
  <c r="R2866" i="2"/>
  <c r="B2866" i="2"/>
  <c r="U2866" i="2" s="1"/>
  <c r="T2865" i="2"/>
  <c r="S2865" i="2"/>
  <c r="R2865" i="2"/>
  <c r="B2865" i="2"/>
  <c r="U2865" i="2" s="1"/>
  <c r="T2864" i="2"/>
  <c r="S2864" i="2"/>
  <c r="R2864" i="2"/>
  <c r="B2864" i="2"/>
  <c r="U2864" i="2" s="1"/>
  <c r="T2863" i="2"/>
  <c r="S2863" i="2"/>
  <c r="R2863" i="2"/>
  <c r="B2863" i="2"/>
  <c r="U2863" i="2" s="1"/>
  <c r="T2862" i="2"/>
  <c r="S2862" i="2"/>
  <c r="R2862" i="2"/>
  <c r="B2862" i="2"/>
  <c r="U2862" i="2" s="1"/>
  <c r="T2861" i="2"/>
  <c r="S2861" i="2"/>
  <c r="R2861" i="2"/>
  <c r="B2861" i="2"/>
  <c r="U2861" i="2" s="1"/>
  <c r="T2860" i="2"/>
  <c r="S2860" i="2"/>
  <c r="R2860" i="2"/>
  <c r="B2860" i="2"/>
  <c r="U2860" i="2" s="1"/>
  <c r="T2859" i="2"/>
  <c r="S2859" i="2"/>
  <c r="R2859" i="2"/>
  <c r="B2859" i="2"/>
  <c r="U2859" i="2" s="1"/>
  <c r="T2858" i="2"/>
  <c r="S2858" i="2"/>
  <c r="R2858" i="2"/>
  <c r="B2858" i="2"/>
  <c r="U2858" i="2" s="1"/>
  <c r="T2857" i="2"/>
  <c r="S2857" i="2"/>
  <c r="R2857" i="2"/>
  <c r="B2857" i="2"/>
  <c r="U2857" i="2" s="1"/>
  <c r="T2856" i="2"/>
  <c r="S2856" i="2"/>
  <c r="R2856" i="2"/>
  <c r="B2856" i="2"/>
  <c r="U2856" i="2" s="1"/>
  <c r="T2855" i="2"/>
  <c r="S2855" i="2"/>
  <c r="R2855" i="2"/>
  <c r="B2855" i="2"/>
  <c r="U2855" i="2" s="1"/>
  <c r="T2854" i="2"/>
  <c r="S2854" i="2"/>
  <c r="R2854" i="2"/>
  <c r="B2854" i="2"/>
  <c r="U2854" i="2" s="1"/>
  <c r="T2853" i="2"/>
  <c r="S2853" i="2"/>
  <c r="R2853" i="2"/>
  <c r="B2853" i="2"/>
  <c r="U2853" i="2" s="1"/>
  <c r="T2852" i="2"/>
  <c r="S2852" i="2"/>
  <c r="R2852" i="2"/>
  <c r="B2852" i="2"/>
  <c r="U2852" i="2" s="1"/>
  <c r="T2851" i="2"/>
  <c r="S2851" i="2"/>
  <c r="R2851" i="2"/>
  <c r="B2851" i="2"/>
  <c r="U2851" i="2" s="1"/>
  <c r="T2850" i="2"/>
  <c r="S2850" i="2"/>
  <c r="R2850" i="2"/>
  <c r="B2850" i="2"/>
  <c r="U2850" i="2" s="1"/>
  <c r="T2849" i="2"/>
  <c r="S2849" i="2"/>
  <c r="R2849" i="2"/>
  <c r="B2849" i="2"/>
  <c r="U2849" i="2" s="1"/>
  <c r="T2848" i="2"/>
  <c r="S2848" i="2"/>
  <c r="R2848" i="2"/>
  <c r="B2848" i="2"/>
  <c r="U2848" i="2" s="1"/>
  <c r="T2847" i="2"/>
  <c r="S2847" i="2"/>
  <c r="R2847" i="2"/>
  <c r="B2847" i="2"/>
  <c r="U2847" i="2" s="1"/>
  <c r="T2846" i="2"/>
  <c r="S2846" i="2"/>
  <c r="R2846" i="2"/>
  <c r="B2846" i="2"/>
  <c r="U2846" i="2" s="1"/>
  <c r="T2845" i="2"/>
  <c r="S2845" i="2"/>
  <c r="R2845" i="2"/>
  <c r="B2845" i="2"/>
  <c r="U2845" i="2" s="1"/>
  <c r="T2844" i="2"/>
  <c r="S2844" i="2"/>
  <c r="R2844" i="2"/>
  <c r="B2844" i="2"/>
  <c r="U2844" i="2" s="1"/>
  <c r="T2843" i="2"/>
  <c r="S2843" i="2"/>
  <c r="R2843" i="2"/>
  <c r="B2843" i="2"/>
  <c r="U2843" i="2" s="1"/>
  <c r="T2842" i="2"/>
  <c r="S2842" i="2"/>
  <c r="R2842" i="2"/>
  <c r="B2842" i="2"/>
  <c r="U2842" i="2" s="1"/>
  <c r="T2841" i="2"/>
  <c r="S2841" i="2"/>
  <c r="R2841" i="2"/>
  <c r="B2841" i="2"/>
  <c r="U2841" i="2" s="1"/>
  <c r="T2840" i="2"/>
  <c r="S2840" i="2"/>
  <c r="R2840" i="2"/>
  <c r="B2840" i="2"/>
  <c r="U2840" i="2" s="1"/>
  <c r="T2839" i="2"/>
  <c r="S2839" i="2"/>
  <c r="R2839" i="2"/>
  <c r="B2839" i="2"/>
  <c r="U2839" i="2" s="1"/>
  <c r="T2838" i="2"/>
  <c r="S2838" i="2"/>
  <c r="R2838" i="2"/>
  <c r="B2838" i="2"/>
  <c r="U2838" i="2" s="1"/>
  <c r="T2837" i="2"/>
  <c r="S2837" i="2"/>
  <c r="R2837" i="2"/>
  <c r="B2837" i="2"/>
  <c r="U2837" i="2" s="1"/>
  <c r="T2836" i="2"/>
  <c r="S2836" i="2"/>
  <c r="R2836" i="2"/>
  <c r="B2836" i="2"/>
  <c r="U2836" i="2" s="1"/>
  <c r="T2835" i="2"/>
  <c r="S2835" i="2"/>
  <c r="R2835" i="2"/>
  <c r="B2835" i="2"/>
  <c r="U2835" i="2" s="1"/>
  <c r="T2834" i="2"/>
  <c r="S2834" i="2"/>
  <c r="R2834" i="2"/>
  <c r="B2834" i="2"/>
  <c r="U2834" i="2" s="1"/>
  <c r="T2833" i="2"/>
  <c r="S2833" i="2"/>
  <c r="R2833" i="2"/>
  <c r="B2833" i="2"/>
  <c r="U2833" i="2" s="1"/>
  <c r="T2832" i="2"/>
  <c r="S2832" i="2"/>
  <c r="R2832" i="2"/>
  <c r="B2832" i="2"/>
  <c r="U2832" i="2" s="1"/>
  <c r="T2831" i="2"/>
  <c r="S2831" i="2"/>
  <c r="R2831" i="2"/>
  <c r="B2831" i="2"/>
  <c r="U2831" i="2" s="1"/>
  <c r="T2830" i="2"/>
  <c r="S2830" i="2"/>
  <c r="R2830" i="2"/>
  <c r="B2830" i="2"/>
  <c r="U2830" i="2" s="1"/>
  <c r="T2829" i="2"/>
  <c r="S2829" i="2"/>
  <c r="R2829" i="2"/>
  <c r="B2829" i="2"/>
  <c r="U2829" i="2" s="1"/>
  <c r="T2828" i="2"/>
  <c r="S2828" i="2"/>
  <c r="R2828" i="2"/>
  <c r="B2828" i="2"/>
  <c r="U2828" i="2" s="1"/>
  <c r="T2827" i="2"/>
  <c r="S2827" i="2"/>
  <c r="R2827" i="2"/>
  <c r="B2827" i="2"/>
  <c r="U2827" i="2" s="1"/>
  <c r="T2826" i="2"/>
  <c r="S2826" i="2"/>
  <c r="R2826" i="2"/>
  <c r="B2826" i="2"/>
  <c r="U2826" i="2" s="1"/>
  <c r="T2825" i="2"/>
  <c r="S2825" i="2"/>
  <c r="R2825" i="2"/>
  <c r="B2825" i="2"/>
  <c r="U2825" i="2" s="1"/>
  <c r="T2824" i="2"/>
  <c r="S2824" i="2"/>
  <c r="R2824" i="2"/>
  <c r="B2824" i="2"/>
  <c r="U2824" i="2" s="1"/>
  <c r="T2823" i="2"/>
  <c r="S2823" i="2"/>
  <c r="R2823" i="2"/>
  <c r="B2823" i="2"/>
  <c r="U2823" i="2" s="1"/>
  <c r="T2822" i="2"/>
  <c r="S2822" i="2"/>
  <c r="R2822" i="2"/>
  <c r="B2822" i="2"/>
  <c r="U2822" i="2" s="1"/>
  <c r="T2821" i="2"/>
  <c r="S2821" i="2"/>
  <c r="R2821" i="2"/>
  <c r="B2821" i="2"/>
  <c r="U2821" i="2" s="1"/>
  <c r="T2820" i="2"/>
  <c r="S2820" i="2"/>
  <c r="R2820" i="2"/>
  <c r="B2820" i="2"/>
  <c r="U2820" i="2" s="1"/>
  <c r="T2819" i="2"/>
  <c r="S2819" i="2"/>
  <c r="R2819" i="2"/>
  <c r="B2819" i="2"/>
  <c r="U2819" i="2" s="1"/>
  <c r="T2818" i="2"/>
  <c r="S2818" i="2"/>
  <c r="R2818" i="2"/>
  <c r="B2818" i="2"/>
  <c r="U2818" i="2" s="1"/>
  <c r="T2817" i="2"/>
  <c r="S2817" i="2"/>
  <c r="R2817" i="2"/>
  <c r="B2817" i="2"/>
  <c r="U2817" i="2" s="1"/>
  <c r="T2816" i="2"/>
  <c r="S2816" i="2"/>
  <c r="R2816" i="2"/>
  <c r="B2816" i="2"/>
  <c r="U2816" i="2" s="1"/>
  <c r="T2815" i="2"/>
  <c r="S2815" i="2"/>
  <c r="R2815" i="2"/>
  <c r="B2815" i="2"/>
  <c r="U2815" i="2" s="1"/>
  <c r="T2814" i="2"/>
  <c r="S2814" i="2"/>
  <c r="R2814" i="2"/>
  <c r="B2814" i="2"/>
  <c r="U2814" i="2" s="1"/>
  <c r="T2813" i="2"/>
  <c r="S2813" i="2"/>
  <c r="R2813" i="2"/>
  <c r="B2813" i="2"/>
  <c r="U2813" i="2" s="1"/>
  <c r="T2812" i="2"/>
  <c r="S2812" i="2"/>
  <c r="R2812" i="2"/>
  <c r="B2812" i="2"/>
  <c r="U2812" i="2" s="1"/>
  <c r="T2811" i="2"/>
  <c r="S2811" i="2"/>
  <c r="R2811" i="2"/>
  <c r="B2811" i="2"/>
  <c r="U2811" i="2" s="1"/>
  <c r="T2810" i="2"/>
  <c r="S2810" i="2"/>
  <c r="R2810" i="2"/>
  <c r="B2810" i="2"/>
  <c r="U2810" i="2" s="1"/>
  <c r="T2809" i="2"/>
  <c r="S2809" i="2"/>
  <c r="R2809" i="2"/>
  <c r="B2809" i="2"/>
  <c r="U2809" i="2" s="1"/>
  <c r="T2808" i="2"/>
  <c r="S2808" i="2"/>
  <c r="R2808" i="2"/>
  <c r="B2808" i="2"/>
  <c r="U2808" i="2" s="1"/>
  <c r="T2807" i="2"/>
  <c r="S2807" i="2"/>
  <c r="R2807" i="2"/>
  <c r="B2807" i="2"/>
  <c r="U2807" i="2" s="1"/>
  <c r="T2806" i="2"/>
  <c r="S2806" i="2"/>
  <c r="R2806" i="2"/>
  <c r="B2806" i="2"/>
  <c r="U2806" i="2" s="1"/>
  <c r="T2805" i="2"/>
  <c r="S2805" i="2"/>
  <c r="R2805" i="2"/>
  <c r="B2805" i="2"/>
  <c r="U2805" i="2" s="1"/>
  <c r="T2804" i="2"/>
  <c r="S2804" i="2"/>
  <c r="R2804" i="2"/>
  <c r="B2804" i="2"/>
  <c r="U2804" i="2" s="1"/>
  <c r="T2803" i="2"/>
  <c r="S2803" i="2"/>
  <c r="R2803" i="2"/>
  <c r="B2803" i="2"/>
  <c r="U2803" i="2" s="1"/>
  <c r="T2802" i="2"/>
  <c r="S2802" i="2"/>
  <c r="R2802" i="2"/>
  <c r="B2802" i="2"/>
  <c r="U2802" i="2" s="1"/>
  <c r="T2801" i="2"/>
  <c r="S2801" i="2"/>
  <c r="R2801" i="2"/>
  <c r="B2801" i="2"/>
  <c r="U2801" i="2" s="1"/>
  <c r="T2800" i="2"/>
  <c r="S2800" i="2"/>
  <c r="R2800" i="2"/>
  <c r="B2800" i="2"/>
  <c r="U2800" i="2" s="1"/>
  <c r="T2799" i="2"/>
  <c r="S2799" i="2"/>
  <c r="R2799" i="2"/>
  <c r="B2799" i="2"/>
  <c r="U2799" i="2" s="1"/>
  <c r="T2798" i="2"/>
  <c r="S2798" i="2"/>
  <c r="R2798" i="2"/>
  <c r="B2798" i="2"/>
  <c r="U2798" i="2" s="1"/>
  <c r="T2797" i="2"/>
  <c r="S2797" i="2"/>
  <c r="R2797" i="2"/>
  <c r="B2797" i="2"/>
  <c r="U2797" i="2" s="1"/>
  <c r="T2796" i="2"/>
  <c r="S2796" i="2"/>
  <c r="R2796" i="2"/>
  <c r="B2796" i="2"/>
  <c r="U2796" i="2" s="1"/>
  <c r="T2795" i="2"/>
  <c r="S2795" i="2"/>
  <c r="R2795" i="2"/>
  <c r="B2795" i="2"/>
  <c r="U2795" i="2" s="1"/>
  <c r="T2794" i="2"/>
  <c r="S2794" i="2"/>
  <c r="R2794" i="2"/>
  <c r="B2794" i="2"/>
  <c r="U2794" i="2" s="1"/>
  <c r="T2793" i="2"/>
  <c r="S2793" i="2"/>
  <c r="R2793" i="2"/>
  <c r="B2793" i="2"/>
  <c r="U2793" i="2" s="1"/>
  <c r="T2792" i="2"/>
  <c r="S2792" i="2"/>
  <c r="R2792" i="2"/>
  <c r="B2792" i="2"/>
  <c r="U2792" i="2" s="1"/>
  <c r="T2791" i="2"/>
  <c r="S2791" i="2"/>
  <c r="R2791" i="2"/>
  <c r="B2791" i="2"/>
  <c r="U2791" i="2" s="1"/>
  <c r="T2790" i="2"/>
  <c r="S2790" i="2"/>
  <c r="R2790" i="2"/>
  <c r="B2790" i="2"/>
  <c r="U2790" i="2" s="1"/>
  <c r="T2789" i="2"/>
  <c r="S2789" i="2"/>
  <c r="R2789" i="2"/>
  <c r="B2789" i="2"/>
  <c r="U2789" i="2" s="1"/>
  <c r="T2788" i="2"/>
  <c r="S2788" i="2"/>
  <c r="R2788" i="2"/>
  <c r="B2788" i="2"/>
  <c r="U2788" i="2" s="1"/>
  <c r="T2787" i="2"/>
  <c r="S2787" i="2"/>
  <c r="R2787" i="2"/>
  <c r="B2787" i="2"/>
  <c r="U2787" i="2" s="1"/>
  <c r="T2786" i="2"/>
  <c r="S2786" i="2"/>
  <c r="R2786" i="2"/>
  <c r="B2786" i="2"/>
  <c r="U2786" i="2" s="1"/>
  <c r="T2785" i="2"/>
  <c r="S2785" i="2"/>
  <c r="R2785" i="2"/>
  <c r="B2785" i="2"/>
  <c r="U2785" i="2" s="1"/>
  <c r="T2784" i="2"/>
  <c r="S2784" i="2"/>
  <c r="R2784" i="2"/>
  <c r="B2784" i="2"/>
  <c r="U2784" i="2" s="1"/>
  <c r="T2783" i="2"/>
  <c r="S2783" i="2"/>
  <c r="R2783" i="2"/>
  <c r="B2783" i="2"/>
  <c r="U2783" i="2" s="1"/>
  <c r="T2782" i="2"/>
  <c r="S2782" i="2"/>
  <c r="R2782" i="2"/>
  <c r="B2782" i="2"/>
  <c r="U2782" i="2" s="1"/>
  <c r="T2781" i="2"/>
  <c r="S2781" i="2"/>
  <c r="R2781" i="2"/>
  <c r="B2781" i="2"/>
  <c r="U2781" i="2" s="1"/>
  <c r="T2780" i="2"/>
  <c r="S2780" i="2"/>
  <c r="R2780" i="2"/>
  <c r="B2780" i="2"/>
  <c r="U2780" i="2" s="1"/>
  <c r="T2779" i="2"/>
  <c r="S2779" i="2"/>
  <c r="R2779" i="2"/>
  <c r="B2779" i="2"/>
  <c r="U2779" i="2" s="1"/>
  <c r="T2778" i="2"/>
  <c r="S2778" i="2"/>
  <c r="R2778" i="2"/>
  <c r="B2778" i="2"/>
  <c r="U2778" i="2" s="1"/>
  <c r="T2777" i="2"/>
  <c r="S2777" i="2"/>
  <c r="R2777" i="2"/>
  <c r="B2777" i="2"/>
  <c r="U2777" i="2" s="1"/>
  <c r="T2776" i="2"/>
  <c r="S2776" i="2"/>
  <c r="R2776" i="2"/>
  <c r="B2776" i="2"/>
  <c r="U2776" i="2" s="1"/>
  <c r="T2775" i="2"/>
  <c r="S2775" i="2"/>
  <c r="R2775" i="2"/>
  <c r="B2775" i="2"/>
  <c r="U2775" i="2" s="1"/>
  <c r="T2774" i="2"/>
  <c r="S2774" i="2"/>
  <c r="R2774" i="2"/>
  <c r="B2774" i="2"/>
  <c r="U2774" i="2" s="1"/>
  <c r="T2773" i="2"/>
  <c r="S2773" i="2"/>
  <c r="R2773" i="2"/>
  <c r="B2773" i="2"/>
  <c r="U2773" i="2" s="1"/>
  <c r="T2772" i="2"/>
  <c r="S2772" i="2"/>
  <c r="R2772" i="2"/>
  <c r="B2772" i="2"/>
  <c r="U2772" i="2" s="1"/>
  <c r="T2771" i="2"/>
  <c r="S2771" i="2"/>
  <c r="R2771" i="2"/>
  <c r="B2771" i="2"/>
  <c r="U2771" i="2" s="1"/>
  <c r="T2770" i="2"/>
  <c r="S2770" i="2"/>
  <c r="R2770" i="2"/>
  <c r="B2770" i="2"/>
  <c r="U2770" i="2" s="1"/>
  <c r="T2769" i="2"/>
  <c r="S2769" i="2"/>
  <c r="R2769" i="2"/>
  <c r="B2769" i="2"/>
  <c r="U2769" i="2" s="1"/>
  <c r="T2768" i="2"/>
  <c r="S2768" i="2"/>
  <c r="R2768" i="2"/>
  <c r="B2768" i="2"/>
  <c r="U2768" i="2" s="1"/>
  <c r="T2767" i="2"/>
  <c r="S2767" i="2"/>
  <c r="R2767" i="2"/>
  <c r="B2767" i="2"/>
  <c r="U2767" i="2" s="1"/>
  <c r="T2766" i="2"/>
  <c r="S2766" i="2"/>
  <c r="R2766" i="2"/>
  <c r="B2766" i="2"/>
  <c r="U2766" i="2" s="1"/>
  <c r="T2765" i="2"/>
  <c r="S2765" i="2"/>
  <c r="R2765" i="2"/>
  <c r="B2765" i="2"/>
  <c r="U2765" i="2" s="1"/>
  <c r="T2764" i="2"/>
  <c r="S2764" i="2"/>
  <c r="R2764" i="2"/>
  <c r="B2764" i="2"/>
  <c r="U2764" i="2" s="1"/>
  <c r="T2763" i="2"/>
  <c r="S2763" i="2"/>
  <c r="R2763" i="2"/>
  <c r="B2763" i="2"/>
  <c r="U2763" i="2" s="1"/>
  <c r="T2762" i="2"/>
  <c r="S2762" i="2"/>
  <c r="R2762" i="2"/>
  <c r="B2762" i="2"/>
  <c r="U2762" i="2" s="1"/>
  <c r="T2761" i="2"/>
  <c r="S2761" i="2"/>
  <c r="R2761" i="2"/>
  <c r="B2761" i="2"/>
  <c r="U2761" i="2" s="1"/>
  <c r="T2760" i="2"/>
  <c r="S2760" i="2"/>
  <c r="R2760" i="2"/>
  <c r="B2760" i="2"/>
  <c r="U2760" i="2" s="1"/>
  <c r="T2759" i="2"/>
  <c r="S2759" i="2"/>
  <c r="R2759" i="2"/>
  <c r="B2759" i="2"/>
  <c r="U2759" i="2" s="1"/>
  <c r="T2758" i="2"/>
  <c r="S2758" i="2"/>
  <c r="R2758" i="2"/>
  <c r="B2758" i="2"/>
  <c r="U2758" i="2" s="1"/>
  <c r="T2757" i="2"/>
  <c r="S2757" i="2"/>
  <c r="R2757" i="2"/>
  <c r="B2757" i="2"/>
  <c r="U2757" i="2" s="1"/>
  <c r="T2756" i="2"/>
  <c r="S2756" i="2"/>
  <c r="R2756" i="2"/>
  <c r="B2756" i="2"/>
  <c r="U2756" i="2" s="1"/>
  <c r="T2755" i="2"/>
  <c r="S2755" i="2"/>
  <c r="R2755" i="2"/>
  <c r="B2755" i="2"/>
  <c r="U2755" i="2" s="1"/>
  <c r="T2754" i="2"/>
  <c r="S2754" i="2"/>
  <c r="R2754" i="2"/>
  <c r="B2754" i="2"/>
  <c r="U2754" i="2" s="1"/>
  <c r="T2753" i="2"/>
  <c r="S2753" i="2"/>
  <c r="R2753" i="2"/>
  <c r="B2753" i="2"/>
  <c r="U2753" i="2" s="1"/>
  <c r="T2752" i="2"/>
  <c r="S2752" i="2"/>
  <c r="R2752" i="2"/>
  <c r="B2752" i="2"/>
  <c r="U2752" i="2" s="1"/>
  <c r="T2751" i="2"/>
  <c r="S2751" i="2"/>
  <c r="R2751" i="2"/>
  <c r="B2751" i="2"/>
  <c r="U2751" i="2" s="1"/>
  <c r="T2750" i="2"/>
  <c r="S2750" i="2"/>
  <c r="R2750" i="2"/>
  <c r="B2750" i="2"/>
  <c r="U2750" i="2" s="1"/>
  <c r="T2749" i="2"/>
  <c r="S2749" i="2"/>
  <c r="R2749" i="2"/>
  <c r="B2749" i="2"/>
  <c r="U2749" i="2" s="1"/>
  <c r="T2748" i="2"/>
  <c r="S2748" i="2"/>
  <c r="R2748" i="2"/>
  <c r="B2748" i="2"/>
  <c r="U2748" i="2" s="1"/>
  <c r="T2747" i="2"/>
  <c r="S2747" i="2"/>
  <c r="R2747" i="2"/>
  <c r="B2747" i="2"/>
  <c r="U2747" i="2" s="1"/>
  <c r="T2746" i="2"/>
  <c r="S2746" i="2"/>
  <c r="R2746" i="2"/>
  <c r="B2746" i="2"/>
  <c r="U2746" i="2" s="1"/>
  <c r="T2745" i="2"/>
  <c r="S2745" i="2"/>
  <c r="R2745" i="2"/>
  <c r="B2745" i="2"/>
  <c r="U2745" i="2" s="1"/>
  <c r="T2744" i="2"/>
  <c r="S2744" i="2"/>
  <c r="R2744" i="2"/>
  <c r="B2744" i="2"/>
  <c r="U2744" i="2" s="1"/>
  <c r="T2743" i="2"/>
  <c r="S2743" i="2"/>
  <c r="R2743" i="2"/>
  <c r="B2743" i="2"/>
  <c r="U2743" i="2" s="1"/>
  <c r="T2742" i="2"/>
  <c r="S2742" i="2"/>
  <c r="R2742" i="2"/>
  <c r="B2742" i="2"/>
  <c r="U2742" i="2" s="1"/>
  <c r="T2741" i="2"/>
  <c r="S2741" i="2"/>
  <c r="R2741" i="2"/>
  <c r="B2741" i="2"/>
  <c r="U2741" i="2" s="1"/>
  <c r="T2740" i="2"/>
  <c r="S2740" i="2"/>
  <c r="R2740" i="2"/>
  <c r="B2740" i="2"/>
  <c r="U2740" i="2" s="1"/>
  <c r="T2739" i="2"/>
  <c r="S2739" i="2"/>
  <c r="R2739" i="2"/>
  <c r="B2739" i="2"/>
  <c r="U2739" i="2" s="1"/>
  <c r="T2738" i="2"/>
  <c r="S2738" i="2"/>
  <c r="R2738" i="2"/>
  <c r="B2738" i="2"/>
  <c r="U2738" i="2" s="1"/>
  <c r="T2737" i="2"/>
  <c r="S2737" i="2"/>
  <c r="R2737" i="2"/>
  <c r="B2737" i="2"/>
  <c r="U2737" i="2" s="1"/>
  <c r="T2736" i="2"/>
  <c r="S2736" i="2"/>
  <c r="R2736" i="2"/>
  <c r="B2736" i="2"/>
  <c r="U2736" i="2" s="1"/>
  <c r="T2735" i="2"/>
  <c r="S2735" i="2"/>
  <c r="R2735" i="2"/>
  <c r="B2735" i="2"/>
  <c r="U2735" i="2" s="1"/>
  <c r="T2734" i="2"/>
  <c r="S2734" i="2"/>
  <c r="R2734" i="2"/>
  <c r="B2734" i="2"/>
  <c r="U2734" i="2" s="1"/>
  <c r="T2733" i="2"/>
  <c r="S2733" i="2"/>
  <c r="R2733" i="2"/>
  <c r="B2733" i="2"/>
  <c r="U2733" i="2" s="1"/>
  <c r="T2732" i="2"/>
  <c r="S2732" i="2"/>
  <c r="R2732" i="2"/>
  <c r="B2732" i="2"/>
  <c r="U2732" i="2" s="1"/>
  <c r="T2731" i="2"/>
  <c r="S2731" i="2"/>
  <c r="R2731" i="2"/>
  <c r="B2731" i="2"/>
  <c r="U2731" i="2" s="1"/>
  <c r="T2730" i="2"/>
  <c r="S2730" i="2"/>
  <c r="R2730" i="2"/>
  <c r="B2730" i="2"/>
  <c r="U2730" i="2" s="1"/>
  <c r="T2729" i="2"/>
  <c r="S2729" i="2"/>
  <c r="R2729" i="2"/>
  <c r="B2729" i="2"/>
  <c r="U2729" i="2" s="1"/>
  <c r="T2728" i="2"/>
  <c r="S2728" i="2"/>
  <c r="R2728" i="2"/>
  <c r="B2728" i="2"/>
  <c r="U2728" i="2" s="1"/>
  <c r="T2727" i="2"/>
  <c r="S2727" i="2"/>
  <c r="R2727" i="2"/>
  <c r="B2727" i="2"/>
  <c r="U2727" i="2" s="1"/>
  <c r="T2726" i="2"/>
  <c r="S2726" i="2"/>
  <c r="R2726" i="2"/>
  <c r="B2726" i="2"/>
  <c r="U2726" i="2" s="1"/>
  <c r="T2725" i="2"/>
  <c r="S2725" i="2"/>
  <c r="R2725" i="2"/>
  <c r="B2725" i="2"/>
  <c r="U2725" i="2" s="1"/>
  <c r="T2724" i="2"/>
  <c r="S2724" i="2"/>
  <c r="R2724" i="2"/>
  <c r="B2724" i="2"/>
  <c r="U2724" i="2" s="1"/>
  <c r="T2723" i="2"/>
  <c r="S2723" i="2"/>
  <c r="R2723" i="2"/>
  <c r="B2723" i="2"/>
  <c r="U2723" i="2" s="1"/>
  <c r="T2722" i="2"/>
  <c r="S2722" i="2"/>
  <c r="R2722" i="2"/>
  <c r="B2722" i="2"/>
  <c r="U2722" i="2" s="1"/>
  <c r="T2721" i="2"/>
  <c r="S2721" i="2"/>
  <c r="R2721" i="2"/>
  <c r="B2721" i="2"/>
  <c r="U2721" i="2" s="1"/>
  <c r="T2720" i="2"/>
  <c r="S2720" i="2"/>
  <c r="R2720" i="2"/>
  <c r="B2720" i="2"/>
  <c r="U2720" i="2" s="1"/>
  <c r="T2719" i="2"/>
  <c r="S2719" i="2"/>
  <c r="R2719" i="2"/>
  <c r="B2719" i="2"/>
  <c r="U2719" i="2" s="1"/>
  <c r="T2718" i="2"/>
  <c r="S2718" i="2"/>
  <c r="R2718" i="2"/>
  <c r="B2718" i="2"/>
  <c r="U2718" i="2" s="1"/>
  <c r="T2717" i="2"/>
  <c r="S2717" i="2"/>
  <c r="R2717" i="2"/>
  <c r="B2717" i="2"/>
  <c r="U2717" i="2" s="1"/>
  <c r="T2716" i="2"/>
  <c r="S2716" i="2"/>
  <c r="R2716" i="2"/>
  <c r="B2716" i="2"/>
  <c r="U2716" i="2" s="1"/>
  <c r="T2715" i="2"/>
  <c r="S2715" i="2"/>
  <c r="R2715" i="2"/>
  <c r="B2715" i="2"/>
  <c r="U2715" i="2" s="1"/>
  <c r="T2714" i="2"/>
  <c r="S2714" i="2"/>
  <c r="R2714" i="2"/>
  <c r="B2714" i="2"/>
  <c r="U2714" i="2" s="1"/>
  <c r="T2713" i="2"/>
  <c r="S2713" i="2"/>
  <c r="R2713" i="2"/>
  <c r="B2713" i="2"/>
  <c r="U2713" i="2" s="1"/>
  <c r="T2712" i="2"/>
  <c r="S2712" i="2"/>
  <c r="R2712" i="2"/>
  <c r="B2712" i="2"/>
  <c r="U2712" i="2" s="1"/>
  <c r="T2711" i="2"/>
  <c r="S2711" i="2"/>
  <c r="R2711" i="2"/>
  <c r="B2711" i="2"/>
  <c r="U2711" i="2" s="1"/>
  <c r="T2710" i="2"/>
  <c r="S2710" i="2"/>
  <c r="R2710" i="2"/>
  <c r="B2710" i="2"/>
  <c r="U2710" i="2" s="1"/>
  <c r="T2709" i="2"/>
  <c r="S2709" i="2"/>
  <c r="R2709" i="2"/>
  <c r="B2709" i="2"/>
  <c r="U2709" i="2" s="1"/>
  <c r="T2708" i="2"/>
  <c r="S2708" i="2"/>
  <c r="R2708" i="2"/>
  <c r="B2708" i="2"/>
  <c r="U2708" i="2" s="1"/>
  <c r="T2707" i="2"/>
  <c r="S2707" i="2"/>
  <c r="R2707" i="2"/>
  <c r="B2707" i="2"/>
  <c r="U2707" i="2" s="1"/>
  <c r="T2706" i="2"/>
  <c r="S2706" i="2"/>
  <c r="R2706" i="2"/>
  <c r="B2706" i="2"/>
  <c r="U2706" i="2" s="1"/>
  <c r="T2705" i="2"/>
  <c r="S2705" i="2"/>
  <c r="R2705" i="2"/>
  <c r="B2705" i="2"/>
  <c r="U2705" i="2" s="1"/>
  <c r="T2704" i="2"/>
  <c r="S2704" i="2"/>
  <c r="R2704" i="2"/>
  <c r="B2704" i="2"/>
  <c r="U2704" i="2" s="1"/>
  <c r="T2703" i="2"/>
  <c r="S2703" i="2"/>
  <c r="R2703" i="2"/>
  <c r="B2703" i="2"/>
  <c r="U2703" i="2" s="1"/>
  <c r="T2702" i="2"/>
  <c r="S2702" i="2"/>
  <c r="R2702" i="2"/>
  <c r="B2702" i="2"/>
  <c r="U2702" i="2" s="1"/>
  <c r="T2701" i="2"/>
  <c r="S2701" i="2"/>
  <c r="R2701" i="2"/>
  <c r="B2701" i="2"/>
  <c r="U2701" i="2" s="1"/>
  <c r="T2700" i="2"/>
  <c r="S2700" i="2"/>
  <c r="R2700" i="2"/>
  <c r="B2700" i="2"/>
  <c r="U2700" i="2" s="1"/>
  <c r="T2699" i="2"/>
  <c r="S2699" i="2"/>
  <c r="R2699" i="2"/>
  <c r="B2699" i="2"/>
  <c r="U2699" i="2" s="1"/>
  <c r="T2698" i="2"/>
  <c r="S2698" i="2"/>
  <c r="R2698" i="2"/>
  <c r="B2698" i="2"/>
  <c r="U2698" i="2" s="1"/>
  <c r="T2697" i="2"/>
  <c r="S2697" i="2"/>
  <c r="R2697" i="2"/>
  <c r="B2697" i="2"/>
  <c r="U2697" i="2" s="1"/>
  <c r="T2696" i="2"/>
  <c r="S2696" i="2"/>
  <c r="R2696" i="2"/>
  <c r="B2696" i="2"/>
  <c r="U2696" i="2" s="1"/>
  <c r="T2695" i="2"/>
  <c r="S2695" i="2"/>
  <c r="R2695" i="2"/>
  <c r="B2695" i="2"/>
  <c r="U2695" i="2" s="1"/>
  <c r="T2694" i="2"/>
  <c r="S2694" i="2"/>
  <c r="R2694" i="2"/>
  <c r="B2694" i="2"/>
  <c r="U2694" i="2" s="1"/>
  <c r="T2693" i="2"/>
  <c r="S2693" i="2"/>
  <c r="R2693" i="2"/>
  <c r="B2693" i="2"/>
  <c r="U2693" i="2" s="1"/>
  <c r="T2692" i="2"/>
  <c r="S2692" i="2"/>
  <c r="R2692" i="2"/>
  <c r="B2692" i="2"/>
  <c r="U2692" i="2" s="1"/>
  <c r="T2691" i="2"/>
  <c r="S2691" i="2"/>
  <c r="R2691" i="2"/>
  <c r="B2691" i="2"/>
  <c r="U2691" i="2" s="1"/>
  <c r="T2690" i="2"/>
  <c r="S2690" i="2"/>
  <c r="R2690" i="2"/>
  <c r="B2690" i="2"/>
  <c r="U2690" i="2" s="1"/>
  <c r="T2689" i="2"/>
  <c r="S2689" i="2"/>
  <c r="R2689" i="2"/>
  <c r="B2689" i="2"/>
  <c r="U2689" i="2" s="1"/>
  <c r="T2688" i="2"/>
  <c r="S2688" i="2"/>
  <c r="R2688" i="2"/>
  <c r="B2688" i="2"/>
  <c r="U2688" i="2" s="1"/>
  <c r="T2687" i="2"/>
  <c r="S2687" i="2"/>
  <c r="R2687" i="2"/>
  <c r="B2687" i="2"/>
  <c r="U2687" i="2" s="1"/>
  <c r="T2686" i="2"/>
  <c r="S2686" i="2"/>
  <c r="R2686" i="2"/>
  <c r="B2686" i="2"/>
  <c r="U2686" i="2" s="1"/>
  <c r="T2685" i="2"/>
  <c r="S2685" i="2"/>
  <c r="R2685" i="2"/>
  <c r="B2685" i="2"/>
  <c r="U2685" i="2" s="1"/>
  <c r="T2684" i="2"/>
  <c r="S2684" i="2"/>
  <c r="R2684" i="2"/>
  <c r="B2684" i="2"/>
  <c r="U2684" i="2" s="1"/>
  <c r="T2683" i="2"/>
  <c r="S2683" i="2"/>
  <c r="R2683" i="2"/>
  <c r="B2683" i="2"/>
  <c r="U2683" i="2" s="1"/>
  <c r="T2682" i="2"/>
  <c r="S2682" i="2"/>
  <c r="R2682" i="2"/>
  <c r="B2682" i="2"/>
  <c r="U2682" i="2" s="1"/>
  <c r="T2681" i="2"/>
  <c r="S2681" i="2"/>
  <c r="R2681" i="2"/>
  <c r="B2681" i="2"/>
  <c r="U2681" i="2" s="1"/>
  <c r="T2680" i="2"/>
  <c r="S2680" i="2"/>
  <c r="R2680" i="2"/>
  <c r="B2680" i="2"/>
  <c r="U2680" i="2" s="1"/>
  <c r="T2679" i="2"/>
  <c r="S2679" i="2"/>
  <c r="R2679" i="2"/>
  <c r="B2679" i="2"/>
  <c r="U2679" i="2" s="1"/>
  <c r="T2678" i="2"/>
  <c r="S2678" i="2"/>
  <c r="R2678" i="2"/>
  <c r="B2678" i="2"/>
  <c r="U2678" i="2" s="1"/>
  <c r="T2677" i="2"/>
  <c r="S2677" i="2"/>
  <c r="R2677" i="2"/>
  <c r="B2677" i="2"/>
  <c r="U2677" i="2" s="1"/>
  <c r="T2676" i="2"/>
  <c r="S2676" i="2"/>
  <c r="R2676" i="2"/>
  <c r="B2676" i="2"/>
  <c r="U2676" i="2" s="1"/>
  <c r="T2675" i="2"/>
  <c r="S2675" i="2"/>
  <c r="R2675" i="2"/>
  <c r="B2675" i="2"/>
  <c r="U2675" i="2" s="1"/>
  <c r="T2674" i="2"/>
  <c r="S2674" i="2"/>
  <c r="R2674" i="2"/>
  <c r="B2674" i="2"/>
  <c r="U2674" i="2" s="1"/>
  <c r="T2673" i="2"/>
  <c r="S2673" i="2"/>
  <c r="R2673" i="2"/>
  <c r="B2673" i="2"/>
  <c r="U2673" i="2" s="1"/>
  <c r="T2672" i="2"/>
  <c r="S2672" i="2"/>
  <c r="R2672" i="2"/>
  <c r="B2672" i="2"/>
  <c r="U2672" i="2" s="1"/>
  <c r="T2671" i="2"/>
  <c r="S2671" i="2"/>
  <c r="R2671" i="2"/>
  <c r="B2671" i="2"/>
  <c r="U2671" i="2" s="1"/>
  <c r="T2670" i="2"/>
  <c r="S2670" i="2"/>
  <c r="R2670" i="2"/>
  <c r="B2670" i="2"/>
  <c r="U2670" i="2" s="1"/>
  <c r="T2669" i="2"/>
  <c r="S2669" i="2"/>
  <c r="R2669" i="2"/>
  <c r="B2669" i="2"/>
  <c r="U2669" i="2" s="1"/>
  <c r="T2668" i="2"/>
  <c r="S2668" i="2"/>
  <c r="R2668" i="2"/>
  <c r="B2668" i="2"/>
  <c r="U2668" i="2" s="1"/>
  <c r="T2667" i="2"/>
  <c r="S2667" i="2"/>
  <c r="R2667" i="2"/>
  <c r="B2667" i="2"/>
  <c r="U2667" i="2" s="1"/>
  <c r="T2666" i="2"/>
  <c r="S2666" i="2"/>
  <c r="R2666" i="2"/>
  <c r="B2666" i="2"/>
  <c r="U2666" i="2" s="1"/>
  <c r="T2665" i="2"/>
  <c r="S2665" i="2"/>
  <c r="R2665" i="2"/>
  <c r="B2665" i="2"/>
  <c r="U2665" i="2" s="1"/>
  <c r="T2664" i="2"/>
  <c r="S2664" i="2"/>
  <c r="R2664" i="2"/>
  <c r="B2664" i="2"/>
  <c r="U2664" i="2" s="1"/>
  <c r="T2663" i="2"/>
  <c r="S2663" i="2"/>
  <c r="R2663" i="2"/>
  <c r="B2663" i="2"/>
  <c r="U2663" i="2" s="1"/>
  <c r="T2662" i="2"/>
  <c r="S2662" i="2"/>
  <c r="R2662" i="2"/>
  <c r="B2662" i="2"/>
  <c r="U2662" i="2" s="1"/>
  <c r="T2661" i="2"/>
  <c r="S2661" i="2"/>
  <c r="R2661" i="2"/>
  <c r="B2661" i="2"/>
  <c r="U2661" i="2" s="1"/>
  <c r="T2660" i="2"/>
  <c r="S2660" i="2"/>
  <c r="R2660" i="2"/>
  <c r="B2660" i="2"/>
  <c r="U2660" i="2" s="1"/>
  <c r="T2659" i="2"/>
  <c r="S2659" i="2"/>
  <c r="R2659" i="2"/>
  <c r="B2659" i="2"/>
  <c r="U2659" i="2" s="1"/>
  <c r="T2658" i="2"/>
  <c r="S2658" i="2"/>
  <c r="R2658" i="2"/>
  <c r="B2658" i="2"/>
  <c r="U2658" i="2" s="1"/>
  <c r="T2657" i="2"/>
  <c r="S2657" i="2"/>
  <c r="R2657" i="2"/>
  <c r="B2657" i="2"/>
  <c r="U2657" i="2" s="1"/>
  <c r="T2656" i="2"/>
  <c r="S2656" i="2"/>
  <c r="R2656" i="2"/>
  <c r="B2656" i="2"/>
  <c r="U2656" i="2" s="1"/>
  <c r="T2655" i="2"/>
  <c r="S2655" i="2"/>
  <c r="R2655" i="2"/>
  <c r="B2655" i="2"/>
  <c r="U2655" i="2" s="1"/>
  <c r="T2654" i="2"/>
  <c r="S2654" i="2"/>
  <c r="R2654" i="2"/>
  <c r="B2654" i="2"/>
  <c r="U2654" i="2" s="1"/>
  <c r="T2653" i="2"/>
  <c r="S2653" i="2"/>
  <c r="R2653" i="2"/>
  <c r="B2653" i="2"/>
  <c r="U2653" i="2" s="1"/>
  <c r="T2652" i="2"/>
  <c r="S2652" i="2"/>
  <c r="R2652" i="2"/>
  <c r="B2652" i="2"/>
  <c r="U2652" i="2" s="1"/>
  <c r="T2651" i="2"/>
  <c r="S2651" i="2"/>
  <c r="R2651" i="2"/>
  <c r="B2651" i="2"/>
  <c r="U2651" i="2" s="1"/>
  <c r="T2650" i="2"/>
  <c r="S2650" i="2"/>
  <c r="R2650" i="2"/>
  <c r="B2650" i="2"/>
  <c r="U2650" i="2" s="1"/>
  <c r="T2649" i="2"/>
  <c r="S2649" i="2"/>
  <c r="R2649" i="2"/>
  <c r="B2649" i="2"/>
  <c r="U2649" i="2" s="1"/>
  <c r="T2648" i="2"/>
  <c r="S2648" i="2"/>
  <c r="R2648" i="2"/>
  <c r="B2648" i="2"/>
  <c r="U2648" i="2" s="1"/>
  <c r="T2647" i="2"/>
  <c r="S2647" i="2"/>
  <c r="R2647" i="2"/>
  <c r="B2647" i="2"/>
  <c r="U2647" i="2" s="1"/>
  <c r="T2646" i="2"/>
  <c r="S2646" i="2"/>
  <c r="R2646" i="2"/>
  <c r="B2646" i="2"/>
  <c r="U2646" i="2" s="1"/>
  <c r="T2645" i="2"/>
  <c r="S2645" i="2"/>
  <c r="R2645" i="2"/>
  <c r="B2645" i="2"/>
  <c r="U2645" i="2" s="1"/>
  <c r="T2644" i="2"/>
  <c r="S2644" i="2"/>
  <c r="R2644" i="2"/>
  <c r="B2644" i="2"/>
  <c r="U2644" i="2" s="1"/>
  <c r="T2643" i="2"/>
  <c r="S2643" i="2"/>
  <c r="R2643" i="2"/>
  <c r="B2643" i="2"/>
  <c r="U2643" i="2" s="1"/>
  <c r="T2642" i="2"/>
  <c r="S2642" i="2"/>
  <c r="R2642" i="2"/>
  <c r="B2642" i="2"/>
  <c r="U2642" i="2" s="1"/>
  <c r="T2641" i="2"/>
  <c r="S2641" i="2"/>
  <c r="R2641" i="2"/>
  <c r="B2641" i="2"/>
  <c r="U2641" i="2" s="1"/>
  <c r="T2640" i="2"/>
  <c r="S2640" i="2"/>
  <c r="R2640" i="2"/>
  <c r="B2640" i="2"/>
  <c r="U2640" i="2" s="1"/>
  <c r="T2639" i="2"/>
  <c r="S2639" i="2"/>
  <c r="R2639" i="2"/>
  <c r="B2639" i="2"/>
  <c r="U2639" i="2" s="1"/>
  <c r="T2638" i="2"/>
  <c r="S2638" i="2"/>
  <c r="R2638" i="2"/>
  <c r="B2638" i="2"/>
  <c r="U2638" i="2" s="1"/>
  <c r="T2637" i="2"/>
  <c r="S2637" i="2"/>
  <c r="R2637" i="2"/>
  <c r="B2637" i="2"/>
  <c r="U2637" i="2" s="1"/>
  <c r="T2636" i="2"/>
  <c r="S2636" i="2"/>
  <c r="R2636" i="2"/>
  <c r="B2636" i="2"/>
  <c r="U2636" i="2" s="1"/>
  <c r="T2635" i="2"/>
  <c r="S2635" i="2"/>
  <c r="R2635" i="2"/>
  <c r="B2635" i="2"/>
  <c r="U2635" i="2" s="1"/>
  <c r="T2634" i="2"/>
  <c r="S2634" i="2"/>
  <c r="R2634" i="2"/>
  <c r="B2634" i="2"/>
  <c r="U2634" i="2" s="1"/>
  <c r="T2633" i="2"/>
  <c r="S2633" i="2"/>
  <c r="R2633" i="2"/>
  <c r="B2633" i="2"/>
  <c r="U2633" i="2" s="1"/>
  <c r="T2632" i="2"/>
  <c r="S2632" i="2"/>
  <c r="R2632" i="2"/>
  <c r="B2632" i="2"/>
  <c r="U2632" i="2" s="1"/>
  <c r="T2631" i="2"/>
  <c r="S2631" i="2"/>
  <c r="R2631" i="2"/>
  <c r="B2631" i="2"/>
  <c r="U2631" i="2" s="1"/>
  <c r="T2630" i="2"/>
  <c r="S2630" i="2"/>
  <c r="R2630" i="2"/>
  <c r="B2630" i="2"/>
  <c r="U2630" i="2" s="1"/>
  <c r="T2629" i="2"/>
  <c r="S2629" i="2"/>
  <c r="R2629" i="2"/>
  <c r="B2629" i="2"/>
  <c r="U2629" i="2" s="1"/>
  <c r="T2628" i="2"/>
  <c r="S2628" i="2"/>
  <c r="R2628" i="2"/>
  <c r="B2628" i="2"/>
  <c r="U2628" i="2" s="1"/>
  <c r="T2627" i="2"/>
  <c r="S2627" i="2"/>
  <c r="R2627" i="2"/>
  <c r="B2627" i="2"/>
  <c r="U2627" i="2" s="1"/>
  <c r="T2626" i="2"/>
  <c r="S2626" i="2"/>
  <c r="R2626" i="2"/>
  <c r="B2626" i="2"/>
  <c r="U2626" i="2" s="1"/>
  <c r="T2625" i="2"/>
  <c r="S2625" i="2"/>
  <c r="R2625" i="2"/>
  <c r="B2625" i="2"/>
  <c r="U2625" i="2" s="1"/>
  <c r="T2624" i="2"/>
  <c r="S2624" i="2"/>
  <c r="R2624" i="2"/>
  <c r="B2624" i="2"/>
  <c r="U2624" i="2" s="1"/>
  <c r="T2623" i="2"/>
  <c r="S2623" i="2"/>
  <c r="R2623" i="2"/>
  <c r="B2623" i="2"/>
  <c r="U2623" i="2" s="1"/>
  <c r="T2622" i="2"/>
  <c r="S2622" i="2"/>
  <c r="R2622" i="2"/>
  <c r="B2622" i="2"/>
  <c r="U2622" i="2" s="1"/>
  <c r="T2621" i="2"/>
  <c r="S2621" i="2"/>
  <c r="R2621" i="2"/>
  <c r="B2621" i="2"/>
  <c r="U2621" i="2" s="1"/>
  <c r="T2620" i="2"/>
  <c r="S2620" i="2"/>
  <c r="R2620" i="2"/>
  <c r="B2620" i="2"/>
  <c r="U2620" i="2" s="1"/>
  <c r="T2619" i="2"/>
  <c r="S2619" i="2"/>
  <c r="R2619" i="2"/>
  <c r="B2619" i="2"/>
  <c r="U2619" i="2" s="1"/>
  <c r="T2618" i="2"/>
  <c r="S2618" i="2"/>
  <c r="R2618" i="2"/>
  <c r="B2618" i="2"/>
  <c r="U2618" i="2" s="1"/>
  <c r="T2617" i="2"/>
  <c r="S2617" i="2"/>
  <c r="R2617" i="2"/>
  <c r="B2617" i="2"/>
  <c r="U2617" i="2" s="1"/>
  <c r="T2616" i="2"/>
  <c r="S2616" i="2"/>
  <c r="R2616" i="2"/>
  <c r="B2616" i="2"/>
  <c r="U2616" i="2" s="1"/>
  <c r="T2615" i="2"/>
  <c r="S2615" i="2"/>
  <c r="R2615" i="2"/>
  <c r="B2615" i="2"/>
  <c r="U2615" i="2" s="1"/>
  <c r="T2614" i="2"/>
  <c r="S2614" i="2"/>
  <c r="R2614" i="2"/>
  <c r="B2614" i="2"/>
  <c r="U2614" i="2" s="1"/>
  <c r="T2613" i="2"/>
  <c r="S2613" i="2"/>
  <c r="R2613" i="2"/>
  <c r="B2613" i="2"/>
  <c r="U2613" i="2" s="1"/>
  <c r="T2612" i="2"/>
  <c r="S2612" i="2"/>
  <c r="R2612" i="2"/>
  <c r="B2612" i="2"/>
  <c r="U2612" i="2" s="1"/>
  <c r="T2611" i="2"/>
  <c r="S2611" i="2"/>
  <c r="R2611" i="2"/>
  <c r="B2611" i="2"/>
  <c r="U2611" i="2" s="1"/>
  <c r="T2610" i="2"/>
  <c r="S2610" i="2"/>
  <c r="R2610" i="2"/>
  <c r="B2610" i="2"/>
  <c r="U2610" i="2" s="1"/>
  <c r="T2609" i="2"/>
  <c r="S2609" i="2"/>
  <c r="R2609" i="2"/>
  <c r="B2609" i="2"/>
  <c r="U2609" i="2" s="1"/>
  <c r="T2608" i="2"/>
  <c r="S2608" i="2"/>
  <c r="R2608" i="2"/>
  <c r="B2608" i="2"/>
  <c r="U2608" i="2" s="1"/>
  <c r="T2607" i="2"/>
  <c r="S2607" i="2"/>
  <c r="R2607" i="2"/>
  <c r="B2607" i="2"/>
  <c r="U2607" i="2" s="1"/>
  <c r="T2606" i="2"/>
  <c r="S2606" i="2"/>
  <c r="R2606" i="2"/>
  <c r="B2606" i="2"/>
  <c r="U2606" i="2" s="1"/>
  <c r="T2605" i="2"/>
  <c r="S2605" i="2"/>
  <c r="R2605" i="2"/>
  <c r="B2605" i="2"/>
  <c r="U2605" i="2" s="1"/>
  <c r="T2604" i="2"/>
  <c r="S2604" i="2"/>
  <c r="R2604" i="2"/>
  <c r="B2604" i="2"/>
  <c r="U2604" i="2" s="1"/>
  <c r="T2603" i="2"/>
  <c r="S2603" i="2"/>
  <c r="R2603" i="2"/>
  <c r="B2603" i="2"/>
  <c r="U2603" i="2" s="1"/>
  <c r="T2602" i="2"/>
  <c r="S2602" i="2"/>
  <c r="R2602" i="2"/>
  <c r="B2602" i="2"/>
  <c r="U2602" i="2" s="1"/>
  <c r="T2601" i="2"/>
  <c r="S2601" i="2"/>
  <c r="R2601" i="2"/>
  <c r="B2601" i="2"/>
  <c r="U2601" i="2" s="1"/>
  <c r="T2600" i="2"/>
  <c r="S2600" i="2"/>
  <c r="R2600" i="2"/>
  <c r="B2600" i="2"/>
  <c r="U2600" i="2" s="1"/>
  <c r="T2599" i="2"/>
  <c r="S2599" i="2"/>
  <c r="R2599" i="2"/>
  <c r="B2599" i="2"/>
  <c r="U2599" i="2" s="1"/>
  <c r="T2598" i="2"/>
  <c r="S2598" i="2"/>
  <c r="R2598" i="2"/>
  <c r="B2598" i="2"/>
  <c r="U2598" i="2" s="1"/>
  <c r="T2597" i="2"/>
  <c r="S2597" i="2"/>
  <c r="R2597" i="2"/>
  <c r="B2597" i="2"/>
  <c r="U2597" i="2" s="1"/>
  <c r="T2596" i="2"/>
  <c r="S2596" i="2"/>
  <c r="R2596" i="2"/>
  <c r="B2596" i="2"/>
  <c r="U2596" i="2" s="1"/>
  <c r="T2595" i="2"/>
  <c r="S2595" i="2"/>
  <c r="R2595" i="2"/>
  <c r="B2595" i="2"/>
  <c r="U2595" i="2" s="1"/>
  <c r="T2594" i="2"/>
  <c r="S2594" i="2"/>
  <c r="R2594" i="2"/>
  <c r="B2594" i="2"/>
  <c r="U2594" i="2" s="1"/>
  <c r="T2593" i="2"/>
  <c r="S2593" i="2"/>
  <c r="R2593" i="2"/>
  <c r="B2593" i="2"/>
  <c r="U2593" i="2" s="1"/>
  <c r="T2592" i="2"/>
  <c r="S2592" i="2"/>
  <c r="R2592" i="2"/>
  <c r="B2592" i="2"/>
  <c r="U2592" i="2" s="1"/>
  <c r="T2591" i="2"/>
  <c r="S2591" i="2"/>
  <c r="R2591" i="2"/>
  <c r="B2591" i="2"/>
  <c r="U2591" i="2" s="1"/>
  <c r="T2590" i="2"/>
  <c r="S2590" i="2"/>
  <c r="R2590" i="2"/>
  <c r="B2590" i="2"/>
  <c r="U2590" i="2" s="1"/>
  <c r="T2589" i="2"/>
  <c r="S2589" i="2"/>
  <c r="R2589" i="2"/>
  <c r="B2589" i="2"/>
  <c r="U2589" i="2" s="1"/>
  <c r="T2588" i="2"/>
  <c r="S2588" i="2"/>
  <c r="R2588" i="2"/>
  <c r="B2588" i="2"/>
  <c r="U2588" i="2" s="1"/>
  <c r="T2587" i="2"/>
  <c r="S2587" i="2"/>
  <c r="R2587" i="2"/>
  <c r="B2587" i="2"/>
  <c r="U2587" i="2" s="1"/>
  <c r="T2586" i="2"/>
  <c r="S2586" i="2"/>
  <c r="R2586" i="2"/>
  <c r="B2586" i="2"/>
  <c r="U2586" i="2" s="1"/>
  <c r="T2585" i="2"/>
  <c r="S2585" i="2"/>
  <c r="R2585" i="2"/>
  <c r="B2585" i="2"/>
  <c r="U2585" i="2" s="1"/>
  <c r="T2584" i="2"/>
  <c r="S2584" i="2"/>
  <c r="R2584" i="2"/>
  <c r="B2584" i="2"/>
  <c r="U2584" i="2" s="1"/>
  <c r="T2583" i="2"/>
  <c r="S2583" i="2"/>
  <c r="R2583" i="2"/>
  <c r="B2583" i="2"/>
  <c r="U2583" i="2" s="1"/>
  <c r="T2582" i="2"/>
  <c r="S2582" i="2"/>
  <c r="R2582" i="2"/>
  <c r="B2582" i="2"/>
  <c r="U2582" i="2" s="1"/>
  <c r="T2581" i="2"/>
  <c r="S2581" i="2"/>
  <c r="R2581" i="2"/>
  <c r="B2581" i="2"/>
  <c r="U2581" i="2" s="1"/>
  <c r="T2580" i="2"/>
  <c r="S2580" i="2"/>
  <c r="R2580" i="2"/>
  <c r="B2580" i="2"/>
  <c r="U2580" i="2" s="1"/>
  <c r="T2579" i="2"/>
  <c r="S2579" i="2"/>
  <c r="R2579" i="2"/>
  <c r="B2579" i="2"/>
  <c r="U2579" i="2" s="1"/>
  <c r="T2578" i="2"/>
  <c r="S2578" i="2"/>
  <c r="R2578" i="2"/>
  <c r="B2578" i="2"/>
  <c r="U2578" i="2" s="1"/>
  <c r="T2577" i="2"/>
  <c r="S2577" i="2"/>
  <c r="R2577" i="2"/>
  <c r="B2577" i="2"/>
  <c r="U2577" i="2" s="1"/>
  <c r="T2576" i="2"/>
  <c r="S2576" i="2"/>
  <c r="R2576" i="2"/>
  <c r="B2576" i="2"/>
  <c r="U2576" i="2" s="1"/>
  <c r="T2575" i="2"/>
  <c r="S2575" i="2"/>
  <c r="R2575" i="2"/>
  <c r="B2575" i="2"/>
  <c r="U2575" i="2" s="1"/>
  <c r="T2574" i="2"/>
  <c r="S2574" i="2"/>
  <c r="R2574" i="2"/>
  <c r="B2574" i="2"/>
  <c r="U2574" i="2" s="1"/>
  <c r="T2573" i="2"/>
  <c r="S2573" i="2"/>
  <c r="R2573" i="2"/>
  <c r="B2573" i="2"/>
  <c r="U2573" i="2" s="1"/>
  <c r="T2572" i="2"/>
  <c r="S2572" i="2"/>
  <c r="R2572" i="2"/>
  <c r="B2572" i="2"/>
  <c r="U2572" i="2" s="1"/>
  <c r="T2571" i="2"/>
  <c r="S2571" i="2"/>
  <c r="R2571" i="2"/>
  <c r="B2571" i="2"/>
  <c r="U2571" i="2" s="1"/>
  <c r="T2570" i="2"/>
  <c r="S2570" i="2"/>
  <c r="R2570" i="2"/>
  <c r="B2570" i="2"/>
  <c r="U2570" i="2" s="1"/>
  <c r="T2569" i="2"/>
  <c r="S2569" i="2"/>
  <c r="R2569" i="2"/>
  <c r="B2569" i="2"/>
  <c r="U2569" i="2" s="1"/>
  <c r="T2568" i="2"/>
  <c r="S2568" i="2"/>
  <c r="R2568" i="2"/>
  <c r="B2568" i="2"/>
  <c r="U2568" i="2" s="1"/>
  <c r="T2567" i="2"/>
  <c r="S2567" i="2"/>
  <c r="R2567" i="2"/>
  <c r="B2567" i="2"/>
  <c r="U2567" i="2" s="1"/>
  <c r="T2566" i="2"/>
  <c r="S2566" i="2"/>
  <c r="R2566" i="2"/>
  <c r="B2566" i="2"/>
  <c r="U2566" i="2" s="1"/>
  <c r="T2565" i="2"/>
  <c r="S2565" i="2"/>
  <c r="R2565" i="2"/>
  <c r="B2565" i="2"/>
  <c r="U2565" i="2" s="1"/>
  <c r="T2564" i="2"/>
  <c r="S2564" i="2"/>
  <c r="R2564" i="2"/>
  <c r="B2564" i="2"/>
  <c r="U2564" i="2" s="1"/>
  <c r="T2563" i="2"/>
  <c r="S2563" i="2"/>
  <c r="R2563" i="2"/>
  <c r="B2563" i="2"/>
  <c r="U2563" i="2" s="1"/>
  <c r="T2562" i="2"/>
  <c r="S2562" i="2"/>
  <c r="R2562" i="2"/>
  <c r="B2562" i="2"/>
  <c r="U2562" i="2" s="1"/>
  <c r="T2561" i="2"/>
  <c r="S2561" i="2"/>
  <c r="R2561" i="2"/>
  <c r="B2561" i="2"/>
  <c r="U2561" i="2" s="1"/>
  <c r="T2560" i="2"/>
  <c r="S2560" i="2"/>
  <c r="R2560" i="2"/>
  <c r="B2560" i="2"/>
  <c r="U2560" i="2" s="1"/>
  <c r="T2559" i="2"/>
  <c r="S2559" i="2"/>
  <c r="R2559" i="2"/>
  <c r="B2559" i="2"/>
  <c r="U2559" i="2" s="1"/>
  <c r="T2558" i="2"/>
  <c r="S2558" i="2"/>
  <c r="R2558" i="2"/>
  <c r="B2558" i="2"/>
  <c r="U2558" i="2" s="1"/>
  <c r="T2557" i="2"/>
  <c r="S2557" i="2"/>
  <c r="R2557" i="2"/>
  <c r="B2557" i="2"/>
  <c r="U2557" i="2" s="1"/>
  <c r="T2556" i="2"/>
  <c r="S2556" i="2"/>
  <c r="R2556" i="2"/>
  <c r="B2556" i="2"/>
  <c r="U2556" i="2" s="1"/>
  <c r="T2555" i="2"/>
  <c r="S2555" i="2"/>
  <c r="R2555" i="2"/>
  <c r="B2555" i="2"/>
  <c r="U2555" i="2" s="1"/>
  <c r="T2554" i="2"/>
  <c r="S2554" i="2"/>
  <c r="R2554" i="2"/>
  <c r="B2554" i="2"/>
  <c r="U2554" i="2" s="1"/>
  <c r="T2553" i="2"/>
  <c r="S2553" i="2"/>
  <c r="R2553" i="2"/>
  <c r="B2553" i="2"/>
  <c r="U2553" i="2" s="1"/>
  <c r="T2552" i="2"/>
  <c r="S2552" i="2"/>
  <c r="R2552" i="2"/>
  <c r="B2552" i="2"/>
  <c r="U2552" i="2" s="1"/>
  <c r="T2551" i="2"/>
  <c r="S2551" i="2"/>
  <c r="R2551" i="2"/>
  <c r="B2551" i="2"/>
  <c r="U2551" i="2" s="1"/>
  <c r="T2550" i="2"/>
  <c r="S2550" i="2"/>
  <c r="R2550" i="2"/>
  <c r="B2550" i="2"/>
  <c r="U2550" i="2" s="1"/>
  <c r="T2549" i="2"/>
  <c r="S2549" i="2"/>
  <c r="R2549" i="2"/>
  <c r="B2549" i="2"/>
  <c r="U2549" i="2" s="1"/>
  <c r="T2548" i="2"/>
  <c r="S2548" i="2"/>
  <c r="R2548" i="2"/>
  <c r="B2548" i="2"/>
  <c r="U2548" i="2" s="1"/>
  <c r="T2547" i="2"/>
  <c r="S2547" i="2"/>
  <c r="R2547" i="2"/>
  <c r="B2547" i="2"/>
  <c r="U2547" i="2" s="1"/>
  <c r="T2546" i="2"/>
  <c r="S2546" i="2"/>
  <c r="R2546" i="2"/>
  <c r="B2546" i="2"/>
  <c r="U2546" i="2" s="1"/>
  <c r="T2545" i="2"/>
  <c r="S2545" i="2"/>
  <c r="R2545" i="2"/>
  <c r="B2545" i="2"/>
  <c r="U2545" i="2" s="1"/>
  <c r="T2544" i="2"/>
  <c r="S2544" i="2"/>
  <c r="R2544" i="2"/>
  <c r="B2544" i="2"/>
  <c r="U2544" i="2" s="1"/>
  <c r="T2543" i="2"/>
  <c r="S2543" i="2"/>
  <c r="R2543" i="2"/>
  <c r="B2543" i="2"/>
  <c r="U2543" i="2" s="1"/>
  <c r="T2542" i="2"/>
  <c r="S2542" i="2"/>
  <c r="R2542" i="2"/>
  <c r="B2542" i="2"/>
  <c r="U2542" i="2" s="1"/>
  <c r="T2541" i="2"/>
  <c r="S2541" i="2"/>
  <c r="R2541" i="2"/>
  <c r="B2541" i="2"/>
  <c r="U2541" i="2" s="1"/>
  <c r="T2540" i="2"/>
  <c r="S2540" i="2"/>
  <c r="R2540" i="2"/>
  <c r="B2540" i="2"/>
  <c r="U2540" i="2" s="1"/>
  <c r="T2539" i="2"/>
  <c r="S2539" i="2"/>
  <c r="R2539" i="2"/>
  <c r="B2539" i="2"/>
  <c r="U2539" i="2" s="1"/>
  <c r="T2538" i="2"/>
  <c r="S2538" i="2"/>
  <c r="R2538" i="2"/>
  <c r="B2538" i="2"/>
  <c r="U2538" i="2" s="1"/>
  <c r="T2537" i="2"/>
  <c r="S2537" i="2"/>
  <c r="R2537" i="2"/>
  <c r="B2537" i="2"/>
  <c r="U2537" i="2" s="1"/>
  <c r="T2536" i="2"/>
  <c r="S2536" i="2"/>
  <c r="R2536" i="2"/>
  <c r="B2536" i="2"/>
  <c r="U2536" i="2" s="1"/>
  <c r="T2535" i="2"/>
  <c r="S2535" i="2"/>
  <c r="R2535" i="2"/>
  <c r="B2535" i="2"/>
  <c r="U2535" i="2" s="1"/>
  <c r="T2534" i="2"/>
  <c r="S2534" i="2"/>
  <c r="R2534" i="2"/>
  <c r="B2534" i="2"/>
  <c r="U2534" i="2" s="1"/>
  <c r="T2533" i="2"/>
  <c r="S2533" i="2"/>
  <c r="R2533" i="2"/>
  <c r="B2533" i="2"/>
  <c r="U2533" i="2" s="1"/>
  <c r="T2532" i="2"/>
  <c r="S2532" i="2"/>
  <c r="R2532" i="2"/>
  <c r="B2532" i="2"/>
  <c r="U2532" i="2" s="1"/>
  <c r="T2531" i="2"/>
  <c r="S2531" i="2"/>
  <c r="R2531" i="2"/>
  <c r="B2531" i="2"/>
  <c r="U2531" i="2" s="1"/>
  <c r="T2530" i="2"/>
  <c r="S2530" i="2"/>
  <c r="R2530" i="2"/>
  <c r="B2530" i="2"/>
  <c r="U2530" i="2" s="1"/>
  <c r="T2529" i="2"/>
  <c r="S2529" i="2"/>
  <c r="R2529" i="2"/>
  <c r="B2529" i="2"/>
  <c r="U2529" i="2" s="1"/>
  <c r="T2528" i="2"/>
  <c r="S2528" i="2"/>
  <c r="R2528" i="2"/>
  <c r="B2528" i="2"/>
  <c r="U2528" i="2" s="1"/>
  <c r="T2527" i="2"/>
  <c r="S2527" i="2"/>
  <c r="R2527" i="2"/>
  <c r="B2527" i="2"/>
  <c r="U2527" i="2" s="1"/>
  <c r="T2526" i="2"/>
  <c r="S2526" i="2"/>
  <c r="R2526" i="2"/>
  <c r="B2526" i="2"/>
  <c r="U2526" i="2" s="1"/>
  <c r="T2525" i="2"/>
  <c r="S2525" i="2"/>
  <c r="R2525" i="2"/>
  <c r="B2525" i="2"/>
  <c r="U2525" i="2" s="1"/>
  <c r="T2524" i="2"/>
  <c r="S2524" i="2"/>
  <c r="R2524" i="2"/>
  <c r="B2524" i="2"/>
  <c r="U2524" i="2" s="1"/>
  <c r="T2523" i="2"/>
  <c r="S2523" i="2"/>
  <c r="R2523" i="2"/>
  <c r="B2523" i="2"/>
  <c r="U2523" i="2" s="1"/>
  <c r="T2522" i="2"/>
  <c r="S2522" i="2"/>
  <c r="R2522" i="2"/>
  <c r="B2522" i="2"/>
  <c r="U2522" i="2" s="1"/>
  <c r="T2521" i="2"/>
  <c r="S2521" i="2"/>
  <c r="R2521" i="2"/>
  <c r="B2521" i="2"/>
  <c r="U2521" i="2" s="1"/>
  <c r="T2520" i="2"/>
  <c r="S2520" i="2"/>
  <c r="R2520" i="2"/>
  <c r="B2520" i="2"/>
  <c r="U2520" i="2" s="1"/>
  <c r="T2519" i="2"/>
  <c r="S2519" i="2"/>
  <c r="R2519" i="2"/>
  <c r="B2519" i="2"/>
  <c r="U2519" i="2" s="1"/>
  <c r="T2518" i="2"/>
  <c r="S2518" i="2"/>
  <c r="R2518" i="2"/>
  <c r="B2518" i="2"/>
  <c r="U2518" i="2" s="1"/>
  <c r="T2517" i="2"/>
  <c r="S2517" i="2"/>
  <c r="R2517" i="2"/>
  <c r="B2517" i="2"/>
  <c r="U2517" i="2" s="1"/>
  <c r="T2516" i="2"/>
  <c r="S2516" i="2"/>
  <c r="R2516" i="2"/>
  <c r="B2516" i="2"/>
  <c r="U2516" i="2" s="1"/>
  <c r="T2515" i="2"/>
  <c r="S2515" i="2"/>
  <c r="R2515" i="2"/>
  <c r="B2515" i="2"/>
  <c r="U2515" i="2" s="1"/>
  <c r="T2514" i="2"/>
  <c r="S2514" i="2"/>
  <c r="R2514" i="2"/>
  <c r="B2514" i="2"/>
  <c r="U2514" i="2" s="1"/>
  <c r="T2513" i="2"/>
  <c r="S2513" i="2"/>
  <c r="R2513" i="2"/>
  <c r="B2513" i="2"/>
  <c r="U2513" i="2" s="1"/>
  <c r="T2512" i="2"/>
  <c r="S2512" i="2"/>
  <c r="R2512" i="2"/>
  <c r="B2512" i="2"/>
  <c r="U2512" i="2" s="1"/>
  <c r="T2511" i="2"/>
  <c r="S2511" i="2"/>
  <c r="R2511" i="2"/>
  <c r="B2511" i="2"/>
  <c r="U2511" i="2" s="1"/>
  <c r="T2510" i="2"/>
  <c r="S2510" i="2"/>
  <c r="R2510" i="2"/>
  <c r="B2510" i="2"/>
  <c r="U2510" i="2" s="1"/>
  <c r="T2509" i="2"/>
  <c r="S2509" i="2"/>
  <c r="R2509" i="2"/>
  <c r="B2509" i="2"/>
  <c r="U2509" i="2" s="1"/>
  <c r="T2508" i="2"/>
  <c r="S2508" i="2"/>
  <c r="R2508" i="2"/>
  <c r="B2508" i="2"/>
  <c r="U2508" i="2" s="1"/>
  <c r="T2507" i="2"/>
  <c r="S2507" i="2"/>
  <c r="R2507" i="2"/>
  <c r="B2507" i="2"/>
  <c r="U2507" i="2" s="1"/>
  <c r="T2506" i="2"/>
  <c r="S2506" i="2"/>
  <c r="R2506" i="2"/>
  <c r="B2506" i="2"/>
  <c r="U2506" i="2" s="1"/>
  <c r="T2505" i="2"/>
  <c r="S2505" i="2"/>
  <c r="R2505" i="2"/>
  <c r="B2505" i="2"/>
  <c r="U2505" i="2" s="1"/>
  <c r="T2504" i="2"/>
  <c r="S2504" i="2"/>
  <c r="R2504" i="2"/>
  <c r="B2504" i="2"/>
  <c r="U2504" i="2" s="1"/>
  <c r="T2503" i="2"/>
  <c r="S2503" i="2"/>
  <c r="R2503" i="2"/>
  <c r="B2503" i="2"/>
  <c r="U2503" i="2" s="1"/>
  <c r="T2502" i="2"/>
  <c r="S2502" i="2"/>
  <c r="R2502" i="2"/>
  <c r="B2502" i="2"/>
  <c r="U2502" i="2" s="1"/>
  <c r="T2501" i="2"/>
  <c r="S2501" i="2"/>
  <c r="R2501" i="2"/>
  <c r="B2501" i="2"/>
  <c r="U2501" i="2" s="1"/>
  <c r="T2500" i="2"/>
  <c r="S2500" i="2"/>
  <c r="R2500" i="2"/>
  <c r="B2500" i="2"/>
  <c r="U2500" i="2" s="1"/>
  <c r="T2499" i="2"/>
  <c r="S2499" i="2"/>
  <c r="R2499" i="2"/>
  <c r="B2499" i="2"/>
  <c r="U2499" i="2" s="1"/>
  <c r="T2498" i="2"/>
  <c r="S2498" i="2"/>
  <c r="R2498" i="2"/>
  <c r="B2498" i="2"/>
  <c r="U2498" i="2" s="1"/>
  <c r="T2497" i="2"/>
  <c r="S2497" i="2"/>
  <c r="R2497" i="2"/>
  <c r="B2497" i="2"/>
  <c r="U2497" i="2" s="1"/>
  <c r="T2496" i="2"/>
  <c r="S2496" i="2"/>
  <c r="R2496" i="2"/>
  <c r="B2496" i="2"/>
  <c r="U2496" i="2" s="1"/>
  <c r="T2495" i="2"/>
  <c r="S2495" i="2"/>
  <c r="R2495" i="2"/>
  <c r="B2495" i="2"/>
  <c r="U2495" i="2" s="1"/>
  <c r="T2494" i="2"/>
  <c r="S2494" i="2"/>
  <c r="R2494" i="2"/>
  <c r="B2494" i="2"/>
  <c r="U2494" i="2" s="1"/>
  <c r="T2493" i="2"/>
  <c r="S2493" i="2"/>
  <c r="R2493" i="2"/>
  <c r="B2493" i="2"/>
  <c r="U2493" i="2" s="1"/>
  <c r="T2492" i="2"/>
  <c r="S2492" i="2"/>
  <c r="R2492" i="2"/>
  <c r="B2492" i="2"/>
  <c r="U2492" i="2" s="1"/>
  <c r="T2491" i="2"/>
  <c r="S2491" i="2"/>
  <c r="R2491" i="2"/>
  <c r="B2491" i="2"/>
  <c r="U2491" i="2" s="1"/>
  <c r="T2490" i="2"/>
  <c r="S2490" i="2"/>
  <c r="R2490" i="2"/>
  <c r="B2490" i="2"/>
  <c r="U2490" i="2" s="1"/>
  <c r="T2489" i="2"/>
  <c r="S2489" i="2"/>
  <c r="R2489" i="2"/>
  <c r="B2489" i="2"/>
  <c r="U2489" i="2" s="1"/>
  <c r="T2488" i="2"/>
  <c r="S2488" i="2"/>
  <c r="R2488" i="2"/>
  <c r="B2488" i="2"/>
  <c r="U2488" i="2" s="1"/>
  <c r="T2487" i="2"/>
  <c r="S2487" i="2"/>
  <c r="R2487" i="2"/>
  <c r="B2487" i="2"/>
  <c r="U2487" i="2" s="1"/>
  <c r="T2486" i="2"/>
  <c r="S2486" i="2"/>
  <c r="R2486" i="2"/>
  <c r="B2486" i="2"/>
  <c r="U2486" i="2" s="1"/>
  <c r="T2485" i="2"/>
  <c r="S2485" i="2"/>
  <c r="R2485" i="2"/>
  <c r="B2485" i="2"/>
  <c r="U2485" i="2" s="1"/>
  <c r="T2484" i="2"/>
  <c r="S2484" i="2"/>
  <c r="R2484" i="2"/>
  <c r="B2484" i="2"/>
  <c r="U2484" i="2" s="1"/>
  <c r="T2483" i="2"/>
  <c r="S2483" i="2"/>
  <c r="R2483" i="2"/>
  <c r="B2483" i="2"/>
  <c r="U2483" i="2" s="1"/>
  <c r="T2482" i="2"/>
  <c r="S2482" i="2"/>
  <c r="R2482" i="2"/>
  <c r="B2482" i="2"/>
  <c r="U2482" i="2" s="1"/>
  <c r="T2481" i="2"/>
  <c r="S2481" i="2"/>
  <c r="R2481" i="2"/>
  <c r="B2481" i="2"/>
  <c r="U2481" i="2" s="1"/>
  <c r="T2480" i="2"/>
  <c r="S2480" i="2"/>
  <c r="R2480" i="2"/>
  <c r="B2480" i="2"/>
  <c r="U2480" i="2" s="1"/>
  <c r="T2479" i="2"/>
  <c r="S2479" i="2"/>
  <c r="R2479" i="2"/>
  <c r="B2479" i="2"/>
  <c r="U2479" i="2" s="1"/>
  <c r="T2478" i="2"/>
  <c r="S2478" i="2"/>
  <c r="R2478" i="2"/>
  <c r="B2478" i="2"/>
  <c r="U2478" i="2" s="1"/>
  <c r="T2477" i="2"/>
  <c r="S2477" i="2"/>
  <c r="R2477" i="2"/>
  <c r="B2477" i="2"/>
  <c r="U2477" i="2" s="1"/>
  <c r="T2476" i="2"/>
  <c r="S2476" i="2"/>
  <c r="R2476" i="2"/>
  <c r="B2476" i="2"/>
  <c r="U2476" i="2" s="1"/>
  <c r="T2475" i="2"/>
  <c r="S2475" i="2"/>
  <c r="R2475" i="2"/>
  <c r="B2475" i="2"/>
  <c r="U2475" i="2" s="1"/>
  <c r="T2474" i="2"/>
  <c r="S2474" i="2"/>
  <c r="R2474" i="2"/>
  <c r="B2474" i="2"/>
  <c r="U2474" i="2" s="1"/>
  <c r="T2473" i="2"/>
  <c r="S2473" i="2"/>
  <c r="R2473" i="2"/>
  <c r="B2473" i="2"/>
  <c r="U2473" i="2" s="1"/>
  <c r="T2472" i="2"/>
  <c r="S2472" i="2"/>
  <c r="R2472" i="2"/>
  <c r="B2472" i="2"/>
  <c r="U2472" i="2" s="1"/>
  <c r="T2471" i="2"/>
  <c r="S2471" i="2"/>
  <c r="R2471" i="2"/>
  <c r="B2471" i="2"/>
  <c r="U2471" i="2" s="1"/>
  <c r="T2470" i="2"/>
  <c r="S2470" i="2"/>
  <c r="R2470" i="2"/>
  <c r="B2470" i="2"/>
  <c r="U2470" i="2" s="1"/>
  <c r="T2469" i="2"/>
  <c r="S2469" i="2"/>
  <c r="R2469" i="2"/>
  <c r="B2469" i="2"/>
  <c r="U2469" i="2" s="1"/>
  <c r="T2468" i="2"/>
  <c r="S2468" i="2"/>
  <c r="R2468" i="2"/>
  <c r="B2468" i="2"/>
  <c r="U2468" i="2" s="1"/>
  <c r="T2467" i="2"/>
  <c r="S2467" i="2"/>
  <c r="R2467" i="2"/>
  <c r="B2467" i="2"/>
  <c r="U2467" i="2" s="1"/>
  <c r="T2466" i="2"/>
  <c r="S2466" i="2"/>
  <c r="R2466" i="2"/>
  <c r="B2466" i="2"/>
  <c r="U2466" i="2" s="1"/>
  <c r="T2465" i="2"/>
  <c r="S2465" i="2"/>
  <c r="R2465" i="2"/>
  <c r="B2465" i="2"/>
  <c r="U2465" i="2" s="1"/>
  <c r="T2464" i="2"/>
  <c r="S2464" i="2"/>
  <c r="R2464" i="2"/>
  <c r="B2464" i="2"/>
  <c r="U2464" i="2" s="1"/>
  <c r="T2463" i="2"/>
  <c r="S2463" i="2"/>
  <c r="R2463" i="2"/>
  <c r="B2463" i="2"/>
  <c r="U2463" i="2" s="1"/>
  <c r="T2462" i="2"/>
  <c r="S2462" i="2"/>
  <c r="R2462" i="2"/>
  <c r="B2462" i="2"/>
  <c r="U2462" i="2" s="1"/>
  <c r="T2461" i="2"/>
  <c r="S2461" i="2"/>
  <c r="R2461" i="2"/>
  <c r="B2461" i="2"/>
  <c r="U2461" i="2" s="1"/>
  <c r="T2460" i="2"/>
  <c r="S2460" i="2"/>
  <c r="R2460" i="2"/>
  <c r="B2460" i="2"/>
  <c r="U2460" i="2" s="1"/>
  <c r="T2459" i="2"/>
  <c r="S2459" i="2"/>
  <c r="R2459" i="2"/>
  <c r="B2459" i="2"/>
  <c r="U2459" i="2" s="1"/>
  <c r="T2458" i="2"/>
  <c r="S2458" i="2"/>
  <c r="R2458" i="2"/>
  <c r="B2458" i="2"/>
  <c r="U2458" i="2" s="1"/>
  <c r="T2457" i="2"/>
  <c r="S2457" i="2"/>
  <c r="R2457" i="2"/>
  <c r="B2457" i="2"/>
  <c r="U2457" i="2" s="1"/>
  <c r="T2456" i="2"/>
  <c r="S2456" i="2"/>
  <c r="R2456" i="2"/>
  <c r="B2456" i="2"/>
  <c r="U2456" i="2" s="1"/>
  <c r="T2455" i="2"/>
  <c r="S2455" i="2"/>
  <c r="R2455" i="2"/>
  <c r="B2455" i="2"/>
  <c r="U2455" i="2" s="1"/>
  <c r="T2454" i="2"/>
  <c r="S2454" i="2"/>
  <c r="R2454" i="2"/>
  <c r="B2454" i="2"/>
  <c r="U2454" i="2" s="1"/>
  <c r="T2453" i="2"/>
  <c r="S2453" i="2"/>
  <c r="R2453" i="2"/>
  <c r="B2453" i="2"/>
  <c r="U2453" i="2" s="1"/>
  <c r="T2452" i="2"/>
  <c r="S2452" i="2"/>
  <c r="R2452" i="2"/>
  <c r="B2452" i="2"/>
  <c r="U2452" i="2" s="1"/>
  <c r="T2451" i="2"/>
  <c r="S2451" i="2"/>
  <c r="R2451" i="2"/>
  <c r="B2451" i="2"/>
  <c r="U2451" i="2" s="1"/>
  <c r="T2450" i="2"/>
  <c r="S2450" i="2"/>
  <c r="R2450" i="2"/>
  <c r="B2450" i="2"/>
  <c r="U2450" i="2" s="1"/>
  <c r="T2449" i="2"/>
  <c r="S2449" i="2"/>
  <c r="R2449" i="2"/>
  <c r="B2449" i="2"/>
  <c r="U2449" i="2" s="1"/>
  <c r="T2448" i="2"/>
  <c r="S2448" i="2"/>
  <c r="R2448" i="2"/>
  <c r="B2448" i="2"/>
  <c r="U2448" i="2" s="1"/>
  <c r="T2447" i="2"/>
  <c r="S2447" i="2"/>
  <c r="R2447" i="2"/>
  <c r="B2447" i="2"/>
  <c r="U2447" i="2" s="1"/>
  <c r="T2446" i="2"/>
  <c r="S2446" i="2"/>
  <c r="R2446" i="2"/>
  <c r="B2446" i="2"/>
  <c r="U2446" i="2" s="1"/>
  <c r="T2445" i="2"/>
  <c r="S2445" i="2"/>
  <c r="R2445" i="2"/>
  <c r="B2445" i="2"/>
  <c r="U2445" i="2" s="1"/>
  <c r="T2444" i="2"/>
  <c r="S2444" i="2"/>
  <c r="R2444" i="2"/>
  <c r="B2444" i="2"/>
  <c r="U2444" i="2" s="1"/>
  <c r="T2443" i="2"/>
  <c r="S2443" i="2"/>
  <c r="R2443" i="2"/>
  <c r="B2443" i="2"/>
  <c r="U2443" i="2" s="1"/>
  <c r="T2442" i="2"/>
  <c r="S2442" i="2"/>
  <c r="R2442" i="2"/>
  <c r="B2442" i="2"/>
  <c r="U2442" i="2" s="1"/>
  <c r="T2441" i="2"/>
  <c r="S2441" i="2"/>
  <c r="R2441" i="2"/>
  <c r="B2441" i="2"/>
  <c r="U2441" i="2" s="1"/>
  <c r="T2440" i="2"/>
  <c r="S2440" i="2"/>
  <c r="R2440" i="2"/>
  <c r="B2440" i="2"/>
  <c r="U2440" i="2" s="1"/>
  <c r="T2439" i="2"/>
  <c r="S2439" i="2"/>
  <c r="R2439" i="2"/>
  <c r="B2439" i="2"/>
  <c r="U2439" i="2" s="1"/>
  <c r="T2438" i="2"/>
  <c r="S2438" i="2"/>
  <c r="R2438" i="2"/>
  <c r="B2438" i="2"/>
  <c r="U2438" i="2" s="1"/>
  <c r="T2437" i="2"/>
  <c r="S2437" i="2"/>
  <c r="R2437" i="2"/>
  <c r="B2437" i="2"/>
  <c r="U2437" i="2" s="1"/>
  <c r="T2436" i="2"/>
  <c r="S2436" i="2"/>
  <c r="R2436" i="2"/>
  <c r="B2436" i="2"/>
  <c r="U2436" i="2" s="1"/>
  <c r="T2435" i="2"/>
  <c r="S2435" i="2"/>
  <c r="R2435" i="2"/>
  <c r="B2435" i="2"/>
  <c r="U2435" i="2" s="1"/>
  <c r="T2434" i="2"/>
  <c r="S2434" i="2"/>
  <c r="R2434" i="2"/>
  <c r="B2434" i="2"/>
  <c r="U2434" i="2" s="1"/>
  <c r="T2433" i="2"/>
  <c r="S2433" i="2"/>
  <c r="R2433" i="2"/>
  <c r="B2433" i="2"/>
  <c r="U2433" i="2" s="1"/>
  <c r="T2432" i="2"/>
  <c r="S2432" i="2"/>
  <c r="R2432" i="2"/>
  <c r="B2432" i="2"/>
  <c r="U2432" i="2" s="1"/>
  <c r="T2431" i="2"/>
  <c r="S2431" i="2"/>
  <c r="R2431" i="2"/>
  <c r="B2431" i="2"/>
  <c r="U2431" i="2" s="1"/>
  <c r="T2430" i="2"/>
  <c r="S2430" i="2"/>
  <c r="R2430" i="2"/>
  <c r="B2430" i="2"/>
  <c r="U2430" i="2" s="1"/>
  <c r="T2429" i="2"/>
  <c r="S2429" i="2"/>
  <c r="R2429" i="2"/>
  <c r="B2429" i="2"/>
  <c r="U2429" i="2" s="1"/>
  <c r="T2428" i="2"/>
  <c r="S2428" i="2"/>
  <c r="R2428" i="2"/>
  <c r="B2428" i="2"/>
  <c r="U2428" i="2" s="1"/>
  <c r="T2427" i="2"/>
  <c r="S2427" i="2"/>
  <c r="R2427" i="2"/>
  <c r="B2427" i="2"/>
  <c r="U2427" i="2" s="1"/>
  <c r="T2426" i="2"/>
  <c r="S2426" i="2"/>
  <c r="R2426" i="2"/>
  <c r="B2426" i="2"/>
  <c r="U2426" i="2" s="1"/>
  <c r="T2425" i="2"/>
  <c r="S2425" i="2"/>
  <c r="R2425" i="2"/>
  <c r="B2425" i="2"/>
  <c r="U2425" i="2" s="1"/>
  <c r="T2424" i="2"/>
  <c r="S2424" i="2"/>
  <c r="R2424" i="2"/>
  <c r="B2424" i="2"/>
  <c r="U2424" i="2" s="1"/>
  <c r="T2423" i="2"/>
  <c r="S2423" i="2"/>
  <c r="R2423" i="2"/>
  <c r="B2423" i="2"/>
  <c r="U2423" i="2" s="1"/>
  <c r="T2422" i="2"/>
  <c r="S2422" i="2"/>
  <c r="R2422" i="2"/>
  <c r="B2422" i="2"/>
  <c r="U2422" i="2" s="1"/>
  <c r="T2421" i="2"/>
  <c r="S2421" i="2"/>
  <c r="R2421" i="2"/>
  <c r="B2421" i="2"/>
  <c r="U2421" i="2" s="1"/>
  <c r="T2420" i="2"/>
  <c r="S2420" i="2"/>
  <c r="R2420" i="2"/>
  <c r="B2420" i="2"/>
  <c r="U2420" i="2" s="1"/>
  <c r="T2419" i="2"/>
  <c r="S2419" i="2"/>
  <c r="R2419" i="2"/>
  <c r="B2419" i="2"/>
  <c r="U2419" i="2" s="1"/>
  <c r="T2418" i="2"/>
  <c r="S2418" i="2"/>
  <c r="R2418" i="2"/>
  <c r="B2418" i="2"/>
  <c r="U2418" i="2" s="1"/>
  <c r="T2417" i="2"/>
  <c r="S2417" i="2"/>
  <c r="R2417" i="2"/>
  <c r="B2417" i="2"/>
  <c r="U2417" i="2" s="1"/>
  <c r="T2416" i="2"/>
  <c r="S2416" i="2"/>
  <c r="R2416" i="2"/>
  <c r="B2416" i="2"/>
  <c r="U2416" i="2" s="1"/>
  <c r="T2415" i="2"/>
  <c r="S2415" i="2"/>
  <c r="R2415" i="2"/>
  <c r="B2415" i="2"/>
  <c r="U2415" i="2" s="1"/>
  <c r="T2414" i="2"/>
  <c r="S2414" i="2"/>
  <c r="R2414" i="2"/>
  <c r="B2414" i="2"/>
  <c r="U2414" i="2" s="1"/>
  <c r="T2413" i="2"/>
  <c r="S2413" i="2"/>
  <c r="R2413" i="2"/>
  <c r="B2413" i="2"/>
  <c r="U2413" i="2" s="1"/>
  <c r="T2412" i="2"/>
  <c r="S2412" i="2"/>
  <c r="R2412" i="2"/>
  <c r="B2412" i="2"/>
  <c r="U2412" i="2" s="1"/>
  <c r="T2411" i="2"/>
  <c r="S2411" i="2"/>
  <c r="R2411" i="2"/>
  <c r="B2411" i="2"/>
  <c r="U2411" i="2" s="1"/>
  <c r="T2410" i="2"/>
  <c r="S2410" i="2"/>
  <c r="R2410" i="2"/>
  <c r="B2410" i="2"/>
  <c r="U2410" i="2" s="1"/>
  <c r="T2409" i="2"/>
  <c r="S2409" i="2"/>
  <c r="R2409" i="2"/>
  <c r="B2409" i="2"/>
  <c r="U2409" i="2" s="1"/>
  <c r="T2408" i="2"/>
  <c r="S2408" i="2"/>
  <c r="R2408" i="2"/>
  <c r="B2408" i="2"/>
  <c r="U2408" i="2" s="1"/>
  <c r="T2407" i="2"/>
  <c r="S2407" i="2"/>
  <c r="R2407" i="2"/>
  <c r="B2407" i="2"/>
  <c r="U2407" i="2" s="1"/>
  <c r="T2406" i="2"/>
  <c r="S2406" i="2"/>
  <c r="R2406" i="2"/>
  <c r="B2406" i="2"/>
  <c r="U2406" i="2" s="1"/>
  <c r="T2405" i="2"/>
  <c r="S2405" i="2"/>
  <c r="R2405" i="2"/>
  <c r="B2405" i="2"/>
  <c r="U2405" i="2" s="1"/>
  <c r="T2404" i="2"/>
  <c r="S2404" i="2"/>
  <c r="R2404" i="2"/>
  <c r="B2404" i="2"/>
  <c r="U2404" i="2" s="1"/>
  <c r="T2403" i="2"/>
  <c r="S2403" i="2"/>
  <c r="R2403" i="2"/>
  <c r="B2403" i="2"/>
  <c r="U2403" i="2" s="1"/>
  <c r="T2402" i="2"/>
  <c r="S2402" i="2"/>
  <c r="R2402" i="2"/>
  <c r="B2402" i="2"/>
  <c r="U2402" i="2" s="1"/>
  <c r="T2401" i="2"/>
  <c r="S2401" i="2"/>
  <c r="R2401" i="2"/>
  <c r="B2401" i="2"/>
  <c r="U2401" i="2" s="1"/>
  <c r="T2400" i="2"/>
  <c r="S2400" i="2"/>
  <c r="R2400" i="2"/>
  <c r="B2400" i="2"/>
  <c r="U2400" i="2" s="1"/>
  <c r="T2399" i="2"/>
  <c r="S2399" i="2"/>
  <c r="R2399" i="2"/>
  <c r="B2399" i="2"/>
  <c r="U2399" i="2" s="1"/>
  <c r="T2398" i="2"/>
  <c r="S2398" i="2"/>
  <c r="R2398" i="2"/>
  <c r="B2398" i="2"/>
  <c r="U2398" i="2" s="1"/>
  <c r="T2397" i="2"/>
  <c r="S2397" i="2"/>
  <c r="R2397" i="2"/>
  <c r="B2397" i="2"/>
  <c r="U2397" i="2" s="1"/>
  <c r="T2396" i="2"/>
  <c r="S2396" i="2"/>
  <c r="R2396" i="2"/>
  <c r="B2396" i="2"/>
  <c r="U2396" i="2" s="1"/>
  <c r="T2395" i="2"/>
  <c r="S2395" i="2"/>
  <c r="R2395" i="2"/>
  <c r="B2395" i="2"/>
  <c r="U2395" i="2" s="1"/>
  <c r="T2394" i="2"/>
  <c r="S2394" i="2"/>
  <c r="R2394" i="2"/>
  <c r="B2394" i="2"/>
  <c r="U2394" i="2" s="1"/>
  <c r="T2393" i="2"/>
  <c r="S2393" i="2"/>
  <c r="R2393" i="2"/>
  <c r="B2393" i="2"/>
  <c r="U2393" i="2" s="1"/>
  <c r="T2392" i="2"/>
  <c r="S2392" i="2"/>
  <c r="R2392" i="2"/>
  <c r="B2392" i="2"/>
  <c r="U2392" i="2" s="1"/>
  <c r="T2391" i="2"/>
  <c r="S2391" i="2"/>
  <c r="R2391" i="2"/>
  <c r="B2391" i="2"/>
  <c r="U2391" i="2" s="1"/>
  <c r="T2390" i="2"/>
  <c r="S2390" i="2"/>
  <c r="R2390" i="2"/>
  <c r="B2390" i="2"/>
  <c r="U2390" i="2" s="1"/>
  <c r="T2389" i="2"/>
  <c r="S2389" i="2"/>
  <c r="R2389" i="2"/>
  <c r="B2389" i="2"/>
  <c r="U2389" i="2" s="1"/>
  <c r="T2388" i="2"/>
  <c r="S2388" i="2"/>
  <c r="R2388" i="2"/>
  <c r="B2388" i="2"/>
  <c r="U2388" i="2" s="1"/>
  <c r="T2387" i="2"/>
  <c r="S2387" i="2"/>
  <c r="R2387" i="2"/>
  <c r="B2387" i="2"/>
  <c r="U2387" i="2" s="1"/>
  <c r="T2386" i="2"/>
  <c r="S2386" i="2"/>
  <c r="R2386" i="2"/>
  <c r="B2386" i="2"/>
  <c r="U2386" i="2" s="1"/>
  <c r="T2385" i="2"/>
  <c r="S2385" i="2"/>
  <c r="R2385" i="2"/>
  <c r="B2385" i="2"/>
  <c r="U2385" i="2" s="1"/>
  <c r="T2384" i="2"/>
  <c r="S2384" i="2"/>
  <c r="R2384" i="2"/>
  <c r="B2384" i="2"/>
  <c r="U2384" i="2" s="1"/>
  <c r="T2383" i="2"/>
  <c r="S2383" i="2"/>
  <c r="R2383" i="2"/>
  <c r="B2383" i="2"/>
  <c r="U2383" i="2" s="1"/>
  <c r="T2382" i="2"/>
  <c r="S2382" i="2"/>
  <c r="R2382" i="2"/>
  <c r="B2382" i="2"/>
  <c r="U2382" i="2" s="1"/>
  <c r="T2381" i="2"/>
  <c r="S2381" i="2"/>
  <c r="R2381" i="2"/>
  <c r="B2381" i="2"/>
  <c r="U2381" i="2" s="1"/>
  <c r="T2380" i="2"/>
  <c r="S2380" i="2"/>
  <c r="R2380" i="2"/>
  <c r="B2380" i="2"/>
  <c r="U2380" i="2" s="1"/>
  <c r="T2379" i="2"/>
  <c r="S2379" i="2"/>
  <c r="R2379" i="2"/>
  <c r="B2379" i="2"/>
  <c r="U2379" i="2" s="1"/>
  <c r="T2378" i="2"/>
  <c r="S2378" i="2"/>
  <c r="R2378" i="2"/>
  <c r="B2378" i="2"/>
  <c r="U2378" i="2" s="1"/>
  <c r="T2377" i="2"/>
  <c r="S2377" i="2"/>
  <c r="R2377" i="2"/>
  <c r="B2377" i="2"/>
  <c r="U2377" i="2" s="1"/>
  <c r="T2376" i="2"/>
  <c r="S2376" i="2"/>
  <c r="R2376" i="2"/>
  <c r="B2376" i="2"/>
  <c r="U2376" i="2" s="1"/>
  <c r="T2375" i="2"/>
  <c r="S2375" i="2"/>
  <c r="R2375" i="2"/>
  <c r="B2375" i="2"/>
  <c r="U2375" i="2" s="1"/>
  <c r="T2374" i="2"/>
  <c r="S2374" i="2"/>
  <c r="R2374" i="2"/>
  <c r="B2374" i="2"/>
  <c r="U2374" i="2" s="1"/>
  <c r="T2373" i="2"/>
  <c r="S2373" i="2"/>
  <c r="R2373" i="2"/>
  <c r="B2373" i="2"/>
  <c r="U2373" i="2" s="1"/>
  <c r="T2372" i="2"/>
  <c r="S2372" i="2"/>
  <c r="R2372" i="2"/>
  <c r="B2372" i="2"/>
  <c r="U2372" i="2" s="1"/>
  <c r="T2371" i="2"/>
  <c r="S2371" i="2"/>
  <c r="R2371" i="2"/>
  <c r="B2371" i="2"/>
  <c r="U2371" i="2" s="1"/>
  <c r="T2370" i="2"/>
  <c r="S2370" i="2"/>
  <c r="R2370" i="2"/>
  <c r="B2370" i="2"/>
  <c r="U2370" i="2" s="1"/>
  <c r="T2369" i="2"/>
  <c r="S2369" i="2"/>
  <c r="R2369" i="2"/>
  <c r="B2369" i="2"/>
  <c r="U2369" i="2" s="1"/>
  <c r="T2368" i="2"/>
  <c r="S2368" i="2"/>
  <c r="R2368" i="2"/>
  <c r="B2368" i="2"/>
  <c r="U2368" i="2" s="1"/>
  <c r="T2367" i="2"/>
  <c r="S2367" i="2"/>
  <c r="R2367" i="2"/>
  <c r="B2367" i="2"/>
  <c r="U2367" i="2" s="1"/>
  <c r="T2366" i="2"/>
  <c r="S2366" i="2"/>
  <c r="R2366" i="2"/>
  <c r="B2366" i="2"/>
  <c r="U2366" i="2" s="1"/>
  <c r="T2365" i="2"/>
  <c r="S2365" i="2"/>
  <c r="R2365" i="2"/>
  <c r="B2365" i="2"/>
  <c r="U2365" i="2" s="1"/>
  <c r="T2364" i="2"/>
  <c r="S2364" i="2"/>
  <c r="R2364" i="2"/>
  <c r="B2364" i="2"/>
  <c r="U2364" i="2" s="1"/>
  <c r="T2363" i="2"/>
  <c r="S2363" i="2"/>
  <c r="R2363" i="2"/>
  <c r="B2363" i="2"/>
  <c r="U2363" i="2" s="1"/>
  <c r="T2362" i="2"/>
  <c r="S2362" i="2"/>
  <c r="R2362" i="2"/>
  <c r="B2362" i="2"/>
  <c r="U2362" i="2" s="1"/>
  <c r="T2361" i="2"/>
  <c r="S2361" i="2"/>
  <c r="R2361" i="2"/>
  <c r="B2361" i="2"/>
  <c r="U2361" i="2" s="1"/>
  <c r="T2360" i="2"/>
  <c r="S2360" i="2"/>
  <c r="R2360" i="2"/>
  <c r="B2360" i="2"/>
  <c r="U2360" i="2" s="1"/>
  <c r="T2359" i="2"/>
  <c r="S2359" i="2"/>
  <c r="R2359" i="2"/>
  <c r="B2359" i="2"/>
  <c r="U2359" i="2" s="1"/>
  <c r="T2358" i="2"/>
  <c r="S2358" i="2"/>
  <c r="R2358" i="2"/>
  <c r="B2358" i="2"/>
  <c r="U2358" i="2" s="1"/>
  <c r="T2357" i="2"/>
  <c r="S2357" i="2"/>
  <c r="R2357" i="2"/>
  <c r="B2357" i="2"/>
  <c r="U2357" i="2" s="1"/>
  <c r="T2356" i="2"/>
  <c r="S2356" i="2"/>
  <c r="R2356" i="2"/>
  <c r="B2356" i="2"/>
  <c r="U2356" i="2" s="1"/>
  <c r="T2355" i="2"/>
  <c r="S2355" i="2"/>
  <c r="R2355" i="2"/>
  <c r="B2355" i="2"/>
  <c r="U2355" i="2" s="1"/>
  <c r="T2354" i="2"/>
  <c r="S2354" i="2"/>
  <c r="R2354" i="2"/>
  <c r="B2354" i="2"/>
  <c r="U2354" i="2" s="1"/>
  <c r="T2353" i="2"/>
  <c r="S2353" i="2"/>
  <c r="R2353" i="2"/>
  <c r="B2353" i="2"/>
  <c r="U2353" i="2" s="1"/>
  <c r="T2352" i="2"/>
  <c r="S2352" i="2"/>
  <c r="R2352" i="2"/>
  <c r="B2352" i="2"/>
  <c r="U2352" i="2" s="1"/>
  <c r="T2351" i="2"/>
  <c r="S2351" i="2"/>
  <c r="R2351" i="2"/>
  <c r="B2351" i="2"/>
  <c r="U2351" i="2" s="1"/>
  <c r="T2350" i="2"/>
  <c r="S2350" i="2"/>
  <c r="R2350" i="2"/>
  <c r="B2350" i="2"/>
  <c r="U2350" i="2" s="1"/>
  <c r="T2349" i="2"/>
  <c r="S2349" i="2"/>
  <c r="R2349" i="2"/>
  <c r="B2349" i="2"/>
  <c r="U2349" i="2" s="1"/>
  <c r="T2348" i="2"/>
  <c r="S2348" i="2"/>
  <c r="R2348" i="2"/>
  <c r="B2348" i="2"/>
  <c r="U2348" i="2" s="1"/>
  <c r="T2347" i="2"/>
  <c r="S2347" i="2"/>
  <c r="R2347" i="2"/>
  <c r="B2347" i="2"/>
  <c r="U2347" i="2" s="1"/>
  <c r="T2346" i="2"/>
  <c r="S2346" i="2"/>
  <c r="R2346" i="2"/>
  <c r="B2346" i="2"/>
  <c r="U2346" i="2" s="1"/>
  <c r="T2345" i="2"/>
  <c r="S2345" i="2"/>
  <c r="R2345" i="2"/>
  <c r="B2345" i="2"/>
  <c r="U2345" i="2" s="1"/>
  <c r="T2344" i="2"/>
  <c r="S2344" i="2"/>
  <c r="R2344" i="2"/>
  <c r="B2344" i="2"/>
  <c r="U2344" i="2" s="1"/>
  <c r="T2343" i="2"/>
  <c r="S2343" i="2"/>
  <c r="R2343" i="2"/>
  <c r="B2343" i="2"/>
  <c r="U2343" i="2" s="1"/>
  <c r="T2342" i="2"/>
  <c r="S2342" i="2"/>
  <c r="R2342" i="2"/>
  <c r="B2342" i="2"/>
  <c r="U2342" i="2" s="1"/>
  <c r="T2341" i="2"/>
  <c r="S2341" i="2"/>
  <c r="R2341" i="2"/>
  <c r="B2341" i="2"/>
  <c r="U2341" i="2" s="1"/>
  <c r="T2340" i="2"/>
  <c r="S2340" i="2"/>
  <c r="R2340" i="2"/>
  <c r="B2340" i="2"/>
  <c r="U2340" i="2" s="1"/>
  <c r="T2339" i="2"/>
  <c r="S2339" i="2"/>
  <c r="R2339" i="2"/>
  <c r="B2339" i="2"/>
  <c r="U2339" i="2" s="1"/>
  <c r="T2338" i="2"/>
  <c r="S2338" i="2"/>
  <c r="R2338" i="2"/>
  <c r="B2338" i="2"/>
  <c r="U2338" i="2" s="1"/>
  <c r="T2337" i="2"/>
  <c r="S2337" i="2"/>
  <c r="R2337" i="2"/>
  <c r="B2337" i="2"/>
  <c r="U2337" i="2" s="1"/>
  <c r="T2336" i="2"/>
  <c r="S2336" i="2"/>
  <c r="R2336" i="2"/>
  <c r="B2336" i="2"/>
  <c r="U2336" i="2" s="1"/>
  <c r="T2335" i="2"/>
  <c r="S2335" i="2"/>
  <c r="R2335" i="2"/>
  <c r="B2335" i="2"/>
  <c r="U2335" i="2" s="1"/>
  <c r="T2334" i="2"/>
  <c r="S2334" i="2"/>
  <c r="R2334" i="2"/>
  <c r="B2334" i="2"/>
  <c r="U2334" i="2" s="1"/>
  <c r="T2333" i="2"/>
  <c r="S2333" i="2"/>
  <c r="R2333" i="2"/>
  <c r="B2333" i="2"/>
  <c r="U2333" i="2" s="1"/>
  <c r="T2332" i="2"/>
  <c r="S2332" i="2"/>
  <c r="R2332" i="2"/>
  <c r="B2332" i="2"/>
  <c r="U2332" i="2" s="1"/>
  <c r="T2331" i="2"/>
  <c r="S2331" i="2"/>
  <c r="R2331" i="2"/>
  <c r="B2331" i="2"/>
  <c r="U2331" i="2" s="1"/>
  <c r="T2330" i="2"/>
  <c r="S2330" i="2"/>
  <c r="R2330" i="2"/>
  <c r="B2330" i="2"/>
  <c r="U2330" i="2" s="1"/>
  <c r="T2329" i="2"/>
  <c r="S2329" i="2"/>
  <c r="R2329" i="2"/>
  <c r="B2329" i="2"/>
  <c r="U2329" i="2" s="1"/>
  <c r="T2328" i="2"/>
  <c r="S2328" i="2"/>
  <c r="R2328" i="2"/>
  <c r="B2328" i="2"/>
  <c r="U2328" i="2" s="1"/>
  <c r="T2327" i="2"/>
  <c r="S2327" i="2"/>
  <c r="R2327" i="2"/>
  <c r="B2327" i="2"/>
  <c r="U2327" i="2" s="1"/>
  <c r="T2326" i="2"/>
  <c r="S2326" i="2"/>
  <c r="R2326" i="2"/>
  <c r="B2326" i="2"/>
  <c r="U2326" i="2" s="1"/>
  <c r="T2325" i="2"/>
  <c r="S2325" i="2"/>
  <c r="R2325" i="2"/>
  <c r="B2325" i="2"/>
  <c r="U2325" i="2" s="1"/>
  <c r="T2324" i="2"/>
  <c r="S2324" i="2"/>
  <c r="R2324" i="2"/>
  <c r="B2324" i="2"/>
  <c r="U2324" i="2" s="1"/>
  <c r="T2323" i="2"/>
  <c r="S2323" i="2"/>
  <c r="R2323" i="2"/>
  <c r="B2323" i="2"/>
  <c r="U2323" i="2" s="1"/>
  <c r="T2322" i="2"/>
  <c r="S2322" i="2"/>
  <c r="R2322" i="2"/>
  <c r="B2322" i="2"/>
  <c r="U2322" i="2" s="1"/>
  <c r="T2321" i="2"/>
  <c r="S2321" i="2"/>
  <c r="R2321" i="2"/>
  <c r="B2321" i="2"/>
  <c r="U2321" i="2" s="1"/>
  <c r="T2320" i="2"/>
  <c r="S2320" i="2"/>
  <c r="R2320" i="2"/>
  <c r="B2320" i="2"/>
  <c r="U2320" i="2" s="1"/>
  <c r="T2319" i="2"/>
  <c r="S2319" i="2"/>
  <c r="R2319" i="2"/>
  <c r="B2319" i="2"/>
  <c r="U2319" i="2" s="1"/>
  <c r="T2318" i="2"/>
  <c r="S2318" i="2"/>
  <c r="R2318" i="2"/>
  <c r="B2318" i="2"/>
  <c r="U2318" i="2" s="1"/>
  <c r="T2317" i="2"/>
  <c r="S2317" i="2"/>
  <c r="R2317" i="2"/>
  <c r="B2317" i="2"/>
  <c r="U2317" i="2" s="1"/>
  <c r="T2316" i="2"/>
  <c r="S2316" i="2"/>
  <c r="R2316" i="2"/>
  <c r="B2316" i="2"/>
  <c r="U2316" i="2" s="1"/>
  <c r="T2315" i="2"/>
  <c r="S2315" i="2"/>
  <c r="R2315" i="2"/>
  <c r="B2315" i="2"/>
  <c r="U2315" i="2" s="1"/>
  <c r="T2314" i="2"/>
  <c r="S2314" i="2"/>
  <c r="R2314" i="2"/>
  <c r="B2314" i="2"/>
  <c r="U2314" i="2" s="1"/>
  <c r="T2313" i="2"/>
  <c r="S2313" i="2"/>
  <c r="R2313" i="2"/>
  <c r="B2313" i="2"/>
  <c r="U2313" i="2" s="1"/>
  <c r="T2312" i="2"/>
  <c r="S2312" i="2"/>
  <c r="R2312" i="2"/>
  <c r="B2312" i="2"/>
  <c r="U2312" i="2" s="1"/>
  <c r="T2311" i="2"/>
  <c r="S2311" i="2"/>
  <c r="R2311" i="2"/>
  <c r="B2311" i="2"/>
  <c r="U2311" i="2" s="1"/>
  <c r="T2310" i="2"/>
  <c r="S2310" i="2"/>
  <c r="R2310" i="2"/>
  <c r="B2310" i="2"/>
  <c r="U2310" i="2" s="1"/>
  <c r="T2309" i="2"/>
  <c r="S2309" i="2"/>
  <c r="R2309" i="2"/>
  <c r="B2309" i="2"/>
  <c r="U2309" i="2" s="1"/>
  <c r="T2308" i="2"/>
  <c r="S2308" i="2"/>
  <c r="R2308" i="2"/>
  <c r="B2308" i="2"/>
  <c r="U2308" i="2" s="1"/>
  <c r="T2307" i="2"/>
  <c r="S2307" i="2"/>
  <c r="R2307" i="2"/>
  <c r="B2307" i="2"/>
  <c r="U2307" i="2" s="1"/>
  <c r="T2306" i="2"/>
  <c r="S2306" i="2"/>
  <c r="R2306" i="2"/>
  <c r="B2306" i="2"/>
  <c r="U2306" i="2" s="1"/>
  <c r="T2305" i="2"/>
  <c r="S2305" i="2"/>
  <c r="R2305" i="2"/>
  <c r="B2305" i="2"/>
  <c r="U2305" i="2" s="1"/>
  <c r="T2304" i="2"/>
  <c r="S2304" i="2"/>
  <c r="R2304" i="2"/>
  <c r="B2304" i="2"/>
  <c r="U2304" i="2" s="1"/>
  <c r="T2303" i="2"/>
  <c r="S2303" i="2"/>
  <c r="R2303" i="2"/>
  <c r="B2303" i="2"/>
  <c r="U2303" i="2" s="1"/>
  <c r="T2302" i="2"/>
  <c r="S2302" i="2"/>
  <c r="R2302" i="2"/>
  <c r="B2302" i="2"/>
  <c r="U2302" i="2" s="1"/>
  <c r="T2301" i="2"/>
  <c r="S2301" i="2"/>
  <c r="R2301" i="2"/>
  <c r="B2301" i="2"/>
  <c r="U2301" i="2" s="1"/>
  <c r="T2300" i="2"/>
  <c r="S2300" i="2"/>
  <c r="R2300" i="2"/>
  <c r="B2300" i="2"/>
  <c r="U2300" i="2" s="1"/>
  <c r="T2299" i="2"/>
  <c r="S2299" i="2"/>
  <c r="R2299" i="2"/>
  <c r="B2299" i="2"/>
  <c r="U2299" i="2" s="1"/>
  <c r="T2298" i="2"/>
  <c r="S2298" i="2"/>
  <c r="R2298" i="2"/>
  <c r="B2298" i="2"/>
  <c r="U2298" i="2" s="1"/>
  <c r="T2297" i="2"/>
  <c r="S2297" i="2"/>
  <c r="R2297" i="2"/>
  <c r="B2297" i="2"/>
  <c r="U2297" i="2" s="1"/>
  <c r="T2296" i="2"/>
  <c r="S2296" i="2"/>
  <c r="R2296" i="2"/>
  <c r="B2296" i="2"/>
  <c r="U2296" i="2" s="1"/>
  <c r="T2295" i="2"/>
  <c r="S2295" i="2"/>
  <c r="R2295" i="2"/>
  <c r="B2295" i="2"/>
  <c r="U2295" i="2" s="1"/>
  <c r="T2294" i="2"/>
  <c r="S2294" i="2"/>
  <c r="R2294" i="2"/>
  <c r="B2294" i="2"/>
  <c r="U2294" i="2" s="1"/>
  <c r="T2293" i="2"/>
  <c r="S2293" i="2"/>
  <c r="R2293" i="2"/>
  <c r="B2293" i="2"/>
  <c r="U2293" i="2" s="1"/>
  <c r="T2292" i="2"/>
  <c r="S2292" i="2"/>
  <c r="R2292" i="2"/>
  <c r="B2292" i="2"/>
  <c r="U2292" i="2" s="1"/>
  <c r="T2291" i="2"/>
  <c r="S2291" i="2"/>
  <c r="R2291" i="2"/>
  <c r="B2291" i="2"/>
  <c r="U2291" i="2" s="1"/>
  <c r="T2290" i="2"/>
  <c r="S2290" i="2"/>
  <c r="R2290" i="2"/>
  <c r="B2290" i="2"/>
  <c r="U2290" i="2" s="1"/>
  <c r="T2289" i="2"/>
  <c r="S2289" i="2"/>
  <c r="R2289" i="2"/>
  <c r="B2289" i="2"/>
  <c r="U2289" i="2" s="1"/>
  <c r="T2288" i="2"/>
  <c r="S2288" i="2"/>
  <c r="R2288" i="2"/>
  <c r="B2288" i="2"/>
  <c r="U2288" i="2" s="1"/>
  <c r="T2287" i="2"/>
  <c r="S2287" i="2"/>
  <c r="R2287" i="2"/>
  <c r="B2287" i="2"/>
  <c r="U2287" i="2" s="1"/>
  <c r="T2286" i="2"/>
  <c r="S2286" i="2"/>
  <c r="R2286" i="2"/>
  <c r="B2286" i="2"/>
  <c r="U2286" i="2" s="1"/>
  <c r="T2285" i="2"/>
  <c r="S2285" i="2"/>
  <c r="R2285" i="2"/>
  <c r="B2285" i="2"/>
  <c r="U2285" i="2" s="1"/>
  <c r="T2284" i="2"/>
  <c r="S2284" i="2"/>
  <c r="R2284" i="2"/>
  <c r="B2284" i="2"/>
  <c r="U2284" i="2" s="1"/>
  <c r="T2283" i="2"/>
  <c r="S2283" i="2"/>
  <c r="R2283" i="2"/>
  <c r="B2283" i="2"/>
  <c r="U2283" i="2" s="1"/>
  <c r="T2282" i="2"/>
  <c r="S2282" i="2"/>
  <c r="R2282" i="2"/>
  <c r="B2282" i="2"/>
  <c r="U2282" i="2" s="1"/>
  <c r="T2281" i="2"/>
  <c r="S2281" i="2"/>
  <c r="R2281" i="2"/>
  <c r="B2281" i="2"/>
  <c r="U2281" i="2" s="1"/>
  <c r="T2280" i="2"/>
  <c r="S2280" i="2"/>
  <c r="R2280" i="2"/>
  <c r="B2280" i="2"/>
  <c r="U2280" i="2" s="1"/>
  <c r="T2279" i="2"/>
  <c r="S2279" i="2"/>
  <c r="R2279" i="2"/>
  <c r="B2279" i="2"/>
  <c r="U2279" i="2" s="1"/>
  <c r="T2278" i="2"/>
  <c r="S2278" i="2"/>
  <c r="R2278" i="2"/>
  <c r="B2278" i="2"/>
  <c r="U2278" i="2" s="1"/>
  <c r="T2277" i="2"/>
  <c r="S2277" i="2"/>
  <c r="R2277" i="2"/>
  <c r="B2277" i="2"/>
  <c r="U2277" i="2" s="1"/>
  <c r="T2276" i="2"/>
  <c r="S2276" i="2"/>
  <c r="R2276" i="2"/>
  <c r="B2276" i="2"/>
  <c r="U2276" i="2" s="1"/>
  <c r="T2275" i="2"/>
  <c r="S2275" i="2"/>
  <c r="R2275" i="2"/>
  <c r="B2275" i="2"/>
  <c r="U2275" i="2" s="1"/>
  <c r="T2274" i="2"/>
  <c r="S2274" i="2"/>
  <c r="R2274" i="2"/>
  <c r="B2274" i="2"/>
  <c r="U2274" i="2" s="1"/>
  <c r="T2273" i="2"/>
  <c r="S2273" i="2"/>
  <c r="R2273" i="2"/>
  <c r="B2273" i="2"/>
  <c r="U2273" i="2" s="1"/>
  <c r="T2272" i="2"/>
  <c r="S2272" i="2"/>
  <c r="R2272" i="2"/>
  <c r="B2272" i="2"/>
  <c r="U2272" i="2" s="1"/>
  <c r="T2271" i="2"/>
  <c r="S2271" i="2"/>
  <c r="R2271" i="2"/>
  <c r="B2271" i="2"/>
  <c r="U2271" i="2" s="1"/>
  <c r="T2270" i="2"/>
  <c r="S2270" i="2"/>
  <c r="R2270" i="2"/>
  <c r="B2270" i="2"/>
  <c r="U2270" i="2" s="1"/>
  <c r="T2269" i="2"/>
  <c r="S2269" i="2"/>
  <c r="R2269" i="2"/>
  <c r="B2269" i="2"/>
  <c r="U2269" i="2" s="1"/>
  <c r="T2268" i="2"/>
  <c r="S2268" i="2"/>
  <c r="R2268" i="2"/>
  <c r="B2268" i="2"/>
  <c r="U2268" i="2" s="1"/>
  <c r="T2267" i="2"/>
  <c r="S2267" i="2"/>
  <c r="R2267" i="2"/>
  <c r="B2267" i="2"/>
  <c r="U2267" i="2" s="1"/>
  <c r="T2266" i="2"/>
  <c r="S2266" i="2"/>
  <c r="R2266" i="2"/>
  <c r="B2266" i="2"/>
  <c r="U2266" i="2" s="1"/>
  <c r="T2265" i="2"/>
  <c r="S2265" i="2"/>
  <c r="R2265" i="2"/>
  <c r="B2265" i="2"/>
  <c r="U2265" i="2" s="1"/>
  <c r="T2264" i="2"/>
  <c r="S2264" i="2"/>
  <c r="R2264" i="2"/>
  <c r="B2264" i="2"/>
  <c r="U2264" i="2" s="1"/>
  <c r="T2263" i="2"/>
  <c r="S2263" i="2"/>
  <c r="R2263" i="2"/>
  <c r="B2263" i="2"/>
  <c r="U2263" i="2" s="1"/>
  <c r="T2262" i="2"/>
  <c r="S2262" i="2"/>
  <c r="R2262" i="2"/>
  <c r="B2262" i="2"/>
  <c r="U2262" i="2" s="1"/>
  <c r="T2261" i="2"/>
  <c r="S2261" i="2"/>
  <c r="R2261" i="2"/>
  <c r="B2261" i="2"/>
  <c r="U2261" i="2" s="1"/>
  <c r="T2260" i="2"/>
  <c r="S2260" i="2"/>
  <c r="R2260" i="2"/>
  <c r="B2260" i="2"/>
  <c r="U2260" i="2" s="1"/>
  <c r="T2259" i="2"/>
  <c r="S2259" i="2"/>
  <c r="R2259" i="2"/>
  <c r="B2259" i="2"/>
  <c r="U2259" i="2" s="1"/>
  <c r="T2258" i="2"/>
  <c r="S2258" i="2"/>
  <c r="R2258" i="2"/>
  <c r="B2258" i="2"/>
  <c r="U2258" i="2" s="1"/>
  <c r="T2257" i="2"/>
  <c r="S2257" i="2"/>
  <c r="R2257" i="2"/>
  <c r="B2257" i="2"/>
  <c r="U2257" i="2" s="1"/>
  <c r="T2256" i="2"/>
  <c r="S2256" i="2"/>
  <c r="R2256" i="2"/>
  <c r="B2256" i="2"/>
  <c r="U2256" i="2" s="1"/>
  <c r="T2255" i="2"/>
  <c r="S2255" i="2"/>
  <c r="R2255" i="2"/>
  <c r="B2255" i="2"/>
  <c r="U2255" i="2" s="1"/>
  <c r="T2254" i="2"/>
  <c r="S2254" i="2"/>
  <c r="R2254" i="2"/>
  <c r="B2254" i="2"/>
  <c r="U2254" i="2" s="1"/>
  <c r="T2253" i="2"/>
  <c r="S2253" i="2"/>
  <c r="R2253" i="2"/>
  <c r="B2253" i="2"/>
  <c r="U2253" i="2" s="1"/>
  <c r="T2252" i="2"/>
  <c r="S2252" i="2"/>
  <c r="R2252" i="2"/>
  <c r="B2252" i="2"/>
  <c r="U2252" i="2" s="1"/>
  <c r="T2251" i="2"/>
  <c r="S2251" i="2"/>
  <c r="R2251" i="2"/>
  <c r="B2251" i="2"/>
  <c r="U2251" i="2" s="1"/>
  <c r="T2250" i="2"/>
  <c r="S2250" i="2"/>
  <c r="R2250" i="2"/>
  <c r="B2250" i="2"/>
  <c r="U2250" i="2" s="1"/>
  <c r="T2249" i="2"/>
  <c r="S2249" i="2"/>
  <c r="R2249" i="2"/>
  <c r="B2249" i="2"/>
  <c r="U2249" i="2" s="1"/>
  <c r="T2248" i="2"/>
  <c r="S2248" i="2"/>
  <c r="R2248" i="2"/>
  <c r="B2248" i="2"/>
  <c r="U2248" i="2" s="1"/>
  <c r="T2247" i="2"/>
  <c r="S2247" i="2"/>
  <c r="R2247" i="2"/>
  <c r="B2247" i="2"/>
  <c r="U2247" i="2" s="1"/>
  <c r="T2246" i="2"/>
  <c r="S2246" i="2"/>
  <c r="R2246" i="2"/>
  <c r="B2246" i="2"/>
  <c r="U2246" i="2" s="1"/>
  <c r="T2245" i="2"/>
  <c r="S2245" i="2"/>
  <c r="R2245" i="2"/>
  <c r="B2245" i="2"/>
  <c r="U2245" i="2" s="1"/>
  <c r="T2244" i="2"/>
  <c r="S2244" i="2"/>
  <c r="R2244" i="2"/>
  <c r="B2244" i="2"/>
  <c r="U2244" i="2" s="1"/>
  <c r="T2243" i="2"/>
  <c r="S2243" i="2"/>
  <c r="R2243" i="2"/>
  <c r="B2243" i="2"/>
  <c r="U2243" i="2" s="1"/>
  <c r="T2242" i="2"/>
  <c r="S2242" i="2"/>
  <c r="R2242" i="2"/>
  <c r="B2242" i="2"/>
  <c r="U2242" i="2" s="1"/>
  <c r="T2241" i="2"/>
  <c r="S2241" i="2"/>
  <c r="R2241" i="2"/>
  <c r="B2241" i="2"/>
  <c r="U2241" i="2" s="1"/>
  <c r="T2240" i="2"/>
  <c r="S2240" i="2"/>
  <c r="R2240" i="2"/>
  <c r="B2240" i="2"/>
  <c r="U2240" i="2" s="1"/>
  <c r="T2239" i="2"/>
  <c r="S2239" i="2"/>
  <c r="R2239" i="2"/>
  <c r="B2239" i="2"/>
  <c r="U2239" i="2" s="1"/>
  <c r="T2238" i="2"/>
  <c r="S2238" i="2"/>
  <c r="R2238" i="2"/>
  <c r="B2238" i="2"/>
  <c r="U2238" i="2" s="1"/>
  <c r="T2237" i="2"/>
  <c r="S2237" i="2"/>
  <c r="R2237" i="2"/>
  <c r="B2237" i="2"/>
  <c r="U2237" i="2" s="1"/>
  <c r="T2236" i="2"/>
  <c r="S2236" i="2"/>
  <c r="R2236" i="2"/>
  <c r="B2236" i="2"/>
  <c r="U2236" i="2" s="1"/>
  <c r="T2235" i="2"/>
  <c r="S2235" i="2"/>
  <c r="R2235" i="2"/>
  <c r="B2235" i="2"/>
  <c r="U2235" i="2" s="1"/>
  <c r="T2234" i="2"/>
  <c r="S2234" i="2"/>
  <c r="R2234" i="2"/>
  <c r="B2234" i="2"/>
  <c r="U2234" i="2" s="1"/>
  <c r="T2233" i="2"/>
  <c r="S2233" i="2"/>
  <c r="R2233" i="2"/>
  <c r="B2233" i="2"/>
  <c r="U2233" i="2" s="1"/>
  <c r="T2232" i="2"/>
  <c r="S2232" i="2"/>
  <c r="R2232" i="2"/>
  <c r="B2232" i="2"/>
  <c r="U2232" i="2" s="1"/>
  <c r="T2231" i="2"/>
  <c r="S2231" i="2"/>
  <c r="R2231" i="2"/>
  <c r="B2231" i="2"/>
  <c r="U2231" i="2" s="1"/>
  <c r="T2230" i="2"/>
  <c r="S2230" i="2"/>
  <c r="R2230" i="2"/>
  <c r="B2230" i="2"/>
  <c r="U2230" i="2" s="1"/>
  <c r="T2229" i="2"/>
  <c r="S2229" i="2"/>
  <c r="R2229" i="2"/>
  <c r="B2229" i="2"/>
  <c r="U2229" i="2" s="1"/>
  <c r="T2228" i="2"/>
  <c r="S2228" i="2"/>
  <c r="R2228" i="2"/>
  <c r="B2228" i="2"/>
  <c r="U2228" i="2" s="1"/>
  <c r="T2227" i="2"/>
  <c r="S2227" i="2"/>
  <c r="R2227" i="2"/>
  <c r="B2227" i="2"/>
  <c r="U2227" i="2" s="1"/>
  <c r="T2226" i="2"/>
  <c r="S2226" i="2"/>
  <c r="R2226" i="2"/>
  <c r="B2226" i="2"/>
  <c r="U2226" i="2" s="1"/>
  <c r="T2225" i="2"/>
  <c r="S2225" i="2"/>
  <c r="R2225" i="2"/>
  <c r="B2225" i="2"/>
  <c r="U2225" i="2" s="1"/>
  <c r="T2224" i="2"/>
  <c r="S2224" i="2"/>
  <c r="R2224" i="2"/>
  <c r="B2224" i="2"/>
  <c r="U2224" i="2" s="1"/>
  <c r="T2223" i="2"/>
  <c r="S2223" i="2"/>
  <c r="R2223" i="2"/>
  <c r="B2223" i="2"/>
  <c r="U2223" i="2" s="1"/>
  <c r="T2222" i="2"/>
  <c r="S2222" i="2"/>
  <c r="R2222" i="2"/>
  <c r="B2222" i="2"/>
  <c r="U2222" i="2" s="1"/>
  <c r="T2221" i="2"/>
  <c r="S2221" i="2"/>
  <c r="R2221" i="2"/>
  <c r="B2221" i="2"/>
  <c r="U2221" i="2" s="1"/>
  <c r="T2220" i="2"/>
  <c r="S2220" i="2"/>
  <c r="R2220" i="2"/>
  <c r="B2220" i="2"/>
  <c r="U2220" i="2" s="1"/>
  <c r="T2219" i="2"/>
  <c r="S2219" i="2"/>
  <c r="R2219" i="2"/>
  <c r="B2219" i="2"/>
  <c r="U2219" i="2" s="1"/>
  <c r="T2218" i="2"/>
  <c r="S2218" i="2"/>
  <c r="R2218" i="2"/>
  <c r="B2218" i="2"/>
  <c r="U2218" i="2" s="1"/>
  <c r="T2217" i="2"/>
  <c r="S2217" i="2"/>
  <c r="R2217" i="2"/>
  <c r="B2217" i="2"/>
  <c r="U2217" i="2" s="1"/>
  <c r="T2216" i="2"/>
  <c r="S2216" i="2"/>
  <c r="R2216" i="2"/>
  <c r="B2216" i="2"/>
  <c r="U2216" i="2" s="1"/>
  <c r="T2215" i="2"/>
  <c r="S2215" i="2"/>
  <c r="R2215" i="2"/>
  <c r="B2215" i="2"/>
  <c r="U2215" i="2" s="1"/>
  <c r="T2214" i="2"/>
  <c r="S2214" i="2"/>
  <c r="R2214" i="2"/>
  <c r="B2214" i="2"/>
  <c r="U2214" i="2" s="1"/>
  <c r="T2213" i="2"/>
  <c r="S2213" i="2"/>
  <c r="R2213" i="2"/>
  <c r="B2213" i="2"/>
  <c r="U2213" i="2" s="1"/>
  <c r="T2212" i="2"/>
  <c r="S2212" i="2"/>
  <c r="R2212" i="2"/>
  <c r="B2212" i="2"/>
  <c r="U2212" i="2" s="1"/>
  <c r="T2211" i="2"/>
  <c r="S2211" i="2"/>
  <c r="R2211" i="2"/>
  <c r="B2211" i="2"/>
  <c r="U2211" i="2" s="1"/>
  <c r="T2210" i="2"/>
  <c r="S2210" i="2"/>
  <c r="R2210" i="2"/>
  <c r="B2210" i="2"/>
  <c r="U2210" i="2" s="1"/>
  <c r="T2209" i="2"/>
  <c r="S2209" i="2"/>
  <c r="R2209" i="2"/>
  <c r="B2209" i="2"/>
  <c r="U2209" i="2" s="1"/>
  <c r="T2208" i="2"/>
  <c r="S2208" i="2"/>
  <c r="R2208" i="2"/>
  <c r="B2208" i="2"/>
  <c r="U2208" i="2" s="1"/>
  <c r="T2207" i="2"/>
  <c r="S2207" i="2"/>
  <c r="R2207" i="2"/>
  <c r="B2207" i="2"/>
  <c r="U2207" i="2" s="1"/>
  <c r="T2206" i="2"/>
  <c r="S2206" i="2"/>
  <c r="R2206" i="2"/>
  <c r="B2206" i="2"/>
  <c r="U2206" i="2" s="1"/>
  <c r="T2205" i="2"/>
  <c r="S2205" i="2"/>
  <c r="R2205" i="2"/>
  <c r="B2205" i="2"/>
  <c r="U2205" i="2" s="1"/>
  <c r="T2204" i="2"/>
  <c r="S2204" i="2"/>
  <c r="R2204" i="2"/>
  <c r="B2204" i="2"/>
  <c r="U2204" i="2" s="1"/>
  <c r="T2203" i="2"/>
  <c r="S2203" i="2"/>
  <c r="R2203" i="2"/>
  <c r="B2203" i="2"/>
  <c r="U2203" i="2" s="1"/>
  <c r="T2202" i="2"/>
  <c r="S2202" i="2"/>
  <c r="R2202" i="2"/>
  <c r="B2202" i="2"/>
  <c r="U2202" i="2" s="1"/>
  <c r="T2201" i="2"/>
  <c r="S2201" i="2"/>
  <c r="R2201" i="2"/>
  <c r="B2201" i="2"/>
  <c r="U2201" i="2" s="1"/>
  <c r="T2200" i="2"/>
  <c r="S2200" i="2"/>
  <c r="R2200" i="2"/>
  <c r="B2200" i="2"/>
  <c r="U2200" i="2" s="1"/>
  <c r="T2199" i="2"/>
  <c r="S2199" i="2"/>
  <c r="R2199" i="2"/>
  <c r="B2199" i="2"/>
  <c r="U2199" i="2" s="1"/>
  <c r="T2198" i="2"/>
  <c r="S2198" i="2"/>
  <c r="R2198" i="2"/>
  <c r="B2198" i="2"/>
  <c r="U2198" i="2" s="1"/>
  <c r="T2197" i="2"/>
  <c r="S2197" i="2"/>
  <c r="R2197" i="2"/>
  <c r="B2197" i="2"/>
  <c r="U2197" i="2" s="1"/>
  <c r="T2196" i="2"/>
  <c r="S2196" i="2"/>
  <c r="R2196" i="2"/>
  <c r="B2196" i="2"/>
  <c r="U2196" i="2" s="1"/>
  <c r="T2195" i="2"/>
  <c r="S2195" i="2"/>
  <c r="R2195" i="2"/>
  <c r="B2195" i="2"/>
  <c r="U2195" i="2" s="1"/>
  <c r="T2194" i="2"/>
  <c r="S2194" i="2"/>
  <c r="R2194" i="2"/>
  <c r="B2194" i="2"/>
  <c r="U2194" i="2" s="1"/>
  <c r="T2193" i="2"/>
  <c r="S2193" i="2"/>
  <c r="R2193" i="2"/>
  <c r="B2193" i="2"/>
  <c r="U2193" i="2" s="1"/>
  <c r="T2192" i="2"/>
  <c r="S2192" i="2"/>
  <c r="R2192" i="2"/>
  <c r="B2192" i="2"/>
  <c r="U2192" i="2" s="1"/>
  <c r="T2191" i="2"/>
  <c r="S2191" i="2"/>
  <c r="R2191" i="2"/>
  <c r="B2191" i="2"/>
  <c r="U2191" i="2" s="1"/>
  <c r="T2190" i="2"/>
  <c r="S2190" i="2"/>
  <c r="R2190" i="2"/>
  <c r="B2190" i="2"/>
  <c r="U2190" i="2" s="1"/>
  <c r="T2189" i="2"/>
  <c r="S2189" i="2"/>
  <c r="R2189" i="2"/>
  <c r="B2189" i="2"/>
  <c r="U2189" i="2" s="1"/>
  <c r="T2188" i="2"/>
  <c r="S2188" i="2"/>
  <c r="R2188" i="2"/>
  <c r="B2188" i="2"/>
  <c r="U2188" i="2" s="1"/>
  <c r="T2187" i="2"/>
  <c r="S2187" i="2"/>
  <c r="R2187" i="2"/>
  <c r="B2187" i="2"/>
  <c r="U2187" i="2" s="1"/>
  <c r="T2186" i="2"/>
  <c r="S2186" i="2"/>
  <c r="R2186" i="2"/>
  <c r="B2186" i="2"/>
  <c r="U2186" i="2" s="1"/>
  <c r="T2185" i="2"/>
  <c r="S2185" i="2"/>
  <c r="R2185" i="2"/>
  <c r="B2185" i="2"/>
  <c r="U2185" i="2" s="1"/>
  <c r="T2184" i="2"/>
  <c r="S2184" i="2"/>
  <c r="R2184" i="2"/>
  <c r="B2184" i="2"/>
  <c r="U2184" i="2" s="1"/>
  <c r="T2183" i="2"/>
  <c r="S2183" i="2"/>
  <c r="R2183" i="2"/>
  <c r="B2183" i="2"/>
  <c r="U2183" i="2" s="1"/>
  <c r="T2182" i="2"/>
  <c r="S2182" i="2"/>
  <c r="R2182" i="2"/>
  <c r="B2182" i="2"/>
  <c r="U2182" i="2" s="1"/>
  <c r="T2181" i="2"/>
  <c r="S2181" i="2"/>
  <c r="R2181" i="2"/>
  <c r="B2181" i="2"/>
  <c r="U2181" i="2" s="1"/>
  <c r="T2180" i="2"/>
  <c r="S2180" i="2"/>
  <c r="R2180" i="2"/>
  <c r="B2180" i="2"/>
  <c r="U2180" i="2" s="1"/>
  <c r="T2179" i="2"/>
  <c r="S2179" i="2"/>
  <c r="R2179" i="2"/>
  <c r="B2179" i="2"/>
  <c r="U2179" i="2" s="1"/>
  <c r="T2178" i="2"/>
  <c r="S2178" i="2"/>
  <c r="R2178" i="2"/>
  <c r="B2178" i="2"/>
  <c r="U2178" i="2" s="1"/>
  <c r="T2177" i="2"/>
  <c r="S2177" i="2"/>
  <c r="R2177" i="2"/>
  <c r="B2177" i="2"/>
  <c r="U2177" i="2" s="1"/>
  <c r="T2176" i="2"/>
  <c r="S2176" i="2"/>
  <c r="R2176" i="2"/>
  <c r="B2176" i="2"/>
  <c r="U2176" i="2" s="1"/>
  <c r="T2175" i="2"/>
  <c r="S2175" i="2"/>
  <c r="R2175" i="2"/>
  <c r="B2175" i="2"/>
  <c r="U2175" i="2" s="1"/>
  <c r="T2174" i="2"/>
  <c r="S2174" i="2"/>
  <c r="R2174" i="2"/>
  <c r="B2174" i="2"/>
  <c r="U2174" i="2" s="1"/>
  <c r="T2173" i="2"/>
  <c r="S2173" i="2"/>
  <c r="R2173" i="2"/>
  <c r="B2173" i="2"/>
  <c r="U2173" i="2" s="1"/>
  <c r="T2172" i="2"/>
  <c r="S2172" i="2"/>
  <c r="R2172" i="2"/>
  <c r="B2172" i="2"/>
  <c r="U2172" i="2" s="1"/>
  <c r="T2171" i="2"/>
  <c r="S2171" i="2"/>
  <c r="R2171" i="2"/>
  <c r="B2171" i="2"/>
  <c r="U2171" i="2" s="1"/>
  <c r="T2170" i="2"/>
  <c r="S2170" i="2"/>
  <c r="R2170" i="2"/>
  <c r="B2170" i="2"/>
  <c r="U2170" i="2" s="1"/>
  <c r="T2169" i="2"/>
  <c r="S2169" i="2"/>
  <c r="R2169" i="2"/>
  <c r="B2169" i="2"/>
  <c r="U2169" i="2" s="1"/>
  <c r="T2168" i="2"/>
  <c r="S2168" i="2"/>
  <c r="R2168" i="2"/>
  <c r="B2168" i="2"/>
  <c r="U2168" i="2" s="1"/>
  <c r="T2167" i="2"/>
  <c r="S2167" i="2"/>
  <c r="R2167" i="2"/>
  <c r="B2167" i="2"/>
  <c r="U2167" i="2" s="1"/>
  <c r="T2166" i="2"/>
  <c r="S2166" i="2"/>
  <c r="R2166" i="2"/>
  <c r="B2166" i="2"/>
  <c r="U2166" i="2" s="1"/>
  <c r="T2165" i="2"/>
  <c r="S2165" i="2"/>
  <c r="R2165" i="2"/>
  <c r="B2165" i="2"/>
  <c r="U2165" i="2" s="1"/>
  <c r="T2164" i="2"/>
  <c r="S2164" i="2"/>
  <c r="R2164" i="2"/>
  <c r="B2164" i="2"/>
  <c r="U2164" i="2" s="1"/>
  <c r="T2163" i="2"/>
  <c r="S2163" i="2"/>
  <c r="R2163" i="2"/>
  <c r="B2163" i="2"/>
  <c r="U2163" i="2" s="1"/>
  <c r="T2162" i="2"/>
  <c r="S2162" i="2"/>
  <c r="R2162" i="2"/>
  <c r="B2162" i="2"/>
  <c r="U2162" i="2" s="1"/>
  <c r="T2161" i="2"/>
  <c r="S2161" i="2"/>
  <c r="R2161" i="2"/>
  <c r="B2161" i="2"/>
  <c r="U2161" i="2" s="1"/>
  <c r="T2160" i="2"/>
  <c r="S2160" i="2"/>
  <c r="R2160" i="2"/>
  <c r="B2160" i="2"/>
  <c r="U2160" i="2" s="1"/>
  <c r="T2159" i="2"/>
  <c r="S2159" i="2"/>
  <c r="R2159" i="2"/>
  <c r="B2159" i="2"/>
  <c r="U2159" i="2" s="1"/>
  <c r="T2158" i="2"/>
  <c r="S2158" i="2"/>
  <c r="R2158" i="2"/>
  <c r="B2158" i="2"/>
  <c r="U2158" i="2" s="1"/>
  <c r="T2157" i="2"/>
  <c r="S2157" i="2"/>
  <c r="R2157" i="2"/>
  <c r="B2157" i="2"/>
  <c r="U2157" i="2" s="1"/>
  <c r="T2156" i="2"/>
  <c r="S2156" i="2"/>
  <c r="R2156" i="2"/>
  <c r="B2156" i="2"/>
  <c r="U2156" i="2" s="1"/>
  <c r="T2155" i="2"/>
  <c r="S2155" i="2"/>
  <c r="R2155" i="2"/>
  <c r="B2155" i="2"/>
  <c r="U2155" i="2" s="1"/>
  <c r="T2154" i="2"/>
  <c r="S2154" i="2"/>
  <c r="R2154" i="2"/>
  <c r="B2154" i="2"/>
  <c r="U2154" i="2" s="1"/>
  <c r="T2153" i="2"/>
  <c r="S2153" i="2"/>
  <c r="R2153" i="2"/>
  <c r="B2153" i="2"/>
  <c r="U2153" i="2" s="1"/>
  <c r="T2152" i="2"/>
  <c r="S2152" i="2"/>
  <c r="R2152" i="2"/>
  <c r="B2152" i="2"/>
  <c r="U2152" i="2" s="1"/>
  <c r="T2151" i="2"/>
  <c r="S2151" i="2"/>
  <c r="R2151" i="2"/>
  <c r="B2151" i="2"/>
  <c r="U2151" i="2" s="1"/>
  <c r="T2150" i="2"/>
  <c r="S2150" i="2"/>
  <c r="R2150" i="2"/>
  <c r="B2150" i="2"/>
  <c r="U2150" i="2" s="1"/>
  <c r="T2149" i="2"/>
  <c r="S2149" i="2"/>
  <c r="R2149" i="2"/>
  <c r="B2149" i="2"/>
  <c r="U2149" i="2" s="1"/>
  <c r="T2148" i="2"/>
  <c r="S2148" i="2"/>
  <c r="R2148" i="2"/>
  <c r="B2148" i="2"/>
  <c r="U2148" i="2" s="1"/>
  <c r="T2147" i="2"/>
  <c r="S2147" i="2"/>
  <c r="R2147" i="2"/>
  <c r="B2147" i="2"/>
  <c r="U2147" i="2" s="1"/>
  <c r="T2146" i="2"/>
  <c r="S2146" i="2"/>
  <c r="R2146" i="2"/>
  <c r="B2146" i="2"/>
  <c r="U2146" i="2" s="1"/>
  <c r="T2145" i="2"/>
  <c r="S2145" i="2"/>
  <c r="R2145" i="2"/>
  <c r="B2145" i="2"/>
  <c r="U2145" i="2" s="1"/>
  <c r="T2144" i="2"/>
  <c r="S2144" i="2"/>
  <c r="R2144" i="2"/>
  <c r="B2144" i="2"/>
  <c r="U2144" i="2" s="1"/>
  <c r="T2143" i="2"/>
  <c r="S2143" i="2"/>
  <c r="R2143" i="2"/>
  <c r="B2143" i="2"/>
  <c r="U2143" i="2" s="1"/>
  <c r="T2142" i="2"/>
  <c r="S2142" i="2"/>
  <c r="R2142" i="2"/>
  <c r="B2142" i="2"/>
  <c r="U2142" i="2" s="1"/>
  <c r="T2141" i="2"/>
  <c r="S2141" i="2"/>
  <c r="R2141" i="2"/>
  <c r="B2141" i="2"/>
  <c r="U2141" i="2" s="1"/>
  <c r="T2140" i="2"/>
  <c r="S2140" i="2"/>
  <c r="R2140" i="2"/>
  <c r="B2140" i="2"/>
  <c r="U2140" i="2" s="1"/>
  <c r="T2139" i="2"/>
  <c r="S2139" i="2"/>
  <c r="R2139" i="2"/>
  <c r="B2139" i="2"/>
  <c r="U2139" i="2" s="1"/>
  <c r="T2138" i="2"/>
  <c r="S2138" i="2"/>
  <c r="R2138" i="2"/>
  <c r="B2138" i="2"/>
  <c r="U2138" i="2" s="1"/>
  <c r="T2137" i="2"/>
  <c r="S2137" i="2"/>
  <c r="R2137" i="2"/>
  <c r="B2137" i="2"/>
  <c r="U2137" i="2" s="1"/>
  <c r="T2136" i="2"/>
  <c r="S2136" i="2"/>
  <c r="R2136" i="2"/>
  <c r="B2136" i="2"/>
  <c r="U2136" i="2" s="1"/>
  <c r="T2135" i="2"/>
  <c r="S2135" i="2"/>
  <c r="R2135" i="2"/>
  <c r="B2135" i="2"/>
  <c r="U2135" i="2" s="1"/>
  <c r="T2134" i="2"/>
  <c r="S2134" i="2"/>
  <c r="R2134" i="2"/>
  <c r="B2134" i="2"/>
  <c r="U2134" i="2" s="1"/>
  <c r="T2133" i="2"/>
  <c r="S2133" i="2"/>
  <c r="R2133" i="2"/>
  <c r="B2133" i="2"/>
  <c r="U2133" i="2" s="1"/>
  <c r="T2132" i="2"/>
  <c r="S2132" i="2"/>
  <c r="R2132" i="2"/>
  <c r="B2132" i="2"/>
  <c r="U2132" i="2" s="1"/>
  <c r="T2131" i="2"/>
  <c r="S2131" i="2"/>
  <c r="R2131" i="2"/>
  <c r="B2131" i="2"/>
  <c r="U2131" i="2" s="1"/>
  <c r="T2130" i="2"/>
  <c r="S2130" i="2"/>
  <c r="R2130" i="2"/>
  <c r="B2130" i="2"/>
  <c r="U2130" i="2" s="1"/>
  <c r="T2129" i="2"/>
  <c r="S2129" i="2"/>
  <c r="R2129" i="2"/>
  <c r="B2129" i="2"/>
  <c r="U2129" i="2" s="1"/>
  <c r="T2128" i="2"/>
  <c r="S2128" i="2"/>
  <c r="R2128" i="2"/>
  <c r="B2128" i="2"/>
  <c r="U2128" i="2" s="1"/>
  <c r="T2127" i="2"/>
  <c r="S2127" i="2"/>
  <c r="R2127" i="2"/>
  <c r="B2127" i="2"/>
  <c r="U2127" i="2" s="1"/>
  <c r="T2126" i="2"/>
  <c r="S2126" i="2"/>
  <c r="R2126" i="2"/>
  <c r="B2126" i="2"/>
  <c r="U2126" i="2" s="1"/>
  <c r="T2125" i="2"/>
  <c r="S2125" i="2"/>
  <c r="R2125" i="2"/>
  <c r="B2125" i="2"/>
  <c r="U2125" i="2" s="1"/>
  <c r="T2124" i="2"/>
  <c r="S2124" i="2"/>
  <c r="R2124" i="2"/>
  <c r="B2124" i="2"/>
  <c r="U2124" i="2" s="1"/>
  <c r="T2123" i="2"/>
  <c r="S2123" i="2"/>
  <c r="R2123" i="2"/>
  <c r="B2123" i="2"/>
  <c r="U2123" i="2" s="1"/>
  <c r="T2122" i="2"/>
  <c r="S2122" i="2"/>
  <c r="R2122" i="2"/>
  <c r="B2122" i="2"/>
  <c r="U2122" i="2" s="1"/>
  <c r="T2121" i="2"/>
  <c r="S2121" i="2"/>
  <c r="R2121" i="2"/>
  <c r="B2121" i="2"/>
  <c r="U2121" i="2" s="1"/>
  <c r="T2120" i="2"/>
  <c r="S2120" i="2"/>
  <c r="R2120" i="2"/>
  <c r="B2120" i="2"/>
  <c r="U2120" i="2" s="1"/>
  <c r="T2119" i="2"/>
  <c r="S2119" i="2"/>
  <c r="R2119" i="2"/>
  <c r="B2119" i="2"/>
  <c r="U2119" i="2" s="1"/>
  <c r="T2118" i="2"/>
  <c r="S2118" i="2"/>
  <c r="R2118" i="2"/>
  <c r="B2118" i="2"/>
  <c r="U2118" i="2" s="1"/>
  <c r="T2117" i="2"/>
  <c r="S2117" i="2"/>
  <c r="R2117" i="2"/>
  <c r="B2117" i="2"/>
  <c r="U2117" i="2" s="1"/>
  <c r="T2116" i="2"/>
  <c r="S2116" i="2"/>
  <c r="R2116" i="2"/>
  <c r="B2116" i="2"/>
  <c r="U2116" i="2" s="1"/>
  <c r="T2115" i="2"/>
  <c r="S2115" i="2"/>
  <c r="R2115" i="2"/>
  <c r="B2115" i="2"/>
  <c r="U2115" i="2" s="1"/>
  <c r="T2114" i="2"/>
  <c r="S2114" i="2"/>
  <c r="R2114" i="2"/>
  <c r="B2114" i="2"/>
  <c r="U2114" i="2" s="1"/>
  <c r="T2113" i="2"/>
  <c r="S2113" i="2"/>
  <c r="R2113" i="2"/>
  <c r="B2113" i="2"/>
  <c r="U2113" i="2" s="1"/>
  <c r="T2112" i="2"/>
  <c r="S2112" i="2"/>
  <c r="R2112" i="2"/>
  <c r="B2112" i="2"/>
  <c r="U2112" i="2" s="1"/>
  <c r="T2111" i="2"/>
  <c r="S2111" i="2"/>
  <c r="R2111" i="2"/>
  <c r="B2111" i="2"/>
  <c r="U2111" i="2" s="1"/>
  <c r="T2110" i="2"/>
  <c r="S2110" i="2"/>
  <c r="R2110" i="2"/>
  <c r="B2110" i="2"/>
  <c r="U2110" i="2" s="1"/>
  <c r="T2109" i="2"/>
  <c r="S2109" i="2"/>
  <c r="R2109" i="2"/>
  <c r="B2109" i="2"/>
  <c r="U2109" i="2" s="1"/>
  <c r="T2108" i="2"/>
  <c r="S2108" i="2"/>
  <c r="R2108" i="2"/>
  <c r="B2108" i="2"/>
  <c r="U2108" i="2" s="1"/>
  <c r="T2107" i="2"/>
  <c r="S2107" i="2"/>
  <c r="R2107" i="2"/>
  <c r="B2107" i="2"/>
  <c r="U2107" i="2" s="1"/>
  <c r="T2106" i="2"/>
  <c r="S2106" i="2"/>
  <c r="R2106" i="2"/>
  <c r="B2106" i="2"/>
  <c r="U2106" i="2" s="1"/>
  <c r="T2105" i="2"/>
  <c r="S2105" i="2"/>
  <c r="R2105" i="2"/>
  <c r="B2105" i="2"/>
  <c r="U2105" i="2" s="1"/>
  <c r="T2104" i="2"/>
  <c r="S2104" i="2"/>
  <c r="R2104" i="2"/>
  <c r="B2104" i="2"/>
  <c r="U2104" i="2" s="1"/>
  <c r="T2103" i="2"/>
  <c r="S2103" i="2"/>
  <c r="R2103" i="2"/>
  <c r="B2103" i="2"/>
  <c r="U2103" i="2" s="1"/>
  <c r="T2102" i="2"/>
  <c r="S2102" i="2"/>
  <c r="R2102" i="2"/>
  <c r="B2102" i="2"/>
  <c r="U2102" i="2" s="1"/>
  <c r="T2101" i="2"/>
  <c r="S2101" i="2"/>
  <c r="R2101" i="2"/>
  <c r="B2101" i="2"/>
  <c r="U2101" i="2" s="1"/>
  <c r="T2100" i="2"/>
  <c r="S2100" i="2"/>
  <c r="R2100" i="2"/>
  <c r="B2100" i="2"/>
  <c r="U2100" i="2" s="1"/>
  <c r="T2099" i="2"/>
  <c r="S2099" i="2"/>
  <c r="R2099" i="2"/>
  <c r="B2099" i="2"/>
  <c r="U2099" i="2" s="1"/>
  <c r="T2098" i="2"/>
  <c r="S2098" i="2"/>
  <c r="R2098" i="2"/>
  <c r="B2098" i="2"/>
  <c r="U2098" i="2" s="1"/>
  <c r="T2097" i="2"/>
  <c r="S2097" i="2"/>
  <c r="R2097" i="2"/>
  <c r="B2097" i="2"/>
  <c r="U2097" i="2" s="1"/>
  <c r="T2096" i="2"/>
  <c r="S2096" i="2"/>
  <c r="R2096" i="2"/>
  <c r="B2096" i="2"/>
  <c r="U2096" i="2" s="1"/>
  <c r="T2095" i="2"/>
  <c r="S2095" i="2"/>
  <c r="R2095" i="2"/>
  <c r="B2095" i="2"/>
  <c r="U2095" i="2" s="1"/>
  <c r="T2094" i="2"/>
  <c r="S2094" i="2"/>
  <c r="R2094" i="2"/>
  <c r="B2094" i="2"/>
  <c r="U2094" i="2" s="1"/>
  <c r="T2093" i="2"/>
  <c r="S2093" i="2"/>
  <c r="R2093" i="2"/>
  <c r="B2093" i="2"/>
  <c r="U2093" i="2" s="1"/>
  <c r="T2092" i="2"/>
  <c r="S2092" i="2"/>
  <c r="R2092" i="2"/>
  <c r="B2092" i="2"/>
  <c r="U2092" i="2" s="1"/>
  <c r="T2091" i="2"/>
  <c r="S2091" i="2"/>
  <c r="R2091" i="2"/>
  <c r="B2091" i="2"/>
  <c r="U2091" i="2" s="1"/>
  <c r="T2090" i="2"/>
  <c r="S2090" i="2"/>
  <c r="R2090" i="2"/>
  <c r="B2090" i="2"/>
  <c r="U2090" i="2" s="1"/>
  <c r="T2089" i="2"/>
  <c r="S2089" i="2"/>
  <c r="R2089" i="2"/>
  <c r="B2089" i="2"/>
  <c r="U2089" i="2" s="1"/>
  <c r="T2088" i="2"/>
  <c r="S2088" i="2"/>
  <c r="R2088" i="2"/>
  <c r="B2088" i="2"/>
  <c r="U2088" i="2" s="1"/>
  <c r="T2087" i="2"/>
  <c r="S2087" i="2"/>
  <c r="R2087" i="2"/>
  <c r="B2087" i="2"/>
  <c r="U2087" i="2" s="1"/>
  <c r="T2086" i="2"/>
  <c r="S2086" i="2"/>
  <c r="R2086" i="2"/>
  <c r="B2086" i="2"/>
  <c r="U2086" i="2" s="1"/>
  <c r="T2085" i="2"/>
  <c r="S2085" i="2"/>
  <c r="R2085" i="2"/>
  <c r="B2085" i="2"/>
  <c r="U2085" i="2" s="1"/>
  <c r="T2084" i="2"/>
  <c r="S2084" i="2"/>
  <c r="R2084" i="2"/>
  <c r="B2084" i="2"/>
  <c r="U2084" i="2" s="1"/>
  <c r="T2083" i="2"/>
  <c r="S2083" i="2"/>
  <c r="R2083" i="2"/>
  <c r="B2083" i="2"/>
  <c r="U2083" i="2" s="1"/>
  <c r="T2082" i="2"/>
  <c r="S2082" i="2"/>
  <c r="R2082" i="2"/>
  <c r="B2082" i="2"/>
  <c r="U2082" i="2" s="1"/>
  <c r="T2081" i="2"/>
  <c r="S2081" i="2"/>
  <c r="R2081" i="2"/>
  <c r="B2081" i="2"/>
  <c r="U2081" i="2" s="1"/>
  <c r="T2080" i="2"/>
  <c r="S2080" i="2"/>
  <c r="R2080" i="2"/>
  <c r="B2080" i="2"/>
  <c r="U2080" i="2" s="1"/>
  <c r="T2079" i="2"/>
  <c r="S2079" i="2"/>
  <c r="R2079" i="2"/>
  <c r="B2079" i="2"/>
  <c r="U2079" i="2" s="1"/>
  <c r="T2078" i="2"/>
  <c r="S2078" i="2"/>
  <c r="R2078" i="2"/>
  <c r="B2078" i="2"/>
  <c r="U2078" i="2" s="1"/>
  <c r="T2077" i="2"/>
  <c r="S2077" i="2"/>
  <c r="R2077" i="2"/>
  <c r="B2077" i="2"/>
  <c r="U2077" i="2" s="1"/>
  <c r="T2076" i="2"/>
  <c r="S2076" i="2"/>
  <c r="R2076" i="2"/>
  <c r="B2076" i="2"/>
  <c r="U2076" i="2" s="1"/>
  <c r="T2075" i="2"/>
  <c r="S2075" i="2"/>
  <c r="R2075" i="2"/>
  <c r="B2075" i="2"/>
  <c r="U2075" i="2" s="1"/>
  <c r="T2074" i="2"/>
  <c r="S2074" i="2"/>
  <c r="R2074" i="2"/>
  <c r="B2074" i="2"/>
  <c r="U2074" i="2" s="1"/>
  <c r="T2073" i="2"/>
  <c r="S2073" i="2"/>
  <c r="R2073" i="2"/>
  <c r="B2073" i="2"/>
  <c r="U2073" i="2" s="1"/>
  <c r="T2072" i="2"/>
  <c r="S2072" i="2"/>
  <c r="R2072" i="2"/>
  <c r="B2072" i="2"/>
  <c r="U2072" i="2" s="1"/>
  <c r="T2071" i="2"/>
  <c r="S2071" i="2"/>
  <c r="R2071" i="2"/>
  <c r="B2071" i="2"/>
  <c r="U2071" i="2" s="1"/>
  <c r="T2070" i="2"/>
  <c r="S2070" i="2"/>
  <c r="R2070" i="2"/>
  <c r="B2070" i="2"/>
  <c r="U2070" i="2" s="1"/>
  <c r="T2069" i="2"/>
  <c r="S2069" i="2"/>
  <c r="R2069" i="2"/>
  <c r="B2069" i="2"/>
  <c r="U2069" i="2" s="1"/>
  <c r="T2068" i="2"/>
  <c r="S2068" i="2"/>
  <c r="R2068" i="2"/>
  <c r="B2068" i="2"/>
  <c r="U2068" i="2" s="1"/>
  <c r="T2067" i="2"/>
  <c r="S2067" i="2"/>
  <c r="R2067" i="2"/>
  <c r="B2067" i="2"/>
  <c r="U2067" i="2" s="1"/>
  <c r="T2066" i="2"/>
  <c r="S2066" i="2"/>
  <c r="R2066" i="2"/>
  <c r="B2066" i="2"/>
  <c r="U2066" i="2" s="1"/>
  <c r="T2065" i="2"/>
  <c r="S2065" i="2"/>
  <c r="R2065" i="2"/>
  <c r="B2065" i="2"/>
  <c r="U2065" i="2" s="1"/>
  <c r="T2064" i="2"/>
  <c r="S2064" i="2"/>
  <c r="R2064" i="2"/>
  <c r="B2064" i="2"/>
  <c r="U2064" i="2" s="1"/>
  <c r="T2063" i="2"/>
  <c r="S2063" i="2"/>
  <c r="R2063" i="2"/>
  <c r="B2063" i="2"/>
  <c r="U2063" i="2" s="1"/>
  <c r="T2062" i="2"/>
  <c r="S2062" i="2"/>
  <c r="R2062" i="2"/>
  <c r="B2062" i="2"/>
  <c r="U2062" i="2" s="1"/>
  <c r="T2061" i="2"/>
  <c r="S2061" i="2"/>
  <c r="R2061" i="2"/>
  <c r="B2061" i="2"/>
  <c r="U2061" i="2" s="1"/>
  <c r="T2060" i="2"/>
  <c r="S2060" i="2"/>
  <c r="R2060" i="2"/>
  <c r="B2060" i="2"/>
  <c r="U2060" i="2" s="1"/>
  <c r="T2059" i="2"/>
  <c r="S2059" i="2"/>
  <c r="R2059" i="2"/>
  <c r="B2059" i="2"/>
  <c r="U2059" i="2" s="1"/>
  <c r="T2058" i="2"/>
  <c r="S2058" i="2"/>
  <c r="R2058" i="2"/>
  <c r="B2058" i="2"/>
  <c r="U2058" i="2" s="1"/>
  <c r="T2057" i="2"/>
  <c r="S2057" i="2"/>
  <c r="R2057" i="2"/>
  <c r="B2057" i="2"/>
  <c r="U2057" i="2" s="1"/>
  <c r="T2056" i="2"/>
  <c r="S2056" i="2"/>
  <c r="R2056" i="2"/>
  <c r="B2056" i="2"/>
  <c r="U2056" i="2" s="1"/>
  <c r="T2055" i="2"/>
  <c r="S2055" i="2"/>
  <c r="R2055" i="2"/>
  <c r="B2055" i="2"/>
  <c r="U2055" i="2" s="1"/>
  <c r="T2054" i="2"/>
  <c r="S2054" i="2"/>
  <c r="R2054" i="2"/>
  <c r="B2054" i="2"/>
  <c r="U2054" i="2" s="1"/>
  <c r="T2053" i="2"/>
  <c r="S2053" i="2"/>
  <c r="R2053" i="2"/>
  <c r="B2053" i="2"/>
  <c r="U2053" i="2" s="1"/>
  <c r="T2052" i="2"/>
  <c r="S2052" i="2"/>
  <c r="R2052" i="2"/>
  <c r="B2052" i="2"/>
  <c r="U2052" i="2" s="1"/>
  <c r="T2051" i="2"/>
  <c r="S2051" i="2"/>
  <c r="R2051" i="2"/>
  <c r="B2051" i="2"/>
  <c r="U2051" i="2" s="1"/>
  <c r="T2050" i="2"/>
  <c r="S2050" i="2"/>
  <c r="R2050" i="2"/>
  <c r="B2050" i="2"/>
  <c r="U2050" i="2" s="1"/>
  <c r="T2049" i="2"/>
  <c r="S2049" i="2"/>
  <c r="R2049" i="2"/>
  <c r="B2049" i="2"/>
  <c r="U2049" i="2" s="1"/>
  <c r="T2048" i="2"/>
  <c r="S2048" i="2"/>
  <c r="R2048" i="2"/>
  <c r="B2048" i="2"/>
  <c r="U2048" i="2" s="1"/>
  <c r="T2047" i="2"/>
  <c r="S2047" i="2"/>
  <c r="R2047" i="2"/>
  <c r="B2047" i="2"/>
  <c r="U2047" i="2" s="1"/>
  <c r="T2046" i="2"/>
  <c r="S2046" i="2"/>
  <c r="R2046" i="2"/>
  <c r="B2046" i="2"/>
  <c r="U2046" i="2" s="1"/>
  <c r="T2045" i="2"/>
  <c r="S2045" i="2"/>
  <c r="R2045" i="2"/>
  <c r="B2045" i="2"/>
  <c r="U2045" i="2" s="1"/>
  <c r="T2044" i="2"/>
  <c r="S2044" i="2"/>
  <c r="R2044" i="2"/>
  <c r="B2044" i="2"/>
  <c r="U2044" i="2" s="1"/>
  <c r="T2043" i="2"/>
  <c r="S2043" i="2"/>
  <c r="R2043" i="2"/>
  <c r="B2043" i="2"/>
  <c r="U2043" i="2" s="1"/>
  <c r="T2042" i="2"/>
  <c r="S2042" i="2"/>
  <c r="R2042" i="2"/>
  <c r="B2042" i="2"/>
  <c r="U2042" i="2" s="1"/>
  <c r="T2041" i="2"/>
  <c r="S2041" i="2"/>
  <c r="R2041" i="2"/>
  <c r="B2041" i="2"/>
  <c r="U2041" i="2" s="1"/>
  <c r="T2040" i="2"/>
  <c r="S2040" i="2"/>
  <c r="R2040" i="2"/>
  <c r="B2040" i="2"/>
  <c r="U2040" i="2" s="1"/>
  <c r="T2039" i="2"/>
  <c r="S2039" i="2"/>
  <c r="R2039" i="2"/>
  <c r="B2039" i="2"/>
  <c r="U2039" i="2" s="1"/>
  <c r="T2038" i="2"/>
  <c r="S2038" i="2"/>
  <c r="R2038" i="2"/>
  <c r="B2038" i="2"/>
  <c r="U2038" i="2" s="1"/>
  <c r="T2037" i="2"/>
  <c r="S2037" i="2"/>
  <c r="R2037" i="2"/>
  <c r="B2037" i="2"/>
  <c r="U2037" i="2" s="1"/>
  <c r="T2036" i="2"/>
  <c r="S2036" i="2"/>
  <c r="R2036" i="2"/>
  <c r="B2036" i="2"/>
  <c r="U2036" i="2" s="1"/>
  <c r="T2035" i="2"/>
  <c r="S2035" i="2"/>
  <c r="R2035" i="2"/>
  <c r="B2035" i="2"/>
  <c r="U2035" i="2" s="1"/>
  <c r="T2034" i="2"/>
  <c r="S2034" i="2"/>
  <c r="R2034" i="2"/>
  <c r="B2034" i="2"/>
  <c r="U2034" i="2" s="1"/>
  <c r="T2033" i="2"/>
  <c r="S2033" i="2"/>
  <c r="R2033" i="2"/>
  <c r="B2033" i="2"/>
  <c r="U2033" i="2" s="1"/>
  <c r="T2032" i="2"/>
  <c r="S2032" i="2"/>
  <c r="R2032" i="2"/>
  <c r="B2032" i="2"/>
  <c r="U2032" i="2" s="1"/>
  <c r="T2031" i="2"/>
  <c r="S2031" i="2"/>
  <c r="R2031" i="2"/>
  <c r="B2031" i="2"/>
  <c r="U2031" i="2" s="1"/>
  <c r="T2030" i="2"/>
  <c r="S2030" i="2"/>
  <c r="R2030" i="2"/>
  <c r="B2030" i="2"/>
  <c r="U2030" i="2" s="1"/>
  <c r="T2029" i="2"/>
  <c r="S2029" i="2"/>
  <c r="R2029" i="2"/>
  <c r="B2029" i="2"/>
  <c r="U2029" i="2" s="1"/>
  <c r="T2028" i="2"/>
  <c r="S2028" i="2"/>
  <c r="R2028" i="2"/>
  <c r="B2028" i="2"/>
  <c r="U2028" i="2" s="1"/>
  <c r="T2027" i="2"/>
  <c r="S2027" i="2"/>
  <c r="R2027" i="2"/>
  <c r="B2027" i="2"/>
  <c r="U2027" i="2" s="1"/>
  <c r="T2026" i="2"/>
  <c r="S2026" i="2"/>
  <c r="R2026" i="2"/>
  <c r="B2026" i="2"/>
  <c r="U2026" i="2" s="1"/>
  <c r="T2025" i="2"/>
  <c r="S2025" i="2"/>
  <c r="R2025" i="2"/>
  <c r="B2025" i="2"/>
  <c r="U2025" i="2" s="1"/>
  <c r="T2024" i="2"/>
  <c r="S2024" i="2"/>
  <c r="R2024" i="2"/>
  <c r="B2024" i="2"/>
  <c r="U2024" i="2" s="1"/>
  <c r="T2023" i="2"/>
  <c r="S2023" i="2"/>
  <c r="R2023" i="2"/>
  <c r="B2023" i="2"/>
  <c r="U2023" i="2" s="1"/>
  <c r="T2022" i="2"/>
  <c r="S2022" i="2"/>
  <c r="R2022" i="2"/>
  <c r="B2022" i="2"/>
  <c r="U2022" i="2" s="1"/>
  <c r="T2021" i="2"/>
  <c r="S2021" i="2"/>
  <c r="R2021" i="2"/>
  <c r="B2021" i="2"/>
  <c r="U2021" i="2" s="1"/>
  <c r="T2020" i="2"/>
  <c r="S2020" i="2"/>
  <c r="R2020" i="2"/>
  <c r="B2020" i="2"/>
  <c r="U2020" i="2" s="1"/>
  <c r="T2019" i="2"/>
  <c r="S2019" i="2"/>
  <c r="R2019" i="2"/>
  <c r="B2019" i="2"/>
  <c r="U2019" i="2" s="1"/>
  <c r="T2018" i="2"/>
  <c r="S2018" i="2"/>
  <c r="R2018" i="2"/>
  <c r="B2018" i="2"/>
  <c r="U2018" i="2" s="1"/>
  <c r="T2017" i="2"/>
  <c r="S2017" i="2"/>
  <c r="R2017" i="2"/>
  <c r="B2017" i="2"/>
  <c r="U2017" i="2" s="1"/>
  <c r="T2016" i="2"/>
  <c r="S2016" i="2"/>
  <c r="R2016" i="2"/>
  <c r="B2016" i="2"/>
  <c r="U2016" i="2" s="1"/>
  <c r="T2015" i="2"/>
  <c r="S2015" i="2"/>
  <c r="R2015" i="2"/>
  <c r="B2015" i="2"/>
  <c r="U2015" i="2" s="1"/>
  <c r="T2014" i="2"/>
  <c r="S2014" i="2"/>
  <c r="R2014" i="2"/>
  <c r="B2014" i="2"/>
  <c r="U2014" i="2" s="1"/>
  <c r="T2013" i="2"/>
  <c r="S2013" i="2"/>
  <c r="R2013" i="2"/>
  <c r="B2013" i="2"/>
  <c r="U2013" i="2" s="1"/>
  <c r="T2012" i="2"/>
  <c r="S2012" i="2"/>
  <c r="R2012" i="2"/>
  <c r="B2012" i="2"/>
  <c r="U2012" i="2" s="1"/>
  <c r="T2011" i="2"/>
  <c r="S2011" i="2"/>
  <c r="R2011" i="2"/>
  <c r="B2011" i="2"/>
  <c r="U2011" i="2" s="1"/>
  <c r="T2010" i="2"/>
  <c r="S2010" i="2"/>
  <c r="R2010" i="2"/>
  <c r="B2010" i="2"/>
  <c r="U2010" i="2" s="1"/>
  <c r="T2009" i="2"/>
  <c r="S2009" i="2"/>
  <c r="R2009" i="2"/>
  <c r="B2009" i="2"/>
  <c r="U2009" i="2" s="1"/>
  <c r="T2008" i="2"/>
  <c r="S2008" i="2"/>
  <c r="R2008" i="2"/>
  <c r="B2008" i="2"/>
  <c r="U2008" i="2" s="1"/>
  <c r="T2007" i="2"/>
  <c r="S2007" i="2"/>
  <c r="R2007" i="2"/>
  <c r="B2007" i="2"/>
  <c r="U2007" i="2" s="1"/>
  <c r="T2006" i="2"/>
  <c r="S2006" i="2"/>
  <c r="R2006" i="2"/>
  <c r="B2006" i="2"/>
  <c r="U2006" i="2" s="1"/>
  <c r="T2005" i="2"/>
  <c r="S2005" i="2"/>
  <c r="R2005" i="2"/>
  <c r="B2005" i="2"/>
  <c r="U2005" i="2" s="1"/>
  <c r="T2004" i="2"/>
  <c r="S2004" i="2"/>
  <c r="R2004" i="2"/>
  <c r="B2004" i="2"/>
  <c r="U2004" i="2" s="1"/>
  <c r="T2003" i="2"/>
  <c r="S2003" i="2"/>
  <c r="R2003" i="2"/>
  <c r="B2003" i="2"/>
  <c r="U2003" i="2" s="1"/>
  <c r="T2002" i="2"/>
  <c r="S2002" i="2"/>
  <c r="R2002" i="2"/>
  <c r="B2002" i="2"/>
  <c r="U2002" i="2" s="1"/>
  <c r="T2001" i="2"/>
  <c r="S2001" i="2"/>
  <c r="R2001" i="2"/>
  <c r="B2001" i="2"/>
  <c r="U2001" i="2" s="1"/>
  <c r="T2000" i="2"/>
  <c r="S2000" i="2"/>
  <c r="R2000" i="2"/>
  <c r="B2000" i="2"/>
  <c r="U2000" i="2" s="1"/>
  <c r="T1999" i="2"/>
  <c r="S1999" i="2"/>
  <c r="R1999" i="2"/>
  <c r="B1999" i="2"/>
  <c r="U1999" i="2" s="1"/>
  <c r="T1998" i="2"/>
  <c r="S1998" i="2"/>
  <c r="R1998" i="2"/>
  <c r="B1998" i="2"/>
  <c r="U1998" i="2" s="1"/>
  <c r="T1997" i="2"/>
  <c r="S1997" i="2"/>
  <c r="R1997" i="2"/>
  <c r="B1997" i="2"/>
  <c r="U1997" i="2" s="1"/>
  <c r="T1996" i="2"/>
  <c r="S1996" i="2"/>
  <c r="R1996" i="2"/>
  <c r="B1996" i="2"/>
  <c r="U1996" i="2" s="1"/>
  <c r="T1995" i="2"/>
  <c r="S1995" i="2"/>
  <c r="R1995" i="2"/>
  <c r="B1995" i="2"/>
  <c r="U1995" i="2" s="1"/>
  <c r="T1994" i="2"/>
  <c r="S1994" i="2"/>
  <c r="R1994" i="2"/>
  <c r="B1994" i="2"/>
  <c r="U1994" i="2" s="1"/>
  <c r="T1993" i="2"/>
  <c r="S1993" i="2"/>
  <c r="R1993" i="2"/>
  <c r="B1993" i="2"/>
  <c r="U1993" i="2" s="1"/>
  <c r="T1992" i="2"/>
  <c r="S1992" i="2"/>
  <c r="R1992" i="2"/>
  <c r="B1992" i="2"/>
  <c r="U1992" i="2" s="1"/>
  <c r="T1991" i="2"/>
  <c r="S1991" i="2"/>
  <c r="R1991" i="2"/>
  <c r="B1991" i="2"/>
  <c r="U1991" i="2" s="1"/>
  <c r="T1990" i="2"/>
  <c r="S1990" i="2"/>
  <c r="R1990" i="2"/>
  <c r="B1990" i="2"/>
  <c r="U1990" i="2" s="1"/>
  <c r="T1989" i="2"/>
  <c r="S1989" i="2"/>
  <c r="R1989" i="2"/>
  <c r="B1989" i="2"/>
  <c r="U1989" i="2" s="1"/>
  <c r="T1988" i="2"/>
  <c r="S1988" i="2"/>
  <c r="R1988" i="2"/>
  <c r="B1988" i="2"/>
  <c r="U1988" i="2" s="1"/>
  <c r="T1987" i="2"/>
  <c r="S1987" i="2"/>
  <c r="R1987" i="2"/>
  <c r="B1987" i="2"/>
  <c r="U1987" i="2" s="1"/>
  <c r="T1986" i="2"/>
  <c r="S1986" i="2"/>
  <c r="R1986" i="2"/>
  <c r="B1986" i="2"/>
  <c r="U1986" i="2" s="1"/>
  <c r="T1985" i="2"/>
  <c r="S1985" i="2"/>
  <c r="R1985" i="2"/>
  <c r="B1985" i="2"/>
  <c r="U1985" i="2" s="1"/>
  <c r="T1984" i="2"/>
  <c r="S1984" i="2"/>
  <c r="R1984" i="2"/>
  <c r="B1984" i="2"/>
  <c r="U1984" i="2" s="1"/>
  <c r="T1983" i="2"/>
  <c r="S1983" i="2"/>
  <c r="R1983" i="2"/>
  <c r="B1983" i="2"/>
  <c r="U1983" i="2" s="1"/>
  <c r="T1982" i="2"/>
  <c r="S1982" i="2"/>
  <c r="R1982" i="2"/>
  <c r="B1982" i="2"/>
  <c r="U1982" i="2" s="1"/>
  <c r="T1981" i="2"/>
  <c r="S1981" i="2"/>
  <c r="R1981" i="2"/>
  <c r="B1981" i="2"/>
  <c r="U1981" i="2" s="1"/>
  <c r="T1980" i="2"/>
  <c r="S1980" i="2"/>
  <c r="R1980" i="2"/>
  <c r="B1980" i="2"/>
  <c r="U1980" i="2" s="1"/>
  <c r="T1979" i="2"/>
  <c r="S1979" i="2"/>
  <c r="R1979" i="2"/>
  <c r="B1979" i="2"/>
  <c r="U1979" i="2" s="1"/>
  <c r="T1978" i="2"/>
  <c r="S1978" i="2"/>
  <c r="R1978" i="2"/>
  <c r="B1978" i="2"/>
  <c r="U1978" i="2" s="1"/>
  <c r="T1977" i="2"/>
  <c r="S1977" i="2"/>
  <c r="R1977" i="2"/>
  <c r="B1977" i="2"/>
  <c r="U1977" i="2" s="1"/>
  <c r="T1976" i="2"/>
  <c r="S1976" i="2"/>
  <c r="R1976" i="2"/>
  <c r="B1976" i="2"/>
  <c r="U1976" i="2" s="1"/>
  <c r="T1975" i="2"/>
  <c r="S1975" i="2"/>
  <c r="R1975" i="2"/>
  <c r="B1975" i="2"/>
  <c r="U1975" i="2" s="1"/>
  <c r="T1974" i="2"/>
  <c r="S1974" i="2"/>
  <c r="R1974" i="2"/>
  <c r="B1974" i="2"/>
  <c r="U1974" i="2" s="1"/>
  <c r="T1973" i="2"/>
  <c r="S1973" i="2"/>
  <c r="R1973" i="2"/>
  <c r="B1973" i="2"/>
  <c r="U1973" i="2" s="1"/>
  <c r="T1972" i="2"/>
  <c r="S1972" i="2"/>
  <c r="R1972" i="2"/>
  <c r="B1972" i="2"/>
  <c r="U1972" i="2" s="1"/>
  <c r="T1971" i="2"/>
  <c r="S1971" i="2"/>
  <c r="R1971" i="2"/>
  <c r="B1971" i="2"/>
  <c r="U1971" i="2" s="1"/>
  <c r="T1970" i="2"/>
  <c r="S1970" i="2"/>
  <c r="R1970" i="2"/>
  <c r="B1970" i="2"/>
  <c r="U1970" i="2" s="1"/>
  <c r="T1969" i="2"/>
  <c r="S1969" i="2"/>
  <c r="R1969" i="2"/>
  <c r="B1969" i="2"/>
  <c r="U1969" i="2" s="1"/>
  <c r="T1968" i="2"/>
  <c r="S1968" i="2"/>
  <c r="R1968" i="2"/>
  <c r="B1968" i="2"/>
  <c r="U1968" i="2" s="1"/>
  <c r="T1967" i="2"/>
  <c r="S1967" i="2"/>
  <c r="R1967" i="2"/>
  <c r="B1967" i="2"/>
  <c r="U1967" i="2" s="1"/>
  <c r="T1966" i="2"/>
  <c r="S1966" i="2"/>
  <c r="R1966" i="2"/>
  <c r="B1966" i="2"/>
  <c r="U1966" i="2" s="1"/>
  <c r="T1965" i="2"/>
  <c r="S1965" i="2"/>
  <c r="R1965" i="2"/>
  <c r="B1965" i="2"/>
  <c r="U1965" i="2" s="1"/>
  <c r="T1964" i="2"/>
  <c r="S1964" i="2"/>
  <c r="R1964" i="2"/>
  <c r="B1964" i="2"/>
  <c r="U1964" i="2" s="1"/>
  <c r="T1963" i="2"/>
  <c r="S1963" i="2"/>
  <c r="R1963" i="2"/>
  <c r="B1963" i="2"/>
  <c r="U1963" i="2" s="1"/>
  <c r="T1962" i="2"/>
  <c r="S1962" i="2"/>
  <c r="R1962" i="2"/>
  <c r="B1962" i="2"/>
  <c r="U1962" i="2" s="1"/>
  <c r="T1961" i="2"/>
  <c r="S1961" i="2"/>
  <c r="R1961" i="2"/>
  <c r="B1961" i="2"/>
  <c r="U1961" i="2" s="1"/>
  <c r="T1960" i="2"/>
  <c r="S1960" i="2"/>
  <c r="R1960" i="2"/>
  <c r="B1960" i="2"/>
  <c r="U1960" i="2" s="1"/>
  <c r="T1959" i="2"/>
  <c r="S1959" i="2"/>
  <c r="R1959" i="2"/>
  <c r="B1959" i="2"/>
  <c r="U1959" i="2" s="1"/>
  <c r="T1958" i="2"/>
  <c r="S1958" i="2"/>
  <c r="R1958" i="2"/>
  <c r="B1958" i="2"/>
  <c r="U1958" i="2" s="1"/>
  <c r="T1957" i="2"/>
  <c r="S1957" i="2"/>
  <c r="R1957" i="2"/>
  <c r="B1957" i="2"/>
  <c r="U1957" i="2" s="1"/>
  <c r="T1956" i="2"/>
  <c r="S1956" i="2"/>
  <c r="R1956" i="2"/>
  <c r="B1956" i="2"/>
  <c r="U1956" i="2" s="1"/>
  <c r="T1955" i="2"/>
  <c r="S1955" i="2"/>
  <c r="R1955" i="2"/>
  <c r="B1955" i="2"/>
  <c r="U1955" i="2" s="1"/>
  <c r="T1954" i="2"/>
  <c r="S1954" i="2"/>
  <c r="R1954" i="2"/>
  <c r="B1954" i="2"/>
  <c r="U1954" i="2" s="1"/>
  <c r="T1953" i="2"/>
  <c r="S1953" i="2"/>
  <c r="R1953" i="2"/>
  <c r="B1953" i="2"/>
  <c r="U1953" i="2" s="1"/>
  <c r="T1952" i="2"/>
  <c r="S1952" i="2"/>
  <c r="R1952" i="2"/>
  <c r="B1952" i="2"/>
  <c r="U1952" i="2" s="1"/>
  <c r="T1951" i="2"/>
  <c r="S1951" i="2"/>
  <c r="R1951" i="2"/>
  <c r="B1951" i="2"/>
  <c r="U1951" i="2" s="1"/>
  <c r="T1950" i="2"/>
  <c r="S1950" i="2"/>
  <c r="R1950" i="2"/>
  <c r="B1950" i="2"/>
  <c r="U1950" i="2" s="1"/>
  <c r="T1949" i="2"/>
  <c r="S1949" i="2"/>
  <c r="R1949" i="2"/>
  <c r="B1949" i="2"/>
  <c r="U1949" i="2" s="1"/>
  <c r="T1948" i="2"/>
  <c r="S1948" i="2"/>
  <c r="R1948" i="2"/>
  <c r="B1948" i="2"/>
  <c r="U1948" i="2" s="1"/>
  <c r="T1947" i="2"/>
  <c r="S1947" i="2"/>
  <c r="R1947" i="2"/>
  <c r="B1947" i="2"/>
  <c r="U1947" i="2" s="1"/>
  <c r="T1946" i="2"/>
  <c r="S1946" i="2"/>
  <c r="R1946" i="2"/>
  <c r="B1946" i="2"/>
  <c r="U1946" i="2" s="1"/>
  <c r="T1945" i="2"/>
  <c r="S1945" i="2"/>
  <c r="R1945" i="2"/>
  <c r="B1945" i="2"/>
  <c r="U1945" i="2" s="1"/>
  <c r="T1944" i="2"/>
  <c r="S1944" i="2"/>
  <c r="R1944" i="2"/>
  <c r="B1944" i="2"/>
  <c r="U1944" i="2" s="1"/>
  <c r="T1943" i="2"/>
  <c r="S1943" i="2"/>
  <c r="R1943" i="2"/>
  <c r="B1943" i="2"/>
  <c r="U1943" i="2" s="1"/>
  <c r="T1942" i="2"/>
  <c r="S1942" i="2"/>
  <c r="R1942" i="2"/>
  <c r="B1942" i="2"/>
  <c r="U1942" i="2" s="1"/>
  <c r="T1941" i="2"/>
  <c r="S1941" i="2"/>
  <c r="R1941" i="2"/>
  <c r="B1941" i="2"/>
  <c r="U1941" i="2" s="1"/>
  <c r="T1940" i="2"/>
  <c r="S1940" i="2"/>
  <c r="R1940" i="2"/>
  <c r="B1940" i="2"/>
  <c r="U1940" i="2" s="1"/>
  <c r="T1939" i="2"/>
  <c r="S1939" i="2"/>
  <c r="R1939" i="2"/>
  <c r="B1939" i="2"/>
  <c r="U1939" i="2" s="1"/>
  <c r="T1938" i="2"/>
  <c r="S1938" i="2"/>
  <c r="R1938" i="2"/>
  <c r="B1938" i="2"/>
  <c r="U1938" i="2" s="1"/>
  <c r="T1937" i="2"/>
  <c r="S1937" i="2"/>
  <c r="R1937" i="2"/>
  <c r="B1937" i="2"/>
  <c r="U1937" i="2" s="1"/>
  <c r="T1936" i="2"/>
  <c r="S1936" i="2"/>
  <c r="R1936" i="2"/>
  <c r="B1936" i="2"/>
  <c r="U1936" i="2" s="1"/>
  <c r="T1935" i="2"/>
  <c r="S1935" i="2"/>
  <c r="R1935" i="2"/>
  <c r="B1935" i="2"/>
  <c r="U1935" i="2" s="1"/>
  <c r="T1934" i="2"/>
  <c r="S1934" i="2"/>
  <c r="R1934" i="2"/>
  <c r="B1934" i="2"/>
  <c r="U1934" i="2" s="1"/>
  <c r="T1933" i="2"/>
  <c r="S1933" i="2"/>
  <c r="R1933" i="2"/>
  <c r="B1933" i="2"/>
  <c r="U1933" i="2" s="1"/>
  <c r="T1932" i="2"/>
  <c r="S1932" i="2"/>
  <c r="R1932" i="2"/>
  <c r="B1932" i="2"/>
  <c r="U1932" i="2" s="1"/>
  <c r="T1931" i="2"/>
  <c r="S1931" i="2"/>
  <c r="R1931" i="2"/>
  <c r="B1931" i="2"/>
  <c r="U1931" i="2" s="1"/>
  <c r="T1930" i="2"/>
  <c r="S1930" i="2"/>
  <c r="R1930" i="2"/>
  <c r="B1930" i="2"/>
  <c r="U1930" i="2" s="1"/>
  <c r="T1929" i="2"/>
  <c r="S1929" i="2"/>
  <c r="R1929" i="2"/>
  <c r="B1929" i="2"/>
  <c r="U1929" i="2" s="1"/>
  <c r="T1928" i="2"/>
  <c r="S1928" i="2"/>
  <c r="R1928" i="2"/>
  <c r="B1928" i="2"/>
  <c r="U1928" i="2" s="1"/>
  <c r="T1927" i="2"/>
  <c r="S1927" i="2"/>
  <c r="R1927" i="2"/>
  <c r="B1927" i="2"/>
  <c r="U1927" i="2" s="1"/>
  <c r="T1926" i="2"/>
  <c r="S1926" i="2"/>
  <c r="R1926" i="2"/>
  <c r="B1926" i="2"/>
  <c r="U1926" i="2" s="1"/>
  <c r="T1925" i="2"/>
  <c r="S1925" i="2"/>
  <c r="R1925" i="2"/>
  <c r="B1925" i="2"/>
  <c r="U1925" i="2" s="1"/>
  <c r="T1924" i="2"/>
  <c r="S1924" i="2"/>
  <c r="R1924" i="2"/>
  <c r="B1924" i="2"/>
  <c r="U1924" i="2" s="1"/>
  <c r="T1923" i="2"/>
  <c r="S1923" i="2"/>
  <c r="R1923" i="2"/>
  <c r="B1923" i="2"/>
  <c r="U1923" i="2" s="1"/>
  <c r="T1922" i="2"/>
  <c r="S1922" i="2"/>
  <c r="R1922" i="2"/>
  <c r="B1922" i="2"/>
  <c r="U1922" i="2" s="1"/>
  <c r="T1921" i="2"/>
  <c r="S1921" i="2"/>
  <c r="R1921" i="2"/>
  <c r="B1921" i="2"/>
  <c r="U1921" i="2" s="1"/>
  <c r="T1920" i="2"/>
  <c r="S1920" i="2"/>
  <c r="R1920" i="2"/>
  <c r="B1920" i="2"/>
  <c r="U1920" i="2" s="1"/>
  <c r="T1919" i="2"/>
  <c r="S1919" i="2"/>
  <c r="R1919" i="2"/>
  <c r="B1919" i="2"/>
  <c r="U1919" i="2" s="1"/>
  <c r="T1918" i="2"/>
  <c r="S1918" i="2"/>
  <c r="R1918" i="2"/>
  <c r="B1918" i="2"/>
  <c r="U1918" i="2" s="1"/>
  <c r="T1917" i="2"/>
  <c r="S1917" i="2"/>
  <c r="R1917" i="2"/>
  <c r="B1917" i="2"/>
  <c r="U1917" i="2" s="1"/>
  <c r="T1916" i="2"/>
  <c r="S1916" i="2"/>
  <c r="R1916" i="2"/>
  <c r="B1916" i="2"/>
  <c r="U1916" i="2" s="1"/>
  <c r="T1915" i="2"/>
  <c r="S1915" i="2"/>
  <c r="R1915" i="2"/>
  <c r="B1915" i="2"/>
  <c r="U1915" i="2" s="1"/>
  <c r="T1914" i="2"/>
  <c r="S1914" i="2"/>
  <c r="R1914" i="2"/>
  <c r="B1914" i="2"/>
  <c r="U1914" i="2" s="1"/>
  <c r="T1913" i="2"/>
  <c r="S1913" i="2"/>
  <c r="R1913" i="2"/>
  <c r="B1913" i="2"/>
  <c r="U1913" i="2" s="1"/>
  <c r="T1912" i="2"/>
  <c r="S1912" i="2"/>
  <c r="R1912" i="2"/>
  <c r="B1912" i="2"/>
  <c r="U1912" i="2" s="1"/>
  <c r="T1911" i="2"/>
  <c r="S1911" i="2"/>
  <c r="R1911" i="2"/>
  <c r="B1911" i="2"/>
  <c r="U1911" i="2" s="1"/>
  <c r="T1910" i="2"/>
  <c r="S1910" i="2"/>
  <c r="R1910" i="2"/>
  <c r="B1910" i="2"/>
  <c r="U1910" i="2" s="1"/>
  <c r="T1909" i="2"/>
  <c r="S1909" i="2"/>
  <c r="R1909" i="2"/>
  <c r="B1909" i="2"/>
  <c r="U1909" i="2" s="1"/>
  <c r="T1908" i="2"/>
  <c r="S1908" i="2"/>
  <c r="R1908" i="2"/>
  <c r="B1908" i="2"/>
  <c r="U1908" i="2" s="1"/>
  <c r="T1907" i="2"/>
  <c r="S1907" i="2"/>
  <c r="R1907" i="2"/>
  <c r="B1907" i="2"/>
  <c r="U1907" i="2" s="1"/>
  <c r="T1906" i="2"/>
  <c r="S1906" i="2"/>
  <c r="R1906" i="2"/>
  <c r="B1906" i="2"/>
  <c r="U1906" i="2" s="1"/>
  <c r="T1905" i="2"/>
  <c r="S1905" i="2"/>
  <c r="R1905" i="2"/>
  <c r="B1905" i="2"/>
  <c r="U1905" i="2" s="1"/>
  <c r="T1904" i="2"/>
  <c r="S1904" i="2"/>
  <c r="R1904" i="2"/>
  <c r="B1904" i="2"/>
  <c r="U1904" i="2" s="1"/>
  <c r="T1903" i="2"/>
  <c r="S1903" i="2"/>
  <c r="R1903" i="2"/>
  <c r="B1903" i="2"/>
  <c r="U1903" i="2" s="1"/>
  <c r="T1902" i="2"/>
  <c r="S1902" i="2"/>
  <c r="R1902" i="2"/>
  <c r="B1902" i="2"/>
  <c r="U1902" i="2" s="1"/>
  <c r="T1901" i="2"/>
  <c r="S1901" i="2"/>
  <c r="R1901" i="2"/>
  <c r="B1901" i="2"/>
  <c r="U1901" i="2" s="1"/>
  <c r="T1900" i="2"/>
  <c r="S1900" i="2"/>
  <c r="R1900" i="2"/>
  <c r="B1900" i="2"/>
  <c r="U1900" i="2" s="1"/>
  <c r="T1899" i="2"/>
  <c r="S1899" i="2"/>
  <c r="R1899" i="2"/>
  <c r="B1899" i="2"/>
  <c r="U1899" i="2" s="1"/>
  <c r="T1898" i="2"/>
  <c r="S1898" i="2"/>
  <c r="R1898" i="2"/>
  <c r="B1898" i="2"/>
  <c r="U1898" i="2" s="1"/>
  <c r="T1897" i="2"/>
  <c r="S1897" i="2"/>
  <c r="R1897" i="2"/>
  <c r="B1897" i="2"/>
  <c r="U1897" i="2" s="1"/>
  <c r="T1896" i="2"/>
  <c r="S1896" i="2"/>
  <c r="R1896" i="2"/>
  <c r="B1896" i="2"/>
  <c r="U1896" i="2" s="1"/>
  <c r="T1895" i="2"/>
  <c r="S1895" i="2"/>
  <c r="R1895" i="2"/>
  <c r="B1895" i="2"/>
  <c r="U1895" i="2" s="1"/>
  <c r="T1894" i="2"/>
  <c r="S1894" i="2"/>
  <c r="R1894" i="2"/>
  <c r="B1894" i="2"/>
  <c r="U1894" i="2" s="1"/>
  <c r="T1893" i="2"/>
  <c r="S1893" i="2"/>
  <c r="R1893" i="2"/>
  <c r="B1893" i="2"/>
  <c r="U1893" i="2" s="1"/>
  <c r="T1892" i="2"/>
  <c r="S1892" i="2"/>
  <c r="R1892" i="2"/>
  <c r="B1892" i="2"/>
  <c r="U1892" i="2" s="1"/>
  <c r="T1891" i="2"/>
  <c r="S1891" i="2"/>
  <c r="R1891" i="2"/>
  <c r="B1891" i="2"/>
  <c r="U1891" i="2" s="1"/>
  <c r="T1890" i="2"/>
  <c r="S1890" i="2"/>
  <c r="R1890" i="2"/>
  <c r="B1890" i="2"/>
  <c r="U1890" i="2" s="1"/>
  <c r="T1889" i="2"/>
  <c r="S1889" i="2"/>
  <c r="R1889" i="2"/>
  <c r="B1889" i="2"/>
  <c r="U1889" i="2" s="1"/>
  <c r="T1888" i="2"/>
  <c r="S1888" i="2"/>
  <c r="R1888" i="2"/>
  <c r="B1888" i="2"/>
  <c r="U1888" i="2" s="1"/>
  <c r="T1887" i="2"/>
  <c r="S1887" i="2"/>
  <c r="R1887" i="2"/>
  <c r="B1887" i="2"/>
  <c r="U1887" i="2" s="1"/>
  <c r="T1886" i="2"/>
  <c r="S1886" i="2"/>
  <c r="R1886" i="2"/>
  <c r="B1886" i="2"/>
  <c r="U1886" i="2" s="1"/>
  <c r="T1885" i="2"/>
  <c r="S1885" i="2"/>
  <c r="R1885" i="2"/>
  <c r="B1885" i="2"/>
  <c r="U1885" i="2" s="1"/>
  <c r="T1884" i="2"/>
  <c r="S1884" i="2"/>
  <c r="R1884" i="2"/>
  <c r="B1884" i="2"/>
  <c r="U1884" i="2" s="1"/>
  <c r="T1883" i="2"/>
  <c r="S1883" i="2"/>
  <c r="R1883" i="2"/>
  <c r="B1883" i="2"/>
  <c r="U1883" i="2" s="1"/>
  <c r="T1882" i="2"/>
  <c r="S1882" i="2"/>
  <c r="R1882" i="2"/>
  <c r="B1882" i="2"/>
  <c r="U1882" i="2" s="1"/>
  <c r="T1881" i="2"/>
  <c r="S1881" i="2"/>
  <c r="R1881" i="2"/>
  <c r="B1881" i="2"/>
  <c r="U1881" i="2" s="1"/>
  <c r="T1880" i="2"/>
  <c r="S1880" i="2"/>
  <c r="R1880" i="2"/>
  <c r="B1880" i="2"/>
  <c r="U1880" i="2" s="1"/>
  <c r="T1879" i="2"/>
  <c r="S1879" i="2"/>
  <c r="R1879" i="2"/>
  <c r="B1879" i="2"/>
  <c r="U1879" i="2" s="1"/>
  <c r="T1878" i="2"/>
  <c r="S1878" i="2"/>
  <c r="R1878" i="2"/>
  <c r="B1878" i="2"/>
  <c r="U1878" i="2" s="1"/>
  <c r="T1877" i="2"/>
  <c r="S1877" i="2"/>
  <c r="R1877" i="2"/>
  <c r="B1877" i="2"/>
  <c r="U1877" i="2" s="1"/>
  <c r="T1876" i="2"/>
  <c r="S1876" i="2"/>
  <c r="R1876" i="2"/>
  <c r="B1876" i="2"/>
  <c r="U1876" i="2" s="1"/>
  <c r="T1875" i="2"/>
  <c r="S1875" i="2"/>
  <c r="R1875" i="2"/>
  <c r="B1875" i="2"/>
  <c r="U1875" i="2" s="1"/>
  <c r="T1874" i="2"/>
  <c r="S1874" i="2"/>
  <c r="R1874" i="2"/>
  <c r="B1874" i="2"/>
  <c r="U1874" i="2" s="1"/>
  <c r="T1873" i="2"/>
  <c r="S1873" i="2"/>
  <c r="R1873" i="2"/>
  <c r="B1873" i="2"/>
  <c r="U1873" i="2" s="1"/>
  <c r="T1872" i="2"/>
  <c r="S1872" i="2"/>
  <c r="R1872" i="2"/>
  <c r="B1872" i="2"/>
  <c r="U1872" i="2" s="1"/>
  <c r="T1871" i="2"/>
  <c r="S1871" i="2"/>
  <c r="R1871" i="2"/>
  <c r="B1871" i="2"/>
  <c r="U1871" i="2" s="1"/>
  <c r="T1870" i="2"/>
  <c r="S1870" i="2"/>
  <c r="R1870" i="2"/>
  <c r="B1870" i="2"/>
  <c r="U1870" i="2" s="1"/>
  <c r="T1869" i="2"/>
  <c r="S1869" i="2"/>
  <c r="R1869" i="2"/>
  <c r="B1869" i="2"/>
  <c r="U1869" i="2" s="1"/>
  <c r="T1868" i="2"/>
  <c r="S1868" i="2"/>
  <c r="R1868" i="2"/>
  <c r="B1868" i="2"/>
  <c r="U1868" i="2" s="1"/>
  <c r="T1867" i="2"/>
  <c r="S1867" i="2"/>
  <c r="R1867" i="2"/>
  <c r="B1867" i="2"/>
  <c r="U1867" i="2" s="1"/>
  <c r="T1866" i="2"/>
  <c r="S1866" i="2"/>
  <c r="R1866" i="2"/>
  <c r="B1866" i="2"/>
  <c r="U1866" i="2" s="1"/>
  <c r="T1865" i="2"/>
  <c r="S1865" i="2"/>
  <c r="R1865" i="2"/>
  <c r="B1865" i="2"/>
  <c r="U1865" i="2" s="1"/>
  <c r="T1864" i="2"/>
  <c r="S1864" i="2"/>
  <c r="R1864" i="2"/>
  <c r="B1864" i="2"/>
  <c r="U1864" i="2" s="1"/>
  <c r="T1863" i="2"/>
  <c r="S1863" i="2"/>
  <c r="R1863" i="2"/>
  <c r="B1863" i="2"/>
  <c r="U1863" i="2" s="1"/>
  <c r="T1862" i="2"/>
  <c r="S1862" i="2"/>
  <c r="R1862" i="2"/>
  <c r="B1862" i="2"/>
  <c r="U1862" i="2" s="1"/>
  <c r="T1861" i="2"/>
  <c r="S1861" i="2"/>
  <c r="R1861" i="2"/>
  <c r="B1861" i="2"/>
  <c r="U1861" i="2" s="1"/>
  <c r="T1860" i="2"/>
  <c r="S1860" i="2"/>
  <c r="R1860" i="2"/>
  <c r="B1860" i="2"/>
  <c r="U1860" i="2" s="1"/>
  <c r="T1859" i="2"/>
  <c r="S1859" i="2"/>
  <c r="R1859" i="2"/>
  <c r="B1859" i="2"/>
  <c r="U1859" i="2" s="1"/>
  <c r="T1858" i="2"/>
  <c r="S1858" i="2"/>
  <c r="R1858" i="2"/>
  <c r="B1858" i="2"/>
  <c r="U1858" i="2" s="1"/>
  <c r="T1857" i="2"/>
  <c r="S1857" i="2"/>
  <c r="R1857" i="2"/>
  <c r="B1857" i="2"/>
  <c r="U1857" i="2" s="1"/>
  <c r="T1856" i="2"/>
  <c r="S1856" i="2"/>
  <c r="R1856" i="2"/>
  <c r="B1856" i="2"/>
  <c r="U1856" i="2" s="1"/>
  <c r="T1855" i="2"/>
  <c r="S1855" i="2"/>
  <c r="R1855" i="2"/>
  <c r="B1855" i="2"/>
  <c r="U1855" i="2" s="1"/>
  <c r="T1854" i="2"/>
  <c r="S1854" i="2"/>
  <c r="R1854" i="2"/>
  <c r="B1854" i="2"/>
  <c r="U1854" i="2" s="1"/>
  <c r="T1853" i="2"/>
  <c r="S1853" i="2"/>
  <c r="R1853" i="2"/>
  <c r="B1853" i="2"/>
  <c r="U1853" i="2" s="1"/>
  <c r="T1852" i="2"/>
  <c r="S1852" i="2"/>
  <c r="R1852" i="2"/>
  <c r="B1852" i="2"/>
  <c r="U1852" i="2" s="1"/>
  <c r="T1851" i="2"/>
  <c r="S1851" i="2"/>
  <c r="R1851" i="2"/>
  <c r="B1851" i="2"/>
  <c r="U1851" i="2" s="1"/>
  <c r="T1850" i="2"/>
  <c r="S1850" i="2"/>
  <c r="R1850" i="2"/>
  <c r="B1850" i="2"/>
  <c r="U1850" i="2" s="1"/>
  <c r="T1849" i="2"/>
  <c r="S1849" i="2"/>
  <c r="R1849" i="2"/>
  <c r="B1849" i="2"/>
  <c r="U1849" i="2" s="1"/>
  <c r="T1848" i="2"/>
  <c r="S1848" i="2"/>
  <c r="R1848" i="2"/>
  <c r="B1848" i="2"/>
  <c r="U1848" i="2" s="1"/>
  <c r="T1847" i="2"/>
  <c r="S1847" i="2"/>
  <c r="R1847" i="2"/>
  <c r="B1847" i="2"/>
  <c r="U1847" i="2" s="1"/>
  <c r="T1846" i="2"/>
  <c r="S1846" i="2"/>
  <c r="R1846" i="2"/>
  <c r="B1846" i="2"/>
  <c r="U1846" i="2" s="1"/>
  <c r="T1845" i="2"/>
  <c r="S1845" i="2"/>
  <c r="R1845" i="2"/>
  <c r="B1845" i="2"/>
  <c r="U1845" i="2" s="1"/>
  <c r="T1844" i="2"/>
  <c r="S1844" i="2"/>
  <c r="R1844" i="2"/>
  <c r="B1844" i="2"/>
  <c r="U1844" i="2" s="1"/>
  <c r="T1843" i="2"/>
  <c r="S1843" i="2"/>
  <c r="R1843" i="2"/>
  <c r="B1843" i="2"/>
  <c r="U1843" i="2" s="1"/>
  <c r="T1842" i="2"/>
  <c r="S1842" i="2"/>
  <c r="R1842" i="2"/>
  <c r="B1842" i="2"/>
  <c r="U1842" i="2" s="1"/>
  <c r="T1841" i="2"/>
  <c r="S1841" i="2"/>
  <c r="R1841" i="2"/>
  <c r="B1841" i="2"/>
  <c r="U1841" i="2" s="1"/>
  <c r="T1840" i="2"/>
  <c r="S1840" i="2"/>
  <c r="R1840" i="2"/>
  <c r="B1840" i="2"/>
  <c r="U1840" i="2" s="1"/>
  <c r="T1839" i="2"/>
  <c r="S1839" i="2"/>
  <c r="R1839" i="2"/>
  <c r="B1839" i="2"/>
  <c r="U1839" i="2" s="1"/>
  <c r="T1838" i="2"/>
  <c r="S1838" i="2"/>
  <c r="R1838" i="2"/>
  <c r="B1838" i="2"/>
  <c r="U1838" i="2" s="1"/>
  <c r="T1837" i="2"/>
  <c r="S1837" i="2"/>
  <c r="R1837" i="2"/>
  <c r="B1837" i="2"/>
  <c r="U1837" i="2" s="1"/>
  <c r="T1836" i="2"/>
  <c r="S1836" i="2"/>
  <c r="R1836" i="2"/>
  <c r="B1836" i="2"/>
  <c r="U1836" i="2" s="1"/>
  <c r="T1835" i="2"/>
  <c r="S1835" i="2"/>
  <c r="R1835" i="2"/>
  <c r="B1835" i="2"/>
  <c r="U1835" i="2" s="1"/>
  <c r="T1834" i="2"/>
  <c r="S1834" i="2"/>
  <c r="R1834" i="2"/>
  <c r="B1834" i="2"/>
  <c r="U1834" i="2" s="1"/>
  <c r="T1833" i="2"/>
  <c r="S1833" i="2"/>
  <c r="R1833" i="2"/>
  <c r="B1833" i="2"/>
  <c r="U1833" i="2" s="1"/>
  <c r="T1832" i="2"/>
  <c r="S1832" i="2"/>
  <c r="R1832" i="2"/>
  <c r="B1832" i="2"/>
  <c r="U1832" i="2" s="1"/>
  <c r="T1831" i="2"/>
  <c r="S1831" i="2"/>
  <c r="R1831" i="2"/>
  <c r="B1831" i="2"/>
  <c r="U1831" i="2" s="1"/>
  <c r="T1830" i="2"/>
  <c r="S1830" i="2"/>
  <c r="R1830" i="2"/>
  <c r="B1830" i="2"/>
  <c r="U1830" i="2" s="1"/>
  <c r="T1829" i="2"/>
  <c r="S1829" i="2"/>
  <c r="R1829" i="2"/>
  <c r="B1829" i="2"/>
  <c r="U1829" i="2" s="1"/>
  <c r="T1828" i="2"/>
  <c r="S1828" i="2"/>
  <c r="R1828" i="2"/>
  <c r="B1828" i="2"/>
  <c r="U1828" i="2" s="1"/>
  <c r="T1827" i="2"/>
  <c r="S1827" i="2"/>
  <c r="R1827" i="2"/>
  <c r="B1827" i="2"/>
  <c r="U1827" i="2" s="1"/>
  <c r="T1826" i="2"/>
  <c r="S1826" i="2"/>
  <c r="R1826" i="2"/>
  <c r="B1826" i="2"/>
  <c r="U1826" i="2" s="1"/>
  <c r="T1825" i="2"/>
  <c r="S1825" i="2"/>
  <c r="R1825" i="2"/>
  <c r="B1825" i="2"/>
  <c r="U1825" i="2" s="1"/>
  <c r="T1824" i="2"/>
  <c r="S1824" i="2"/>
  <c r="R1824" i="2"/>
  <c r="B1824" i="2"/>
  <c r="U1824" i="2" s="1"/>
  <c r="T1823" i="2"/>
  <c r="S1823" i="2"/>
  <c r="R1823" i="2"/>
  <c r="B1823" i="2"/>
  <c r="U1823" i="2" s="1"/>
  <c r="T1822" i="2"/>
  <c r="S1822" i="2"/>
  <c r="R1822" i="2"/>
  <c r="B1822" i="2"/>
  <c r="U1822" i="2" s="1"/>
  <c r="T1821" i="2"/>
  <c r="S1821" i="2"/>
  <c r="R1821" i="2"/>
  <c r="B1821" i="2"/>
  <c r="U1821" i="2" s="1"/>
  <c r="T1820" i="2"/>
  <c r="S1820" i="2"/>
  <c r="R1820" i="2"/>
  <c r="B1820" i="2"/>
  <c r="U1820" i="2" s="1"/>
  <c r="T1819" i="2"/>
  <c r="S1819" i="2"/>
  <c r="R1819" i="2"/>
  <c r="B1819" i="2"/>
  <c r="U1819" i="2" s="1"/>
  <c r="T1818" i="2"/>
  <c r="S1818" i="2"/>
  <c r="R1818" i="2"/>
  <c r="B1818" i="2"/>
  <c r="U1818" i="2" s="1"/>
  <c r="T1817" i="2"/>
  <c r="S1817" i="2"/>
  <c r="R1817" i="2"/>
  <c r="B1817" i="2"/>
  <c r="U1817" i="2" s="1"/>
  <c r="T1816" i="2"/>
  <c r="S1816" i="2"/>
  <c r="R1816" i="2"/>
  <c r="B1816" i="2"/>
  <c r="U1816" i="2" s="1"/>
  <c r="T1815" i="2"/>
  <c r="S1815" i="2"/>
  <c r="R1815" i="2"/>
  <c r="B1815" i="2"/>
  <c r="U1815" i="2" s="1"/>
  <c r="T1814" i="2"/>
  <c r="S1814" i="2"/>
  <c r="R1814" i="2"/>
  <c r="B1814" i="2"/>
  <c r="U1814" i="2" s="1"/>
  <c r="T1813" i="2"/>
  <c r="S1813" i="2"/>
  <c r="R1813" i="2"/>
  <c r="B1813" i="2"/>
  <c r="U1813" i="2" s="1"/>
  <c r="T1812" i="2"/>
  <c r="S1812" i="2"/>
  <c r="R1812" i="2"/>
  <c r="B1812" i="2"/>
  <c r="U1812" i="2" s="1"/>
  <c r="T1811" i="2"/>
  <c r="S1811" i="2"/>
  <c r="R1811" i="2"/>
  <c r="B1811" i="2"/>
  <c r="U1811" i="2" s="1"/>
  <c r="T1810" i="2"/>
  <c r="S1810" i="2"/>
  <c r="R1810" i="2"/>
  <c r="B1810" i="2"/>
  <c r="U1810" i="2" s="1"/>
  <c r="T1809" i="2"/>
  <c r="S1809" i="2"/>
  <c r="R1809" i="2"/>
  <c r="B1809" i="2"/>
  <c r="U1809" i="2" s="1"/>
  <c r="T1808" i="2"/>
  <c r="S1808" i="2"/>
  <c r="R1808" i="2"/>
  <c r="B1808" i="2"/>
  <c r="U1808" i="2" s="1"/>
  <c r="T1807" i="2"/>
  <c r="S1807" i="2"/>
  <c r="R1807" i="2"/>
  <c r="B1807" i="2"/>
  <c r="U1807" i="2" s="1"/>
  <c r="T1806" i="2"/>
  <c r="S1806" i="2"/>
  <c r="R1806" i="2"/>
  <c r="B1806" i="2"/>
  <c r="U1806" i="2" s="1"/>
  <c r="T1805" i="2"/>
  <c r="S1805" i="2"/>
  <c r="R1805" i="2"/>
  <c r="B1805" i="2"/>
  <c r="U1805" i="2" s="1"/>
  <c r="T1804" i="2"/>
  <c r="S1804" i="2"/>
  <c r="R1804" i="2"/>
  <c r="B1804" i="2"/>
  <c r="U1804" i="2" s="1"/>
  <c r="T1803" i="2"/>
  <c r="S1803" i="2"/>
  <c r="R1803" i="2"/>
  <c r="B1803" i="2"/>
  <c r="U1803" i="2" s="1"/>
  <c r="T1802" i="2"/>
  <c r="S1802" i="2"/>
  <c r="R1802" i="2"/>
  <c r="B1802" i="2"/>
  <c r="U1802" i="2" s="1"/>
  <c r="T1801" i="2"/>
  <c r="S1801" i="2"/>
  <c r="R1801" i="2"/>
  <c r="B1801" i="2"/>
  <c r="U1801" i="2" s="1"/>
  <c r="T1800" i="2"/>
  <c r="S1800" i="2"/>
  <c r="R1800" i="2"/>
  <c r="B1800" i="2"/>
  <c r="U1800" i="2" s="1"/>
  <c r="T1799" i="2"/>
  <c r="S1799" i="2"/>
  <c r="R1799" i="2"/>
  <c r="B1799" i="2"/>
  <c r="U1799" i="2" s="1"/>
  <c r="T1798" i="2"/>
  <c r="S1798" i="2"/>
  <c r="R1798" i="2"/>
  <c r="B1798" i="2"/>
  <c r="U1798" i="2" s="1"/>
  <c r="T1797" i="2"/>
  <c r="S1797" i="2"/>
  <c r="R1797" i="2"/>
  <c r="B1797" i="2"/>
  <c r="U1797" i="2" s="1"/>
  <c r="T1796" i="2"/>
  <c r="S1796" i="2"/>
  <c r="R1796" i="2"/>
  <c r="B1796" i="2"/>
  <c r="U1796" i="2" s="1"/>
  <c r="T1795" i="2"/>
  <c r="S1795" i="2"/>
  <c r="R1795" i="2"/>
  <c r="B1795" i="2"/>
  <c r="U1795" i="2" s="1"/>
  <c r="T1794" i="2"/>
  <c r="S1794" i="2"/>
  <c r="R1794" i="2"/>
  <c r="B1794" i="2"/>
  <c r="U1794" i="2" s="1"/>
  <c r="T1793" i="2"/>
  <c r="S1793" i="2"/>
  <c r="R1793" i="2"/>
  <c r="B1793" i="2"/>
  <c r="U1793" i="2" s="1"/>
  <c r="T1792" i="2"/>
  <c r="S1792" i="2"/>
  <c r="R1792" i="2"/>
  <c r="B1792" i="2"/>
  <c r="U1792" i="2" s="1"/>
  <c r="T1791" i="2"/>
  <c r="S1791" i="2"/>
  <c r="R1791" i="2"/>
  <c r="B1791" i="2"/>
  <c r="U1791" i="2" s="1"/>
  <c r="T1790" i="2"/>
  <c r="S1790" i="2"/>
  <c r="R1790" i="2"/>
  <c r="B1790" i="2"/>
  <c r="U1790" i="2" s="1"/>
  <c r="T1789" i="2"/>
  <c r="S1789" i="2"/>
  <c r="R1789" i="2"/>
  <c r="B1789" i="2"/>
  <c r="U1789" i="2" s="1"/>
  <c r="T1788" i="2"/>
  <c r="S1788" i="2"/>
  <c r="R1788" i="2"/>
  <c r="B1788" i="2"/>
  <c r="U1788" i="2" s="1"/>
  <c r="T1787" i="2"/>
  <c r="S1787" i="2"/>
  <c r="R1787" i="2"/>
  <c r="B1787" i="2"/>
  <c r="U1787" i="2" s="1"/>
  <c r="T1786" i="2"/>
  <c r="S1786" i="2"/>
  <c r="R1786" i="2"/>
  <c r="B1786" i="2"/>
  <c r="U1786" i="2" s="1"/>
  <c r="T1785" i="2"/>
  <c r="S1785" i="2"/>
  <c r="R1785" i="2"/>
  <c r="B1785" i="2"/>
  <c r="U1785" i="2" s="1"/>
  <c r="T1784" i="2"/>
  <c r="S1784" i="2"/>
  <c r="R1784" i="2"/>
  <c r="B1784" i="2"/>
  <c r="U1784" i="2" s="1"/>
  <c r="T1783" i="2"/>
  <c r="S1783" i="2"/>
  <c r="R1783" i="2"/>
  <c r="B1783" i="2"/>
  <c r="U1783" i="2" s="1"/>
  <c r="T1782" i="2"/>
  <c r="S1782" i="2"/>
  <c r="R1782" i="2"/>
  <c r="B1782" i="2"/>
  <c r="U1782" i="2" s="1"/>
  <c r="T1781" i="2"/>
  <c r="S1781" i="2"/>
  <c r="R1781" i="2"/>
  <c r="B1781" i="2"/>
  <c r="U1781" i="2" s="1"/>
  <c r="T1780" i="2"/>
  <c r="S1780" i="2"/>
  <c r="R1780" i="2"/>
  <c r="B1780" i="2"/>
  <c r="U1780" i="2" s="1"/>
  <c r="T1779" i="2"/>
  <c r="S1779" i="2"/>
  <c r="R1779" i="2"/>
  <c r="B1779" i="2"/>
  <c r="U1779" i="2" s="1"/>
  <c r="T1778" i="2"/>
  <c r="S1778" i="2"/>
  <c r="R1778" i="2"/>
  <c r="B1778" i="2"/>
  <c r="U1778" i="2" s="1"/>
  <c r="T1777" i="2"/>
  <c r="S1777" i="2"/>
  <c r="R1777" i="2"/>
  <c r="B1777" i="2"/>
  <c r="U1777" i="2" s="1"/>
  <c r="T1776" i="2"/>
  <c r="S1776" i="2"/>
  <c r="R1776" i="2"/>
  <c r="B1776" i="2"/>
  <c r="U1776" i="2" s="1"/>
  <c r="T1775" i="2"/>
  <c r="S1775" i="2"/>
  <c r="R1775" i="2"/>
  <c r="B1775" i="2"/>
  <c r="U1775" i="2" s="1"/>
  <c r="T1774" i="2"/>
  <c r="S1774" i="2"/>
  <c r="R1774" i="2"/>
  <c r="B1774" i="2"/>
  <c r="U1774" i="2" s="1"/>
  <c r="T1773" i="2"/>
  <c r="S1773" i="2"/>
  <c r="R1773" i="2"/>
  <c r="B1773" i="2"/>
  <c r="U1773" i="2" s="1"/>
  <c r="T1772" i="2"/>
  <c r="S1772" i="2"/>
  <c r="R1772" i="2"/>
  <c r="B1772" i="2"/>
  <c r="U1772" i="2" s="1"/>
  <c r="T1771" i="2"/>
  <c r="S1771" i="2"/>
  <c r="R1771" i="2"/>
  <c r="B1771" i="2"/>
  <c r="U1771" i="2" s="1"/>
  <c r="T1770" i="2"/>
  <c r="S1770" i="2"/>
  <c r="R1770" i="2"/>
  <c r="B1770" i="2"/>
  <c r="U1770" i="2" s="1"/>
  <c r="T1769" i="2"/>
  <c r="S1769" i="2"/>
  <c r="R1769" i="2"/>
  <c r="B1769" i="2"/>
  <c r="U1769" i="2" s="1"/>
  <c r="T1768" i="2"/>
  <c r="S1768" i="2"/>
  <c r="R1768" i="2"/>
  <c r="B1768" i="2"/>
  <c r="U1768" i="2" s="1"/>
  <c r="T1767" i="2"/>
  <c r="S1767" i="2"/>
  <c r="R1767" i="2"/>
  <c r="B1767" i="2"/>
  <c r="U1767" i="2" s="1"/>
  <c r="T1766" i="2"/>
  <c r="S1766" i="2"/>
  <c r="R1766" i="2"/>
  <c r="B1766" i="2"/>
  <c r="U1766" i="2" s="1"/>
  <c r="T1765" i="2"/>
  <c r="S1765" i="2"/>
  <c r="R1765" i="2"/>
  <c r="B1765" i="2"/>
  <c r="U1765" i="2" s="1"/>
  <c r="T1764" i="2"/>
  <c r="S1764" i="2"/>
  <c r="R1764" i="2"/>
  <c r="B1764" i="2"/>
  <c r="U1764" i="2" s="1"/>
  <c r="T1763" i="2"/>
  <c r="S1763" i="2"/>
  <c r="R1763" i="2"/>
  <c r="B1763" i="2"/>
  <c r="U1763" i="2" s="1"/>
  <c r="T1762" i="2"/>
  <c r="S1762" i="2"/>
  <c r="R1762" i="2"/>
  <c r="B1762" i="2"/>
  <c r="U1762" i="2" s="1"/>
  <c r="T1761" i="2"/>
  <c r="S1761" i="2"/>
  <c r="R1761" i="2"/>
  <c r="B1761" i="2"/>
  <c r="U1761" i="2" s="1"/>
  <c r="T1760" i="2"/>
  <c r="S1760" i="2"/>
  <c r="R1760" i="2"/>
  <c r="B1760" i="2"/>
  <c r="U1760" i="2" s="1"/>
  <c r="T1759" i="2"/>
  <c r="S1759" i="2"/>
  <c r="R1759" i="2"/>
  <c r="B1759" i="2"/>
  <c r="U1759" i="2" s="1"/>
  <c r="T1758" i="2"/>
  <c r="S1758" i="2"/>
  <c r="R1758" i="2"/>
  <c r="B1758" i="2"/>
  <c r="U1758" i="2" s="1"/>
  <c r="T1757" i="2"/>
  <c r="S1757" i="2"/>
  <c r="R1757" i="2"/>
  <c r="B1757" i="2"/>
  <c r="U1757" i="2" s="1"/>
  <c r="T1756" i="2"/>
  <c r="S1756" i="2"/>
  <c r="R1756" i="2"/>
  <c r="B1756" i="2"/>
  <c r="U1756" i="2" s="1"/>
  <c r="T1755" i="2"/>
  <c r="S1755" i="2"/>
  <c r="R1755" i="2"/>
  <c r="B1755" i="2"/>
  <c r="U1755" i="2" s="1"/>
  <c r="T1754" i="2"/>
  <c r="S1754" i="2"/>
  <c r="R1754" i="2"/>
  <c r="B1754" i="2"/>
  <c r="U1754" i="2" s="1"/>
  <c r="T1753" i="2"/>
  <c r="S1753" i="2"/>
  <c r="R1753" i="2"/>
  <c r="B1753" i="2"/>
  <c r="U1753" i="2" s="1"/>
  <c r="T1752" i="2"/>
  <c r="S1752" i="2"/>
  <c r="R1752" i="2"/>
  <c r="B1752" i="2"/>
  <c r="U1752" i="2" s="1"/>
  <c r="T1751" i="2"/>
  <c r="S1751" i="2"/>
  <c r="R1751" i="2"/>
  <c r="B1751" i="2"/>
  <c r="U1751" i="2" s="1"/>
  <c r="T1750" i="2"/>
  <c r="S1750" i="2"/>
  <c r="R1750" i="2"/>
  <c r="B1750" i="2"/>
  <c r="U1750" i="2" s="1"/>
  <c r="T1749" i="2"/>
  <c r="S1749" i="2"/>
  <c r="R1749" i="2"/>
  <c r="B1749" i="2"/>
  <c r="U1749" i="2" s="1"/>
  <c r="T1748" i="2"/>
  <c r="S1748" i="2"/>
  <c r="R1748" i="2"/>
  <c r="B1748" i="2"/>
  <c r="U1748" i="2" s="1"/>
  <c r="T1747" i="2"/>
  <c r="S1747" i="2"/>
  <c r="R1747" i="2"/>
  <c r="B1747" i="2"/>
  <c r="U1747" i="2" s="1"/>
  <c r="T1746" i="2"/>
  <c r="S1746" i="2"/>
  <c r="R1746" i="2"/>
  <c r="B1746" i="2"/>
  <c r="U1746" i="2" s="1"/>
  <c r="T1745" i="2"/>
  <c r="S1745" i="2"/>
  <c r="R1745" i="2"/>
  <c r="B1745" i="2"/>
  <c r="U1745" i="2" s="1"/>
  <c r="T1744" i="2"/>
  <c r="S1744" i="2"/>
  <c r="R1744" i="2"/>
  <c r="B1744" i="2"/>
  <c r="U1744" i="2" s="1"/>
  <c r="T1743" i="2"/>
  <c r="S1743" i="2"/>
  <c r="R1743" i="2"/>
  <c r="B1743" i="2"/>
  <c r="U1743" i="2" s="1"/>
  <c r="T1742" i="2"/>
  <c r="S1742" i="2"/>
  <c r="R1742" i="2"/>
  <c r="B1742" i="2"/>
  <c r="U1742" i="2" s="1"/>
  <c r="T1741" i="2"/>
  <c r="S1741" i="2"/>
  <c r="R1741" i="2"/>
  <c r="B1741" i="2"/>
  <c r="U1741" i="2" s="1"/>
  <c r="T1740" i="2"/>
  <c r="S1740" i="2"/>
  <c r="R1740" i="2"/>
  <c r="B1740" i="2"/>
  <c r="U1740" i="2" s="1"/>
  <c r="T1739" i="2"/>
  <c r="S1739" i="2"/>
  <c r="R1739" i="2"/>
  <c r="B1739" i="2"/>
  <c r="U1739" i="2" s="1"/>
  <c r="T1738" i="2"/>
  <c r="S1738" i="2"/>
  <c r="R1738" i="2"/>
  <c r="B1738" i="2"/>
  <c r="U1738" i="2" s="1"/>
  <c r="T1737" i="2"/>
  <c r="S1737" i="2"/>
  <c r="R1737" i="2"/>
  <c r="B1737" i="2"/>
  <c r="U1737" i="2" s="1"/>
  <c r="T1736" i="2"/>
  <c r="S1736" i="2"/>
  <c r="R1736" i="2"/>
  <c r="B1736" i="2"/>
  <c r="U1736" i="2" s="1"/>
  <c r="T1735" i="2"/>
  <c r="S1735" i="2"/>
  <c r="R1735" i="2"/>
  <c r="B1735" i="2"/>
  <c r="U1735" i="2" s="1"/>
  <c r="T1734" i="2"/>
  <c r="S1734" i="2"/>
  <c r="R1734" i="2"/>
  <c r="B1734" i="2"/>
  <c r="U1734" i="2" s="1"/>
  <c r="T1733" i="2"/>
  <c r="S1733" i="2"/>
  <c r="R1733" i="2"/>
  <c r="B1733" i="2"/>
  <c r="U1733" i="2" s="1"/>
  <c r="T1732" i="2"/>
  <c r="S1732" i="2"/>
  <c r="R1732" i="2"/>
  <c r="B1732" i="2"/>
  <c r="U1732" i="2" s="1"/>
  <c r="T1731" i="2"/>
  <c r="S1731" i="2"/>
  <c r="R1731" i="2"/>
  <c r="B1731" i="2"/>
  <c r="U1731" i="2" s="1"/>
  <c r="T1730" i="2"/>
  <c r="S1730" i="2"/>
  <c r="R1730" i="2"/>
  <c r="B1730" i="2"/>
  <c r="U1730" i="2" s="1"/>
  <c r="T1729" i="2"/>
  <c r="S1729" i="2"/>
  <c r="R1729" i="2"/>
  <c r="B1729" i="2"/>
  <c r="U1729" i="2" s="1"/>
  <c r="T1728" i="2"/>
  <c r="S1728" i="2"/>
  <c r="R1728" i="2"/>
  <c r="B1728" i="2"/>
  <c r="U1728" i="2" s="1"/>
  <c r="T1727" i="2"/>
  <c r="S1727" i="2"/>
  <c r="R1727" i="2"/>
  <c r="B1727" i="2"/>
  <c r="U1727" i="2" s="1"/>
  <c r="T1726" i="2"/>
  <c r="S1726" i="2"/>
  <c r="R1726" i="2"/>
  <c r="B1726" i="2"/>
  <c r="U1726" i="2" s="1"/>
  <c r="T1725" i="2"/>
  <c r="S1725" i="2"/>
  <c r="R1725" i="2"/>
  <c r="B1725" i="2"/>
  <c r="U1725" i="2" s="1"/>
  <c r="T1724" i="2"/>
  <c r="S1724" i="2"/>
  <c r="R1724" i="2"/>
  <c r="B1724" i="2"/>
  <c r="U1724" i="2" s="1"/>
  <c r="T1723" i="2"/>
  <c r="S1723" i="2"/>
  <c r="R1723" i="2"/>
  <c r="B1723" i="2"/>
  <c r="U1723" i="2" s="1"/>
  <c r="T1722" i="2"/>
  <c r="S1722" i="2"/>
  <c r="R1722" i="2"/>
  <c r="B1722" i="2"/>
  <c r="U1722" i="2" s="1"/>
  <c r="T1721" i="2"/>
  <c r="S1721" i="2"/>
  <c r="R1721" i="2"/>
  <c r="B1721" i="2"/>
  <c r="U1721" i="2" s="1"/>
  <c r="T1720" i="2"/>
  <c r="S1720" i="2"/>
  <c r="R1720" i="2"/>
  <c r="B1720" i="2"/>
  <c r="U1720" i="2" s="1"/>
  <c r="T1719" i="2"/>
  <c r="S1719" i="2"/>
  <c r="R1719" i="2"/>
  <c r="B1719" i="2"/>
  <c r="U1719" i="2" s="1"/>
  <c r="T1718" i="2"/>
  <c r="S1718" i="2"/>
  <c r="R1718" i="2"/>
  <c r="B1718" i="2"/>
  <c r="U1718" i="2" s="1"/>
  <c r="T1717" i="2"/>
  <c r="S1717" i="2"/>
  <c r="R1717" i="2"/>
  <c r="B1717" i="2"/>
  <c r="U1717" i="2" s="1"/>
  <c r="T1716" i="2"/>
  <c r="S1716" i="2"/>
  <c r="R1716" i="2"/>
  <c r="B1716" i="2"/>
  <c r="U1716" i="2" s="1"/>
  <c r="T1715" i="2"/>
  <c r="S1715" i="2"/>
  <c r="R1715" i="2"/>
  <c r="B1715" i="2"/>
  <c r="U1715" i="2" s="1"/>
  <c r="T1714" i="2"/>
  <c r="S1714" i="2"/>
  <c r="R1714" i="2"/>
  <c r="B1714" i="2"/>
  <c r="U1714" i="2" s="1"/>
  <c r="T1713" i="2"/>
  <c r="S1713" i="2"/>
  <c r="R1713" i="2"/>
  <c r="B1713" i="2"/>
  <c r="U1713" i="2" s="1"/>
  <c r="T1712" i="2"/>
  <c r="S1712" i="2"/>
  <c r="R1712" i="2"/>
  <c r="B1712" i="2"/>
  <c r="U1712" i="2" s="1"/>
  <c r="T1711" i="2"/>
  <c r="S1711" i="2"/>
  <c r="R1711" i="2"/>
  <c r="B1711" i="2"/>
  <c r="U1711" i="2" s="1"/>
  <c r="T1710" i="2"/>
  <c r="S1710" i="2"/>
  <c r="R1710" i="2"/>
  <c r="B1710" i="2"/>
  <c r="U1710" i="2" s="1"/>
  <c r="T1709" i="2"/>
  <c r="S1709" i="2"/>
  <c r="R1709" i="2"/>
  <c r="B1709" i="2"/>
  <c r="U1709" i="2" s="1"/>
  <c r="T1708" i="2"/>
  <c r="S1708" i="2"/>
  <c r="R1708" i="2"/>
  <c r="B1708" i="2"/>
  <c r="U1708" i="2" s="1"/>
  <c r="T1707" i="2"/>
  <c r="S1707" i="2"/>
  <c r="R1707" i="2"/>
  <c r="B1707" i="2"/>
  <c r="U1707" i="2" s="1"/>
  <c r="T1706" i="2"/>
  <c r="S1706" i="2"/>
  <c r="R1706" i="2"/>
  <c r="B1706" i="2"/>
  <c r="U1706" i="2" s="1"/>
  <c r="T1705" i="2"/>
  <c r="S1705" i="2"/>
  <c r="R1705" i="2"/>
  <c r="B1705" i="2"/>
  <c r="U1705" i="2" s="1"/>
  <c r="T1704" i="2"/>
  <c r="S1704" i="2"/>
  <c r="R1704" i="2"/>
  <c r="B1704" i="2"/>
  <c r="U1704" i="2" s="1"/>
  <c r="T1703" i="2"/>
  <c r="S1703" i="2"/>
  <c r="R1703" i="2"/>
  <c r="B1703" i="2"/>
  <c r="U1703" i="2" s="1"/>
  <c r="T1702" i="2"/>
  <c r="S1702" i="2"/>
  <c r="R1702" i="2"/>
  <c r="B1702" i="2"/>
  <c r="U1702" i="2" s="1"/>
  <c r="T1701" i="2"/>
  <c r="S1701" i="2"/>
  <c r="R1701" i="2"/>
  <c r="B1701" i="2"/>
  <c r="U1701" i="2" s="1"/>
  <c r="T1700" i="2"/>
  <c r="S1700" i="2"/>
  <c r="R1700" i="2"/>
  <c r="B1700" i="2"/>
  <c r="U1700" i="2" s="1"/>
  <c r="T1699" i="2"/>
  <c r="S1699" i="2"/>
  <c r="R1699" i="2"/>
  <c r="B1699" i="2"/>
  <c r="U1699" i="2" s="1"/>
  <c r="T1698" i="2"/>
  <c r="S1698" i="2"/>
  <c r="R1698" i="2"/>
  <c r="B1698" i="2"/>
  <c r="U1698" i="2" s="1"/>
  <c r="T1697" i="2"/>
  <c r="S1697" i="2"/>
  <c r="R1697" i="2"/>
  <c r="B1697" i="2"/>
  <c r="U1697" i="2" s="1"/>
  <c r="T1696" i="2"/>
  <c r="S1696" i="2"/>
  <c r="R1696" i="2"/>
  <c r="B1696" i="2"/>
  <c r="U1696" i="2" s="1"/>
  <c r="T1695" i="2"/>
  <c r="S1695" i="2"/>
  <c r="R1695" i="2"/>
  <c r="B1695" i="2"/>
  <c r="U1695" i="2" s="1"/>
  <c r="T1694" i="2"/>
  <c r="S1694" i="2"/>
  <c r="R1694" i="2"/>
  <c r="B1694" i="2"/>
  <c r="U1694" i="2" s="1"/>
  <c r="T1693" i="2"/>
  <c r="S1693" i="2"/>
  <c r="R1693" i="2"/>
  <c r="B1693" i="2"/>
  <c r="U1693" i="2" s="1"/>
  <c r="T1692" i="2"/>
  <c r="S1692" i="2"/>
  <c r="R1692" i="2"/>
  <c r="B1692" i="2"/>
  <c r="U1692" i="2" s="1"/>
  <c r="T1691" i="2"/>
  <c r="S1691" i="2"/>
  <c r="R1691" i="2"/>
  <c r="B1691" i="2"/>
  <c r="U1691" i="2" s="1"/>
  <c r="T1690" i="2"/>
  <c r="S1690" i="2"/>
  <c r="R1690" i="2"/>
  <c r="B1690" i="2"/>
  <c r="U1690" i="2" s="1"/>
  <c r="T1689" i="2"/>
  <c r="S1689" i="2"/>
  <c r="R1689" i="2"/>
  <c r="B1689" i="2"/>
  <c r="U1689" i="2" s="1"/>
  <c r="T1688" i="2"/>
  <c r="S1688" i="2"/>
  <c r="R1688" i="2"/>
  <c r="B1688" i="2"/>
  <c r="U1688" i="2" s="1"/>
  <c r="T1687" i="2"/>
  <c r="S1687" i="2"/>
  <c r="R1687" i="2"/>
  <c r="B1687" i="2"/>
  <c r="U1687" i="2" s="1"/>
  <c r="T1686" i="2"/>
  <c r="S1686" i="2"/>
  <c r="R1686" i="2"/>
  <c r="B1686" i="2"/>
  <c r="U1686" i="2" s="1"/>
  <c r="T1685" i="2"/>
  <c r="S1685" i="2"/>
  <c r="R1685" i="2"/>
  <c r="B1685" i="2"/>
  <c r="U1685" i="2" s="1"/>
  <c r="T1684" i="2"/>
  <c r="S1684" i="2"/>
  <c r="R1684" i="2"/>
  <c r="B1684" i="2"/>
  <c r="U1684" i="2" s="1"/>
  <c r="T1683" i="2"/>
  <c r="S1683" i="2"/>
  <c r="R1683" i="2"/>
  <c r="B1683" i="2"/>
  <c r="U1683" i="2" s="1"/>
  <c r="T1682" i="2"/>
  <c r="S1682" i="2"/>
  <c r="R1682" i="2"/>
  <c r="B1682" i="2"/>
  <c r="U1682" i="2" s="1"/>
  <c r="T1681" i="2"/>
  <c r="S1681" i="2"/>
  <c r="R1681" i="2"/>
  <c r="B1681" i="2"/>
  <c r="U1681" i="2" s="1"/>
  <c r="T1680" i="2"/>
  <c r="S1680" i="2"/>
  <c r="R1680" i="2"/>
  <c r="B1680" i="2"/>
  <c r="U1680" i="2" s="1"/>
  <c r="T1679" i="2"/>
  <c r="S1679" i="2"/>
  <c r="R1679" i="2"/>
  <c r="B1679" i="2"/>
  <c r="U1679" i="2" s="1"/>
  <c r="T1678" i="2"/>
  <c r="S1678" i="2"/>
  <c r="R1678" i="2"/>
  <c r="B1678" i="2"/>
  <c r="U1678" i="2" s="1"/>
  <c r="T1677" i="2"/>
  <c r="S1677" i="2"/>
  <c r="R1677" i="2"/>
  <c r="B1677" i="2"/>
  <c r="U1677" i="2" s="1"/>
  <c r="T1676" i="2"/>
  <c r="S1676" i="2"/>
  <c r="R1676" i="2"/>
  <c r="B1676" i="2"/>
  <c r="U1676" i="2" s="1"/>
  <c r="T1675" i="2"/>
  <c r="S1675" i="2"/>
  <c r="R1675" i="2"/>
  <c r="B1675" i="2"/>
  <c r="U1675" i="2" s="1"/>
  <c r="T1674" i="2"/>
  <c r="S1674" i="2"/>
  <c r="R1674" i="2"/>
  <c r="B1674" i="2"/>
  <c r="U1674" i="2" s="1"/>
  <c r="T1673" i="2"/>
  <c r="S1673" i="2"/>
  <c r="R1673" i="2"/>
  <c r="B1673" i="2"/>
  <c r="U1673" i="2" s="1"/>
  <c r="T1672" i="2"/>
  <c r="S1672" i="2"/>
  <c r="R1672" i="2"/>
  <c r="B1672" i="2"/>
  <c r="U1672" i="2" s="1"/>
  <c r="T1671" i="2"/>
  <c r="S1671" i="2"/>
  <c r="R1671" i="2"/>
  <c r="B1671" i="2"/>
  <c r="U1671" i="2" s="1"/>
  <c r="T1670" i="2"/>
  <c r="S1670" i="2"/>
  <c r="R1670" i="2"/>
  <c r="B1670" i="2"/>
  <c r="U1670" i="2" s="1"/>
  <c r="T1669" i="2"/>
  <c r="S1669" i="2"/>
  <c r="R1669" i="2"/>
  <c r="B1669" i="2"/>
  <c r="U1669" i="2" s="1"/>
  <c r="T1668" i="2"/>
  <c r="S1668" i="2"/>
  <c r="R1668" i="2"/>
  <c r="B1668" i="2"/>
  <c r="U1668" i="2" s="1"/>
  <c r="T1667" i="2"/>
  <c r="S1667" i="2"/>
  <c r="R1667" i="2"/>
  <c r="B1667" i="2"/>
  <c r="U1667" i="2" s="1"/>
  <c r="T1666" i="2"/>
  <c r="S1666" i="2"/>
  <c r="R1666" i="2"/>
  <c r="B1666" i="2"/>
  <c r="U1666" i="2" s="1"/>
  <c r="T1665" i="2"/>
  <c r="S1665" i="2"/>
  <c r="R1665" i="2"/>
  <c r="B1665" i="2"/>
  <c r="U1665" i="2" s="1"/>
  <c r="T1664" i="2"/>
  <c r="S1664" i="2"/>
  <c r="R1664" i="2"/>
  <c r="B1664" i="2"/>
  <c r="U1664" i="2" s="1"/>
  <c r="T1663" i="2"/>
  <c r="S1663" i="2"/>
  <c r="R1663" i="2"/>
  <c r="B1663" i="2"/>
  <c r="U1663" i="2" s="1"/>
  <c r="T1662" i="2"/>
  <c r="S1662" i="2"/>
  <c r="R1662" i="2"/>
  <c r="B1662" i="2"/>
  <c r="U1662" i="2" s="1"/>
  <c r="T1661" i="2"/>
  <c r="S1661" i="2"/>
  <c r="R1661" i="2"/>
  <c r="B1661" i="2"/>
  <c r="U1661" i="2" s="1"/>
  <c r="T1660" i="2"/>
  <c r="S1660" i="2"/>
  <c r="R1660" i="2"/>
  <c r="B1660" i="2"/>
  <c r="U1660" i="2" s="1"/>
  <c r="T1659" i="2"/>
  <c r="S1659" i="2"/>
  <c r="R1659" i="2"/>
  <c r="B1659" i="2"/>
  <c r="U1659" i="2" s="1"/>
  <c r="T1658" i="2"/>
  <c r="S1658" i="2"/>
  <c r="R1658" i="2"/>
  <c r="B1658" i="2"/>
  <c r="U1658" i="2" s="1"/>
  <c r="T1657" i="2"/>
  <c r="S1657" i="2"/>
  <c r="R1657" i="2"/>
  <c r="B1657" i="2"/>
  <c r="U1657" i="2" s="1"/>
  <c r="T1656" i="2"/>
  <c r="S1656" i="2"/>
  <c r="R1656" i="2"/>
  <c r="B1656" i="2"/>
  <c r="U1656" i="2" s="1"/>
  <c r="T1655" i="2"/>
  <c r="S1655" i="2"/>
  <c r="R1655" i="2"/>
  <c r="B1655" i="2"/>
  <c r="U1655" i="2" s="1"/>
  <c r="T1654" i="2"/>
  <c r="S1654" i="2"/>
  <c r="R1654" i="2"/>
  <c r="B1654" i="2"/>
  <c r="U1654" i="2" s="1"/>
  <c r="T1653" i="2"/>
  <c r="S1653" i="2"/>
  <c r="R1653" i="2"/>
  <c r="B1653" i="2"/>
  <c r="U1653" i="2" s="1"/>
  <c r="T1652" i="2"/>
  <c r="S1652" i="2"/>
  <c r="R1652" i="2"/>
  <c r="B1652" i="2"/>
  <c r="U1652" i="2" s="1"/>
  <c r="T1651" i="2"/>
  <c r="S1651" i="2"/>
  <c r="R1651" i="2"/>
  <c r="B1651" i="2"/>
  <c r="U1651" i="2" s="1"/>
  <c r="T1650" i="2"/>
  <c r="S1650" i="2"/>
  <c r="R1650" i="2"/>
  <c r="B1650" i="2"/>
  <c r="U1650" i="2" s="1"/>
  <c r="T1649" i="2"/>
  <c r="S1649" i="2"/>
  <c r="R1649" i="2"/>
  <c r="B1649" i="2"/>
  <c r="U1649" i="2" s="1"/>
  <c r="T1648" i="2"/>
  <c r="S1648" i="2"/>
  <c r="R1648" i="2"/>
  <c r="B1648" i="2"/>
  <c r="U1648" i="2" s="1"/>
  <c r="T1647" i="2"/>
  <c r="S1647" i="2"/>
  <c r="R1647" i="2"/>
  <c r="B1647" i="2"/>
  <c r="U1647" i="2" s="1"/>
  <c r="T1646" i="2"/>
  <c r="S1646" i="2"/>
  <c r="R1646" i="2"/>
  <c r="B1646" i="2"/>
  <c r="U1646" i="2" s="1"/>
  <c r="T1645" i="2"/>
  <c r="S1645" i="2"/>
  <c r="R1645" i="2"/>
  <c r="B1645" i="2"/>
  <c r="U1645" i="2" s="1"/>
  <c r="T1644" i="2"/>
  <c r="S1644" i="2"/>
  <c r="R1644" i="2"/>
  <c r="B1644" i="2"/>
  <c r="U1644" i="2" s="1"/>
  <c r="T1643" i="2"/>
  <c r="S1643" i="2"/>
  <c r="R1643" i="2"/>
  <c r="B1643" i="2"/>
  <c r="U1643" i="2" s="1"/>
  <c r="T1642" i="2"/>
  <c r="S1642" i="2"/>
  <c r="R1642" i="2"/>
  <c r="B1642" i="2"/>
  <c r="U1642" i="2" s="1"/>
  <c r="T1641" i="2"/>
  <c r="S1641" i="2"/>
  <c r="R1641" i="2"/>
  <c r="B1641" i="2"/>
  <c r="U1641" i="2" s="1"/>
  <c r="T1640" i="2"/>
  <c r="S1640" i="2"/>
  <c r="R1640" i="2"/>
  <c r="B1640" i="2"/>
  <c r="U1640" i="2" s="1"/>
  <c r="T1639" i="2"/>
  <c r="S1639" i="2"/>
  <c r="R1639" i="2"/>
  <c r="B1639" i="2"/>
  <c r="U1639" i="2" s="1"/>
  <c r="T1638" i="2"/>
  <c r="S1638" i="2"/>
  <c r="R1638" i="2"/>
  <c r="B1638" i="2"/>
  <c r="U1638" i="2" s="1"/>
  <c r="T1637" i="2"/>
  <c r="S1637" i="2"/>
  <c r="R1637" i="2"/>
  <c r="B1637" i="2"/>
  <c r="U1637" i="2" s="1"/>
  <c r="T1636" i="2"/>
  <c r="S1636" i="2"/>
  <c r="R1636" i="2"/>
  <c r="B1636" i="2"/>
  <c r="U1636" i="2" s="1"/>
  <c r="T1635" i="2"/>
  <c r="S1635" i="2"/>
  <c r="R1635" i="2"/>
  <c r="B1635" i="2"/>
  <c r="U1635" i="2" s="1"/>
  <c r="T1634" i="2"/>
  <c r="S1634" i="2"/>
  <c r="R1634" i="2"/>
  <c r="B1634" i="2"/>
  <c r="U1634" i="2" s="1"/>
  <c r="T1633" i="2"/>
  <c r="S1633" i="2"/>
  <c r="R1633" i="2"/>
  <c r="B1633" i="2"/>
  <c r="U1633" i="2" s="1"/>
  <c r="T1632" i="2"/>
  <c r="S1632" i="2"/>
  <c r="R1632" i="2"/>
  <c r="B1632" i="2"/>
  <c r="U1632" i="2" s="1"/>
  <c r="T1631" i="2"/>
  <c r="S1631" i="2"/>
  <c r="R1631" i="2"/>
  <c r="B1631" i="2"/>
  <c r="U1631" i="2" s="1"/>
  <c r="T1630" i="2"/>
  <c r="S1630" i="2"/>
  <c r="R1630" i="2"/>
  <c r="B1630" i="2"/>
  <c r="U1630" i="2" s="1"/>
  <c r="T1629" i="2"/>
  <c r="S1629" i="2"/>
  <c r="R1629" i="2"/>
  <c r="B1629" i="2"/>
  <c r="U1629" i="2" s="1"/>
  <c r="T1628" i="2"/>
  <c r="S1628" i="2"/>
  <c r="R1628" i="2"/>
  <c r="B1628" i="2"/>
  <c r="U1628" i="2" s="1"/>
  <c r="T1627" i="2"/>
  <c r="S1627" i="2"/>
  <c r="R1627" i="2"/>
  <c r="B1627" i="2"/>
  <c r="U1627" i="2" s="1"/>
  <c r="T1626" i="2"/>
  <c r="S1626" i="2"/>
  <c r="R1626" i="2"/>
  <c r="B1626" i="2"/>
  <c r="U1626" i="2" s="1"/>
  <c r="T1625" i="2"/>
  <c r="S1625" i="2"/>
  <c r="R1625" i="2"/>
  <c r="B1625" i="2"/>
  <c r="U1625" i="2" s="1"/>
  <c r="T1624" i="2"/>
  <c r="S1624" i="2"/>
  <c r="R1624" i="2"/>
  <c r="B1624" i="2"/>
  <c r="U1624" i="2" s="1"/>
  <c r="T1623" i="2"/>
  <c r="S1623" i="2"/>
  <c r="R1623" i="2"/>
  <c r="B1623" i="2"/>
  <c r="U1623" i="2" s="1"/>
  <c r="T1622" i="2"/>
  <c r="S1622" i="2"/>
  <c r="R1622" i="2"/>
  <c r="B1622" i="2"/>
  <c r="U1622" i="2" s="1"/>
  <c r="T1621" i="2"/>
  <c r="S1621" i="2"/>
  <c r="R1621" i="2"/>
  <c r="B1621" i="2"/>
  <c r="U1621" i="2" s="1"/>
  <c r="T1620" i="2"/>
  <c r="S1620" i="2"/>
  <c r="R1620" i="2"/>
  <c r="B1620" i="2"/>
  <c r="U1620" i="2" s="1"/>
  <c r="T1619" i="2"/>
  <c r="S1619" i="2"/>
  <c r="R1619" i="2"/>
  <c r="B1619" i="2"/>
  <c r="U1619" i="2" s="1"/>
  <c r="T1618" i="2"/>
  <c r="S1618" i="2"/>
  <c r="R1618" i="2"/>
  <c r="B1618" i="2"/>
  <c r="U1618" i="2" s="1"/>
  <c r="T1617" i="2"/>
  <c r="S1617" i="2"/>
  <c r="R1617" i="2"/>
  <c r="B1617" i="2"/>
  <c r="U1617" i="2" s="1"/>
  <c r="T1616" i="2"/>
  <c r="S1616" i="2"/>
  <c r="R1616" i="2"/>
  <c r="B1616" i="2"/>
  <c r="U1616" i="2" s="1"/>
  <c r="T1615" i="2"/>
  <c r="S1615" i="2"/>
  <c r="R1615" i="2"/>
  <c r="B1615" i="2"/>
  <c r="U1615" i="2" s="1"/>
  <c r="T1614" i="2"/>
  <c r="S1614" i="2"/>
  <c r="R1614" i="2"/>
  <c r="B1614" i="2"/>
  <c r="U1614" i="2" s="1"/>
  <c r="T1613" i="2"/>
  <c r="S1613" i="2"/>
  <c r="R1613" i="2"/>
  <c r="B1613" i="2"/>
  <c r="U1613" i="2" s="1"/>
  <c r="T1612" i="2"/>
  <c r="S1612" i="2"/>
  <c r="R1612" i="2"/>
  <c r="B1612" i="2"/>
  <c r="U1612" i="2" s="1"/>
  <c r="T1611" i="2"/>
  <c r="S1611" i="2"/>
  <c r="R1611" i="2"/>
  <c r="B1611" i="2"/>
  <c r="U1611" i="2" s="1"/>
  <c r="T1610" i="2"/>
  <c r="S1610" i="2"/>
  <c r="R1610" i="2"/>
  <c r="B1610" i="2"/>
  <c r="U1610" i="2" s="1"/>
  <c r="T1609" i="2"/>
  <c r="S1609" i="2"/>
  <c r="R1609" i="2"/>
  <c r="B1609" i="2"/>
  <c r="U1609" i="2" s="1"/>
  <c r="T1608" i="2"/>
  <c r="S1608" i="2"/>
  <c r="R1608" i="2"/>
  <c r="B1608" i="2"/>
  <c r="U1608" i="2" s="1"/>
  <c r="T1607" i="2"/>
  <c r="S1607" i="2"/>
  <c r="R1607" i="2"/>
  <c r="B1607" i="2"/>
  <c r="U1607" i="2" s="1"/>
  <c r="T1606" i="2"/>
  <c r="S1606" i="2"/>
  <c r="R1606" i="2"/>
  <c r="B1606" i="2"/>
  <c r="U1606" i="2" s="1"/>
  <c r="T1605" i="2"/>
  <c r="S1605" i="2"/>
  <c r="R1605" i="2"/>
  <c r="B1605" i="2"/>
  <c r="U1605" i="2" s="1"/>
  <c r="T1604" i="2"/>
  <c r="S1604" i="2"/>
  <c r="R1604" i="2"/>
  <c r="B1604" i="2"/>
  <c r="U1604" i="2" s="1"/>
  <c r="T1603" i="2"/>
  <c r="S1603" i="2"/>
  <c r="R1603" i="2"/>
  <c r="B1603" i="2"/>
  <c r="U1603" i="2" s="1"/>
  <c r="T1602" i="2"/>
  <c r="S1602" i="2"/>
  <c r="R1602" i="2"/>
  <c r="B1602" i="2"/>
  <c r="U1602" i="2" s="1"/>
  <c r="T1601" i="2"/>
  <c r="S1601" i="2"/>
  <c r="R1601" i="2"/>
  <c r="B1601" i="2"/>
  <c r="U1601" i="2" s="1"/>
  <c r="T1600" i="2"/>
  <c r="S1600" i="2"/>
  <c r="R1600" i="2"/>
  <c r="B1600" i="2"/>
  <c r="U1600" i="2" s="1"/>
  <c r="T1599" i="2"/>
  <c r="S1599" i="2"/>
  <c r="R1599" i="2"/>
  <c r="B1599" i="2"/>
  <c r="U1599" i="2" s="1"/>
  <c r="T1598" i="2"/>
  <c r="S1598" i="2"/>
  <c r="R1598" i="2"/>
  <c r="B1598" i="2"/>
  <c r="U1598" i="2" s="1"/>
  <c r="T1597" i="2"/>
  <c r="S1597" i="2"/>
  <c r="R1597" i="2"/>
  <c r="B1597" i="2"/>
  <c r="U1597" i="2" s="1"/>
  <c r="T1596" i="2"/>
  <c r="S1596" i="2"/>
  <c r="R1596" i="2"/>
  <c r="B1596" i="2"/>
  <c r="U1596" i="2" s="1"/>
  <c r="T1595" i="2"/>
  <c r="S1595" i="2"/>
  <c r="R1595" i="2"/>
  <c r="B1595" i="2"/>
  <c r="U1595" i="2" s="1"/>
  <c r="T1594" i="2"/>
  <c r="S1594" i="2"/>
  <c r="R1594" i="2"/>
  <c r="B1594" i="2"/>
  <c r="U1594" i="2" s="1"/>
  <c r="T1593" i="2"/>
  <c r="S1593" i="2"/>
  <c r="R1593" i="2"/>
  <c r="B1593" i="2"/>
  <c r="U1593" i="2" s="1"/>
  <c r="T1592" i="2"/>
  <c r="S1592" i="2"/>
  <c r="R1592" i="2"/>
  <c r="B1592" i="2"/>
  <c r="U1592" i="2" s="1"/>
  <c r="T1591" i="2"/>
  <c r="S1591" i="2"/>
  <c r="R1591" i="2"/>
  <c r="B1591" i="2"/>
  <c r="U1591" i="2" s="1"/>
  <c r="T1590" i="2"/>
  <c r="S1590" i="2"/>
  <c r="R1590" i="2"/>
  <c r="B1590" i="2"/>
  <c r="U1590" i="2" s="1"/>
  <c r="T1589" i="2"/>
  <c r="S1589" i="2"/>
  <c r="R1589" i="2"/>
  <c r="B1589" i="2"/>
  <c r="U1589" i="2" s="1"/>
  <c r="T1588" i="2"/>
  <c r="S1588" i="2"/>
  <c r="R1588" i="2"/>
  <c r="B1588" i="2"/>
  <c r="U1588" i="2" s="1"/>
  <c r="T1587" i="2"/>
  <c r="S1587" i="2"/>
  <c r="R1587" i="2"/>
  <c r="B1587" i="2"/>
  <c r="U1587" i="2" s="1"/>
  <c r="T1586" i="2"/>
  <c r="S1586" i="2"/>
  <c r="R1586" i="2"/>
  <c r="B1586" i="2"/>
  <c r="U1586" i="2" s="1"/>
  <c r="T1585" i="2"/>
  <c r="S1585" i="2"/>
  <c r="R1585" i="2"/>
  <c r="B1585" i="2"/>
  <c r="U1585" i="2" s="1"/>
  <c r="T1584" i="2"/>
  <c r="S1584" i="2"/>
  <c r="R1584" i="2"/>
  <c r="B1584" i="2"/>
  <c r="U1584" i="2" s="1"/>
  <c r="T1583" i="2"/>
  <c r="S1583" i="2"/>
  <c r="R1583" i="2"/>
  <c r="B1583" i="2"/>
  <c r="U1583" i="2" s="1"/>
  <c r="T1582" i="2"/>
  <c r="S1582" i="2"/>
  <c r="R1582" i="2"/>
  <c r="B1582" i="2"/>
  <c r="U1582" i="2" s="1"/>
  <c r="T1581" i="2"/>
  <c r="S1581" i="2"/>
  <c r="R1581" i="2"/>
  <c r="B1581" i="2"/>
  <c r="U1581" i="2" s="1"/>
  <c r="T1580" i="2"/>
  <c r="S1580" i="2"/>
  <c r="R1580" i="2"/>
  <c r="B1580" i="2"/>
  <c r="U1580" i="2" s="1"/>
  <c r="T1579" i="2"/>
  <c r="S1579" i="2"/>
  <c r="R1579" i="2"/>
  <c r="B1579" i="2"/>
  <c r="U1579" i="2" s="1"/>
  <c r="T1578" i="2"/>
  <c r="S1578" i="2"/>
  <c r="R1578" i="2"/>
  <c r="B1578" i="2"/>
  <c r="U1578" i="2" s="1"/>
  <c r="T1577" i="2"/>
  <c r="S1577" i="2"/>
  <c r="R1577" i="2"/>
  <c r="B1577" i="2"/>
  <c r="U1577" i="2" s="1"/>
  <c r="T1576" i="2"/>
  <c r="S1576" i="2"/>
  <c r="R1576" i="2"/>
  <c r="B1576" i="2"/>
  <c r="U1576" i="2" s="1"/>
  <c r="T1575" i="2"/>
  <c r="S1575" i="2"/>
  <c r="R1575" i="2"/>
  <c r="B1575" i="2"/>
  <c r="U1575" i="2" s="1"/>
  <c r="T1574" i="2"/>
  <c r="S1574" i="2"/>
  <c r="R1574" i="2"/>
  <c r="B1574" i="2"/>
  <c r="U1574" i="2" s="1"/>
  <c r="T1573" i="2"/>
  <c r="S1573" i="2"/>
  <c r="R1573" i="2"/>
  <c r="B1573" i="2"/>
  <c r="U1573" i="2" s="1"/>
  <c r="T1572" i="2"/>
  <c r="S1572" i="2"/>
  <c r="R1572" i="2"/>
  <c r="B1572" i="2"/>
  <c r="U1572" i="2" s="1"/>
  <c r="T1571" i="2"/>
  <c r="S1571" i="2"/>
  <c r="R1571" i="2"/>
  <c r="B1571" i="2"/>
  <c r="U1571" i="2" s="1"/>
  <c r="T1570" i="2"/>
  <c r="S1570" i="2"/>
  <c r="R1570" i="2"/>
  <c r="B1570" i="2"/>
  <c r="U1570" i="2" s="1"/>
  <c r="T1569" i="2"/>
  <c r="S1569" i="2"/>
  <c r="R1569" i="2"/>
  <c r="B1569" i="2"/>
  <c r="U1569" i="2" s="1"/>
  <c r="T1568" i="2"/>
  <c r="S1568" i="2"/>
  <c r="R1568" i="2"/>
  <c r="B1568" i="2"/>
  <c r="U1568" i="2" s="1"/>
  <c r="T1567" i="2"/>
  <c r="S1567" i="2"/>
  <c r="R1567" i="2"/>
  <c r="B1567" i="2"/>
  <c r="U1567" i="2" s="1"/>
  <c r="T1566" i="2"/>
  <c r="S1566" i="2"/>
  <c r="R1566" i="2"/>
  <c r="B1566" i="2"/>
  <c r="U1566" i="2" s="1"/>
  <c r="T1565" i="2"/>
  <c r="S1565" i="2"/>
  <c r="R1565" i="2"/>
  <c r="B1565" i="2"/>
  <c r="U1565" i="2" s="1"/>
  <c r="T1564" i="2"/>
  <c r="S1564" i="2"/>
  <c r="R1564" i="2"/>
  <c r="B1564" i="2"/>
  <c r="U1564" i="2" s="1"/>
  <c r="T1563" i="2"/>
  <c r="S1563" i="2"/>
  <c r="R1563" i="2"/>
  <c r="B1563" i="2"/>
  <c r="U1563" i="2" s="1"/>
  <c r="T1562" i="2"/>
  <c r="S1562" i="2"/>
  <c r="R1562" i="2"/>
  <c r="B1562" i="2"/>
  <c r="U1562" i="2" s="1"/>
  <c r="T1561" i="2"/>
  <c r="S1561" i="2"/>
  <c r="R1561" i="2"/>
  <c r="B1561" i="2"/>
  <c r="U1561" i="2" s="1"/>
  <c r="T1560" i="2"/>
  <c r="S1560" i="2"/>
  <c r="R1560" i="2"/>
  <c r="B1560" i="2"/>
  <c r="U1560" i="2" s="1"/>
  <c r="T1559" i="2"/>
  <c r="S1559" i="2"/>
  <c r="R1559" i="2"/>
  <c r="B1559" i="2"/>
  <c r="U1559" i="2" s="1"/>
  <c r="T1558" i="2"/>
  <c r="S1558" i="2"/>
  <c r="R1558" i="2"/>
  <c r="B1558" i="2"/>
  <c r="U1558" i="2" s="1"/>
  <c r="T1557" i="2"/>
  <c r="S1557" i="2"/>
  <c r="R1557" i="2"/>
  <c r="B1557" i="2"/>
  <c r="U1557" i="2" s="1"/>
  <c r="T1556" i="2"/>
  <c r="S1556" i="2"/>
  <c r="R1556" i="2"/>
  <c r="B1556" i="2"/>
  <c r="U1556" i="2" s="1"/>
  <c r="T1555" i="2"/>
  <c r="S1555" i="2"/>
  <c r="R1555" i="2"/>
  <c r="B1555" i="2"/>
  <c r="U1555" i="2" s="1"/>
  <c r="T1554" i="2"/>
  <c r="S1554" i="2"/>
  <c r="R1554" i="2"/>
  <c r="B1554" i="2"/>
  <c r="U1554" i="2" s="1"/>
  <c r="T1553" i="2"/>
  <c r="S1553" i="2"/>
  <c r="R1553" i="2"/>
  <c r="B1553" i="2"/>
  <c r="U1553" i="2" s="1"/>
  <c r="T1552" i="2"/>
  <c r="S1552" i="2"/>
  <c r="R1552" i="2"/>
  <c r="B1552" i="2"/>
  <c r="U1552" i="2" s="1"/>
  <c r="T1551" i="2"/>
  <c r="S1551" i="2"/>
  <c r="R1551" i="2"/>
  <c r="B1551" i="2"/>
  <c r="U1551" i="2" s="1"/>
  <c r="T1550" i="2"/>
  <c r="S1550" i="2"/>
  <c r="R1550" i="2"/>
  <c r="B1550" i="2"/>
  <c r="U1550" i="2" s="1"/>
  <c r="T1549" i="2"/>
  <c r="S1549" i="2"/>
  <c r="R1549" i="2"/>
  <c r="B1549" i="2"/>
  <c r="U1549" i="2" s="1"/>
  <c r="T1548" i="2"/>
  <c r="S1548" i="2"/>
  <c r="R1548" i="2"/>
  <c r="B1548" i="2"/>
  <c r="U1548" i="2" s="1"/>
  <c r="T1547" i="2"/>
  <c r="S1547" i="2"/>
  <c r="R1547" i="2"/>
  <c r="B1547" i="2"/>
  <c r="U1547" i="2" s="1"/>
  <c r="T1546" i="2"/>
  <c r="S1546" i="2"/>
  <c r="R1546" i="2"/>
  <c r="B1546" i="2"/>
  <c r="U1546" i="2" s="1"/>
  <c r="T1545" i="2"/>
  <c r="S1545" i="2"/>
  <c r="R1545" i="2"/>
  <c r="B1545" i="2"/>
  <c r="U1545" i="2" s="1"/>
  <c r="T1544" i="2"/>
  <c r="S1544" i="2"/>
  <c r="R1544" i="2"/>
  <c r="B1544" i="2"/>
  <c r="U1544" i="2" s="1"/>
  <c r="T1543" i="2"/>
  <c r="S1543" i="2"/>
  <c r="R1543" i="2"/>
  <c r="B1543" i="2"/>
  <c r="U1543" i="2" s="1"/>
  <c r="T1542" i="2"/>
  <c r="S1542" i="2"/>
  <c r="R1542" i="2"/>
  <c r="B1542" i="2"/>
  <c r="U1542" i="2" s="1"/>
  <c r="T1541" i="2"/>
  <c r="S1541" i="2"/>
  <c r="R1541" i="2"/>
  <c r="B1541" i="2"/>
  <c r="U1541" i="2" s="1"/>
  <c r="T1540" i="2"/>
  <c r="S1540" i="2"/>
  <c r="R1540" i="2"/>
  <c r="B1540" i="2"/>
  <c r="U1540" i="2" s="1"/>
  <c r="T1539" i="2"/>
  <c r="S1539" i="2"/>
  <c r="R1539" i="2"/>
  <c r="B1539" i="2"/>
  <c r="U1539" i="2" s="1"/>
  <c r="T1538" i="2"/>
  <c r="S1538" i="2"/>
  <c r="R1538" i="2"/>
  <c r="B1538" i="2"/>
  <c r="U1538" i="2" s="1"/>
  <c r="T1537" i="2"/>
  <c r="S1537" i="2"/>
  <c r="R1537" i="2"/>
  <c r="B1537" i="2"/>
  <c r="U1537" i="2" s="1"/>
  <c r="T1536" i="2"/>
  <c r="S1536" i="2"/>
  <c r="R1536" i="2"/>
  <c r="B1536" i="2"/>
  <c r="U1536" i="2" s="1"/>
  <c r="T1535" i="2"/>
  <c r="S1535" i="2"/>
  <c r="R1535" i="2"/>
  <c r="B1535" i="2"/>
  <c r="U1535" i="2" s="1"/>
  <c r="T1534" i="2"/>
  <c r="S1534" i="2"/>
  <c r="R1534" i="2"/>
  <c r="B1534" i="2"/>
  <c r="U1534" i="2" s="1"/>
  <c r="T1533" i="2"/>
  <c r="S1533" i="2"/>
  <c r="R1533" i="2"/>
  <c r="B1533" i="2"/>
  <c r="U1533" i="2" s="1"/>
  <c r="T1532" i="2"/>
  <c r="S1532" i="2"/>
  <c r="R1532" i="2"/>
  <c r="B1532" i="2"/>
  <c r="U1532" i="2" s="1"/>
  <c r="T1531" i="2"/>
  <c r="S1531" i="2"/>
  <c r="R1531" i="2"/>
  <c r="B1531" i="2"/>
  <c r="U1531" i="2" s="1"/>
  <c r="T1530" i="2"/>
  <c r="S1530" i="2"/>
  <c r="R1530" i="2"/>
  <c r="B1530" i="2"/>
  <c r="U1530" i="2" s="1"/>
  <c r="T1529" i="2"/>
  <c r="S1529" i="2"/>
  <c r="R1529" i="2"/>
  <c r="B1529" i="2"/>
  <c r="U1529" i="2" s="1"/>
  <c r="T1528" i="2"/>
  <c r="S1528" i="2"/>
  <c r="R1528" i="2"/>
  <c r="B1528" i="2"/>
  <c r="U1528" i="2" s="1"/>
  <c r="T1527" i="2"/>
  <c r="S1527" i="2"/>
  <c r="R1527" i="2"/>
  <c r="B1527" i="2"/>
  <c r="U1527" i="2" s="1"/>
  <c r="T1526" i="2"/>
  <c r="S1526" i="2"/>
  <c r="R1526" i="2"/>
  <c r="B1526" i="2"/>
  <c r="U1526" i="2" s="1"/>
  <c r="T1525" i="2"/>
  <c r="S1525" i="2"/>
  <c r="R1525" i="2"/>
  <c r="B1525" i="2"/>
  <c r="U1525" i="2" s="1"/>
  <c r="T1524" i="2"/>
  <c r="S1524" i="2"/>
  <c r="R1524" i="2"/>
  <c r="B1524" i="2"/>
  <c r="U1524" i="2" s="1"/>
  <c r="T1523" i="2"/>
  <c r="S1523" i="2"/>
  <c r="R1523" i="2"/>
  <c r="B1523" i="2"/>
  <c r="U1523" i="2" s="1"/>
  <c r="T1522" i="2"/>
  <c r="S1522" i="2"/>
  <c r="R1522" i="2"/>
  <c r="B1522" i="2"/>
  <c r="U1522" i="2" s="1"/>
  <c r="T1521" i="2"/>
  <c r="S1521" i="2"/>
  <c r="R1521" i="2"/>
  <c r="B1521" i="2"/>
  <c r="U1521" i="2" s="1"/>
  <c r="T1520" i="2"/>
  <c r="S1520" i="2"/>
  <c r="R1520" i="2"/>
  <c r="B1520" i="2"/>
  <c r="U1520" i="2" s="1"/>
  <c r="T1519" i="2"/>
  <c r="S1519" i="2"/>
  <c r="R1519" i="2"/>
  <c r="B1519" i="2"/>
  <c r="U1519" i="2" s="1"/>
  <c r="T1518" i="2"/>
  <c r="S1518" i="2"/>
  <c r="R1518" i="2"/>
  <c r="B1518" i="2"/>
  <c r="U1518" i="2" s="1"/>
  <c r="T1517" i="2"/>
  <c r="S1517" i="2"/>
  <c r="R1517" i="2"/>
  <c r="B1517" i="2"/>
  <c r="U1517" i="2" s="1"/>
  <c r="T1516" i="2"/>
  <c r="S1516" i="2"/>
  <c r="R1516" i="2"/>
  <c r="B1516" i="2"/>
  <c r="U1516" i="2" s="1"/>
  <c r="T1515" i="2"/>
  <c r="S1515" i="2"/>
  <c r="R1515" i="2"/>
  <c r="B1515" i="2"/>
  <c r="U1515" i="2" s="1"/>
  <c r="T1514" i="2"/>
  <c r="S1514" i="2"/>
  <c r="R1514" i="2"/>
  <c r="B1514" i="2"/>
  <c r="U1514" i="2" s="1"/>
  <c r="T1513" i="2"/>
  <c r="S1513" i="2"/>
  <c r="R1513" i="2"/>
  <c r="B1513" i="2"/>
  <c r="U1513" i="2" s="1"/>
  <c r="T1512" i="2"/>
  <c r="S1512" i="2"/>
  <c r="R1512" i="2"/>
  <c r="B1512" i="2"/>
  <c r="U1512" i="2" s="1"/>
  <c r="T1511" i="2"/>
  <c r="S1511" i="2"/>
  <c r="R1511" i="2"/>
  <c r="B1511" i="2"/>
  <c r="U1511" i="2" s="1"/>
  <c r="T1510" i="2"/>
  <c r="S1510" i="2"/>
  <c r="R1510" i="2"/>
  <c r="B1510" i="2"/>
  <c r="U1510" i="2" s="1"/>
  <c r="T1509" i="2"/>
  <c r="S1509" i="2"/>
  <c r="R1509" i="2"/>
  <c r="B1509" i="2"/>
  <c r="U1509" i="2" s="1"/>
  <c r="T1508" i="2"/>
  <c r="S1508" i="2"/>
  <c r="R1508" i="2"/>
  <c r="B1508" i="2"/>
  <c r="U1508" i="2" s="1"/>
  <c r="T1507" i="2"/>
  <c r="S1507" i="2"/>
  <c r="R1507" i="2"/>
  <c r="B1507" i="2"/>
  <c r="U1507" i="2" s="1"/>
  <c r="T1506" i="2"/>
  <c r="S1506" i="2"/>
  <c r="R1506" i="2"/>
  <c r="B1506" i="2"/>
  <c r="U1506" i="2" s="1"/>
  <c r="T1505" i="2"/>
  <c r="S1505" i="2"/>
  <c r="R1505" i="2"/>
  <c r="B1505" i="2"/>
  <c r="U1505" i="2" s="1"/>
  <c r="T1504" i="2"/>
  <c r="S1504" i="2"/>
  <c r="R1504" i="2"/>
  <c r="B1504" i="2"/>
  <c r="U1504" i="2" s="1"/>
  <c r="T1503" i="2"/>
  <c r="S1503" i="2"/>
  <c r="R1503" i="2"/>
  <c r="B1503" i="2"/>
  <c r="U1503" i="2" s="1"/>
  <c r="T1502" i="2"/>
  <c r="S1502" i="2"/>
  <c r="R1502" i="2"/>
  <c r="B1502" i="2"/>
  <c r="U1502" i="2" s="1"/>
  <c r="T1501" i="2"/>
  <c r="S1501" i="2"/>
  <c r="R1501" i="2"/>
  <c r="B1501" i="2"/>
  <c r="U1501" i="2" s="1"/>
  <c r="T1500" i="2"/>
  <c r="S1500" i="2"/>
  <c r="R1500" i="2"/>
  <c r="B1500" i="2"/>
  <c r="U1500" i="2" s="1"/>
  <c r="T1499" i="2"/>
  <c r="S1499" i="2"/>
  <c r="R1499" i="2"/>
  <c r="B1499" i="2"/>
  <c r="U1499" i="2" s="1"/>
  <c r="T1498" i="2"/>
  <c r="S1498" i="2"/>
  <c r="R1498" i="2"/>
  <c r="B1498" i="2"/>
  <c r="U1498" i="2" s="1"/>
  <c r="T1497" i="2"/>
  <c r="S1497" i="2"/>
  <c r="R1497" i="2"/>
  <c r="B1497" i="2"/>
  <c r="U1497" i="2" s="1"/>
  <c r="T1496" i="2"/>
  <c r="S1496" i="2"/>
  <c r="R1496" i="2"/>
  <c r="B1496" i="2"/>
  <c r="U1496" i="2" s="1"/>
  <c r="T1495" i="2"/>
  <c r="S1495" i="2"/>
  <c r="R1495" i="2"/>
  <c r="B1495" i="2"/>
  <c r="U1495" i="2" s="1"/>
  <c r="T1494" i="2"/>
  <c r="S1494" i="2"/>
  <c r="R1494" i="2"/>
  <c r="B1494" i="2"/>
  <c r="U1494" i="2" s="1"/>
  <c r="T1493" i="2"/>
  <c r="S1493" i="2"/>
  <c r="R1493" i="2"/>
  <c r="B1493" i="2"/>
  <c r="U1493" i="2" s="1"/>
  <c r="T1492" i="2"/>
  <c r="S1492" i="2"/>
  <c r="R1492" i="2"/>
  <c r="B1492" i="2"/>
  <c r="U1492" i="2" s="1"/>
  <c r="T1491" i="2"/>
  <c r="S1491" i="2"/>
  <c r="R1491" i="2"/>
  <c r="B1491" i="2"/>
  <c r="U1491" i="2" s="1"/>
  <c r="T1490" i="2"/>
  <c r="S1490" i="2"/>
  <c r="R1490" i="2"/>
  <c r="B1490" i="2"/>
  <c r="U1490" i="2" s="1"/>
  <c r="T1489" i="2"/>
  <c r="S1489" i="2"/>
  <c r="R1489" i="2"/>
  <c r="B1489" i="2"/>
  <c r="U1489" i="2" s="1"/>
  <c r="T1488" i="2"/>
  <c r="S1488" i="2"/>
  <c r="R1488" i="2"/>
  <c r="B1488" i="2"/>
  <c r="U1488" i="2" s="1"/>
  <c r="T1487" i="2"/>
  <c r="S1487" i="2"/>
  <c r="R1487" i="2"/>
  <c r="B1487" i="2"/>
  <c r="U1487" i="2" s="1"/>
  <c r="T1486" i="2"/>
  <c r="S1486" i="2"/>
  <c r="R1486" i="2"/>
  <c r="B1486" i="2"/>
  <c r="U1486" i="2" s="1"/>
  <c r="T1485" i="2"/>
  <c r="S1485" i="2"/>
  <c r="R1485" i="2"/>
  <c r="B1485" i="2"/>
  <c r="U1485" i="2" s="1"/>
  <c r="T1484" i="2"/>
  <c r="S1484" i="2"/>
  <c r="R1484" i="2"/>
  <c r="B1484" i="2"/>
  <c r="U1484" i="2" s="1"/>
  <c r="T1483" i="2"/>
  <c r="S1483" i="2"/>
  <c r="R1483" i="2"/>
  <c r="B1483" i="2"/>
  <c r="U1483" i="2" s="1"/>
  <c r="T1482" i="2"/>
  <c r="S1482" i="2"/>
  <c r="R1482" i="2"/>
  <c r="B1482" i="2"/>
  <c r="U1482" i="2" s="1"/>
  <c r="T1481" i="2"/>
  <c r="S1481" i="2"/>
  <c r="R1481" i="2"/>
  <c r="B1481" i="2"/>
  <c r="U1481" i="2" s="1"/>
  <c r="T1480" i="2"/>
  <c r="S1480" i="2"/>
  <c r="R1480" i="2"/>
  <c r="B1480" i="2"/>
  <c r="U1480" i="2" s="1"/>
  <c r="T1479" i="2"/>
  <c r="S1479" i="2"/>
  <c r="R1479" i="2"/>
  <c r="B1479" i="2"/>
  <c r="U1479" i="2" s="1"/>
  <c r="T1478" i="2"/>
  <c r="S1478" i="2"/>
  <c r="R1478" i="2"/>
  <c r="B1478" i="2"/>
  <c r="U1478" i="2" s="1"/>
  <c r="T1477" i="2"/>
  <c r="S1477" i="2"/>
  <c r="R1477" i="2"/>
  <c r="B1477" i="2"/>
  <c r="U1477" i="2" s="1"/>
  <c r="T1476" i="2"/>
  <c r="S1476" i="2"/>
  <c r="R1476" i="2"/>
  <c r="B1476" i="2"/>
  <c r="U1476" i="2" s="1"/>
  <c r="T1475" i="2"/>
  <c r="S1475" i="2"/>
  <c r="R1475" i="2"/>
  <c r="B1475" i="2"/>
  <c r="U1475" i="2" s="1"/>
  <c r="T1474" i="2"/>
  <c r="S1474" i="2"/>
  <c r="R1474" i="2"/>
  <c r="B1474" i="2"/>
  <c r="U1474" i="2" s="1"/>
  <c r="T1473" i="2"/>
  <c r="S1473" i="2"/>
  <c r="R1473" i="2"/>
  <c r="B1473" i="2"/>
  <c r="U1473" i="2" s="1"/>
  <c r="T1472" i="2"/>
  <c r="S1472" i="2"/>
  <c r="R1472" i="2"/>
  <c r="B1472" i="2"/>
  <c r="U1472" i="2" s="1"/>
  <c r="T1471" i="2"/>
  <c r="S1471" i="2"/>
  <c r="R1471" i="2"/>
  <c r="B1471" i="2"/>
  <c r="U1471" i="2" s="1"/>
  <c r="T1470" i="2"/>
  <c r="S1470" i="2"/>
  <c r="R1470" i="2"/>
  <c r="B1470" i="2"/>
  <c r="U1470" i="2" s="1"/>
  <c r="T1469" i="2"/>
  <c r="S1469" i="2"/>
  <c r="R1469" i="2"/>
  <c r="B1469" i="2"/>
  <c r="U1469" i="2" s="1"/>
  <c r="T1468" i="2"/>
  <c r="S1468" i="2"/>
  <c r="R1468" i="2"/>
  <c r="B1468" i="2"/>
  <c r="U1468" i="2" s="1"/>
  <c r="T1467" i="2"/>
  <c r="S1467" i="2"/>
  <c r="R1467" i="2"/>
  <c r="B1467" i="2"/>
  <c r="U1467" i="2" s="1"/>
  <c r="T1466" i="2"/>
  <c r="S1466" i="2"/>
  <c r="R1466" i="2"/>
  <c r="B1466" i="2"/>
  <c r="U1466" i="2" s="1"/>
  <c r="T1465" i="2"/>
  <c r="S1465" i="2"/>
  <c r="R1465" i="2"/>
  <c r="B1465" i="2"/>
  <c r="U1465" i="2" s="1"/>
  <c r="T1464" i="2"/>
  <c r="S1464" i="2"/>
  <c r="R1464" i="2"/>
  <c r="B1464" i="2"/>
  <c r="U1464" i="2" s="1"/>
  <c r="T1463" i="2"/>
  <c r="S1463" i="2"/>
  <c r="R1463" i="2"/>
  <c r="B1463" i="2"/>
  <c r="U1463" i="2" s="1"/>
  <c r="T1462" i="2"/>
  <c r="S1462" i="2"/>
  <c r="R1462" i="2"/>
  <c r="B1462" i="2"/>
  <c r="U1462" i="2" s="1"/>
  <c r="T1461" i="2"/>
  <c r="S1461" i="2"/>
  <c r="R1461" i="2"/>
  <c r="B1461" i="2"/>
  <c r="U1461" i="2" s="1"/>
  <c r="T1460" i="2"/>
  <c r="S1460" i="2"/>
  <c r="R1460" i="2"/>
  <c r="B1460" i="2"/>
  <c r="U1460" i="2" s="1"/>
  <c r="T1459" i="2"/>
  <c r="S1459" i="2"/>
  <c r="R1459" i="2"/>
  <c r="B1459" i="2"/>
  <c r="U1459" i="2" s="1"/>
  <c r="T1458" i="2"/>
  <c r="S1458" i="2"/>
  <c r="R1458" i="2"/>
  <c r="B1458" i="2"/>
  <c r="U1458" i="2" s="1"/>
  <c r="T1457" i="2"/>
  <c r="S1457" i="2"/>
  <c r="R1457" i="2"/>
  <c r="B1457" i="2"/>
  <c r="U1457" i="2" s="1"/>
  <c r="T1456" i="2"/>
  <c r="S1456" i="2"/>
  <c r="R1456" i="2"/>
  <c r="B1456" i="2"/>
  <c r="U1456" i="2" s="1"/>
  <c r="T1455" i="2"/>
  <c r="S1455" i="2"/>
  <c r="R1455" i="2"/>
  <c r="B1455" i="2"/>
  <c r="U1455" i="2" s="1"/>
  <c r="T1454" i="2"/>
  <c r="S1454" i="2"/>
  <c r="R1454" i="2"/>
  <c r="B1454" i="2"/>
  <c r="U1454" i="2" s="1"/>
  <c r="T1453" i="2"/>
  <c r="S1453" i="2"/>
  <c r="R1453" i="2"/>
  <c r="B1453" i="2"/>
  <c r="U1453" i="2" s="1"/>
  <c r="T1452" i="2"/>
  <c r="S1452" i="2"/>
  <c r="R1452" i="2"/>
  <c r="B1452" i="2"/>
  <c r="U1452" i="2" s="1"/>
  <c r="T1451" i="2"/>
  <c r="S1451" i="2"/>
  <c r="R1451" i="2"/>
  <c r="B1451" i="2"/>
  <c r="U1451" i="2" s="1"/>
  <c r="T1450" i="2"/>
  <c r="S1450" i="2"/>
  <c r="R1450" i="2"/>
  <c r="B1450" i="2"/>
  <c r="U1450" i="2" s="1"/>
  <c r="T1449" i="2"/>
  <c r="S1449" i="2"/>
  <c r="R1449" i="2"/>
  <c r="B1449" i="2"/>
  <c r="U1449" i="2" s="1"/>
  <c r="T1448" i="2"/>
  <c r="S1448" i="2"/>
  <c r="R1448" i="2"/>
  <c r="B1448" i="2"/>
  <c r="U1448" i="2" s="1"/>
  <c r="T1447" i="2"/>
  <c r="S1447" i="2"/>
  <c r="R1447" i="2"/>
  <c r="B1447" i="2"/>
  <c r="U1447" i="2" s="1"/>
  <c r="T1446" i="2"/>
  <c r="S1446" i="2"/>
  <c r="R1446" i="2"/>
  <c r="B1446" i="2"/>
  <c r="U1446" i="2" s="1"/>
  <c r="T1445" i="2"/>
  <c r="S1445" i="2"/>
  <c r="R1445" i="2"/>
  <c r="B1445" i="2"/>
  <c r="U1445" i="2" s="1"/>
  <c r="T1444" i="2"/>
  <c r="S1444" i="2"/>
  <c r="R1444" i="2"/>
  <c r="B1444" i="2"/>
  <c r="U1444" i="2" s="1"/>
  <c r="T1443" i="2"/>
  <c r="S1443" i="2"/>
  <c r="R1443" i="2"/>
  <c r="B1443" i="2"/>
  <c r="U1443" i="2" s="1"/>
  <c r="T1442" i="2"/>
  <c r="S1442" i="2"/>
  <c r="R1442" i="2"/>
  <c r="B1442" i="2"/>
  <c r="U1442" i="2" s="1"/>
  <c r="T1441" i="2"/>
  <c r="S1441" i="2"/>
  <c r="R1441" i="2"/>
  <c r="B1441" i="2"/>
  <c r="U1441" i="2" s="1"/>
  <c r="T1440" i="2"/>
  <c r="S1440" i="2"/>
  <c r="R1440" i="2"/>
  <c r="B1440" i="2"/>
  <c r="U1440" i="2" s="1"/>
  <c r="T1439" i="2"/>
  <c r="S1439" i="2"/>
  <c r="R1439" i="2"/>
  <c r="B1439" i="2"/>
  <c r="U1439" i="2" s="1"/>
  <c r="T1438" i="2"/>
  <c r="S1438" i="2"/>
  <c r="R1438" i="2"/>
  <c r="B1438" i="2"/>
  <c r="U1438" i="2" s="1"/>
  <c r="T1437" i="2"/>
  <c r="S1437" i="2"/>
  <c r="R1437" i="2"/>
  <c r="B1437" i="2"/>
  <c r="U1437" i="2" s="1"/>
  <c r="T1436" i="2"/>
  <c r="S1436" i="2"/>
  <c r="R1436" i="2"/>
  <c r="B1436" i="2"/>
  <c r="U1436" i="2" s="1"/>
  <c r="T1435" i="2"/>
  <c r="S1435" i="2"/>
  <c r="R1435" i="2"/>
  <c r="B1435" i="2"/>
  <c r="U1435" i="2" s="1"/>
  <c r="T1434" i="2"/>
  <c r="S1434" i="2"/>
  <c r="R1434" i="2"/>
  <c r="B1434" i="2"/>
  <c r="U1434" i="2" s="1"/>
  <c r="T1433" i="2"/>
  <c r="S1433" i="2"/>
  <c r="R1433" i="2"/>
  <c r="B1433" i="2"/>
  <c r="U1433" i="2" s="1"/>
  <c r="T1432" i="2"/>
  <c r="S1432" i="2"/>
  <c r="R1432" i="2"/>
  <c r="B1432" i="2"/>
  <c r="U1432" i="2" s="1"/>
  <c r="T1431" i="2"/>
  <c r="S1431" i="2"/>
  <c r="R1431" i="2"/>
  <c r="B1431" i="2"/>
  <c r="U1431" i="2" s="1"/>
  <c r="T1430" i="2"/>
  <c r="S1430" i="2"/>
  <c r="R1430" i="2"/>
  <c r="B1430" i="2"/>
  <c r="U1430" i="2" s="1"/>
  <c r="T1429" i="2"/>
  <c r="S1429" i="2"/>
  <c r="R1429" i="2"/>
  <c r="B1429" i="2"/>
  <c r="U1429" i="2" s="1"/>
  <c r="T1428" i="2"/>
  <c r="S1428" i="2"/>
  <c r="R1428" i="2"/>
  <c r="B1428" i="2"/>
  <c r="U1428" i="2" s="1"/>
  <c r="T1427" i="2"/>
  <c r="S1427" i="2"/>
  <c r="R1427" i="2"/>
  <c r="B1427" i="2"/>
  <c r="U1427" i="2" s="1"/>
  <c r="T1426" i="2"/>
  <c r="S1426" i="2"/>
  <c r="R1426" i="2"/>
  <c r="B1426" i="2"/>
  <c r="U1426" i="2" s="1"/>
  <c r="T1425" i="2"/>
  <c r="S1425" i="2"/>
  <c r="R1425" i="2"/>
  <c r="B1425" i="2"/>
  <c r="U1425" i="2" s="1"/>
  <c r="T1424" i="2"/>
  <c r="S1424" i="2"/>
  <c r="R1424" i="2"/>
  <c r="B1424" i="2"/>
  <c r="U1424" i="2" s="1"/>
  <c r="T1423" i="2"/>
  <c r="S1423" i="2"/>
  <c r="R1423" i="2"/>
  <c r="B1423" i="2"/>
  <c r="U1423" i="2" s="1"/>
  <c r="T1422" i="2"/>
  <c r="S1422" i="2"/>
  <c r="R1422" i="2"/>
  <c r="B1422" i="2"/>
  <c r="U1422" i="2" s="1"/>
  <c r="T1421" i="2"/>
  <c r="S1421" i="2"/>
  <c r="R1421" i="2"/>
  <c r="B1421" i="2"/>
  <c r="U1421" i="2" s="1"/>
  <c r="T1420" i="2"/>
  <c r="S1420" i="2"/>
  <c r="R1420" i="2"/>
  <c r="B1420" i="2"/>
  <c r="U1420" i="2" s="1"/>
  <c r="T1419" i="2"/>
  <c r="S1419" i="2"/>
  <c r="R1419" i="2"/>
  <c r="B1419" i="2"/>
  <c r="U1419" i="2" s="1"/>
  <c r="T1418" i="2"/>
  <c r="S1418" i="2"/>
  <c r="R1418" i="2"/>
  <c r="B1418" i="2"/>
  <c r="U1418" i="2" s="1"/>
  <c r="T1417" i="2"/>
  <c r="S1417" i="2"/>
  <c r="R1417" i="2"/>
  <c r="B1417" i="2"/>
  <c r="U1417" i="2" s="1"/>
  <c r="T1416" i="2"/>
  <c r="S1416" i="2"/>
  <c r="R1416" i="2"/>
  <c r="B1416" i="2"/>
  <c r="U1416" i="2" s="1"/>
  <c r="T1415" i="2"/>
  <c r="S1415" i="2"/>
  <c r="R1415" i="2"/>
  <c r="B1415" i="2"/>
  <c r="U1415" i="2" s="1"/>
  <c r="T1414" i="2"/>
  <c r="S1414" i="2"/>
  <c r="R1414" i="2"/>
  <c r="B1414" i="2"/>
  <c r="U1414" i="2" s="1"/>
  <c r="T1413" i="2"/>
  <c r="S1413" i="2"/>
  <c r="R1413" i="2"/>
  <c r="B1413" i="2"/>
  <c r="U1413" i="2" s="1"/>
  <c r="T1412" i="2"/>
  <c r="S1412" i="2"/>
  <c r="R1412" i="2"/>
  <c r="B1412" i="2"/>
  <c r="U1412" i="2" s="1"/>
  <c r="T1411" i="2"/>
  <c r="S1411" i="2"/>
  <c r="R1411" i="2"/>
  <c r="B1411" i="2"/>
  <c r="U1411" i="2" s="1"/>
  <c r="T1410" i="2"/>
  <c r="S1410" i="2"/>
  <c r="R1410" i="2"/>
  <c r="B1410" i="2"/>
  <c r="U1410" i="2" s="1"/>
  <c r="T1409" i="2"/>
  <c r="S1409" i="2"/>
  <c r="R1409" i="2"/>
  <c r="B1409" i="2"/>
  <c r="U1409" i="2" s="1"/>
  <c r="T1408" i="2"/>
  <c r="S1408" i="2"/>
  <c r="R1408" i="2"/>
  <c r="B1408" i="2"/>
  <c r="U1408" i="2" s="1"/>
  <c r="T1407" i="2"/>
  <c r="S1407" i="2"/>
  <c r="R1407" i="2"/>
  <c r="B1407" i="2"/>
  <c r="U1407" i="2" s="1"/>
  <c r="T1406" i="2"/>
  <c r="S1406" i="2"/>
  <c r="R1406" i="2"/>
  <c r="B1406" i="2"/>
  <c r="U1406" i="2" s="1"/>
  <c r="T1405" i="2"/>
  <c r="S1405" i="2"/>
  <c r="R1405" i="2"/>
  <c r="B1405" i="2"/>
  <c r="U1405" i="2" s="1"/>
  <c r="T1404" i="2"/>
  <c r="S1404" i="2"/>
  <c r="R1404" i="2"/>
  <c r="B1404" i="2"/>
  <c r="U1404" i="2" s="1"/>
  <c r="T1403" i="2"/>
  <c r="S1403" i="2"/>
  <c r="R1403" i="2"/>
  <c r="B1403" i="2"/>
  <c r="U1403" i="2" s="1"/>
  <c r="T1402" i="2"/>
  <c r="S1402" i="2"/>
  <c r="R1402" i="2"/>
  <c r="B1402" i="2"/>
  <c r="U1402" i="2" s="1"/>
  <c r="T1401" i="2"/>
  <c r="S1401" i="2"/>
  <c r="R1401" i="2"/>
  <c r="B1401" i="2"/>
  <c r="U1401" i="2" s="1"/>
  <c r="T1400" i="2"/>
  <c r="S1400" i="2"/>
  <c r="R1400" i="2"/>
  <c r="B1400" i="2"/>
  <c r="U1400" i="2" s="1"/>
  <c r="T1399" i="2"/>
  <c r="S1399" i="2"/>
  <c r="R1399" i="2"/>
  <c r="B1399" i="2"/>
  <c r="U1399" i="2" s="1"/>
  <c r="T1398" i="2"/>
  <c r="S1398" i="2"/>
  <c r="R1398" i="2"/>
  <c r="B1398" i="2"/>
  <c r="U1398" i="2" s="1"/>
  <c r="T1397" i="2"/>
  <c r="S1397" i="2"/>
  <c r="R1397" i="2"/>
  <c r="B1397" i="2"/>
  <c r="U1397" i="2" s="1"/>
  <c r="T1396" i="2"/>
  <c r="S1396" i="2"/>
  <c r="R1396" i="2"/>
  <c r="B1396" i="2"/>
  <c r="U1396" i="2" s="1"/>
  <c r="T1395" i="2"/>
  <c r="S1395" i="2"/>
  <c r="R1395" i="2"/>
  <c r="B1395" i="2"/>
  <c r="U1395" i="2" s="1"/>
  <c r="T1394" i="2"/>
  <c r="S1394" i="2"/>
  <c r="R1394" i="2"/>
  <c r="B1394" i="2"/>
  <c r="U1394" i="2" s="1"/>
  <c r="T1393" i="2"/>
  <c r="S1393" i="2"/>
  <c r="R1393" i="2"/>
  <c r="B1393" i="2"/>
  <c r="U1393" i="2" s="1"/>
  <c r="T1392" i="2"/>
  <c r="S1392" i="2"/>
  <c r="R1392" i="2"/>
  <c r="B1392" i="2"/>
  <c r="U1392" i="2" s="1"/>
  <c r="T1391" i="2"/>
  <c r="S1391" i="2"/>
  <c r="R1391" i="2"/>
  <c r="B1391" i="2"/>
  <c r="U1391" i="2" s="1"/>
  <c r="T1390" i="2"/>
  <c r="S1390" i="2"/>
  <c r="R1390" i="2"/>
  <c r="B1390" i="2"/>
  <c r="U1390" i="2" s="1"/>
  <c r="T1389" i="2"/>
  <c r="S1389" i="2"/>
  <c r="R1389" i="2"/>
  <c r="B1389" i="2"/>
  <c r="U1389" i="2" s="1"/>
  <c r="T1388" i="2"/>
  <c r="S1388" i="2"/>
  <c r="R1388" i="2"/>
  <c r="B1388" i="2"/>
  <c r="U1388" i="2" s="1"/>
  <c r="T1387" i="2"/>
  <c r="S1387" i="2"/>
  <c r="R1387" i="2"/>
  <c r="B1387" i="2"/>
  <c r="U1387" i="2" s="1"/>
  <c r="T1386" i="2"/>
  <c r="S1386" i="2"/>
  <c r="R1386" i="2"/>
  <c r="B1386" i="2"/>
  <c r="U1386" i="2" s="1"/>
  <c r="T1385" i="2"/>
  <c r="S1385" i="2"/>
  <c r="R1385" i="2"/>
  <c r="B1385" i="2"/>
  <c r="U1385" i="2" s="1"/>
  <c r="T1384" i="2"/>
  <c r="S1384" i="2"/>
  <c r="R1384" i="2"/>
  <c r="B1384" i="2"/>
  <c r="U1384" i="2" s="1"/>
  <c r="T1383" i="2"/>
  <c r="S1383" i="2"/>
  <c r="R1383" i="2"/>
  <c r="B1383" i="2"/>
  <c r="U1383" i="2" s="1"/>
  <c r="T1382" i="2"/>
  <c r="S1382" i="2"/>
  <c r="R1382" i="2"/>
  <c r="B1382" i="2"/>
  <c r="U1382" i="2" s="1"/>
  <c r="T1381" i="2"/>
  <c r="S1381" i="2"/>
  <c r="R1381" i="2"/>
  <c r="B1381" i="2"/>
  <c r="U1381" i="2" s="1"/>
  <c r="T1380" i="2"/>
  <c r="S1380" i="2"/>
  <c r="R1380" i="2"/>
  <c r="B1380" i="2"/>
  <c r="U1380" i="2" s="1"/>
  <c r="T1379" i="2"/>
  <c r="S1379" i="2"/>
  <c r="R1379" i="2"/>
  <c r="B1379" i="2"/>
  <c r="U1379" i="2" s="1"/>
  <c r="T1378" i="2"/>
  <c r="S1378" i="2"/>
  <c r="R1378" i="2"/>
  <c r="B1378" i="2"/>
  <c r="U1378" i="2" s="1"/>
  <c r="T1377" i="2"/>
  <c r="S1377" i="2"/>
  <c r="R1377" i="2"/>
  <c r="B1377" i="2"/>
  <c r="U1377" i="2" s="1"/>
  <c r="T1376" i="2"/>
  <c r="S1376" i="2"/>
  <c r="R1376" i="2"/>
  <c r="B1376" i="2"/>
  <c r="U1376" i="2" s="1"/>
  <c r="T1375" i="2"/>
  <c r="S1375" i="2"/>
  <c r="R1375" i="2"/>
  <c r="B1375" i="2"/>
  <c r="U1375" i="2" s="1"/>
  <c r="T1374" i="2"/>
  <c r="S1374" i="2"/>
  <c r="R1374" i="2"/>
  <c r="B1374" i="2"/>
  <c r="U1374" i="2" s="1"/>
  <c r="T1373" i="2"/>
  <c r="S1373" i="2"/>
  <c r="R1373" i="2"/>
  <c r="B1373" i="2"/>
  <c r="U1373" i="2" s="1"/>
  <c r="T1372" i="2"/>
  <c r="S1372" i="2"/>
  <c r="R1372" i="2"/>
  <c r="B1372" i="2"/>
  <c r="U1372" i="2" s="1"/>
  <c r="T1371" i="2"/>
  <c r="S1371" i="2"/>
  <c r="R1371" i="2"/>
  <c r="B1371" i="2"/>
  <c r="U1371" i="2" s="1"/>
  <c r="T1370" i="2"/>
  <c r="S1370" i="2"/>
  <c r="R1370" i="2"/>
  <c r="B1370" i="2"/>
  <c r="U1370" i="2" s="1"/>
  <c r="T1369" i="2"/>
  <c r="S1369" i="2"/>
  <c r="R1369" i="2"/>
  <c r="B1369" i="2"/>
  <c r="U1369" i="2" s="1"/>
  <c r="T1368" i="2"/>
  <c r="S1368" i="2"/>
  <c r="R1368" i="2"/>
  <c r="B1368" i="2"/>
  <c r="U1368" i="2" s="1"/>
  <c r="T1367" i="2"/>
  <c r="S1367" i="2"/>
  <c r="R1367" i="2"/>
  <c r="B1367" i="2"/>
  <c r="U1367" i="2" s="1"/>
  <c r="T1366" i="2"/>
  <c r="S1366" i="2"/>
  <c r="R1366" i="2"/>
  <c r="B1366" i="2"/>
  <c r="U1366" i="2" s="1"/>
  <c r="T1365" i="2"/>
  <c r="S1365" i="2"/>
  <c r="R1365" i="2"/>
  <c r="B1365" i="2"/>
  <c r="U1365" i="2" s="1"/>
  <c r="T1364" i="2"/>
  <c r="S1364" i="2"/>
  <c r="R1364" i="2"/>
  <c r="B1364" i="2"/>
  <c r="U1364" i="2" s="1"/>
  <c r="T1363" i="2"/>
  <c r="S1363" i="2"/>
  <c r="R1363" i="2"/>
  <c r="B1363" i="2"/>
  <c r="U1363" i="2" s="1"/>
  <c r="T1362" i="2"/>
  <c r="S1362" i="2"/>
  <c r="R1362" i="2"/>
  <c r="B1362" i="2"/>
  <c r="U1362" i="2" s="1"/>
  <c r="T1361" i="2"/>
  <c r="S1361" i="2"/>
  <c r="R1361" i="2"/>
  <c r="B1361" i="2"/>
  <c r="U1361" i="2" s="1"/>
  <c r="T1360" i="2"/>
  <c r="S1360" i="2"/>
  <c r="R1360" i="2"/>
  <c r="B1360" i="2"/>
  <c r="U1360" i="2" s="1"/>
  <c r="T1359" i="2"/>
  <c r="S1359" i="2"/>
  <c r="R1359" i="2"/>
  <c r="B1359" i="2"/>
  <c r="U1359" i="2" s="1"/>
  <c r="T1358" i="2"/>
  <c r="S1358" i="2"/>
  <c r="R1358" i="2"/>
  <c r="B1358" i="2"/>
  <c r="U1358" i="2" s="1"/>
  <c r="T1357" i="2"/>
  <c r="S1357" i="2"/>
  <c r="R1357" i="2"/>
  <c r="B1357" i="2"/>
  <c r="U1357" i="2" s="1"/>
  <c r="T1356" i="2"/>
  <c r="S1356" i="2"/>
  <c r="R1356" i="2"/>
  <c r="B1356" i="2"/>
  <c r="U1356" i="2" s="1"/>
  <c r="T1355" i="2"/>
  <c r="S1355" i="2"/>
  <c r="R1355" i="2"/>
  <c r="B1355" i="2"/>
  <c r="U1355" i="2" s="1"/>
  <c r="T1354" i="2"/>
  <c r="S1354" i="2"/>
  <c r="R1354" i="2"/>
  <c r="B1354" i="2"/>
  <c r="U1354" i="2" s="1"/>
  <c r="T1353" i="2"/>
  <c r="S1353" i="2"/>
  <c r="R1353" i="2"/>
  <c r="B1353" i="2"/>
  <c r="U1353" i="2" s="1"/>
  <c r="T1352" i="2"/>
  <c r="S1352" i="2"/>
  <c r="R1352" i="2"/>
  <c r="B1352" i="2"/>
  <c r="U1352" i="2" s="1"/>
  <c r="T1351" i="2"/>
  <c r="S1351" i="2"/>
  <c r="R1351" i="2"/>
  <c r="B1351" i="2"/>
  <c r="U1351" i="2" s="1"/>
  <c r="T1350" i="2"/>
  <c r="S1350" i="2"/>
  <c r="R1350" i="2"/>
  <c r="B1350" i="2"/>
  <c r="U1350" i="2" s="1"/>
  <c r="T1349" i="2"/>
  <c r="S1349" i="2"/>
  <c r="R1349" i="2"/>
  <c r="B1349" i="2"/>
  <c r="U1349" i="2" s="1"/>
  <c r="T1348" i="2"/>
  <c r="S1348" i="2"/>
  <c r="R1348" i="2"/>
  <c r="B1348" i="2"/>
  <c r="U1348" i="2" s="1"/>
  <c r="T1347" i="2"/>
  <c r="S1347" i="2"/>
  <c r="R1347" i="2"/>
  <c r="B1347" i="2"/>
  <c r="U1347" i="2" s="1"/>
  <c r="T1346" i="2"/>
  <c r="S1346" i="2"/>
  <c r="R1346" i="2"/>
  <c r="B1346" i="2"/>
  <c r="U1346" i="2" s="1"/>
  <c r="T1345" i="2"/>
  <c r="S1345" i="2"/>
  <c r="R1345" i="2"/>
  <c r="B1345" i="2"/>
  <c r="U1345" i="2" s="1"/>
  <c r="T1344" i="2"/>
  <c r="S1344" i="2"/>
  <c r="R1344" i="2"/>
  <c r="B1344" i="2"/>
  <c r="U1344" i="2" s="1"/>
  <c r="T1343" i="2"/>
  <c r="S1343" i="2"/>
  <c r="R1343" i="2"/>
  <c r="B1343" i="2"/>
  <c r="U1343" i="2" s="1"/>
  <c r="T1342" i="2"/>
  <c r="S1342" i="2"/>
  <c r="R1342" i="2"/>
  <c r="B1342" i="2"/>
  <c r="U1342" i="2" s="1"/>
  <c r="T1341" i="2"/>
  <c r="S1341" i="2"/>
  <c r="R1341" i="2"/>
  <c r="B1341" i="2"/>
  <c r="U1341" i="2" s="1"/>
  <c r="T1340" i="2"/>
  <c r="S1340" i="2"/>
  <c r="R1340" i="2"/>
  <c r="B1340" i="2"/>
  <c r="U1340" i="2" s="1"/>
  <c r="T1339" i="2"/>
  <c r="S1339" i="2"/>
  <c r="R1339" i="2"/>
  <c r="B1339" i="2"/>
  <c r="U1339" i="2" s="1"/>
  <c r="T1338" i="2"/>
  <c r="S1338" i="2"/>
  <c r="R1338" i="2"/>
  <c r="B1338" i="2"/>
  <c r="U1338" i="2" s="1"/>
  <c r="T1337" i="2"/>
  <c r="S1337" i="2"/>
  <c r="R1337" i="2"/>
  <c r="B1337" i="2"/>
  <c r="U1337" i="2" s="1"/>
  <c r="T1336" i="2"/>
  <c r="S1336" i="2"/>
  <c r="R1336" i="2"/>
  <c r="B1336" i="2"/>
  <c r="U1336" i="2" s="1"/>
  <c r="T1335" i="2"/>
  <c r="S1335" i="2"/>
  <c r="R1335" i="2"/>
  <c r="B1335" i="2"/>
  <c r="U1335" i="2" s="1"/>
  <c r="T1334" i="2"/>
  <c r="S1334" i="2"/>
  <c r="R1334" i="2"/>
  <c r="B1334" i="2"/>
  <c r="U1334" i="2" s="1"/>
  <c r="T1333" i="2"/>
  <c r="S1333" i="2"/>
  <c r="R1333" i="2"/>
  <c r="B1333" i="2"/>
  <c r="U1333" i="2" s="1"/>
  <c r="T1332" i="2"/>
  <c r="S1332" i="2"/>
  <c r="R1332" i="2"/>
  <c r="B1332" i="2"/>
  <c r="U1332" i="2" s="1"/>
  <c r="T1331" i="2"/>
  <c r="S1331" i="2"/>
  <c r="R1331" i="2"/>
  <c r="B1331" i="2"/>
  <c r="U1331" i="2" s="1"/>
  <c r="T1330" i="2"/>
  <c r="S1330" i="2"/>
  <c r="R1330" i="2"/>
  <c r="B1330" i="2"/>
  <c r="U1330" i="2" s="1"/>
  <c r="T1329" i="2"/>
  <c r="S1329" i="2"/>
  <c r="R1329" i="2"/>
  <c r="B1329" i="2"/>
  <c r="U1329" i="2" s="1"/>
  <c r="T1328" i="2"/>
  <c r="S1328" i="2"/>
  <c r="R1328" i="2"/>
  <c r="B1328" i="2"/>
  <c r="U1328" i="2" s="1"/>
  <c r="T1327" i="2"/>
  <c r="S1327" i="2"/>
  <c r="R1327" i="2"/>
  <c r="B1327" i="2"/>
  <c r="U1327" i="2" s="1"/>
  <c r="T1326" i="2"/>
  <c r="S1326" i="2"/>
  <c r="R1326" i="2"/>
  <c r="B1326" i="2"/>
  <c r="U1326" i="2" s="1"/>
  <c r="T1325" i="2"/>
  <c r="S1325" i="2"/>
  <c r="R1325" i="2"/>
  <c r="B1325" i="2"/>
  <c r="U1325" i="2" s="1"/>
  <c r="T1324" i="2"/>
  <c r="S1324" i="2"/>
  <c r="R1324" i="2"/>
  <c r="B1324" i="2"/>
  <c r="U1324" i="2" s="1"/>
  <c r="T1323" i="2"/>
  <c r="S1323" i="2"/>
  <c r="R1323" i="2"/>
  <c r="B1323" i="2"/>
  <c r="U1323" i="2" s="1"/>
  <c r="T1322" i="2"/>
  <c r="S1322" i="2"/>
  <c r="R1322" i="2"/>
  <c r="B1322" i="2"/>
  <c r="U1322" i="2" s="1"/>
  <c r="T1321" i="2"/>
  <c r="S1321" i="2"/>
  <c r="R1321" i="2"/>
  <c r="B1321" i="2"/>
  <c r="U1321" i="2" s="1"/>
  <c r="T1320" i="2"/>
  <c r="S1320" i="2"/>
  <c r="R1320" i="2"/>
  <c r="B1320" i="2"/>
  <c r="U1320" i="2" s="1"/>
  <c r="T1319" i="2"/>
  <c r="S1319" i="2"/>
  <c r="R1319" i="2"/>
  <c r="B1319" i="2"/>
  <c r="U1319" i="2" s="1"/>
  <c r="T1318" i="2"/>
  <c r="S1318" i="2"/>
  <c r="R1318" i="2"/>
  <c r="B1318" i="2"/>
  <c r="U1318" i="2" s="1"/>
  <c r="T1317" i="2"/>
  <c r="S1317" i="2"/>
  <c r="R1317" i="2"/>
  <c r="B1317" i="2"/>
  <c r="U1317" i="2" s="1"/>
  <c r="T1316" i="2"/>
  <c r="S1316" i="2"/>
  <c r="R1316" i="2"/>
  <c r="B1316" i="2"/>
  <c r="U1316" i="2" s="1"/>
  <c r="T1315" i="2"/>
  <c r="S1315" i="2"/>
  <c r="R1315" i="2"/>
  <c r="B1315" i="2"/>
  <c r="U1315" i="2" s="1"/>
  <c r="T1314" i="2"/>
  <c r="S1314" i="2"/>
  <c r="R1314" i="2"/>
  <c r="B1314" i="2"/>
  <c r="U1314" i="2" s="1"/>
  <c r="T1313" i="2"/>
  <c r="S1313" i="2"/>
  <c r="R1313" i="2"/>
  <c r="B1313" i="2"/>
  <c r="U1313" i="2" s="1"/>
  <c r="T1312" i="2"/>
  <c r="S1312" i="2"/>
  <c r="R1312" i="2"/>
  <c r="B1312" i="2"/>
  <c r="U1312" i="2" s="1"/>
  <c r="T1311" i="2"/>
  <c r="S1311" i="2"/>
  <c r="R1311" i="2"/>
  <c r="B1311" i="2"/>
  <c r="U1311" i="2" s="1"/>
  <c r="T1310" i="2"/>
  <c r="S1310" i="2"/>
  <c r="R1310" i="2"/>
  <c r="B1310" i="2"/>
  <c r="U1310" i="2" s="1"/>
  <c r="T1309" i="2"/>
  <c r="S1309" i="2"/>
  <c r="R1309" i="2"/>
  <c r="B1309" i="2"/>
  <c r="U1309" i="2" s="1"/>
  <c r="T1308" i="2"/>
  <c r="S1308" i="2"/>
  <c r="R1308" i="2"/>
  <c r="B1308" i="2"/>
  <c r="U1308" i="2" s="1"/>
  <c r="T1307" i="2"/>
  <c r="S1307" i="2"/>
  <c r="R1307" i="2"/>
  <c r="B1307" i="2"/>
  <c r="U1307" i="2" s="1"/>
  <c r="T1306" i="2"/>
  <c r="S1306" i="2"/>
  <c r="R1306" i="2"/>
  <c r="B1306" i="2"/>
  <c r="U1306" i="2" s="1"/>
  <c r="T1305" i="2"/>
  <c r="S1305" i="2"/>
  <c r="R1305" i="2"/>
  <c r="B1305" i="2"/>
  <c r="U1305" i="2" s="1"/>
  <c r="T1304" i="2"/>
  <c r="S1304" i="2"/>
  <c r="R1304" i="2"/>
  <c r="B1304" i="2"/>
  <c r="U1304" i="2" s="1"/>
  <c r="T1303" i="2"/>
  <c r="S1303" i="2"/>
  <c r="R1303" i="2"/>
  <c r="B1303" i="2"/>
  <c r="U1303" i="2" s="1"/>
  <c r="T1302" i="2"/>
  <c r="S1302" i="2"/>
  <c r="R1302" i="2"/>
  <c r="B1302" i="2"/>
  <c r="U1302" i="2" s="1"/>
  <c r="T1301" i="2"/>
  <c r="S1301" i="2"/>
  <c r="R1301" i="2"/>
  <c r="B1301" i="2"/>
  <c r="U1301" i="2" s="1"/>
  <c r="T1300" i="2"/>
  <c r="S1300" i="2"/>
  <c r="R1300" i="2"/>
  <c r="B1300" i="2"/>
  <c r="U1300" i="2" s="1"/>
  <c r="T1299" i="2"/>
  <c r="S1299" i="2"/>
  <c r="R1299" i="2"/>
  <c r="B1299" i="2"/>
  <c r="U1299" i="2" s="1"/>
  <c r="T1298" i="2"/>
  <c r="S1298" i="2"/>
  <c r="R1298" i="2"/>
  <c r="B1298" i="2"/>
  <c r="U1298" i="2" s="1"/>
  <c r="T1297" i="2"/>
  <c r="S1297" i="2"/>
  <c r="R1297" i="2"/>
  <c r="B1297" i="2"/>
  <c r="U1297" i="2" s="1"/>
  <c r="T1296" i="2"/>
  <c r="S1296" i="2"/>
  <c r="R1296" i="2"/>
  <c r="B1296" i="2"/>
  <c r="U1296" i="2" s="1"/>
  <c r="T1295" i="2"/>
  <c r="S1295" i="2"/>
  <c r="R1295" i="2"/>
  <c r="B1295" i="2"/>
  <c r="U1295" i="2" s="1"/>
  <c r="T1294" i="2"/>
  <c r="S1294" i="2"/>
  <c r="R1294" i="2"/>
  <c r="B1294" i="2"/>
  <c r="U1294" i="2" s="1"/>
  <c r="T1293" i="2"/>
  <c r="S1293" i="2"/>
  <c r="R1293" i="2"/>
  <c r="B1293" i="2"/>
  <c r="U1293" i="2" s="1"/>
  <c r="T1292" i="2"/>
  <c r="S1292" i="2"/>
  <c r="R1292" i="2"/>
  <c r="B1292" i="2"/>
  <c r="U1292" i="2" s="1"/>
  <c r="T1291" i="2"/>
  <c r="S1291" i="2"/>
  <c r="R1291" i="2"/>
  <c r="B1291" i="2"/>
  <c r="U1291" i="2" s="1"/>
  <c r="T1290" i="2"/>
  <c r="S1290" i="2"/>
  <c r="R1290" i="2"/>
  <c r="B1290" i="2"/>
  <c r="U1290" i="2" s="1"/>
  <c r="T1289" i="2"/>
  <c r="S1289" i="2"/>
  <c r="R1289" i="2"/>
  <c r="B1289" i="2"/>
  <c r="U1289" i="2" s="1"/>
  <c r="T1288" i="2"/>
  <c r="S1288" i="2"/>
  <c r="R1288" i="2"/>
  <c r="B1288" i="2"/>
  <c r="U1288" i="2" s="1"/>
  <c r="T1287" i="2"/>
  <c r="S1287" i="2"/>
  <c r="R1287" i="2"/>
  <c r="B1287" i="2"/>
  <c r="U1287" i="2" s="1"/>
  <c r="T1286" i="2"/>
  <c r="S1286" i="2"/>
  <c r="R1286" i="2"/>
  <c r="B1286" i="2"/>
  <c r="U1286" i="2" s="1"/>
  <c r="T1285" i="2"/>
  <c r="S1285" i="2"/>
  <c r="R1285" i="2"/>
  <c r="B1285" i="2"/>
  <c r="U1285" i="2" s="1"/>
  <c r="T1284" i="2"/>
  <c r="S1284" i="2"/>
  <c r="R1284" i="2"/>
  <c r="B1284" i="2"/>
  <c r="U1284" i="2" s="1"/>
  <c r="T1283" i="2"/>
  <c r="S1283" i="2"/>
  <c r="R1283" i="2"/>
  <c r="B1283" i="2"/>
  <c r="U1283" i="2" s="1"/>
  <c r="T1282" i="2"/>
  <c r="S1282" i="2"/>
  <c r="R1282" i="2"/>
  <c r="B1282" i="2"/>
  <c r="U1282" i="2" s="1"/>
  <c r="T1281" i="2"/>
  <c r="S1281" i="2"/>
  <c r="R1281" i="2"/>
  <c r="B1281" i="2"/>
  <c r="U1281" i="2" s="1"/>
  <c r="T1280" i="2"/>
  <c r="S1280" i="2"/>
  <c r="R1280" i="2"/>
  <c r="B1280" i="2"/>
  <c r="U1280" i="2" s="1"/>
  <c r="T1279" i="2"/>
  <c r="S1279" i="2"/>
  <c r="R1279" i="2"/>
  <c r="B1279" i="2"/>
  <c r="U1279" i="2" s="1"/>
  <c r="T1278" i="2"/>
  <c r="S1278" i="2"/>
  <c r="R1278" i="2"/>
  <c r="B1278" i="2"/>
  <c r="U1278" i="2" s="1"/>
  <c r="T1277" i="2"/>
  <c r="S1277" i="2"/>
  <c r="R1277" i="2"/>
  <c r="B1277" i="2"/>
  <c r="U1277" i="2" s="1"/>
  <c r="T1276" i="2"/>
  <c r="S1276" i="2"/>
  <c r="R1276" i="2"/>
  <c r="B1276" i="2"/>
  <c r="U1276" i="2" s="1"/>
  <c r="T1275" i="2"/>
  <c r="S1275" i="2"/>
  <c r="R1275" i="2"/>
  <c r="B1275" i="2"/>
  <c r="U1275" i="2" s="1"/>
  <c r="T1274" i="2"/>
  <c r="S1274" i="2"/>
  <c r="R1274" i="2"/>
  <c r="B1274" i="2"/>
  <c r="U1274" i="2" s="1"/>
  <c r="T1273" i="2"/>
  <c r="S1273" i="2"/>
  <c r="R1273" i="2"/>
  <c r="B1273" i="2"/>
  <c r="U1273" i="2" s="1"/>
  <c r="T1272" i="2"/>
  <c r="S1272" i="2"/>
  <c r="R1272" i="2"/>
  <c r="B1272" i="2"/>
  <c r="U1272" i="2" s="1"/>
  <c r="T1271" i="2"/>
  <c r="S1271" i="2"/>
  <c r="R1271" i="2"/>
  <c r="B1271" i="2"/>
  <c r="U1271" i="2" s="1"/>
  <c r="T1270" i="2"/>
  <c r="S1270" i="2"/>
  <c r="R1270" i="2"/>
  <c r="B1270" i="2"/>
  <c r="U1270" i="2" s="1"/>
  <c r="T1269" i="2"/>
  <c r="S1269" i="2"/>
  <c r="R1269" i="2"/>
  <c r="B1269" i="2"/>
  <c r="U1269" i="2" s="1"/>
  <c r="T1268" i="2"/>
  <c r="S1268" i="2"/>
  <c r="R1268" i="2"/>
  <c r="B1268" i="2"/>
  <c r="U1268" i="2" s="1"/>
  <c r="T1267" i="2"/>
  <c r="S1267" i="2"/>
  <c r="R1267" i="2"/>
  <c r="B1267" i="2"/>
  <c r="U1267" i="2" s="1"/>
  <c r="T1266" i="2"/>
  <c r="S1266" i="2"/>
  <c r="R1266" i="2"/>
  <c r="B1266" i="2"/>
  <c r="U1266" i="2" s="1"/>
  <c r="T1265" i="2"/>
  <c r="S1265" i="2"/>
  <c r="R1265" i="2"/>
  <c r="B1265" i="2"/>
  <c r="U1265" i="2" s="1"/>
  <c r="T1264" i="2"/>
  <c r="S1264" i="2"/>
  <c r="R1264" i="2"/>
  <c r="B1264" i="2"/>
  <c r="U1264" i="2" s="1"/>
  <c r="T1263" i="2"/>
  <c r="S1263" i="2"/>
  <c r="R1263" i="2"/>
  <c r="B1263" i="2"/>
  <c r="U1263" i="2" s="1"/>
  <c r="T1262" i="2"/>
  <c r="S1262" i="2"/>
  <c r="R1262" i="2"/>
  <c r="B1262" i="2"/>
  <c r="U1262" i="2" s="1"/>
  <c r="T1261" i="2"/>
  <c r="S1261" i="2"/>
  <c r="R1261" i="2"/>
  <c r="B1261" i="2"/>
  <c r="U1261" i="2" s="1"/>
  <c r="T1260" i="2"/>
  <c r="S1260" i="2"/>
  <c r="R1260" i="2"/>
  <c r="B1260" i="2"/>
  <c r="U1260" i="2" s="1"/>
  <c r="T1259" i="2"/>
  <c r="S1259" i="2"/>
  <c r="R1259" i="2"/>
  <c r="B1259" i="2"/>
  <c r="U1259" i="2" s="1"/>
  <c r="T1258" i="2"/>
  <c r="S1258" i="2"/>
  <c r="R1258" i="2"/>
  <c r="B1258" i="2"/>
  <c r="U1258" i="2" s="1"/>
  <c r="T1257" i="2"/>
  <c r="S1257" i="2"/>
  <c r="R1257" i="2"/>
  <c r="B1257" i="2"/>
  <c r="U1257" i="2" s="1"/>
  <c r="T1256" i="2"/>
  <c r="S1256" i="2"/>
  <c r="R1256" i="2"/>
  <c r="B1256" i="2"/>
  <c r="U1256" i="2" s="1"/>
  <c r="T1255" i="2"/>
  <c r="S1255" i="2"/>
  <c r="R1255" i="2"/>
  <c r="B1255" i="2"/>
  <c r="U1255" i="2" s="1"/>
  <c r="T1254" i="2"/>
  <c r="S1254" i="2"/>
  <c r="R1254" i="2"/>
  <c r="B1254" i="2"/>
  <c r="U1254" i="2" s="1"/>
  <c r="T1253" i="2"/>
  <c r="S1253" i="2"/>
  <c r="R1253" i="2"/>
  <c r="B1253" i="2"/>
  <c r="U1253" i="2" s="1"/>
  <c r="T1252" i="2"/>
  <c r="S1252" i="2"/>
  <c r="R1252" i="2"/>
  <c r="B1252" i="2"/>
  <c r="U1252" i="2" s="1"/>
  <c r="T1251" i="2"/>
  <c r="S1251" i="2"/>
  <c r="R1251" i="2"/>
  <c r="B1251" i="2"/>
  <c r="U1251" i="2" s="1"/>
  <c r="T1250" i="2"/>
  <c r="S1250" i="2"/>
  <c r="R1250" i="2"/>
  <c r="B1250" i="2"/>
  <c r="U1250" i="2" s="1"/>
  <c r="T1249" i="2"/>
  <c r="S1249" i="2"/>
  <c r="R1249" i="2"/>
  <c r="B1249" i="2"/>
  <c r="U1249" i="2" s="1"/>
  <c r="T1248" i="2"/>
  <c r="S1248" i="2"/>
  <c r="R1248" i="2"/>
  <c r="B1248" i="2"/>
  <c r="U1248" i="2" s="1"/>
  <c r="T1247" i="2"/>
  <c r="S1247" i="2"/>
  <c r="R1247" i="2"/>
  <c r="B1247" i="2"/>
  <c r="U1247" i="2" s="1"/>
  <c r="T1246" i="2"/>
  <c r="S1246" i="2"/>
  <c r="R1246" i="2"/>
  <c r="B1246" i="2"/>
  <c r="U1246" i="2" s="1"/>
  <c r="T1245" i="2"/>
  <c r="S1245" i="2"/>
  <c r="R1245" i="2"/>
  <c r="B1245" i="2"/>
  <c r="U1245" i="2" s="1"/>
  <c r="T1244" i="2"/>
  <c r="S1244" i="2"/>
  <c r="R1244" i="2"/>
  <c r="B1244" i="2"/>
  <c r="U1244" i="2" s="1"/>
  <c r="T1243" i="2"/>
  <c r="S1243" i="2"/>
  <c r="R1243" i="2"/>
  <c r="B1243" i="2"/>
  <c r="U1243" i="2" s="1"/>
  <c r="T1242" i="2"/>
  <c r="S1242" i="2"/>
  <c r="R1242" i="2"/>
  <c r="B1242" i="2"/>
  <c r="U1242" i="2" s="1"/>
  <c r="T1241" i="2"/>
  <c r="S1241" i="2"/>
  <c r="R1241" i="2"/>
  <c r="B1241" i="2"/>
  <c r="U1241" i="2" s="1"/>
  <c r="T1240" i="2"/>
  <c r="S1240" i="2"/>
  <c r="R1240" i="2"/>
  <c r="B1240" i="2"/>
  <c r="U1240" i="2" s="1"/>
  <c r="T1239" i="2"/>
  <c r="S1239" i="2"/>
  <c r="R1239" i="2"/>
  <c r="B1239" i="2"/>
  <c r="U1239" i="2" s="1"/>
  <c r="T1238" i="2"/>
  <c r="S1238" i="2"/>
  <c r="R1238" i="2"/>
  <c r="B1238" i="2"/>
  <c r="U1238" i="2" s="1"/>
  <c r="T1237" i="2"/>
  <c r="S1237" i="2"/>
  <c r="R1237" i="2"/>
  <c r="B1237" i="2"/>
  <c r="U1237" i="2" s="1"/>
  <c r="T1236" i="2"/>
  <c r="S1236" i="2"/>
  <c r="R1236" i="2"/>
  <c r="B1236" i="2"/>
  <c r="U1236" i="2" s="1"/>
  <c r="T1235" i="2"/>
  <c r="S1235" i="2"/>
  <c r="R1235" i="2"/>
  <c r="B1235" i="2"/>
  <c r="U1235" i="2" s="1"/>
  <c r="T1234" i="2"/>
  <c r="S1234" i="2"/>
  <c r="R1234" i="2"/>
  <c r="B1234" i="2"/>
  <c r="U1234" i="2" s="1"/>
  <c r="T1233" i="2"/>
  <c r="S1233" i="2"/>
  <c r="R1233" i="2"/>
  <c r="B1233" i="2"/>
  <c r="U1233" i="2" s="1"/>
  <c r="T1232" i="2"/>
  <c r="S1232" i="2"/>
  <c r="R1232" i="2"/>
  <c r="B1232" i="2"/>
  <c r="U1232" i="2" s="1"/>
  <c r="T1231" i="2"/>
  <c r="S1231" i="2"/>
  <c r="R1231" i="2"/>
  <c r="B1231" i="2"/>
  <c r="U1231" i="2" s="1"/>
  <c r="T1230" i="2"/>
  <c r="S1230" i="2"/>
  <c r="R1230" i="2"/>
  <c r="B1230" i="2"/>
  <c r="U1230" i="2" s="1"/>
  <c r="T1229" i="2"/>
  <c r="S1229" i="2"/>
  <c r="R1229" i="2"/>
  <c r="B1229" i="2"/>
  <c r="U1229" i="2" s="1"/>
  <c r="T1228" i="2"/>
  <c r="S1228" i="2"/>
  <c r="R1228" i="2"/>
  <c r="B1228" i="2"/>
  <c r="U1228" i="2" s="1"/>
  <c r="T1227" i="2"/>
  <c r="S1227" i="2"/>
  <c r="R1227" i="2"/>
  <c r="B1227" i="2"/>
  <c r="U1227" i="2" s="1"/>
  <c r="T1226" i="2"/>
  <c r="S1226" i="2"/>
  <c r="R1226" i="2"/>
  <c r="B1226" i="2"/>
  <c r="U1226" i="2" s="1"/>
  <c r="T1225" i="2"/>
  <c r="S1225" i="2"/>
  <c r="R1225" i="2"/>
  <c r="B1225" i="2"/>
  <c r="U1225" i="2" s="1"/>
  <c r="T1224" i="2"/>
  <c r="S1224" i="2"/>
  <c r="R1224" i="2"/>
  <c r="B1224" i="2"/>
  <c r="U1224" i="2" s="1"/>
  <c r="T1223" i="2"/>
  <c r="S1223" i="2"/>
  <c r="R1223" i="2"/>
  <c r="B1223" i="2"/>
  <c r="U1223" i="2" s="1"/>
  <c r="T1222" i="2"/>
  <c r="S1222" i="2"/>
  <c r="R1222" i="2"/>
  <c r="B1222" i="2"/>
  <c r="U1222" i="2" s="1"/>
  <c r="T1221" i="2"/>
  <c r="S1221" i="2"/>
  <c r="R1221" i="2"/>
  <c r="B1221" i="2"/>
  <c r="U1221" i="2" s="1"/>
  <c r="T1220" i="2"/>
  <c r="S1220" i="2"/>
  <c r="R1220" i="2"/>
  <c r="B1220" i="2"/>
  <c r="U1220" i="2" s="1"/>
  <c r="T1219" i="2"/>
  <c r="S1219" i="2"/>
  <c r="R1219" i="2"/>
  <c r="B1219" i="2"/>
  <c r="U1219" i="2" s="1"/>
  <c r="T1218" i="2"/>
  <c r="S1218" i="2"/>
  <c r="R1218" i="2"/>
  <c r="B1218" i="2"/>
  <c r="U1218" i="2" s="1"/>
  <c r="T1217" i="2"/>
  <c r="S1217" i="2"/>
  <c r="R1217" i="2"/>
  <c r="B1217" i="2"/>
  <c r="U1217" i="2" s="1"/>
  <c r="T1216" i="2"/>
  <c r="S1216" i="2"/>
  <c r="R1216" i="2"/>
  <c r="B1216" i="2"/>
  <c r="U1216" i="2" s="1"/>
  <c r="T1215" i="2"/>
  <c r="S1215" i="2"/>
  <c r="R1215" i="2"/>
  <c r="B1215" i="2"/>
  <c r="U1215" i="2" s="1"/>
  <c r="T1214" i="2"/>
  <c r="S1214" i="2"/>
  <c r="R1214" i="2"/>
  <c r="B1214" i="2"/>
  <c r="U1214" i="2" s="1"/>
  <c r="T1213" i="2"/>
  <c r="S1213" i="2"/>
  <c r="R1213" i="2"/>
  <c r="B1213" i="2"/>
  <c r="U1213" i="2" s="1"/>
  <c r="T1212" i="2"/>
  <c r="S1212" i="2"/>
  <c r="R1212" i="2"/>
  <c r="B1212" i="2"/>
  <c r="U1212" i="2" s="1"/>
  <c r="T1211" i="2"/>
  <c r="S1211" i="2"/>
  <c r="R1211" i="2"/>
  <c r="B1211" i="2"/>
  <c r="U1211" i="2" s="1"/>
  <c r="T1210" i="2"/>
  <c r="S1210" i="2"/>
  <c r="R1210" i="2"/>
  <c r="B1210" i="2"/>
  <c r="U1210" i="2" s="1"/>
  <c r="T1209" i="2"/>
  <c r="S1209" i="2"/>
  <c r="R1209" i="2"/>
  <c r="B1209" i="2"/>
  <c r="U1209" i="2" s="1"/>
  <c r="T1208" i="2"/>
  <c r="S1208" i="2"/>
  <c r="R1208" i="2"/>
  <c r="B1208" i="2"/>
  <c r="U1208" i="2" s="1"/>
  <c r="T1207" i="2"/>
  <c r="S1207" i="2"/>
  <c r="R1207" i="2"/>
  <c r="B1207" i="2"/>
  <c r="U1207" i="2" s="1"/>
  <c r="T1206" i="2"/>
  <c r="S1206" i="2"/>
  <c r="R1206" i="2"/>
  <c r="B1206" i="2"/>
  <c r="U1206" i="2" s="1"/>
  <c r="T1205" i="2"/>
  <c r="S1205" i="2"/>
  <c r="R1205" i="2"/>
  <c r="B1205" i="2"/>
  <c r="U1205" i="2" s="1"/>
  <c r="T1204" i="2"/>
  <c r="S1204" i="2"/>
  <c r="R1204" i="2"/>
  <c r="B1204" i="2"/>
  <c r="U1204" i="2" s="1"/>
  <c r="T1203" i="2"/>
  <c r="S1203" i="2"/>
  <c r="R1203" i="2"/>
  <c r="B1203" i="2"/>
  <c r="U1203" i="2" s="1"/>
  <c r="T1202" i="2"/>
  <c r="S1202" i="2"/>
  <c r="R1202" i="2"/>
  <c r="B1202" i="2"/>
  <c r="U1202" i="2" s="1"/>
  <c r="T1201" i="2"/>
  <c r="S1201" i="2"/>
  <c r="R1201" i="2"/>
  <c r="B1201" i="2"/>
  <c r="U1201" i="2" s="1"/>
  <c r="T1200" i="2"/>
  <c r="S1200" i="2"/>
  <c r="R1200" i="2"/>
  <c r="B1200" i="2"/>
  <c r="U1200" i="2" s="1"/>
  <c r="T1199" i="2"/>
  <c r="S1199" i="2"/>
  <c r="R1199" i="2"/>
  <c r="B1199" i="2"/>
  <c r="U1199" i="2" s="1"/>
  <c r="T1198" i="2"/>
  <c r="S1198" i="2"/>
  <c r="R1198" i="2"/>
  <c r="B1198" i="2"/>
  <c r="U1198" i="2" s="1"/>
  <c r="T1197" i="2"/>
  <c r="S1197" i="2"/>
  <c r="R1197" i="2"/>
  <c r="B1197" i="2"/>
  <c r="U1197" i="2" s="1"/>
  <c r="T1196" i="2"/>
  <c r="S1196" i="2"/>
  <c r="R1196" i="2"/>
  <c r="B1196" i="2"/>
  <c r="U1196" i="2" s="1"/>
  <c r="T1195" i="2"/>
  <c r="S1195" i="2"/>
  <c r="R1195" i="2"/>
  <c r="B1195" i="2"/>
  <c r="U1195" i="2" s="1"/>
  <c r="T1194" i="2"/>
  <c r="S1194" i="2"/>
  <c r="R1194" i="2"/>
  <c r="B1194" i="2"/>
  <c r="U1194" i="2" s="1"/>
  <c r="T1193" i="2"/>
  <c r="S1193" i="2"/>
  <c r="R1193" i="2"/>
  <c r="B1193" i="2"/>
  <c r="U1193" i="2" s="1"/>
  <c r="T1192" i="2"/>
  <c r="S1192" i="2"/>
  <c r="R1192" i="2"/>
  <c r="B1192" i="2"/>
  <c r="U1192" i="2" s="1"/>
  <c r="T1191" i="2"/>
  <c r="S1191" i="2"/>
  <c r="R1191" i="2"/>
  <c r="B1191" i="2"/>
  <c r="U1191" i="2" s="1"/>
  <c r="T1190" i="2"/>
  <c r="S1190" i="2"/>
  <c r="R1190" i="2"/>
  <c r="B1190" i="2"/>
  <c r="U1190" i="2" s="1"/>
  <c r="T1189" i="2"/>
  <c r="S1189" i="2"/>
  <c r="R1189" i="2"/>
  <c r="B1189" i="2"/>
  <c r="U1189" i="2" s="1"/>
  <c r="T1188" i="2"/>
  <c r="S1188" i="2"/>
  <c r="R1188" i="2"/>
  <c r="B1188" i="2"/>
  <c r="U1188" i="2" s="1"/>
  <c r="T1187" i="2"/>
  <c r="S1187" i="2"/>
  <c r="R1187" i="2"/>
  <c r="B1187" i="2"/>
  <c r="U1187" i="2" s="1"/>
  <c r="T1186" i="2"/>
  <c r="S1186" i="2"/>
  <c r="R1186" i="2"/>
  <c r="B1186" i="2"/>
  <c r="U1186" i="2" s="1"/>
  <c r="T1185" i="2"/>
  <c r="S1185" i="2"/>
  <c r="R1185" i="2"/>
  <c r="B1185" i="2"/>
  <c r="U1185" i="2" s="1"/>
  <c r="T1184" i="2"/>
  <c r="S1184" i="2"/>
  <c r="R1184" i="2"/>
  <c r="B1184" i="2"/>
  <c r="U1184" i="2" s="1"/>
  <c r="T1183" i="2"/>
  <c r="S1183" i="2"/>
  <c r="R1183" i="2"/>
  <c r="B1183" i="2"/>
  <c r="U1183" i="2" s="1"/>
  <c r="T1182" i="2"/>
  <c r="S1182" i="2"/>
  <c r="R1182" i="2"/>
  <c r="B1182" i="2"/>
  <c r="U1182" i="2" s="1"/>
  <c r="T1181" i="2"/>
  <c r="S1181" i="2"/>
  <c r="R1181" i="2"/>
  <c r="B1181" i="2"/>
  <c r="U1181" i="2" s="1"/>
  <c r="T1180" i="2"/>
  <c r="S1180" i="2"/>
  <c r="R1180" i="2"/>
  <c r="B1180" i="2"/>
  <c r="U1180" i="2" s="1"/>
  <c r="T1179" i="2"/>
  <c r="S1179" i="2"/>
  <c r="R1179" i="2"/>
  <c r="B1179" i="2"/>
  <c r="U1179" i="2" s="1"/>
  <c r="T1178" i="2"/>
  <c r="S1178" i="2"/>
  <c r="R1178" i="2"/>
  <c r="B1178" i="2"/>
  <c r="U1178" i="2" s="1"/>
  <c r="T1177" i="2"/>
  <c r="S1177" i="2"/>
  <c r="R1177" i="2"/>
  <c r="B1177" i="2"/>
  <c r="U1177" i="2" s="1"/>
  <c r="T1176" i="2"/>
  <c r="S1176" i="2"/>
  <c r="R1176" i="2"/>
  <c r="B1176" i="2"/>
  <c r="U1176" i="2" s="1"/>
  <c r="T1175" i="2"/>
  <c r="S1175" i="2"/>
  <c r="R1175" i="2"/>
  <c r="B1175" i="2"/>
  <c r="U1175" i="2" s="1"/>
  <c r="T1174" i="2"/>
  <c r="S1174" i="2"/>
  <c r="R1174" i="2"/>
  <c r="B1174" i="2"/>
  <c r="U1174" i="2" s="1"/>
  <c r="T1173" i="2"/>
  <c r="S1173" i="2"/>
  <c r="R1173" i="2"/>
  <c r="B1173" i="2"/>
  <c r="U1173" i="2" s="1"/>
  <c r="T1172" i="2"/>
  <c r="S1172" i="2"/>
  <c r="R1172" i="2"/>
  <c r="B1172" i="2"/>
  <c r="U1172" i="2" s="1"/>
  <c r="T1171" i="2"/>
  <c r="S1171" i="2"/>
  <c r="R1171" i="2"/>
  <c r="B1171" i="2"/>
  <c r="U1171" i="2" s="1"/>
  <c r="T1170" i="2"/>
  <c r="S1170" i="2"/>
  <c r="R1170" i="2"/>
  <c r="B1170" i="2"/>
  <c r="U1170" i="2" s="1"/>
  <c r="T1169" i="2"/>
  <c r="S1169" i="2"/>
  <c r="R1169" i="2"/>
  <c r="B1169" i="2"/>
  <c r="U1169" i="2" s="1"/>
  <c r="T1168" i="2"/>
  <c r="S1168" i="2"/>
  <c r="R1168" i="2"/>
  <c r="B1168" i="2"/>
  <c r="U1168" i="2" s="1"/>
  <c r="T1167" i="2"/>
  <c r="S1167" i="2"/>
  <c r="R1167" i="2"/>
  <c r="B1167" i="2"/>
  <c r="U1167" i="2" s="1"/>
  <c r="T1166" i="2"/>
  <c r="S1166" i="2"/>
  <c r="R1166" i="2"/>
  <c r="B1166" i="2"/>
  <c r="U1166" i="2" s="1"/>
  <c r="T1165" i="2"/>
  <c r="S1165" i="2"/>
  <c r="R1165" i="2"/>
  <c r="B1165" i="2"/>
  <c r="U1165" i="2" s="1"/>
  <c r="T1164" i="2"/>
  <c r="S1164" i="2"/>
  <c r="R1164" i="2"/>
  <c r="B1164" i="2"/>
  <c r="U1164" i="2" s="1"/>
  <c r="T1163" i="2"/>
  <c r="S1163" i="2"/>
  <c r="R1163" i="2"/>
  <c r="B1163" i="2"/>
  <c r="U1163" i="2" s="1"/>
  <c r="T1162" i="2"/>
  <c r="S1162" i="2"/>
  <c r="R1162" i="2"/>
  <c r="B1162" i="2"/>
  <c r="U1162" i="2" s="1"/>
  <c r="T1161" i="2"/>
  <c r="S1161" i="2"/>
  <c r="R1161" i="2"/>
  <c r="B1161" i="2"/>
  <c r="U1161" i="2" s="1"/>
  <c r="T1160" i="2"/>
  <c r="S1160" i="2"/>
  <c r="R1160" i="2"/>
  <c r="B1160" i="2"/>
  <c r="U1160" i="2" s="1"/>
  <c r="T1159" i="2"/>
  <c r="S1159" i="2"/>
  <c r="R1159" i="2"/>
  <c r="B1159" i="2"/>
  <c r="U1159" i="2" s="1"/>
  <c r="T1158" i="2"/>
  <c r="S1158" i="2"/>
  <c r="R1158" i="2"/>
  <c r="B1158" i="2"/>
  <c r="U1158" i="2" s="1"/>
  <c r="T1157" i="2"/>
  <c r="S1157" i="2"/>
  <c r="R1157" i="2"/>
  <c r="B1157" i="2"/>
  <c r="U1157" i="2" s="1"/>
  <c r="T1156" i="2"/>
  <c r="S1156" i="2"/>
  <c r="R1156" i="2"/>
  <c r="B1156" i="2"/>
  <c r="U1156" i="2" s="1"/>
  <c r="T1155" i="2"/>
  <c r="S1155" i="2"/>
  <c r="R1155" i="2"/>
  <c r="B1155" i="2"/>
  <c r="U1155" i="2" s="1"/>
  <c r="T1154" i="2"/>
  <c r="S1154" i="2"/>
  <c r="R1154" i="2"/>
  <c r="B1154" i="2"/>
  <c r="U1154" i="2" s="1"/>
  <c r="T1153" i="2"/>
  <c r="S1153" i="2"/>
  <c r="R1153" i="2"/>
  <c r="B1153" i="2"/>
  <c r="U1153" i="2" s="1"/>
  <c r="T1152" i="2"/>
  <c r="S1152" i="2"/>
  <c r="R1152" i="2"/>
  <c r="B1152" i="2"/>
  <c r="U1152" i="2" s="1"/>
  <c r="T1151" i="2"/>
  <c r="S1151" i="2"/>
  <c r="R1151" i="2"/>
  <c r="B1151" i="2"/>
  <c r="U1151" i="2" s="1"/>
  <c r="T1150" i="2"/>
  <c r="S1150" i="2"/>
  <c r="R1150" i="2"/>
  <c r="B1150" i="2"/>
  <c r="U1150" i="2" s="1"/>
  <c r="T1149" i="2"/>
  <c r="S1149" i="2"/>
  <c r="R1149" i="2"/>
  <c r="B1149" i="2"/>
  <c r="U1149" i="2" s="1"/>
  <c r="T1148" i="2"/>
  <c r="S1148" i="2"/>
  <c r="R1148" i="2"/>
  <c r="B1148" i="2"/>
  <c r="U1148" i="2" s="1"/>
  <c r="T1147" i="2"/>
  <c r="S1147" i="2"/>
  <c r="R1147" i="2"/>
  <c r="B1147" i="2"/>
  <c r="U1147" i="2" s="1"/>
  <c r="T1146" i="2"/>
  <c r="S1146" i="2"/>
  <c r="R1146" i="2"/>
  <c r="B1146" i="2"/>
  <c r="U1146" i="2" s="1"/>
  <c r="T1145" i="2"/>
  <c r="S1145" i="2"/>
  <c r="R1145" i="2"/>
  <c r="B1145" i="2"/>
  <c r="U1145" i="2" s="1"/>
  <c r="T1144" i="2"/>
  <c r="S1144" i="2"/>
  <c r="R1144" i="2"/>
  <c r="B1144" i="2"/>
  <c r="U1144" i="2" s="1"/>
  <c r="T1143" i="2"/>
  <c r="S1143" i="2"/>
  <c r="R1143" i="2"/>
  <c r="B1143" i="2"/>
  <c r="U1143" i="2" s="1"/>
  <c r="T1142" i="2"/>
  <c r="S1142" i="2"/>
  <c r="R1142" i="2"/>
  <c r="B1142" i="2"/>
  <c r="U1142" i="2" s="1"/>
  <c r="T1141" i="2"/>
  <c r="S1141" i="2"/>
  <c r="R1141" i="2"/>
  <c r="B1141" i="2"/>
  <c r="U1141" i="2" s="1"/>
  <c r="T1140" i="2"/>
  <c r="S1140" i="2"/>
  <c r="R1140" i="2"/>
  <c r="B1140" i="2"/>
  <c r="U1140" i="2" s="1"/>
  <c r="T1139" i="2"/>
  <c r="S1139" i="2"/>
  <c r="R1139" i="2"/>
  <c r="B1139" i="2"/>
  <c r="U1139" i="2" s="1"/>
  <c r="T1138" i="2"/>
  <c r="S1138" i="2"/>
  <c r="R1138" i="2"/>
  <c r="B1138" i="2"/>
  <c r="U1138" i="2" s="1"/>
  <c r="T1137" i="2"/>
  <c r="S1137" i="2"/>
  <c r="R1137" i="2"/>
  <c r="B1137" i="2"/>
  <c r="U1137" i="2" s="1"/>
  <c r="T1136" i="2"/>
  <c r="S1136" i="2"/>
  <c r="R1136" i="2"/>
  <c r="B1136" i="2"/>
  <c r="U1136" i="2" s="1"/>
  <c r="T1135" i="2"/>
  <c r="S1135" i="2"/>
  <c r="R1135" i="2"/>
  <c r="B1135" i="2"/>
  <c r="U1135" i="2" s="1"/>
  <c r="T1134" i="2"/>
  <c r="S1134" i="2"/>
  <c r="R1134" i="2"/>
  <c r="B1134" i="2"/>
  <c r="U1134" i="2" s="1"/>
  <c r="T1133" i="2"/>
  <c r="S1133" i="2"/>
  <c r="R1133" i="2"/>
  <c r="B1133" i="2"/>
  <c r="U1133" i="2" s="1"/>
  <c r="T1132" i="2"/>
  <c r="S1132" i="2"/>
  <c r="R1132" i="2"/>
  <c r="B1132" i="2"/>
  <c r="U1132" i="2" s="1"/>
  <c r="T1131" i="2"/>
  <c r="S1131" i="2"/>
  <c r="R1131" i="2"/>
  <c r="B1131" i="2"/>
  <c r="U1131" i="2" s="1"/>
  <c r="T1130" i="2"/>
  <c r="S1130" i="2"/>
  <c r="R1130" i="2"/>
  <c r="B1130" i="2"/>
  <c r="U1130" i="2" s="1"/>
  <c r="T1129" i="2"/>
  <c r="S1129" i="2"/>
  <c r="R1129" i="2"/>
  <c r="B1129" i="2"/>
  <c r="U1129" i="2" s="1"/>
  <c r="T1128" i="2"/>
  <c r="S1128" i="2"/>
  <c r="R1128" i="2"/>
  <c r="B1128" i="2"/>
  <c r="U1128" i="2" s="1"/>
  <c r="T1127" i="2"/>
  <c r="S1127" i="2"/>
  <c r="R1127" i="2"/>
  <c r="B1127" i="2"/>
  <c r="U1127" i="2" s="1"/>
  <c r="T1126" i="2"/>
  <c r="S1126" i="2"/>
  <c r="R1126" i="2"/>
  <c r="B1126" i="2"/>
  <c r="U1126" i="2" s="1"/>
  <c r="T1125" i="2"/>
  <c r="S1125" i="2"/>
  <c r="R1125" i="2"/>
  <c r="B1125" i="2"/>
  <c r="U1125" i="2" s="1"/>
  <c r="T1124" i="2"/>
  <c r="S1124" i="2"/>
  <c r="R1124" i="2"/>
  <c r="B1124" i="2"/>
  <c r="U1124" i="2" s="1"/>
  <c r="T1123" i="2"/>
  <c r="S1123" i="2"/>
  <c r="R1123" i="2"/>
  <c r="B1123" i="2"/>
  <c r="U1123" i="2" s="1"/>
  <c r="T1122" i="2"/>
  <c r="S1122" i="2"/>
  <c r="R1122" i="2"/>
  <c r="B1122" i="2"/>
  <c r="U1122" i="2" s="1"/>
  <c r="T1121" i="2"/>
  <c r="S1121" i="2"/>
  <c r="R1121" i="2"/>
  <c r="B1121" i="2"/>
  <c r="U1121" i="2" s="1"/>
  <c r="T1120" i="2"/>
  <c r="S1120" i="2"/>
  <c r="R1120" i="2"/>
  <c r="B1120" i="2"/>
  <c r="U1120" i="2" s="1"/>
  <c r="T1119" i="2"/>
  <c r="S1119" i="2"/>
  <c r="R1119" i="2"/>
  <c r="B1119" i="2"/>
  <c r="U1119" i="2" s="1"/>
  <c r="T1118" i="2"/>
  <c r="S1118" i="2"/>
  <c r="R1118" i="2"/>
  <c r="B1118" i="2"/>
  <c r="U1118" i="2" s="1"/>
  <c r="T1117" i="2"/>
  <c r="S1117" i="2"/>
  <c r="R1117" i="2"/>
  <c r="B1117" i="2"/>
  <c r="U1117" i="2" s="1"/>
  <c r="T1116" i="2"/>
  <c r="S1116" i="2"/>
  <c r="R1116" i="2"/>
  <c r="B1116" i="2"/>
  <c r="U1116" i="2" s="1"/>
  <c r="T1115" i="2"/>
  <c r="S1115" i="2"/>
  <c r="R1115" i="2"/>
  <c r="B1115" i="2"/>
  <c r="U1115" i="2" s="1"/>
  <c r="T1114" i="2"/>
  <c r="S1114" i="2"/>
  <c r="R1114" i="2"/>
  <c r="B1114" i="2"/>
  <c r="U1114" i="2" s="1"/>
  <c r="T1113" i="2"/>
  <c r="S1113" i="2"/>
  <c r="R1113" i="2"/>
  <c r="B1113" i="2"/>
  <c r="U1113" i="2" s="1"/>
  <c r="T1112" i="2"/>
  <c r="S1112" i="2"/>
  <c r="R1112" i="2"/>
  <c r="B1112" i="2"/>
  <c r="U1112" i="2" s="1"/>
  <c r="T1111" i="2"/>
  <c r="S1111" i="2"/>
  <c r="R1111" i="2"/>
  <c r="B1111" i="2"/>
  <c r="U1111" i="2" s="1"/>
  <c r="T1110" i="2"/>
  <c r="S1110" i="2"/>
  <c r="R1110" i="2"/>
  <c r="B1110" i="2"/>
  <c r="U1110" i="2" s="1"/>
  <c r="T1109" i="2"/>
  <c r="S1109" i="2"/>
  <c r="R1109" i="2"/>
  <c r="B1109" i="2"/>
  <c r="U1109" i="2" s="1"/>
  <c r="T1108" i="2"/>
  <c r="S1108" i="2"/>
  <c r="R1108" i="2"/>
  <c r="B1108" i="2"/>
  <c r="U1108" i="2" s="1"/>
  <c r="T1107" i="2"/>
  <c r="S1107" i="2"/>
  <c r="R1107" i="2"/>
  <c r="B1107" i="2"/>
  <c r="U1107" i="2" s="1"/>
  <c r="T1106" i="2"/>
  <c r="S1106" i="2"/>
  <c r="R1106" i="2"/>
  <c r="B1106" i="2"/>
  <c r="U1106" i="2" s="1"/>
  <c r="T1105" i="2"/>
  <c r="S1105" i="2"/>
  <c r="R1105" i="2"/>
  <c r="B1105" i="2"/>
  <c r="U1105" i="2" s="1"/>
  <c r="T1104" i="2"/>
  <c r="S1104" i="2"/>
  <c r="R1104" i="2"/>
  <c r="B1104" i="2"/>
  <c r="U1104" i="2" s="1"/>
  <c r="T1103" i="2"/>
  <c r="S1103" i="2"/>
  <c r="R1103" i="2"/>
  <c r="B1103" i="2"/>
  <c r="U1103" i="2" s="1"/>
  <c r="T1102" i="2"/>
  <c r="S1102" i="2"/>
  <c r="R1102" i="2"/>
  <c r="B1102" i="2"/>
  <c r="U1102" i="2" s="1"/>
  <c r="T1101" i="2"/>
  <c r="S1101" i="2"/>
  <c r="R1101" i="2"/>
  <c r="B1101" i="2"/>
  <c r="U1101" i="2" s="1"/>
  <c r="T1100" i="2"/>
  <c r="S1100" i="2"/>
  <c r="R1100" i="2"/>
  <c r="B1100" i="2"/>
  <c r="U1100" i="2" s="1"/>
  <c r="T1099" i="2"/>
  <c r="S1099" i="2"/>
  <c r="R1099" i="2"/>
  <c r="B1099" i="2"/>
  <c r="U1099" i="2" s="1"/>
  <c r="T1098" i="2"/>
  <c r="S1098" i="2"/>
  <c r="R1098" i="2"/>
  <c r="B1098" i="2"/>
  <c r="U1098" i="2" s="1"/>
  <c r="T1097" i="2"/>
  <c r="S1097" i="2"/>
  <c r="R1097" i="2"/>
  <c r="B1097" i="2"/>
  <c r="U1097" i="2" s="1"/>
  <c r="T1096" i="2"/>
  <c r="S1096" i="2"/>
  <c r="R1096" i="2"/>
  <c r="B1096" i="2"/>
  <c r="U1096" i="2" s="1"/>
  <c r="T1095" i="2"/>
  <c r="S1095" i="2"/>
  <c r="R1095" i="2"/>
  <c r="B1095" i="2"/>
  <c r="U1095" i="2" s="1"/>
  <c r="T1094" i="2"/>
  <c r="S1094" i="2"/>
  <c r="R1094" i="2"/>
  <c r="B1094" i="2"/>
  <c r="U1094" i="2" s="1"/>
  <c r="T1093" i="2"/>
  <c r="S1093" i="2"/>
  <c r="R1093" i="2"/>
  <c r="B1093" i="2"/>
  <c r="U1093" i="2" s="1"/>
  <c r="T1092" i="2"/>
  <c r="S1092" i="2"/>
  <c r="R1092" i="2"/>
  <c r="B1092" i="2"/>
  <c r="U1092" i="2" s="1"/>
  <c r="T1091" i="2"/>
  <c r="S1091" i="2"/>
  <c r="R1091" i="2"/>
  <c r="B1091" i="2"/>
  <c r="U1091" i="2" s="1"/>
  <c r="T1090" i="2"/>
  <c r="S1090" i="2"/>
  <c r="R1090" i="2"/>
  <c r="B1090" i="2"/>
  <c r="U1090" i="2" s="1"/>
  <c r="T1089" i="2"/>
  <c r="S1089" i="2"/>
  <c r="R1089" i="2"/>
  <c r="B1089" i="2"/>
  <c r="U1089" i="2" s="1"/>
  <c r="T1088" i="2"/>
  <c r="S1088" i="2"/>
  <c r="R1088" i="2"/>
  <c r="B1088" i="2"/>
  <c r="U1088" i="2" s="1"/>
  <c r="T1087" i="2"/>
  <c r="S1087" i="2"/>
  <c r="R1087" i="2"/>
  <c r="B1087" i="2"/>
  <c r="U1087" i="2" s="1"/>
  <c r="T1086" i="2"/>
  <c r="S1086" i="2"/>
  <c r="R1086" i="2"/>
  <c r="B1086" i="2"/>
  <c r="U1086" i="2" s="1"/>
  <c r="T1085" i="2"/>
  <c r="S1085" i="2"/>
  <c r="R1085" i="2"/>
  <c r="B1085" i="2"/>
  <c r="U1085" i="2" s="1"/>
  <c r="T1084" i="2"/>
  <c r="S1084" i="2"/>
  <c r="R1084" i="2"/>
  <c r="B1084" i="2"/>
  <c r="U1084" i="2" s="1"/>
  <c r="T1083" i="2"/>
  <c r="S1083" i="2"/>
  <c r="R1083" i="2"/>
  <c r="B1083" i="2"/>
  <c r="U1083" i="2" s="1"/>
  <c r="T1082" i="2"/>
  <c r="S1082" i="2"/>
  <c r="R1082" i="2"/>
  <c r="B1082" i="2"/>
  <c r="U1082" i="2" s="1"/>
  <c r="T1081" i="2"/>
  <c r="S1081" i="2"/>
  <c r="R1081" i="2"/>
  <c r="B1081" i="2"/>
  <c r="U1081" i="2" s="1"/>
  <c r="T1080" i="2"/>
  <c r="S1080" i="2"/>
  <c r="R1080" i="2"/>
  <c r="B1080" i="2"/>
  <c r="U1080" i="2" s="1"/>
  <c r="T1079" i="2"/>
  <c r="S1079" i="2"/>
  <c r="R1079" i="2"/>
  <c r="B1079" i="2"/>
  <c r="U1079" i="2" s="1"/>
  <c r="T1078" i="2"/>
  <c r="S1078" i="2"/>
  <c r="R1078" i="2"/>
  <c r="B1078" i="2"/>
  <c r="U1078" i="2" s="1"/>
  <c r="T1077" i="2"/>
  <c r="S1077" i="2"/>
  <c r="R1077" i="2"/>
  <c r="B1077" i="2"/>
  <c r="U1077" i="2" s="1"/>
  <c r="T1076" i="2"/>
  <c r="S1076" i="2"/>
  <c r="R1076" i="2"/>
  <c r="B1076" i="2"/>
  <c r="U1076" i="2" s="1"/>
  <c r="T1075" i="2"/>
  <c r="S1075" i="2"/>
  <c r="R1075" i="2"/>
  <c r="B1075" i="2"/>
  <c r="U1075" i="2" s="1"/>
  <c r="T1074" i="2"/>
  <c r="S1074" i="2"/>
  <c r="R1074" i="2"/>
  <c r="B1074" i="2"/>
  <c r="U1074" i="2" s="1"/>
  <c r="T1073" i="2"/>
  <c r="S1073" i="2"/>
  <c r="R1073" i="2"/>
  <c r="B1073" i="2"/>
  <c r="U1073" i="2" s="1"/>
  <c r="T1072" i="2"/>
  <c r="S1072" i="2"/>
  <c r="R1072" i="2"/>
  <c r="B1072" i="2"/>
  <c r="U1072" i="2" s="1"/>
  <c r="T1071" i="2"/>
  <c r="S1071" i="2"/>
  <c r="R1071" i="2"/>
  <c r="B1071" i="2"/>
  <c r="U1071" i="2" s="1"/>
  <c r="T1070" i="2"/>
  <c r="S1070" i="2"/>
  <c r="R1070" i="2"/>
  <c r="B1070" i="2"/>
  <c r="U1070" i="2" s="1"/>
  <c r="T1069" i="2"/>
  <c r="S1069" i="2"/>
  <c r="R1069" i="2"/>
  <c r="B1069" i="2"/>
  <c r="U1069" i="2" s="1"/>
  <c r="T1068" i="2"/>
  <c r="S1068" i="2"/>
  <c r="R1068" i="2"/>
  <c r="B1068" i="2"/>
  <c r="U1068" i="2" s="1"/>
  <c r="T1067" i="2"/>
  <c r="S1067" i="2"/>
  <c r="R1067" i="2"/>
  <c r="B1067" i="2"/>
  <c r="U1067" i="2" s="1"/>
  <c r="T1066" i="2"/>
  <c r="S1066" i="2"/>
  <c r="R1066" i="2"/>
  <c r="B1066" i="2"/>
  <c r="U1066" i="2" s="1"/>
  <c r="T1065" i="2"/>
  <c r="S1065" i="2"/>
  <c r="R1065" i="2"/>
  <c r="B1065" i="2"/>
  <c r="U1065" i="2" s="1"/>
  <c r="T1064" i="2"/>
  <c r="S1064" i="2"/>
  <c r="R1064" i="2"/>
  <c r="B1064" i="2"/>
  <c r="U1064" i="2" s="1"/>
  <c r="T1063" i="2"/>
  <c r="S1063" i="2"/>
  <c r="R1063" i="2"/>
  <c r="B1063" i="2"/>
  <c r="U1063" i="2" s="1"/>
  <c r="T1062" i="2"/>
  <c r="S1062" i="2"/>
  <c r="R1062" i="2"/>
  <c r="B1062" i="2"/>
  <c r="U1062" i="2" s="1"/>
  <c r="T1061" i="2"/>
  <c r="S1061" i="2"/>
  <c r="R1061" i="2"/>
  <c r="B1061" i="2"/>
  <c r="U1061" i="2" s="1"/>
  <c r="T1060" i="2"/>
  <c r="S1060" i="2"/>
  <c r="R1060" i="2"/>
  <c r="B1060" i="2"/>
  <c r="U1060" i="2" s="1"/>
  <c r="T1059" i="2"/>
  <c r="S1059" i="2"/>
  <c r="R1059" i="2"/>
  <c r="B1059" i="2"/>
  <c r="U1059" i="2" s="1"/>
  <c r="T1058" i="2"/>
  <c r="S1058" i="2"/>
  <c r="R1058" i="2"/>
  <c r="B1058" i="2"/>
  <c r="U1058" i="2" s="1"/>
  <c r="T1057" i="2"/>
  <c r="S1057" i="2"/>
  <c r="R1057" i="2"/>
  <c r="B1057" i="2"/>
  <c r="U1057" i="2" s="1"/>
  <c r="T1056" i="2"/>
  <c r="S1056" i="2"/>
  <c r="R1056" i="2"/>
  <c r="B1056" i="2"/>
  <c r="U1056" i="2" s="1"/>
  <c r="T1055" i="2"/>
  <c r="S1055" i="2"/>
  <c r="R1055" i="2"/>
  <c r="B1055" i="2"/>
  <c r="U1055" i="2" s="1"/>
  <c r="T1054" i="2"/>
  <c r="S1054" i="2"/>
  <c r="R1054" i="2"/>
  <c r="B1054" i="2"/>
  <c r="U1054" i="2" s="1"/>
  <c r="T1053" i="2"/>
  <c r="S1053" i="2"/>
  <c r="R1053" i="2"/>
  <c r="B1053" i="2"/>
  <c r="U1053" i="2" s="1"/>
  <c r="T1052" i="2"/>
  <c r="S1052" i="2"/>
  <c r="R1052" i="2"/>
  <c r="B1052" i="2"/>
  <c r="U1052" i="2" s="1"/>
  <c r="T1051" i="2"/>
  <c r="S1051" i="2"/>
  <c r="R1051" i="2"/>
  <c r="B1051" i="2"/>
  <c r="U1051" i="2" s="1"/>
  <c r="T1050" i="2"/>
  <c r="S1050" i="2"/>
  <c r="R1050" i="2"/>
  <c r="B1050" i="2"/>
  <c r="U1050" i="2" s="1"/>
  <c r="T1049" i="2"/>
  <c r="S1049" i="2"/>
  <c r="R1049" i="2"/>
  <c r="B1049" i="2"/>
  <c r="U1049" i="2" s="1"/>
  <c r="T1048" i="2"/>
  <c r="S1048" i="2"/>
  <c r="R1048" i="2"/>
  <c r="B1048" i="2"/>
  <c r="U1048" i="2" s="1"/>
  <c r="T1047" i="2"/>
  <c r="S1047" i="2"/>
  <c r="R1047" i="2"/>
  <c r="B1047" i="2"/>
  <c r="U1047" i="2" s="1"/>
  <c r="T1046" i="2"/>
  <c r="S1046" i="2"/>
  <c r="R1046" i="2"/>
  <c r="B1046" i="2"/>
  <c r="U1046" i="2" s="1"/>
  <c r="T1045" i="2"/>
  <c r="S1045" i="2"/>
  <c r="R1045" i="2"/>
  <c r="B1045" i="2"/>
  <c r="U1045" i="2" s="1"/>
  <c r="T1044" i="2"/>
  <c r="S1044" i="2"/>
  <c r="R1044" i="2"/>
  <c r="B1044" i="2"/>
  <c r="U1044" i="2" s="1"/>
  <c r="T1043" i="2"/>
  <c r="S1043" i="2"/>
  <c r="R1043" i="2"/>
  <c r="B1043" i="2"/>
  <c r="U1043" i="2" s="1"/>
  <c r="T1042" i="2"/>
  <c r="S1042" i="2"/>
  <c r="R1042" i="2"/>
  <c r="B1042" i="2"/>
  <c r="U1042" i="2" s="1"/>
  <c r="T1041" i="2"/>
  <c r="S1041" i="2"/>
  <c r="R1041" i="2"/>
  <c r="B1041" i="2"/>
  <c r="U1041" i="2" s="1"/>
  <c r="T1040" i="2"/>
  <c r="S1040" i="2"/>
  <c r="R1040" i="2"/>
  <c r="B1040" i="2"/>
  <c r="U1040" i="2" s="1"/>
  <c r="T1039" i="2"/>
  <c r="S1039" i="2"/>
  <c r="R1039" i="2"/>
  <c r="B1039" i="2"/>
  <c r="U1039" i="2" s="1"/>
  <c r="T1038" i="2"/>
  <c r="S1038" i="2"/>
  <c r="R1038" i="2"/>
  <c r="B1038" i="2"/>
  <c r="U1038" i="2" s="1"/>
  <c r="T1037" i="2"/>
  <c r="S1037" i="2"/>
  <c r="R1037" i="2"/>
  <c r="B1037" i="2"/>
  <c r="U1037" i="2" s="1"/>
  <c r="T1036" i="2"/>
  <c r="S1036" i="2"/>
  <c r="R1036" i="2"/>
  <c r="B1036" i="2"/>
  <c r="U1036" i="2" s="1"/>
  <c r="T1035" i="2"/>
  <c r="S1035" i="2"/>
  <c r="R1035" i="2"/>
  <c r="B1035" i="2"/>
  <c r="U1035" i="2" s="1"/>
  <c r="T1034" i="2"/>
  <c r="S1034" i="2"/>
  <c r="R1034" i="2"/>
  <c r="B1034" i="2"/>
  <c r="U1034" i="2" s="1"/>
  <c r="T1033" i="2"/>
  <c r="S1033" i="2"/>
  <c r="R1033" i="2"/>
  <c r="B1033" i="2"/>
  <c r="U1033" i="2" s="1"/>
  <c r="T1032" i="2"/>
  <c r="S1032" i="2"/>
  <c r="R1032" i="2"/>
  <c r="B1032" i="2"/>
  <c r="U1032" i="2" s="1"/>
  <c r="T1031" i="2"/>
  <c r="S1031" i="2"/>
  <c r="R1031" i="2"/>
  <c r="B1031" i="2"/>
  <c r="U1031" i="2" s="1"/>
  <c r="T1030" i="2"/>
  <c r="S1030" i="2"/>
  <c r="R1030" i="2"/>
  <c r="B1030" i="2"/>
  <c r="U1030" i="2" s="1"/>
  <c r="T1029" i="2"/>
  <c r="S1029" i="2"/>
  <c r="R1029" i="2"/>
  <c r="B1029" i="2"/>
  <c r="U1029" i="2" s="1"/>
  <c r="T1028" i="2"/>
  <c r="S1028" i="2"/>
  <c r="R1028" i="2"/>
  <c r="B1028" i="2"/>
  <c r="U1028" i="2" s="1"/>
  <c r="T1027" i="2"/>
  <c r="S1027" i="2"/>
  <c r="R1027" i="2"/>
  <c r="B1027" i="2"/>
  <c r="U1027" i="2" s="1"/>
  <c r="T1026" i="2"/>
  <c r="S1026" i="2"/>
  <c r="R1026" i="2"/>
  <c r="B1026" i="2"/>
  <c r="U1026" i="2" s="1"/>
  <c r="T1025" i="2"/>
  <c r="S1025" i="2"/>
  <c r="R1025" i="2"/>
  <c r="B1025" i="2"/>
  <c r="U1025" i="2" s="1"/>
  <c r="T1024" i="2"/>
  <c r="S1024" i="2"/>
  <c r="R1024" i="2"/>
  <c r="B1024" i="2"/>
  <c r="U1024" i="2" s="1"/>
  <c r="T1023" i="2"/>
  <c r="S1023" i="2"/>
  <c r="R1023" i="2"/>
  <c r="B1023" i="2"/>
  <c r="U1023" i="2" s="1"/>
  <c r="T1022" i="2"/>
  <c r="S1022" i="2"/>
  <c r="R1022" i="2"/>
  <c r="B1022" i="2"/>
  <c r="U1022" i="2" s="1"/>
  <c r="T1021" i="2"/>
  <c r="S1021" i="2"/>
  <c r="R1021" i="2"/>
  <c r="B1021" i="2"/>
  <c r="U1021" i="2" s="1"/>
  <c r="T1020" i="2"/>
  <c r="S1020" i="2"/>
  <c r="R1020" i="2"/>
  <c r="B1020" i="2"/>
  <c r="U1020" i="2" s="1"/>
  <c r="T1019" i="2"/>
  <c r="S1019" i="2"/>
  <c r="R1019" i="2"/>
  <c r="B1019" i="2"/>
  <c r="U1019" i="2" s="1"/>
  <c r="T1018" i="2"/>
  <c r="S1018" i="2"/>
  <c r="R1018" i="2"/>
  <c r="B1018" i="2"/>
  <c r="U1018" i="2" s="1"/>
  <c r="T1017" i="2"/>
  <c r="S1017" i="2"/>
  <c r="R1017" i="2"/>
  <c r="B1017" i="2"/>
  <c r="U1017" i="2" s="1"/>
  <c r="T1016" i="2"/>
  <c r="S1016" i="2"/>
  <c r="R1016" i="2"/>
  <c r="B1016" i="2"/>
  <c r="U1016" i="2" s="1"/>
  <c r="T1015" i="2"/>
  <c r="S1015" i="2"/>
  <c r="R1015" i="2"/>
  <c r="B1015" i="2"/>
  <c r="U1015" i="2" s="1"/>
  <c r="T1014" i="2"/>
  <c r="S1014" i="2"/>
  <c r="R1014" i="2"/>
  <c r="B1014" i="2"/>
  <c r="U1014" i="2" s="1"/>
  <c r="T1013" i="2"/>
  <c r="S1013" i="2"/>
  <c r="R1013" i="2"/>
  <c r="B1013" i="2"/>
  <c r="U1013" i="2" s="1"/>
  <c r="T1012" i="2"/>
  <c r="S1012" i="2"/>
  <c r="R1012" i="2"/>
  <c r="B1012" i="2"/>
  <c r="U1012" i="2" s="1"/>
  <c r="T1011" i="2"/>
  <c r="S1011" i="2"/>
  <c r="R1011" i="2"/>
  <c r="B1011" i="2"/>
  <c r="U1011" i="2" s="1"/>
  <c r="T1010" i="2"/>
  <c r="S1010" i="2"/>
  <c r="R1010" i="2"/>
  <c r="B1010" i="2"/>
  <c r="U1010" i="2" s="1"/>
  <c r="T1009" i="2"/>
  <c r="S1009" i="2"/>
  <c r="R1009" i="2"/>
  <c r="B1009" i="2"/>
  <c r="U1009" i="2" s="1"/>
  <c r="T1008" i="2"/>
  <c r="S1008" i="2"/>
  <c r="R1008" i="2"/>
  <c r="B1008" i="2"/>
  <c r="U1008" i="2" s="1"/>
  <c r="T1007" i="2"/>
  <c r="S1007" i="2"/>
  <c r="R1007" i="2"/>
  <c r="B1007" i="2"/>
  <c r="U1007" i="2" s="1"/>
  <c r="T1006" i="2"/>
  <c r="S1006" i="2"/>
  <c r="R1006" i="2"/>
  <c r="B1006" i="2"/>
  <c r="U1006" i="2" s="1"/>
  <c r="T1005" i="2"/>
  <c r="S1005" i="2"/>
  <c r="R1005" i="2"/>
  <c r="B1005" i="2"/>
  <c r="U1005" i="2" s="1"/>
  <c r="T1004" i="2"/>
  <c r="S1004" i="2"/>
  <c r="R1004" i="2"/>
  <c r="B1004" i="2"/>
  <c r="U1004" i="2" s="1"/>
  <c r="T1003" i="2"/>
  <c r="S1003" i="2"/>
  <c r="R1003" i="2"/>
  <c r="B1003" i="2"/>
  <c r="U1003" i="2" s="1"/>
  <c r="T1002" i="2"/>
  <c r="S1002" i="2"/>
  <c r="R1002" i="2"/>
  <c r="B1002" i="2"/>
  <c r="U1002" i="2" s="1"/>
  <c r="T1001" i="2"/>
  <c r="S1001" i="2"/>
  <c r="R1001" i="2"/>
  <c r="B1001" i="2"/>
  <c r="U1001" i="2" s="1"/>
  <c r="T1000" i="2"/>
  <c r="S1000" i="2"/>
  <c r="R1000" i="2"/>
  <c r="B1000" i="2"/>
  <c r="U1000" i="2" s="1"/>
  <c r="T999" i="2"/>
  <c r="S999" i="2"/>
  <c r="R999" i="2"/>
  <c r="B999" i="2"/>
  <c r="U999" i="2" s="1"/>
  <c r="T998" i="2"/>
  <c r="S998" i="2"/>
  <c r="R998" i="2"/>
  <c r="B998" i="2"/>
  <c r="U998" i="2" s="1"/>
  <c r="T997" i="2"/>
  <c r="S997" i="2"/>
  <c r="R997" i="2"/>
  <c r="B997" i="2"/>
  <c r="U997" i="2" s="1"/>
  <c r="T996" i="2"/>
  <c r="S996" i="2"/>
  <c r="R996" i="2"/>
  <c r="B996" i="2"/>
  <c r="U996" i="2" s="1"/>
  <c r="T995" i="2"/>
  <c r="S995" i="2"/>
  <c r="R995" i="2"/>
  <c r="B995" i="2"/>
  <c r="U995" i="2" s="1"/>
  <c r="T994" i="2"/>
  <c r="S994" i="2"/>
  <c r="R994" i="2"/>
  <c r="B994" i="2"/>
  <c r="U994" i="2" s="1"/>
  <c r="T993" i="2"/>
  <c r="S993" i="2"/>
  <c r="R993" i="2"/>
  <c r="B993" i="2"/>
  <c r="U993" i="2" s="1"/>
  <c r="T992" i="2"/>
  <c r="S992" i="2"/>
  <c r="R992" i="2"/>
  <c r="B992" i="2"/>
  <c r="U992" i="2" s="1"/>
  <c r="T991" i="2"/>
  <c r="S991" i="2"/>
  <c r="R991" i="2"/>
  <c r="B991" i="2"/>
  <c r="U991" i="2" s="1"/>
  <c r="T990" i="2"/>
  <c r="S990" i="2"/>
  <c r="R990" i="2"/>
  <c r="B990" i="2"/>
  <c r="U990" i="2" s="1"/>
  <c r="T989" i="2"/>
  <c r="S989" i="2"/>
  <c r="R989" i="2"/>
  <c r="B989" i="2"/>
  <c r="U989" i="2" s="1"/>
  <c r="T988" i="2"/>
  <c r="S988" i="2"/>
  <c r="R988" i="2"/>
  <c r="B988" i="2"/>
  <c r="U988" i="2" s="1"/>
  <c r="T987" i="2"/>
  <c r="S987" i="2"/>
  <c r="R987" i="2"/>
  <c r="B987" i="2"/>
  <c r="U987" i="2" s="1"/>
  <c r="T986" i="2"/>
  <c r="S986" i="2"/>
  <c r="R986" i="2"/>
  <c r="B986" i="2"/>
  <c r="U986" i="2" s="1"/>
  <c r="T985" i="2"/>
  <c r="S985" i="2"/>
  <c r="R985" i="2"/>
  <c r="B985" i="2"/>
  <c r="U985" i="2" s="1"/>
  <c r="T984" i="2"/>
  <c r="S984" i="2"/>
  <c r="R984" i="2"/>
  <c r="B984" i="2"/>
  <c r="U984" i="2" s="1"/>
  <c r="T983" i="2"/>
  <c r="S983" i="2"/>
  <c r="R983" i="2"/>
  <c r="B983" i="2"/>
  <c r="U983" i="2" s="1"/>
  <c r="T982" i="2"/>
  <c r="S982" i="2"/>
  <c r="R982" i="2"/>
  <c r="B982" i="2"/>
  <c r="U982" i="2" s="1"/>
  <c r="T981" i="2"/>
  <c r="S981" i="2"/>
  <c r="R981" i="2"/>
  <c r="B981" i="2"/>
  <c r="U981" i="2" s="1"/>
  <c r="T980" i="2"/>
  <c r="S980" i="2"/>
  <c r="R980" i="2"/>
  <c r="B980" i="2"/>
  <c r="U980" i="2" s="1"/>
  <c r="T979" i="2"/>
  <c r="S979" i="2"/>
  <c r="R979" i="2"/>
  <c r="B979" i="2"/>
  <c r="U979" i="2" s="1"/>
  <c r="T978" i="2"/>
  <c r="S978" i="2"/>
  <c r="R978" i="2"/>
  <c r="B978" i="2"/>
  <c r="U978" i="2" s="1"/>
  <c r="T977" i="2"/>
  <c r="S977" i="2"/>
  <c r="R977" i="2"/>
  <c r="B977" i="2"/>
  <c r="U977" i="2" s="1"/>
  <c r="T976" i="2"/>
  <c r="S976" i="2"/>
  <c r="R976" i="2"/>
  <c r="B976" i="2"/>
  <c r="U976" i="2" s="1"/>
  <c r="T975" i="2"/>
  <c r="S975" i="2"/>
  <c r="R975" i="2"/>
  <c r="B975" i="2"/>
  <c r="U975" i="2" s="1"/>
  <c r="T974" i="2"/>
  <c r="S974" i="2"/>
  <c r="R974" i="2"/>
  <c r="B974" i="2"/>
  <c r="U974" i="2" s="1"/>
  <c r="T973" i="2"/>
  <c r="S973" i="2"/>
  <c r="R973" i="2"/>
  <c r="B973" i="2"/>
  <c r="U973" i="2" s="1"/>
  <c r="T972" i="2"/>
  <c r="S972" i="2"/>
  <c r="R972" i="2"/>
  <c r="B972" i="2"/>
  <c r="U972" i="2" s="1"/>
  <c r="T971" i="2"/>
  <c r="S971" i="2"/>
  <c r="R971" i="2"/>
  <c r="B971" i="2"/>
  <c r="U971" i="2" s="1"/>
  <c r="T970" i="2"/>
  <c r="S970" i="2"/>
  <c r="R970" i="2"/>
  <c r="B970" i="2"/>
  <c r="U970" i="2" s="1"/>
  <c r="T969" i="2"/>
  <c r="S969" i="2"/>
  <c r="R969" i="2"/>
  <c r="B969" i="2"/>
  <c r="U969" i="2" s="1"/>
  <c r="T968" i="2"/>
  <c r="S968" i="2"/>
  <c r="R968" i="2"/>
  <c r="B968" i="2"/>
  <c r="U968" i="2" s="1"/>
  <c r="T967" i="2"/>
  <c r="S967" i="2"/>
  <c r="R967" i="2"/>
  <c r="B967" i="2"/>
  <c r="U967" i="2" s="1"/>
  <c r="T966" i="2"/>
  <c r="S966" i="2"/>
  <c r="R966" i="2"/>
  <c r="B966" i="2"/>
  <c r="U966" i="2" s="1"/>
  <c r="T965" i="2"/>
  <c r="S965" i="2"/>
  <c r="R965" i="2"/>
  <c r="B965" i="2"/>
  <c r="U965" i="2" s="1"/>
  <c r="T964" i="2"/>
  <c r="S964" i="2"/>
  <c r="R964" i="2"/>
  <c r="B964" i="2"/>
  <c r="U964" i="2" s="1"/>
  <c r="T963" i="2"/>
  <c r="S963" i="2"/>
  <c r="R963" i="2"/>
  <c r="B963" i="2"/>
  <c r="U963" i="2" s="1"/>
  <c r="T962" i="2"/>
  <c r="S962" i="2"/>
  <c r="R962" i="2"/>
  <c r="B962" i="2"/>
  <c r="U962" i="2" s="1"/>
  <c r="T961" i="2"/>
  <c r="S961" i="2"/>
  <c r="R961" i="2"/>
  <c r="B961" i="2"/>
  <c r="U961" i="2" s="1"/>
  <c r="T960" i="2"/>
  <c r="S960" i="2"/>
  <c r="R960" i="2"/>
  <c r="B960" i="2"/>
  <c r="U960" i="2" s="1"/>
  <c r="T959" i="2"/>
  <c r="S959" i="2"/>
  <c r="R959" i="2"/>
  <c r="B959" i="2"/>
  <c r="U959" i="2" s="1"/>
  <c r="T958" i="2"/>
  <c r="S958" i="2"/>
  <c r="R958" i="2"/>
  <c r="B958" i="2"/>
  <c r="U958" i="2" s="1"/>
  <c r="T957" i="2"/>
  <c r="S957" i="2"/>
  <c r="R957" i="2"/>
  <c r="B957" i="2"/>
  <c r="U957" i="2" s="1"/>
  <c r="T956" i="2"/>
  <c r="S956" i="2"/>
  <c r="R956" i="2"/>
  <c r="B956" i="2"/>
  <c r="U956" i="2" s="1"/>
  <c r="T955" i="2"/>
  <c r="S955" i="2"/>
  <c r="R955" i="2"/>
  <c r="B955" i="2"/>
  <c r="U955" i="2" s="1"/>
  <c r="T954" i="2"/>
  <c r="S954" i="2"/>
  <c r="R954" i="2"/>
  <c r="B954" i="2"/>
  <c r="U954" i="2" s="1"/>
  <c r="T953" i="2"/>
  <c r="S953" i="2"/>
  <c r="R953" i="2"/>
  <c r="B953" i="2"/>
  <c r="U953" i="2" s="1"/>
  <c r="T952" i="2"/>
  <c r="S952" i="2"/>
  <c r="R952" i="2"/>
  <c r="B952" i="2"/>
  <c r="U952" i="2" s="1"/>
  <c r="T951" i="2"/>
  <c r="S951" i="2"/>
  <c r="R951" i="2"/>
  <c r="B951" i="2"/>
  <c r="U951" i="2" s="1"/>
  <c r="T950" i="2"/>
  <c r="S950" i="2"/>
  <c r="R950" i="2"/>
  <c r="B950" i="2"/>
  <c r="U950" i="2" s="1"/>
  <c r="T949" i="2"/>
  <c r="S949" i="2"/>
  <c r="R949" i="2"/>
  <c r="B949" i="2"/>
  <c r="U949" i="2" s="1"/>
  <c r="T948" i="2"/>
  <c r="S948" i="2"/>
  <c r="R948" i="2"/>
  <c r="B948" i="2"/>
  <c r="U948" i="2" s="1"/>
  <c r="T947" i="2"/>
  <c r="S947" i="2"/>
  <c r="R947" i="2"/>
  <c r="B947" i="2"/>
  <c r="U947" i="2" s="1"/>
  <c r="T946" i="2"/>
  <c r="S946" i="2"/>
  <c r="R946" i="2"/>
  <c r="B946" i="2"/>
  <c r="U946" i="2" s="1"/>
  <c r="T945" i="2"/>
  <c r="S945" i="2"/>
  <c r="R945" i="2"/>
  <c r="B945" i="2"/>
  <c r="U945" i="2" s="1"/>
  <c r="T944" i="2"/>
  <c r="S944" i="2"/>
  <c r="R944" i="2"/>
  <c r="B944" i="2"/>
  <c r="U944" i="2" s="1"/>
  <c r="T943" i="2"/>
  <c r="S943" i="2"/>
  <c r="R943" i="2"/>
  <c r="B943" i="2"/>
  <c r="U943" i="2" s="1"/>
  <c r="T942" i="2"/>
  <c r="S942" i="2"/>
  <c r="R942" i="2"/>
  <c r="B942" i="2"/>
  <c r="U942" i="2" s="1"/>
  <c r="T941" i="2"/>
  <c r="S941" i="2"/>
  <c r="R941" i="2"/>
  <c r="B941" i="2"/>
  <c r="U941" i="2" s="1"/>
  <c r="T940" i="2"/>
  <c r="S940" i="2"/>
  <c r="R940" i="2"/>
  <c r="B940" i="2"/>
  <c r="U940" i="2" s="1"/>
  <c r="T939" i="2"/>
  <c r="S939" i="2"/>
  <c r="R939" i="2"/>
  <c r="B939" i="2"/>
  <c r="U939" i="2" s="1"/>
  <c r="T938" i="2"/>
  <c r="S938" i="2"/>
  <c r="R938" i="2"/>
  <c r="B938" i="2"/>
  <c r="U938" i="2" s="1"/>
  <c r="T937" i="2"/>
  <c r="S937" i="2"/>
  <c r="R937" i="2"/>
  <c r="B937" i="2"/>
  <c r="U937" i="2" s="1"/>
  <c r="T936" i="2"/>
  <c r="S936" i="2"/>
  <c r="R936" i="2"/>
  <c r="B936" i="2"/>
  <c r="U936" i="2" s="1"/>
  <c r="T935" i="2"/>
  <c r="S935" i="2"/>
  <c r="R935" i="2"/>
  <c r="B935" i="2"/>
  <c r="U935" i="2" s="1"/>
  <c r="T934" i="2"/>
  <c r="S934" i="2"/>
  <c r="R934" i="2"/>
  <c r="B934" i="2"/>
  <c r="U934" i="2" s="1"/>
  <c r="T933" i="2"/>
  <c r="S933" i="2"/>
  <c r="R933" i="2"/>
  <c r="B933" i="2"/>
  <c r="U933" i="2" s="1"/>
  <c r="T932" i="2"/>
  <c r="S932" i="2"/>
  <c r="R932" i="2"/>
  <c r="B932" i="2"/>
  <c r="U932" i="2" s="1"/>
  <c r="T931" i="2"/>
  <c r="S931" i="2"/>
  <c r="R931" i="2"/>
  <c r="B931" i="2"/>
  <c r="U931" i="2" s="1"/>
  <c r="T930" i="2"/>
  <c r="S930" i="2"/>
  <c r="R930" i="2"/>
  <c r="B930" i="2"/>
  <c r="U930" i="2" s="1"/>
  <c r="T929" i="2"/>
  <c r="S929" i="2"/>
  <c r="R929" i="2"/>
  <c r="B929" i="2"/>
  <c r="U929" i="2" s="1"/>
  <c r="T928" i="2"/>
  <c r="S928" i="2"/>
  <c r="R928" i="2"/>
  <c r="B928" i="2"/>
  <c r="U928" i="2" s="1"/>
  <c r="T927" i="2"/>
  <c r="S927" i="2"/>
  <c r="R927" i="2"/>
  <c r="B927" i="2"/>
  <c r="U927" i="2" s="1"/>
  <c r="T926" i="2"/>
  <c r="S926" i="2"/>
  <c r="R926" i="2"/>
  <c r="B926" i="2"/>
  <c r="U926" i="2" s="1"/>
  <c r="T925" i="2"/>
  <c r="S925" i="2"/>
  <c r="R925" i="2"/>
  <c r="B925" i="2"/>
  <c r="U925" i="2" s="1"/>
  <c r="T924" i="2"/>
  <c r="S924" i="2"/>
  <c r="R924" i="2"/>
  <c r="B924" i="2"/>
  <c r="U924" i="2" s="1"/>
  <c r="T923" i="2"/>
  <c r="S923" i="2"/>
  <c r="R923" i="2"/>
  <c r="B923" i="2"/>
  <c r="U923" i="2" s="1"/>
  <c r="T922" i="2"/>
  <c r="S922" i="2"/>
  <c r="R922" i="2"/>
  <c r="B922" i="2"/>
  <c r="U922" i="2" s="1"/>
  <c r="T921" i="2"/>
  <c r="S921" i="2"/>
  <c r="R921" i="2"/>
  <c r="B921" i="2"/>
  <c r="U921" i="2" s="1"/>
  <c r="T920" i="2"/>
  <c r="S920" i="2"/>
  <c r="R920" i="2"/>
  <c r="B920" i="2"/>
  <c r="U920" i="2" s="1"/>
  <c r="T919" i="2"/>
  <c r="S919" i="2"/>
  <c r="R919" i="2"/>
  <c r="B919" i="2"/>
  <c r="U919" i="2" s="1"/>
  <c r="T918" i="2"/>
  <c r="S918" i="2"/>
  <c r="R918" i="2"/>
  <c r="B918" i="2"/>
  <c r="U918" i="2" s="1"/>
  <c r="T917" i="2"/>
  <c r="S917" i="2"/>
  <c r="R917" i="2"/>
  <c r="B917" i="2"/>
  <c r="U917" i="2" s="1"/>
  <c r="T916" i="2"/>
  <c r="S916" i="2"/>
  <c r="R916" i="2"/>
  <c r="B916" i="2"/>
  <c r="U916" i="2" s="1"/>
  <c r="T915" i="2"/>
  <c r="S915" i="2"/>
  <c r="R915" i="2"/>
  <c r="B915" i="2"/>
  <c r="U915" i="2" s="1"/>
  <c r="T914" i="2"/>
  <c r="S914" i="2"/>
  <c r="R914" i="2"/>
  <c r="B914" i="2"/>
  <c r="U914" i="2" s="1"/>
  <c r="T913" i="2"/>
  <c r="S913" i="2"/>
  <c r="R913" i="2"/>
  <c r="B913" i="2"/>
  <c r="U913" i="2" s="1"/>
  <c r="T912" i="2"/>
  <c r="S912" i="2"/>
  <c r="R912" i="2"/>
  <c r="B912" i="2"/>
  <c r="U912" i="2" s="1"/>
  <c r="T911" i="2"/>
  <c r="S911" i="2"/>
  <c r="R911" i="2"/>
  <c r="B911" i="2"/>
  <c r="U911" i="2" s="1"/>
  <c r="T910" i="2"/>
  <c r="S910" i="2"/>
  <c r="R910" i="2"/>
  <c r="B910" i="2"/>
  <c r="U910" i="2" s="1"/>
  <c r="T909" i="2"/>
  <c r="S909" i="2"/>
  <c r="R909" i="2"/>
  <c r="B909" i="2"/>
  <c r="U909" i="2" s="1"/>
  <c r="T908" i="2"/>
  <c r="S908" i="2"/>
  <c r="R908" i="2"/>
  <c r="B908" i="2"/>
  <c r="U908" i="2" s="1"/>
  <c r="T907" i="2"/>
  <c r="S907" i="2"/>
  <c r="R907" i="2"/>
  <c r="B907" i="2"/>
  <c r="U907" i="2" s="1"/>
  <c r="T906" i="2"/>
  <c r="S906" i="2"/>
  <c r="R906" i="2"/>
  <c r="B906" i="2"/>
  <c r="U906" i="2" s="1"/>
  <c r="T905" i="2"/>
  <c r="S905" i="2"/>
  <c r="R905" i="2"/>
  <c r="B905" i="2"/>
  <c r="U905" i="2" s="1"/>
  <c r="T904" i="2"/>
  <c r="S904" i="2"/>
  <c r="R904" i="2"/>
  <c r="B904" i="2"/>
  <c r="U904" i="2" s="1"/>
  <c r="T903" i="2"/>
  <c r="S903" i="2"/>
  <c r="R903" i="2"/>
  <c r="B903" i="2"/>
  <c r="U903" i="2" s="1"/>
  <c r="T902" i="2"/>
  <c r="S902" i="2"/>
  <c r="R902" i="2"/>
  <c r="B902" i="2"/>
  <c r="U902" i="2" s="1"/>
  <c r="T901" i="2"/>
  <c r="S901" i="2"/>
  <c r="R901" i="2"/>
  <c r="B901" i="2"/>
  <c r="U901" i="2" s="1"/>
  <c r="T900" i="2"/>
  <c r="S900" i="2"/>
  <c r="R900" i="2"/>
  <c r="B900" i="2"/>
  <c r="U900" i="2" s="1"/>
  <c r="T899" i="2"/>
  <c r="S899" i="2"/>
  <c r="R899" i="2"/>
  <c r="B899" i="2"/>
  <c r="U899" i="2" s="1"/>
  <c r="T898" i="2"/>
  <c r="S898" i="2"/>
  <c r="R898" i="2"/>
  <c r="B898" i="2"/>
  <c r="U898" i="2" s="1"/>
  <c r="T897" i="2"/>
  <c r="S897" i="2"/>
  <c r="R897" i="2"/>
  <c r="B897" i="2"/>
  <c r="U897" i="2" s="1"/>
  <c r="T896" i="2"/>
  <c r="S896" i="2"/>
  <c r="R896" i="2"/>
  <c r="B896" i="2"/>
  <c r="U896" i="2" s="1"/>
  <c r="T895" i="2"/>
  <c r="S895" i="2"/>
  <c r="R895" i="2"/>
  <c r="B895" i="2"/>
  <c r="U895" i="2" s="1"/>
  <c r="T894" i="2"/>
  <c r="S894" i="2"/>
  <c r="R894" i="2"/>
  <c r="B894" i="2"/>
  <c r="U894" i="2" s="1"/>
  <c r="T893" i="2"/>
  <c r="S893" i="2"/>
  <c r="R893" i="2"/>
  <c r="B893" i="2"/>
  <c r="U893" i="2" s="1"/>
  <c r="T892" i="2"/>
  <c r="S892" i="2"/>
  <c r="R892" i="2"/>
  <c r="B892" i="2"/>
  <c r="U892" i="2" s="1"/>
  <c r="T891" i="2"/>
  <c r="S891" i="2"/>
  <c r="R891" i="2"/>
  <c r="B891" i="2"/>
  <c r="U891" i="2" s="1"/>
  <c r="T890" i="2"/>
  <c r="S890" i="2"/>
  <c r="R890" i="2"/>
  <c r="B890" i="2"/>
  <c r="U890" i="2" s="1"/>
  <c r="T889" i="2"/>
  <c r="S889" i="2"/>
  <c r="R889" i="2"/>
  <c r="B889" i="2"/>
  <c r="U889" i="2" s="1"/>
  <c r="T888" i="2"/>
  <c r="S888" i="2"/>
  <c r="R888" i="2"/>
  <c r="B888" i="2"/>
  <c r="U888" i="2" s="1"/>
  <c r="T887" i="2"/>
  <c r="S887" i="2"/>
  <c r="R887" i="2"/>
  <c r="B887" i="2"/>
  <c r="U887" i="2" s="1"/>
  <c r="T886" i="2"/>
  <c r="S886" i="2"/>
  <c r="R886" i="2"/>
  <c r="B886" i="2"/>
  <c r="U886" i="2" s="1"/>
  <c r="T885" i="2"/>
  <c r="S885" i="2"/>
  <c r="R885" i="2"/>
  <c r="B885" i="2"/>
  <c r="U885" i="2" s="1"/>
  <c r="T884" i="2"/>
  <c r="S884" i="2"/>
  <c r="R884" i="2"/>
  <c r="B884" i="2"/>
  <c r="U884" i="2" s="1"/>
  <c r="T883" i="2"/>
  <c r="S883" i="2"/>
  <c r="R883" i="2"/>
  <c r="B883" i="2"/>
  <c r="U883" i="2" s="1"/>
  <c r="T882" i="2"/>
  <c r="S882" i="2"/>
  <c r="R882" i="2"/>
  <c r="B882" i="2"/>
  <c r="U882" i="2" s="1"/>
  <c r="T881" i="2"/>
  <c r="S881" i="2"/>
  <c r="R881" i="2"/>
  <c r="B881" i="2"/>
  <c r="U881" i="2" s="1"/>
  <c r="T880" i="2"/>
  <c r="S880" i="2"/>
  <c r="R880" i="2"/>
  <c r="B880" i="2"/>
  <c r="U880" i="2" s="1"/>
  <c r="T879" i="2"/>
  <c r="S879" i="2"/>
  <c r="R879" i="2"/>
  <c r="B879" i="2"/>
  <c r="U879" i="2" s="1"/>
  <c r="T878" i="2"/>
  <c r="S878" i="2"/>
  <c r="R878" i="2"/>
  <c r="B878" i="2"/>
  <c r="U878" i="2" s="1"/>
  <c r="T877" i="2"/>
  <c r="S877" i="2"/>
  <c r="R877" i="2"/>
  <c r="B877" i="2"/>
  <c r="U877" i="2" s="1"/>
  <c r="T876" i="2"/>
  <c r="S876" i="2"/>
  <c r="R876" i="2"/>
  <c r="B876" i="2"/>
  <c r="U876" i="2" s="1"/>
  <c r="T875" i="2"/>
  <c r="S875" i="2"/>
  <c r="R875" i="2"/>
  <c r="B875" i="2"/>
  <c r="U875" i="2" s="1"/>
  <c r="T874" i="2"/>
  <c r="S874" i="2"/>
  <c r="R874" i="2"/>
  <c r="B874" i="2"/>
  <c r="U874" i="2" s="1"/>
  <c r="T873" i="2"/>
  <c r="S873" i="2"/>
  <c r="R873" i="2"/>
  <c r="B873" i="2"/>
  <c r="U873" i="2" s="1"/>
  <c r="T872" i="2"/>
  <c r="S872" i="2"/>
  <c r="R872" i="2"/>
  <c r="B872" i="2"/>
  <c r="U872" i="2" s="1"/>
  <c r="T871" i="2"/>
  <c r="S871" i="2"/>
  <c r="R871" i="2"/>
  <c r="B871" i="2"/>
  <c r="U871" i="2" s="1"/>
  <c r="T870" i="2"/>
  <c r="S870" i="2"/>
  <c r="R870" i="2"/>
  <c r="B870" i="2"/>
  <c r="U870" i="2" s="1"/>
  <c r="T869" i="2"/>
  <c r="S869" i="2"/>
  <c r="R869" i="2"/>
  <c r="B869" i="2"/>
  <c r="U869" i="2" s="1"/>
  <c r="T868" i="2"/>
  <c r="S868" i="2"/>
  <c r="R868" i="2"/>
  <c r="B868" i="2"/>
  <c r="U868" i="2" s="1"/>
  <c r="T867" i="2"/>
  <c r="S867" i="2"/>
  <c r="R867" i="2"/>
  <c r="B867" i="2"/>
  <c r="U867" i="2" s="1"/>
  <c r="T866" i="2"/>
  <c r="S866" i="2"/>
  <c r="R866" i="2"/>
  <c r="B866" i="2"/>
  <c r="U866" i="2" s="1"/>
  <c r="T865" i="2"/>
  <c r="S865" i="2"/>
  <c r="R865" i="2"/>
  <c r="B865" i="2"/>
  <c r="U865" i="2" s="1"/>
  <c r="T864" i="2"/>
  <c r="S864" i="2"/>
  <c r="R864" i="2"/>
  <c r="B864" i="2"/>
  <c r="U864" i="2" s="1"/>
  <c r="T863" i="2"/>
  <c r="S863" i="2"/>
  <c r="R863" i="2"/>
  <c r="B863" i="2"/>
  <c r="U863" i="2" s="1"/>
  <c r="T862" i="2"/>
  <c r="S862" i="2"/>
  <c r="R862" i="2"/>
  <c r="B862" i="2"/>
  <c r="U862" i="2" s="1"/>
  <c r="T861" i="2"/>
  <c r="S861" i="2"/>
  <c r="R861" i="2"/>
  <c r="B861" i="2"/>
  <c r="U861" i="2" s="1"/>
  <c r="T860" i="2"/>
  <c r="S860" i="2"/>
  <c r="R860" i="2"/>
  <c r="B860" i="2"/>
  <c r="U860" i="2" s="1"/>
  <c r="T859" i="2"/>
  <c r="S859" i="2"/>
  <c r="R859" i="2"/>
  <c r="B859" i="2"/>
  <c r="U859" i="2" s="1"/>
  <c r="T858" i="2"/>
  <c r="S858" i="2"/>
  <c r="R858" i="2"/>
  <c r="B858" i="2"/>
  <c r="U858" i="2" s="1"/>
  <c r="T857" i="2"/>
  <c r="S857" i="2"/>
  <c r="R857" i="2"/>
  <c r="B857" i="2"/>
  <c r="U857" i="2" s="1"/>
  <c r="T856" i="2"/>
  <c r="S856" i="2"/>
  <c r="R856" i="2"/>
  <c r="B856" i="2"/>
  <c r="U856" i="2" s="1"/>
  <c r="T855" i="2"/>
  <c r="S855" i="2"/>
  <c r="R855" i="2"/>
  <c r="B855" i="2"/>
  <c r="U855" i="2" s="1"/>
  <c r="T854" i="2"/>
  <c r="S854" i="2"/>
  <c r="R854" i="2"/>
  <c r="B854" i="2"/>
  <c r="U854" i="2" s="1"/>
  <c r="T853" i="2"/>
  <c r="S853" i="2"/>
  <c r="R853" i="2"/>
  <c r="B853" i="2"/>
  <c r="U853" i="2" s="1"/>
  <c r="T852" i="2"/>
  <c r="S852" i="2"/>
  <c r="R852" i="2"/>
  <c r="B852" i="2"/>
  <c r="U852" i="2" s="1"/>
  <c r="T851" i="2"/>
  <c r="S851" i="2"/>
  <c r="R851" i="2"/>
  <c r="B851" i="2"/>
  <c r="U851" i="2" s="1"/>
  <c r="T850" i="2"/>
  <c r="S850" i="2"/>
  <c r="R850" i="2"/>
  <c r="B850" i="2"/>
  <c r="U850" i="2" s="1"/>
  <c r="T849" i="2"/>
  <c r="S849" i="2"/>
  <c r="R849" i="2"/>
  <c r="B849" i="2"/>
  <c r="U849" i="2" s="1"/>
  <c r="T848" i="2"/>
  <c r="S848" i="2"/>
  <c r="R848" i="2"/>
  <c r="B848" i="2"/>
  <c r="U848" i="2" s="1"/>
  <c r="T847" i="2"/>
  <c r="S847" i="2"/>
  <c r="R847" i="2"/>
  <c r="B847" i="2"/>
  <c r="U847" i="2" s="1"/>
  <c r="T846" i="2"/>
  <c r="S846" i="2"/>
  <c r="R846" i="2"/>
  <c r="B846" i="2"/>
  <c r="U846" i="2" s="1"/>
  <c r="T845" i="2"/>
  <c r="S845" i="2"/>
  <c r="R845" i="2"/>
  <c r="B845" i="2"/>
  <c r="U845" i="2" s="1"/>
  <c r="T844" i="2"/>
  <c r="S844" i="2"/>
  <c r="R844" i="2"/>
  <c r="B844" i="2"/>
  <c r="U844" i="2" s="1"/>
  <c r="T843" i="2"/>
  <c r="S843" i="2"/>
  <c r="R843" i="2"/>
  <c r="B843" i="2"/>
  <c r="U843" i="2" s="1"/>
  <c r="T842" i="2"/>
  <c r="S842" i="2"/>
  <c r="R842" i="2"/>
  <c r="B842" i="2"/>
  <c r="U842" i="2" s="1"/>
  <c r="T841" i="2"/>
  <c r="S841" i="2"/>
  <c r="R841" i="2"/>
  <c r="B841" i="2"/>
  <c r="U841" i="2" s="1"/>
  <c r="T840" i="2"/>
  <c r="S840" i="2"/>
  <c r="R840" i="2"/>
  <c r="B840" i="2"/>
  <c r="U840" i="2" s="1"/>
  <c r="T839" i="2"/>
  <c r="S839" i="2"/>
  <c r="R839" i="2"/>
  <c r="B839" i="2"/>
  <c r="U839" i="2" s="1"/>
  <c r="T838" i="2"/>
  <c r="S838" i="2"/>
  <c r="R838" i="2"/>
  <c r="B838" i="2"/>
  <c r="U838" i="2" s="1"/>
  <c r="T837" i="2"/>
  <c r="S837" i="2"/>
  <c r="R837" i="2"/>
  <c r="B837" i="2"/>
  <c r="U837" i="2" s="1"/>
  <c r="T836" i="2"/>
  <c r="S836" i="2"/>
  <c r="R836" i="2"/>
  <c r="B836" i="2"/>
  <c r="U836" i="2" s="1"/>
  <c r="T835" i="2"/>
  <c r="S835" i="2"/>
  <c r="R835" i="2"/>
  <c r="B835" i="2"/>
  <c r="U835" i="2" s="1"/>
  <c r="T834" i="2"/>
  <c r="S834" i="2"/>
  <c r="R834" i="2"/>
  <c r="B834" i="2"/>
  <c r="U834" i="2" s="1"/>
  <c r="T833" i="2"/>
  <c r="S833" i="2"/>
  <c r="R833" i="2"/>
  <c r="B833" i="2"/>
  <c r="U833" i="2" s="1"/>
  <c r="T832" i="2"/>
  <c r="S832" i="2"/>
  <c r="R832" i="2"/>
  <c r="B832" i="2"/>
  <c r="U832" i="2" s="1"/>
  <c r="T831" i="2"/>
  <c r="S831" i="2"/>
  <c r="R831" i="2"/>
  <c r="B831" i="2"/>
  <c r="U831" i="2" s="1"/>
  <c r="T830" i="2"/>
  <c r="S830" i="2"/>
  <c r="R830" i="2"/>
  <c r="B830" i="2"/>
  <c r="U830" i="2" s="1"/>
  <c r="T829" i="2"/>
  <c r="S829" i="2"/>
  <c r="R829" i="2"/>
  <c r="B829" i="2"/>
  <c r="U829" i="2" s="1"/>
  <c r="T828" i="2"/>
  <c r="S828" i="2"/>
  <c r="R828" i="2"/>
  <c r="B828" i="2"/>
  <c r="U828" i="2" s="1"/>
  <c r="T827" i="2"/>
  <c r="S827" i="2"/>
  <c r="R827" i="2"/>
  <c r="B827" i="2"/>
  <c r="U827" i="2" s="1"/>
  <c r="T826" i="2"/>
  <c r="S826" i="2"/>
  <c r="R826" i="2"/>
  <c r="B826" i="2"/>
  <c r="U826" i="2" s="1"/>
  <c r="T825" i="2"/>
  <c r="S825" i="2"/>
  <c r="R825" i="2"/>
  <c r="B825" i="2"/>
  <c r="U825" i="2" s="1"/>
  <c r="T824" i="2"/>
  <c r="S824" i="2"/>
  <c r="R824" i="2"/>
  <c r="B824" i="2"/>
  <c r="U824" i="2" s="1"/>
  <c r="T823" i="2"/>
  <c r="S823" i="2"/>
  <c r="R823" i="2"/>
  <c r="B823" i="2"/>
  <c r="U823" i="2" s="1"/>
  <c r="T822" i="2"/>
  <c r="S822" i="2"/>
  <c r="R822" i="2"/>
  <c r="B822" i="2"/>
  <c r="U822" i="2" s="1"/>
  <c r="T821" i="2"/>
  <c r="S821" i="2"/>
  <c r="R821" i="2"/>
  <c r="B821" i="2"/>
  <c r="U821" i="2" s="1"/>
  <c r="T820" i="2"/>
  <c r="S820" i="2"/>
  <c r="R820" i="2"/>
  <c r="B820" i="2"/>
  <c r="U820" i="2" s="1"/>
  <c r="T819" i="2"/>
  <c r="S819" i="2"/>
  <c r="R819" i="2"/>
  <c r="B819" i="2"/>
  <c r="U819" i="2" s="1"/>
  <c r="T818" i="2"/>
  <c r="S818" i="2"/>
  <c r="R818" i="2"/>
  <c r="B818" i="2"/>
  <c r="U818" i="2" s="1"/>
  <c r="T817" i="2"/>
  <c r="S817" i="2"/>
  <c r="R817" i="2"/>
  <c r="B817" i="2"/>
  <c r="U817" i="2" s="1"/>
  <c r="T816" i="2"/>
  <c r="S816" i="2"/>
  <c r="R816" i="2"/>
  <c r="B816" i="2"/>
  <c r="U816" i="2" s="1"/>
  <c r="T815" i="2"/>
  <c r="S815" i="2"/>
  <c r="R815" i="2"/>
  <c r="B815" i="2"/>
  <c r="U815" i="2" s="1"/>
  <c r="T814" i="2"/>
  <c r="S814" i="2"/>
  <c r="R814" i="2"/>
  <c r="B814" i="2"/>
  <c r="U814" i="2" s="1"/>
  <c r="T813" i="2"/>
  <c r="S813" i="2"/>
  <c r="R813" i="2"/>
  <c r="B813" i="2"/>
  <c r="U813" i="2" s="1"/>
  <c r="T812" i="2"/>
  <c r="S812" i="2"/>
  <c r="R812" i="2"/>
  <c r="B812" i="2"/>
  <c r="U812" i="2" s="1"/>
  <c r="T811" i="2"/>
  <c r="S811" i="2"/>
  <c r="R811" i="2"/>
  <c r="B811" i="2"/>
  <c r="U811" i="2" s="1"/>
  <c r="T810" i="2"/>
  <c r="S810" i="2"/>
  <c r="R810" i="2"/>
  <c r="B810" i="2"/>
  <c r="U810" i="2" s="1"/>
  <c r="T809" i="2"/>
  <c r="S809" i="2"/>
  <c r="R809" i="2"/>
  <c r="B809" i="2"/>
  <c r="U809" i="2" s="1"/>
  <c r="T808" i="2"/>
  <c r="S808" i="2"/>
  <c r="R808" i="2"/>
  <c r="B808" i="2"/>
  <c r="U808" i="2" s="1"/>
  <c r="T807" i="2"/>
  <c r="S807" i="2"/>
  <c r="R807" i="2"/>
  <c r="B807" i="2"/>
  <c r="U807" i="2" s="1"/>
  <c r="T806" i="2"/>
  <c r="S806" i="2"/>
  <c r="R806" i="2"/>
  <c r="B806" i="2"/>
  <c r="U806" i="2" s="1"/>
  <c r="T805" i="2"/>
  <c r="S805" i="2"/>
  <c r="R805" i="2"/>
  <c r="B805" i="2"/>
  <c r="U805" i="2" s="1"/>
  <c r="T804" i="2"/>
  <c r="S804" i="2"/>
  <c r="R804" i="2"/>
  <c r="B804" i="2"/>
  <c r="U804" i="2" s="1"/>
  <c r="T803" i="2"/>
  <c r="S803" i="2"/>
  <c r="R803" i="2"/>
  <c r="B803" i="2"/>
  <c r="U803" i="2" s="1"/>
  <c r="T802" i="2"/>
  <c r="S802" i="2"/>
  <c r="R802" i="2"/>
  <c r="B802" i="2"/>
  <c r="U802" i="2" s="1"/>
  <c r="T801" i="2"/>
  <c r="S801" i="2"/>
  <c r="R801" i="2"/>
  <c r="B801" i="2"/>
  <c r="U801" i="2" s="1"/>
  <c r="T800" i="2"/>
  <c r="S800" i="2"/>
  <c r="R800" i="2"/>
  <c r="B800" i="2"/>
  <c r="U800" i="2" s="1"/>
  <c r="T799" i="2"/>
  <c r="S799" i="2"/>
  <c r="R799" i="2"/>
  <c r="B799" i="2"/>
  <c r="U799" i="2" s="1"/>
  <c r="T798" i="2"/>
  <c r="S798" i="2"/>
  <c r="R798" i="2"/>
  <c r="B798" i="2"/>
  <c r="U798" i="2" s="1"/>
  <c r="T797" i="2"/>
  <c r="S797" i="2"/>
  <c r="R797" i="2"/>
  <c r="B797" i="2"/>
  <c r="U797" i="2" s="1"/>
  <c r="T796" i="2"/>
  <c r="S796" i="2"/>
  <c r="R796" i="2"/>
  <c r="B796" i="2"/>
  <c r="U796" i="2" s="1"/>
  <c r="T795" i="2"/>
  <c r="S795" i="2"/>
  <c r="R795" i="2"/>
  <c r="B795" i="2"/>
  <c r="U795" i="2" s="1"/>
  <c r="T794" i="2"/>
  <c r="S794" i="2"/>
  <c r="R794" i="2"/>
  <c r="B794" i="2"/>
  <c r="U794" i="2" s="1"/>
  <c r="T793" i="2"/>
  <c r="S793" i="2"/>
  <c r="R793" i="2"/>
  <c r="B793" i="2"/>
  <c r="U793" i="2" s="1"/>
  <c r="T792" i="2"/>
  <c r="S792" i="2"/>
  <c r="R792" i="2"/>
  <c r="B792" i="2"/>
  <c r="U792" i="2" s="1"/>
  <c r="T791" i="2"/>
  <c r="S791" i="2"/>
  <c r="R791" i="2"/>
  <c r="B791" i="2"/>
  <c r="U791" i="2" s="1"/>
  <c r="T790" i="2"/>
  <c r="S790" i="2"/>
  <c r="R790" i="2"/>
  <c r="B790" i="2"/>
  <c r="U790" i="2" s="1"/>
  <c r="T789" i="2"/>
  <c r="S789" i="2"/>
  <c r="R789" i="2"/>
  <c r="B789" i="2"/>
  <c r="U789" i="2" s="1"/>
  <c r="T788" i="2"/>
  <c r="S788" i="2"/>
  <c r="R788" i="2"/>
  <c r="B788" i="2"/>
  <c r="U788" i="2" s="1"/>
  <c r="T787" i="2"/>
  <c r="S787" i="2"/>
  <c r="R787" i="2"/>
  <c r="B787" i="2"/>
  <c r="U787" i="2" s="1"/>
  <c r="T786" i="2"/>
  <c r="S786" i="2"/>
  <c r="R786" i="2"/>
  <c r="B786" i="2"/>
  <c r="U786" i="2" s="1"/>
  <c r="T785" i="2"/>
  <c r="S785" i="2"/>
  <c r="R785" i="2"/>
  <c r="B785" i="2"/>
  <c r="U785" i="2" s="1"/>
  <c r="T784" i="2"/>
  <c r="S784" i="2"/>
  <c r="R784" i="2"/>
  <c r="B784" i="2"/>
  <c r="U784" i="2" s="1"/>
  <c r="T783" i="2"/>
  <c r="S783" i="2"/>
  <c r="R783" i="2"/>
  <c r="B783" i="2"/>
  <c r="U783" i="2" s="1"/>
  <c r="T782" i="2"/>
  <c r="S782" i="2"/>
  <c r="R782" i="2"/>
  <c r="B782" i="2"/>
  <c r="U782" i="2" s="1"/>
  <c r="T781" i="2"/>
  <c r="S781" i="2"/>
  <c r="R781" i="2"/>
  <c r="B781" i="2"/>
  <c r="U781" i="2" s="1"/>
  <c r="T780" i="2"/>
  <c r="S780" i="2"/>
  <c r="R780" i="2"/>
  <c r="B780" i="2"/>
  <c r="U780" i="2" s="1"/>
  <c r="T779" i="2"/>
  <c r="S779" i="2"/>
  <c r="R779" i="2"/>
  <c r="B779" i="2"/>
  <c r="U779" i="2" s="1"/>
  <c r="T778" i="2"/>
  <c r="S778" i="2"/>
  <c r="R778" i="2"/>
  <c r="B778" i="2"/>
  <c r="U778" i="2" s="1"/>
  <c r="T777" i="2"/>
  <c r="S777" i="2"/>
  <c r="R777" i="2"/>
  <c r="B777" i="2"/>
  <c r="U777" i="2" s="1"/>
  <c r="T776" i="2"/>
  <c r="S776" i="2"/>
  <c r="R776" i="2"/>
  <c r="B776" i="2"/>
  <c r="U776" i="2" s="1"/>
  <c r="T775" i="2"/>
  <c r="S775" i="2"/>
  <c r="R775" i="2"/>
  <c r="B775" i="2"/>
  <c r="U775" i="2" s="1"/>
  <c r="T774" i="2"/>
  <c r="S774" i="2"/>
  <c r="R774" i="2"/>
  <c r="B774" i="2"/>
  <c r="U774" i="2" s="1"/>
  <c r="T773" i="2"/>
  <c r="S773" i="2"/>
  <c r="R773" i="2"/>
  <c r="B773" i="2"/>
  <c r="U773" i="2" s="1"/>
  <c r="T772" i="2"/>
  <c r="S772" i="2"/>
  <c r="R772" i="2"/>
  <c r="B772" i="2"/>
  <c r="U772" i="2" s="1"/>
  <c r="T771" i="2"/>
  <c r="S771" i="2"/>
  <c r="R771" i="2"/>
  <c r="B771" i="2"/>
  <c r="U771" i="2" s="1"/>
  <c r="T770" i="2"/>
  <c r="S770" i="2"/>
  <c r="R770" i="2"/>
  <c r="B770" i="2"/>
  <c r="U770" i="2" s="1"/>
  <c r="T769" i="2"/>
  <c r="S769" i="2"/>
  <c r="R769" i="2"/>
  <c r="B769" i="2"/>
  <c r="U769" i="2" s="1"/>
  <c r="T768" i="2"/>
  <c r="S768" i="2"/>
  <c r="R768" i="2"/>
  <c r="B768" i="2"/>
  <c r="U768" i="2" s="1"/>
  <c r="T767" i="2"/>
  <c r="S767" i="2"/>
  <c r="R767" i="2"/>
  <c r="B767" i="2"/>
  <c r="U767" i="2" s="1"/>
  <c r="T766" i="2"/>
  <c r="S766" i="2"/>
  <c r="R766" i="2"/>
  <c r="B766" i="2"/>
  <c r="U766" i="2" s="1"/>
  <c r="T765" i="2"/>
  <c r="S765" i="2"/>
  <c r="R765" i="2"/>
  <c r="B765" i="2"/>
  <c r="U765" i="2" s="1"/>
  <c r="T764" i="2"/>
  <c r="S764" i="2"/>
  <c r="R764" i="2"/>
  <c r="B764" i="2"/>
  <c r="U764" i="2" s="1"/>
  <c r="T763" i="2"/>
  <c r="S763" i="2"/>
  <c r="R763" i="2"/>
  <c r="B763" i="2"/>
  <c r="U763" i="2" s="1"/>
  <c r="T762" i="2"/>
  <c r="S762" i="2"/>
  <c r="R762" i="2"/>
  <c r="B762" i="2"/>
  <c r="U762" i="2" s="1"/>
  <c r="T761" i="2"/>
  <c r="S761" i="2"/>
  <c r="R761" i="2"/>
  <c r="B761" i="2"/>
  <c r="U761" i="2" s="1"/>
  <c r="T760" i="2"/>
  <c r="S760" i="2"/>
  <c r="R760" i="2"/>
  <c r="B760" i="2"/>
  <c r="U760" i="2" s="1"/>
  <c r="T759" i="2"/>
  <c r="S759" i="2"/>
  <c r="R759" i="2"/>
  <c r="B759" i="2"/>
  <c r="U759" i="2" s="1"/>
  <c r="T758" i="2"/>
  <c r="S758" i="2"/>
  <c r="R758" i="2"/>
  <c r="B758" i="2"/>
  <c r="U758" i="2" s="1"/>
  <c r="T757" i="2"/>
  <c r="S757" i="2"/>
  <c r="R757" i="2"/>
  <c r="B757" i="2"/>
  <c r="U757" i="2" s="1"/>
  <c r="T756" i="2"/>
  <c r="S756" i="2"/>
  <c r="R756" i="2"/>
  <c r="B756" i="2"/>
  <c r="U756" i="2" s="1"/>
  <c r="T755" i="2"/>
  <c r="S755" i="2"/>
  <c r="R755" i="2"/>
  <c r="B755" i="2"/>
  <c r="U755" i="2" s="1"/>
  <c r="T754" i="2"/>
  <c r="S754" i="2"/>
  <c r="R754" i="2"/>
  <c r="B754" i="2"/>
  <c r="U754" i="2" s="1"/>
  <c r="T753" i="2"/>
  <c r="S753" i="2"/>
  <c r="R753" i="2"/>
  <c r="B753" i="2"/>
  <c r="U753" i="2" s="1"/>
  <c r="T752" i="2"/>
  <c r="S752" i="2"/>
  <c r="R752" i="2"/>
  <c r="B752" i="2"/>
  <c r="U752" i="2" s="1"/>
  <c r="T751" i="2"/>
  <c r="S751" i="2"/>
  <c r="R751" i="2"/>
  <c r="B751" i="2"/>
  <c r="U751" i="2" s="1"/>
  <c r="T750" i="2"/>
  <c r="S750" i="2"/>
  <c r="R750" i="2"/>
  <c r="B750" i="2"/>
  <c r="U750" i="2" s="1"/>
  <c r="T749" i="2"/>
  <c r="S749" i="2"/>
  <c r="R749" i="2"/>
  <c r="B749" i="2"/>
  <c r="U749" i="2" s="1"/>
  <c r="T748" i="2"/>
  <c r="S748" i="2"/>
  <c r="R748" i="2"/>
  <c r="B748" i="2"/>
  <c r="U748" i="2" s="1"/>
  <c r="T747" i="2"/>
  <c r="S747" i="2"/>
  <c r="R747" i="2"/>
  <c r="B747" i="2"/>
  <c r="U747" i="2" s="1"/>
  <c r="T746" i="2"/>
  <c r="S746" i="2"/>
  <c r="R746" i="2"/>
  <c r="B746" i="2"/>
  <c r="U746" i="2" s="1"/>
  <c r="T745" i="2"/>
  <c r="S745" i="2"/>
  <c r="R745" i="2"/>
  <c r="B745" i="2"/>
  <c r="U745" i="2" s="1"/>
  <c r="T744" i="2"/>
  <c r="S744" i="2"/>
  <c r="R744" i="2"/>
  <c r="B744" i="2"/>
  <c r="U744" i="2" s="1"/>
  <c r="T743" i="2"/>
  <c r="S743" i="2"/>
  <c r="R743" i="2"/>
  <c r="B743" i="2"/>
  <c r="U743" i="2" s="1"/>
  <c r="T742" i="2"/>
  <c r="S742" i="2"/>
  <c r="R742" i="2"/>
  <c r="B742" i="2"/>
  <c r="U742" i="2" s="1"/>
  <c r="T741" i="2"/>
  <c r="S741" i="2"/>
  <c r="R741" i="2"/>
  <c r="B741" i="2"/>
  <c r="U741" i="2" s="1"/>
  <c r="T740" i="2"/>
  <c r="S740" i="2"/>
  <c r="R740" i="2"/>
  <c r="B740" i="2"/>
  <c r="U740" i="2" s="1"/>
  <c r="T739" i="2"/>
  <c r="S739" i="2"/>
  <c r="R739" i="2"/>
  <c r="B739" i="2"/>
  <c r="U739" i="2" s="1"/>
  <c r="T738" i="2"/>
  <c r="S738" i="2"/>
  <c r="R738" i="2"/>
  <c r="B738" i="2"/>
  <c r="U738" i="2" s="1"/>
  <c r="T737" i="2"/>
  <c r="S737" i="2"/>
  <c r="R737" i="2"/>
  <c r="B737" i="2"/>
  <c r="U737" i="2" s="1"/>
  <c r="T736" i="2"/>
  <c r="S736" i="2"/>
  <c r="R736" i="2"/>
  <c r="B736" i="2"/>
  <c r="U736" i="2" s="1"/>
  <c r="T735" i="2"/>
  <c r="S735" i="2"/>
  <c r="R735" i="2"/>
  <c r="B735" i="2"/>
  <c r="U735" i="2" s="1"/>
  <c r="T734" i="2"/>
  <c r="S734" i="2"/>
  <c r="R734" i="2"/>
  <c r="B734" i="2"/>
  <c r="U734" i="2" s="1"/>
  <c r="T733" i="2"/>
  <c r="S733" i="2"/>
  <c r="R733" i="2"/>
  <c r="B733" i="2"/>
  <c r="U733" i="2" s="1"/>
  <c r="T732" i="2"/>
  <c r="S732" i="2"/>
  <c r="R732" i="2"/>
  <c r="B732" i="2"/>
  <c r="U732" i="2" s="1"/>
  <c r="T731" i="2"/>
  <c r="S731" i="2"/>
  <c r="R731" i="2"/>
  <c r="B731" i="2"/>
  <c r="U731" i="2" s="1"/>
  <c r="T730" i="2"/>
  <c r="S730" i="2"/>
  <c r="R730" i="2"/>
  <c r="B730" i="2"/>
  <c r="U730" i="2" s="1"/>
  <c r="T729" i="2"/>
  <c r="S729" i="2"/>
  <c r="R729" i="2"/>
  <c r="B729" i="2"/>
  <c r="U729" i="2" s="1"/>
  <c r="T728" i="2"/>
  <c r="S728" i="2"/>
  <c r="R728" i="2"/>
  <c r="B728" i="2"/>
  <c r="U728" i="2" s="1"/>
  <c r="T727" i="2"/>
  <c r="S727" i="2"/>
  <c r="R727" i="2"/>
  <c r="B727" i="2"/>
  <c r="U727" i="2" s="1"/>
  <c r="T726" i="2"/>
  <c r="S726" i="2"/>
  <c r="R726" i="2"/>
  <c r="B726" i="2"/>
  <c r="U726" i="2" s="1"/>
  <c r="T725" i="2"/>
  <c r="S725" i="2"/>
  <c r="R725" i="2"/>
  <c r="B725" i="2"/>
  <c r="U725" i="2" s="1"/>
  <c r="T724" i="2"/>
  <c r="S724" i="2"/>
  <c r="R724" i="2"/>
  <c r="B724" i="2"/>
  <c r="U724" i="2" s="1"/>
  <c r="T723" i="2"/>
  <c r="S723" i="2"/>
  <c r="R723" i="2"/>
  <c r="B723" i="2"/>
  <c r="U723" i="2" s="1"/>
  <c r="T722" i="2"/>
  <c r="S722" i="2"/>
  <c r="R722" i="2"/>
  <c r="B722" i="2"/>
  <c r="U722" i="2" s="1"/>
  <c r="T721" i="2"/>
  <c r="S721" i="2"/>
  <c r="R721" i="2"/>
  <c r="B721" i="2"/>
  <c r="U721" i="2" s="1"/>
  <c r="T720" i="2"/>
  <c r="S720" i="2"/>
  <c r="R720" i="2"/>
  <c r="B720" i="2"/>
  <c r="U720" i="2" s="1"/>
  <c r="T719" i="2"/>
  <c r="S719" i="2"/>
  <c r="R719" i="2"/>
  <c r="B719" i="2"/>
  <c r="U719" i="2" s="1"/>
  <c r="T718" i="2"/>
  <c r="S718" i="2"/>
  <c r="R718" i="2"/>
  <c r="B718" i="2"/>
  <c r="U718" i="2" s="1"/>
  <c r="T717" i="2"/>
  <c r="S717" i="2"/>
  <c r="R717" i="2"/>
  <c r="B717" i="2"/>
  <c r="U717" i="2" s="1"/>
  <c r="T716" i="2"/>
  <c r="S716" i="2"/>
  <c r="R716" i="2"/>
  <c r="B716" i="2"/>
  <c r="U716" i="2" s="1"/>
  <c r="T715" i="2"/>
  <c r="S715" i="2"/>
  <c r="R715" i="2"/>
  <c r="B715" i="2"/>
  <c r="U715" i="2" s="1"/>
  <c r="T714" i="2"/>
  <c r="S714" i="2"/>
  <c r="R714" i="2"/>
  <c r="B714" i="2"/>
  <c r="U714" i="2" s="1"/>
  <c r="T713" i="2"/>
  <c r="S713" i="2"/>
  <c r="R713" i="2"/>
  <c r="B713" i="2"/>
  <c r="U713" i="2" s="1"/>
  <c r="T712" i="2"/>
  <c r="S712" i="2"/>
  <c r="R712" i="2"/>
  <c r="B712" i="2"/>
  <c r="U712" i="2" s="1"/>
  <c r="T711" i="2"/>
  <c r="S711" i="2"/>
  <c r="R711" i="2"/>
  <c r="B711" i="2"/>
  <c r="U711" i="2" s="1"/>
  <c r="T710" i="2"/>
  <c r="S710" i="2"/>
  <c r="R710" i="2"/>
  <c r="B710" i="2"/>
  <c r="U710" i="2" s="1"/>
  <c r="T709" i="2"/>
  <c r="S709" i="2"/>
  <c r="R709" i="2"/>
  <c r="B709" i="2"/>
  <c r="U709" i="2" s="1"/>
  <c r="T708" i="2"/>
  <c r="S708" i="2"/>
  <c r="R708" i="2"/>
  <c r="B708" i="2"/>
  <c r="U708" i="2" s="1"/>
  <c r="T707" i="2"/>
  <c r="S707" i="2"/>
  <c r="R707" i="2"/>
  <c r="B707" i="2"/>
  <c r="U707" i="2" s="1"/>
  <c r="T706" i="2"/>
  <c r="S706" i="2"/>
  <c r="R706" i="2"/>
  <c r="B706" i="2"/>
  <c r="U706" i="2" s="1"/>
  <c r="T705" i="2"/>
  <c r="S705" i="2"/>
  <c r="R705" i="2"/>
  <c r="B705" i="2"/>
  <c r="U705" i="2" s="1"/>
  <c r="T704" i="2"/>
  <c r="S704" i="2"/>
  <c r="R704" i="2"/>
  <c r="B704" i="2"/>
  <c r="U704" i="2" s="1"/>
  <c r="T703" i="2"/>
  <c r="S703" i="2"/>
  <c r="R703" i="2"/>
  <c r="B703" i="2"/>
  <c r="U703" i="2" s="1"/>
  <c r="T702" i="2"/>
  <c r="S702" i="2"/>
  <c r="R702" i="2"/>
  <c r="B702" i="2"/>
  <c r="U702" i="2" s="1"/>
  <c r="T701" i="2"/>
  <c r="S701" i="2"/>
  <c r="R701" i="2"/>
  <c r="B701" i="2"/>
  <c r="U701" i="2" s="1"/>
  <c r="T700" i="2"/>
  <c r="S700" i="2"/>
  <c r="R700" i="2"/>
  <c r="B700" i="2"/>
  <c r="U700" i="2" s="1"/>
  <c r="T699" i="2"/>
  <c r="S699" i="2"/>
  <c r="R699" i="2"/>
  <c r="B699" i="2"/>
  <c r="U699" i="2" s="1"/>
  <c r="T698" i="2"/>
  <c r="S698" i="2"/>
  <c r="R698" i="2"/>
  <c r="B698" i="2"/>
  <c r="U698" i="2" s="1"/>
  <c r="T697" i="2"/>
  <c r="S697" i="2"/>
  <c r="R697" i="2"/>
  <c r="B697" i="2"/>
  <c r="U697" i="2" s="1"/>
  <c r="T696" i="2"/>
  <c r="S696" i="2"/>
  <c r="R696" i="2"/>
  <c r="B696" i="2"/>
  <c r="U696" i="2" s="1"/>
  <c r="T695" i="2"/>
  <c r="S695" i="2"/>
  <c r="R695" i="2"/>
  <c r="B695" i="2"/>
  <c r="U695" i="2" s="1"/>
  <c r="T694" i="2"/>
  <c r="S694" i="2"/>
  <c r="R694" i="2"/>
  <c r="B694" i="2"/>
  <c r="U694" i="2" s="1"/>
  <c r="T693" i="2"/>
  <c r="S693" i="2"/>
  <c r="R693" i="2"/>
  <c r="B693" i="2"/>
  <c r="U693" i="2" s="1"/>
  <c r="T692" i="2"/>
  <c r="S692" i="2"/>
  <c r="R692" i="2"/>
  <c r="B692" i="2"/>
  <c r="U692" i="2" s="1"/>
  <c r="T691" i="2"/>
  <c r="S691" i="2"/>
  <c r="R691" i="2"/>
  <c r="B691" i="2"/>
  <c r="U691" i="2" s="1"/>
  <c r="T690" i="2"/>
  <c r="S690" i="2"/>
  <c r="R690" i="2"/>
  <c r="B690" i="2"/>
  <c r="U690" i="2" s="1"/>
  <c r="T689" i="2"/>
  <c r="S689" i="2"/>
  <c r="R689" i="2"/>
  <c r="B689" i="2"/>
  <c r="U689" i="2" s="1"/>
  <c r="T688" i="2"/>
  <c r="S688" i="2"/>
  <c r="R688" i="2"/>
  <c r="B688" i="2"/>
  <c r="U688" i="2" s="1"/>
  <c r="T687" i="2"/>
  <c r="S687" i="2"/>
  <c r="R687" i="2"/>
  <c r="B687" i="2"/>
  <c r="U687" i="2" s="1"/>
  <c r="T686" i="2"/>
  <c r="S686" i="2"/>
  <c r="R686" i="2"/>
  <c r="B686" i="2"/>
  <c r="U686" i="2" s="1"/>
  <c r="T685" i="2"/>
  <c r="S685" i="2"/>
  <c r="R685" i="2"/>
  <c r="B685" i="2"/>
  <c r="U685" i="2" s="1"/>
  <c r="T684" i="2"/>
  <c r="S684" i="2"/>
  <c r="R684" i="2"/>
  <c r="B684" i="2"/>
  <c r="U684" i="2" s="1"/>
  <c r="T683" i="2"/>
  <c r="S683" i="2"/>
  <c r="R683" i="2"/>
  <c r="B683" i="2"/>
  <c r="U683" i="2" s="1"/>
  <c r="T682" i="2"/>
  <c r="S682" i="2"/>
  <c r="R682" i="2"/>
  <c r="B682" i="2"/>
  <c r="U682" i="2" s="1"/>
  <c r="T681" i="2"/>
  <c r="S681" i="2"/>
  <c r="R681" i="2"/>
  <c r="B681" i="2"/>
  <c r="U681" i="2" s="1"/>
  <c r="T680" i="2"/>
  <c r="S680" i="2"/>
  <c r="R680" i="2"/>
  <c r="B680" i="2"/>
  <c r="U680" i="2" s="1"/>
  <c r="T679" i="2"/>
  <c r="S679" i="2"/>
  <c r="R679" i="2"/>
  <c r="B679" i="2"/>
  <c r="U679" i="2" s="1"/>
  <c r="T678" i="2"/>
  <c r="S678" i="2"/>
  <c r="R678" i="2"/>
  <c r="B678" i="2"/>
  <c r="U678" i="2" s="1"/>
  <c r="T677" i="2"/>
  <c r="S677" i="2"/>
  <c r="R677" i="2"/>
  <c r="B677" i="2"/>
  <c r="U677" i="2" s="1"/>
  <c r="T676" i="2"/>
  <c r="S676" i="2"/>
  <c r="R676" i="2"/>
  <c r="B676" i="2"/>
  <c r="U676" i="2" s="1"/>
  <c r="T675" i="2"/>
  <c r="S675" i="2"/>
  <c r="R675" i="2"/>
  <c r="B675" i="2"/>
  <c r="U675" i="2" s="1"/>
  <c r="T674" i="2"/>
  <c r="S674" i="2"/>
  <c r="R674" i="2"/>
  <c r="B674" i="2"/>
  <c r="U674" i="2" s="1"/>
  <c r="T673" i="2"/>
  <c r="S673" i="2"/>
  <c r="R673" i="2"/>
  <c r="B673" i="2"/>
  <c r="U673" i="2" s="1"/>
  <c r="T672" i="2"/>
  <c r="S672" i="2"/>
  <c r="R672" i="2"/>
  <c r="B672" i="2"/>
  <c r="U672" i="2" s="1"/>
  <c r="T671" i="2"/>
  <c r="S671" i="2"/>
  <c r="R671" i="2"/>
  <c r="B671" i="2"/>
  <c r="U671" i="2" s="1"/>
  <c r="T670" i="2"/>
  <c r="S670" i="2"/>
  <c r="R670" i="2"/>
  <c r="B670" i="2"/>
  <c r="U670" i="2" s="1"/>
  <c r="T669" i="2"/>
  <c r="S669" i="2"/>
  <c r="R669" i="2"/>
  <c r="B669" i="2"/>
  <c r="U669" i="2" s="1"/>
  <c r="T668" i="2"/>
  <c r="S668" i="2"/>
  <c r="R668" i="2"/>
  <c r="B668" i="2"/>
  <c r="U668" i="2" s="1"/>
  <c r="T667" i="2"/>
  <c r="S667" i="2"/>
  <c r="R667" i="2"/>
  <c r="B667" i="2"/>
  <c r="U667" i="2" s="1"/>
  <c r="T666" i="2"/>
  <c r="S666" i="2"/>
  <c r="R666" i="2"/>
  <c r="B666" i="2"/>
  <c r="U666" i="2" s="1"/>
  <c r="T665" i="2"/>
  <c r="S665" i="2"/>
  <c r="R665" i="2"/>
  <c r="B665" i="2"/>
  <c r="U665" i="2" s="1"/>
  <c r="T664" i="2"/>
  <c r="S664" i="2"/>
  <c r="R664" i="2"/>
  <c r="B664" i="2"/>
  <c r="U664" i="2" s="1"/>
  <c r="T663" i="2"/>
  <c r="S663" i="2"/>
  <c r="R663" i="2"/>
  <c r="B663" i="2"/>
  <c r="U663" i="2" s="1"/>
  <c r="T662" i="2"/>
  <c r="S662" i="2"/>
  <c r="R662" i="2"/>
  <c r="B662" i="2"/>
  <c r="U662" i="2" s="1"/>
  <c r="T661" i="2"/>
  <c r="S661" i="2"/>
  <c r="R661" i="2"/>
  <c r="B661" i="2"/>
  <c r="U661" i="2" s="1"/>
  <c r="T660" i="2"/>
  <c r="S660" i="2"/>
  <c r="R660" i="2"/>
  <c r="B660" i="2"/>
  <c r="U660" i="2" s="1"/>
  <c r="T659" i="2"/>
  <c r="S659" i="2"/>
  <c r="R659" i="2"/>
  <c r="B659" i="2"/>
  <c r="U659" i="2" s="1"/>
  <c r="T658" i="2"/>
  <c r="S658" i="2"/>
  <c r="R658" i="2"/>
  <c r="B658" i="2"/>
  <c r="U658" i="2" s="1"/>
  <c r="T657" i="2"/>
  <c r="S657" i="2"/>
  <c r="R657" i="2"/>
  <c r="B657" i="2"/>
  <c r="U657" i="2" s="1"/>
  <c r="T656" i="2"/>
  <c r="S656" i="2"/>
  <c r="R656" i="2"/>
  <c r="B656" i="2"/>
  <c r="U656" i="2" s="1"/>
  <c r="T655" i="2"/>
  <c r="S655" i="2"/>
  <c r="R655" i="2"/>
  <c r="B655" i="2"/>
  <c r="U655" i="2" s="1"/>
  <c r="T654" i="2"/>
  <c r="S654" i="2"/>
  <c r="R654" i="2"/>
  <c r="B654" i="2"/>
  <c r="U654" i="2" s="1"/>
  <c r="T653" i="2"/>
  <c r="S653" i="2"/>
  <c r="R653" i="2"/>
  <c r="B653" i="2"/>
  <c r="U653" i="2" s="1"/>
  <c r="T652" i="2"/>
  <c r="S652" i="2"/>
  <c r="R652" i="2"/>
  <c r="B652" i="2"/>
  <c r="U652" i="2" s="1"/>
  <c r="T651" i="2"/>
  <c r="S651" i="2"/>
  <c r="R651" i="2"/>
  <c r="B651" i="2"/>
  <c r="U651" i="2" s="1"/>
  <c r="T650" i="2"/>
  <c r="S650" i="2"/>
  <c r="R650" i="2"/>
  <c r="B650" i="2"/>
  <c r="U650" i="2" s="1"/>
  <c r="T649" i="2"/>
  <c r="S649" i="2"/>
  <c r="R649" i="2"/>
  <c r="B649" i="2"/>
  <c r="U649" i="2" s="1"/>
  <c r="T648" i="2"/>
  <c r="S648" i="2"/>
  <c r="R648" i="2"/>
  <c r="B648" i="2"/>
  <c r="U648" i="2" s="1"/>
  <c r="T647" i="2"/>
  <c r="S647" i="2"/>
  <c r="R647" i="2"/>
  <c r="B647" i="2"/>
  <c r="U647" i="2" s="1"/>
  <c r="T646" i="2"/>
  <c r="S646" i="2"/>
  <c r="R646" i="2"/>
  <c r="B646" i="2"/>
  <c r="U646" i="2" s="1"/>
  <c r="T645" i="2"/>
  <c r="S645" i="2"/>
  <c r="R645" i="2"/>
  <c r="B645" i="2"/>
  <c r="U645" i="2" s="1"/>
  <c r="T644" i="2"/>
  <c r="S644" i="2"/>
  <c r="R644" i="2"/>
  <c r="B644" i="2"/>
  <c r="U644" i="2" s="1"/>
  <c r="T643" i="2"/>
  <c r="S643" i="2"/>
  <c r="R643" i="2"/>
  <c r="B643" i="2"/>
  <c r="U643" i="2" s="1"/>
  <c r="T642" i="2"/>
  <c r="S642" i="2"/>
  <c r="R642" i="2"/>
  <c r="B642" i="2"/>
  <c r="U642" i="2" s="1"/>
  <c r="T641" i="2"/>
  <c r="S641" i="2"/>
  <c r="R641" i="2"/>
  <c r="B641" i="2"/>
  <c r="U641" i="2" s="1"/>
  <c r="T640" i="2"/>
  <c r="S640" i="2"/>
  <c r="R640" i="2"/>
  <c r="B640" i="2"/>
  <c r="U640" i="2" s="1"/>
  <c r="T639" i="2"/>
  <c r="S639" i="2"/>
  <c r="R639" i="2"/>
  <c r="B639" i="2"/>
  <c r="U639" i="2" s="1"/>
  <c r="T638" i="2"/>
  <c r="S638" i="2"/>
  <c r="R638" i="2"/>
  <c r="B638" i="2"/>
  <c r="U638" i="2" s="1"/>
  <c r="T637" i="2"/>
  <c r="S637" i="2"/>
  <c r="R637" i="2"/>
  <c r="B637" i="2"/>
  <c r="U637" i="2" s="1"/>
  <c r="T636" i="2"/>
  <c r="S636" i="2"/>
  <c r="R636" i="2"/>
  <c r="B636" i="2"/>
  <c r="U636" i="2" s="1"/>
  <c r="T635" i="2"/>
  <c r="S635" i="2"/>
  <c r="R635" i="2"/>
  <c r="B635" i="2"/>
  <c r="U635" i="2" s="1"/>
  <c r="T634" i="2"/>
  <c r="S634" i="2"/>
  <c r="R634" i="2"/>
  <c r="B634" i="2"/>
  <c r="U634" i="2" s="1"/>
  <c r="T633" i="2"/>
  <c r="S633" i="2"/>
  <c r="R633" i="2"/>
  <c r="B633" i="2"/>
  <c r="U633" i="2" s="1"/>
  <c r="T632" i="2"/>
  <c r="S632" i="2"/>
  <c r="R632" i="2"/>
  <c r="B632" i="2"/>
  <c r="U632" i="2" s="1"/>
  <c r="T631" i="2"/>
  <c r="S631" i="2"/>
  <c r="R631" i="2"/>
  <c r="B631" i="2"/>
  <c r="U631" i="2" s="1"/>
  <c r="T630" i="2"/>
  <c r="S630" i="2"/>
  <c r="R630" i="2"/>
  <c r="B630" i="2"/>
  <c r="U630" i="2" s="1"/>
  <c r="T629" i="2"/>
  <c r="S629" i="2"/>
  <c r="R629" i="2"/>
  <c r="B629" i="2"/>
  <c r="U629" i="2" s="1"/>
  <c r="T628" i="2"/>
  <c r="S628" i="2"/>
  <c r="R628" i="2"/>
  <c r="B628" i="2"/>
  <c r="U628" i="2" s="1"/>
  <c r="T627" i="2"/>
  <c r="S627" i="2"/>
  <c r="R627" i="2"/>
  <c r="B627" i="2"/>
  <c r="U627" i="2" s="1"/>
  <c r="T626" i="2"/>
  <c r="S626" i="2"/>
  <c r="R626" i="2"/>
  <c r="B626" i="2"/>
  <c r="U626" i="2" s="1"/>
  <c r="T625" i="2"/>
  <c r="S625" i="2"/>
  <c r="R625" i="2"/>
  <c r="B625" i="2"/>
  <c r="U625" i="2" s="1"/>
  <c r="T624" i="2"/>
  <c r="S624" i="2"/>
  <c r="R624" i="2"/>
  <c r="B624" i="2"/>
  <c r="U624" i="2" s="1"/>
  <c r="T623" i="2"/>
  <c r="S623" i="2"/>
  <c r="R623" i="2"/>
  <c r="B623" i="2"/>
  <c r="U623" i="2" s="1"/>
  <c r="T622" i="2"/>
  <c r="S622" i="2"/>
  <c r="R622" i="2"/>
  <c r="B622" i="2"/>
  <c r="U622" i="2" s="1"/>
  <c r="T621" i="2"/>
  <c r="S621" i="2"/>
  <c r="R621" i="2"/>
  <c r="B621" i="2"/>
  <c r="U621" i="2" s="1"/>
  <c r="T620" i="2"/>
  <c r="S620" i="2"/>
  <c r="R620" i="2"/>
  <c r="B620" i="2"/>
  <c r="U620" i="2" s="1"/>
  <c r="T619" i="2"/>
  <c r="S619" i="2"/>
  <c r="R619" i="2"/>
  <c r="B619" i="2"/>
  <c r="U619" i="2" s="1"/>
  <c r="T618" i="2"/>
  <c r="S618" i="2"/>
  <c r="R618" i="2"/>
  <c r="B618" i="2"/>
  <c r="U618" i="2" s="1"/>
  <c r="T617" i="2"/>
  <c r="S617" i="2"/>
  <c r="R617" i="2"/>
  <c r="B617" i="2"/>
  <c r="U617" i="2" s="1"/>
  <c r="T616" i="2"/>
  <c r="S616" i="2"/>
  <c r="R616" i="2"/>
  <c r="B616" i="2"/>
  <c r="U616" i="2" s="1"/>
  <c r="T615" i="2"/>
  <c r="S615" i="2"/>
  <c r="R615" i="2"/>
  <c r="B615" i="2"/>
  <c r="U615" i="2" s="1"/>
  <c r="T614" i="2"/>
  <c r="S614" i="2"/>
  <c r="R614" i="2"/>
  <c r="B614" i="2"/>
  <c r="U614" i="2" s="1"/>
  <c r="T613" i="2"/>
  <c r="S613" i="2"/>
  <c r="R613" i="2"/>
  <c r="B613" i="2"/>
  <c r="U613" i="2" s="1"/>
  <c r="T612" i="2"/>
  <c r="S612" i="2"/>
  <c r="R612" i="2"/>
  <c r="B612" i="2"/>
  <c r="U612" i="2" s="1"/>
  <c r="T611" i="2"/>
  <c r="S611" i="2"/>
  <c r="R611" i="2"/>
  <c r="B611" i="2"/>
  <c r="U611" i="2" s="1"/>
  <c r="T610" i="2"/>
  <c r="S610" i="2"/>
  <c r="R610" i="2"/>
  <c r="B610" i="2"/>
  <c r="U610" i="2" s="1"/>
  <c r="T609" i="2"/>
  <c r="S609" i="2"/>
  <c r="R609" i="2"/>
  <c r="B609" i="2"/>
  <c r="U609" i="2" s="1"/>
  <c r="T608" i="2"/>
  <c r="S608" i="2"/>
  <c r="R608" i="2"/>
  <c r="B608" i="2"/>
  <c r="U608" i="2" s="1"/>
  <c r="T607" i="2"/>
  <c r="S607" i="2"/>
  <c r="R607" i="2"/>
  <c r="B607" i="2"/>
  <c r="U607" i="2" s="1"/>
  <c r="T606" i="2"/>
  <c r="S606" i="2"/>
  <c r="R606" i="2"/>
  <c r="B606" i="2"/>
  <c r="U606" i="2" s="1"/>
  <c r="T605" i="2"/>
  <c r="S605" i="2"/>
  <c r="R605" i="2"/>
  <c r="B605" i="2"/>
  <c r="U605" i="2" s="1"/>
  <c r="T604" i="2"/>
  <c r="S604" i="2"/>
  <c r="R604" i="2"/>
  <c r="B604" i="2"/>
  <c r="U604" i="2" s="1"/>
  <c r="T603" i="2"/>
  <c r="S603" i="2"/>
  <c r="R603" i="2"/>
  <c r="B603" i="2"/>
  <c r="U603" i="2" s="1"/>
  <c r="T602" i="2"/>
  <c r="S602" i="2"/>
  <c r="R602" i="2"/>
  <c r="B602" i="2"/>
  <c r="U602" i="2" s="1"/>
  <c r="T601" i="2"/>
  <c r="S601" i="2"/>
  <c r="R601" i="2"/>
  <c r="B601" i="2"/>
  <c r="U601" i="2" s="1"/>
  <c r="T600" i="2"/>
  <c r="S600" i="2"/>
  <c r="R600" i="2"/>
  <c r="B600" i="2"/>
  <c r="U600" i="2" s="1"/>
  <c r="T599" i="2"/>
  <c r="S599" i="2"/>
  <c r="R599" i="2"/>
  <c r="B599" i="2"/>
  <c r="U599" i="2" s="1"/>
  <c r="T598" i="2"/>
  <c r="S598" i="2"/>
  <c r="R598" i="2"/>
  <c r="B598" i="2"/>
  <c r="U598" i="2" s="1"/>
  <c r="T597" i="2"/>
  <c r="S597" i="2"/>
  <c r="R597" i="2"/>
  <c r="B597" i="2"/>
  <c r="U597" i="2" s="1"/>
  <c r="T596" i="2"/>
  <c r="S596" i="2"/>
  <c r="R596" i="2"/>
  <c r="B596" i="2"/>
  <c r="U596" i="2" s="1"/>
  <c r="T595" i="2"/>
  <c r="S595" i="2"/>
  <c r="R595" i="2"/>
  <c r="B595" i="2"/>
  <c r="U595" i="2" s="1"/>
  <c r="T594" i="2"/>
  <c r="S594" i="2"/>
  <c r="R594" i="2"/>
  <c r="B594" i="2"/>
  <c r="U594" i="2" s="1"/>
  <c r="T593" i="2"/>
  <c r="S593" i="2"/>
  <c r="R593" i="2"/>
  <c r="B593" i="2"/>
  <c r="U593" i="2" s="1"/>
  <c r="T592" i="2"/>
  <c r="S592" i="2"/>
  <c r="R592" i="2"/>
  <c r="B592" i="2"/>
  <c r="U592" i="2" s="1"/>
  <c r="T591" i="2"/>
  <c r="S591" i="2"/>
  <c r="R591" i="2"/>
  <c r="B591" i="2"/>
  <c r="U591" i="2" s="1"/>
  <c r="T590" i="2"/>
  <c r="S590" i="2"/>
  <c r="R590" i="2"/>
  <c r="B590" i="2"/>
  <c r="U590" i="2" s="1"/>
  <c r="T589" i="2"/>
  <c r="S589" i="2"/>
  <c r="R589" i="2"/>
  <c r="T588" i="2"/>
  <c r="S588" i="2"/>
  <c r="R588" i="2"/>
  <c r="T587" i="2"/>
  <c r="S587" i="2"/>
  <c r="R587" i="2"/>
  <c r="T586" i="2"/>
  <c r="S586" i="2"/>
  <c r="R586" i="2"/>
  <c r="T585" i="2"/>
  <c r="S585" i="2"/>
  <c r="R585" i="2"/>
  <c r="T584" i="2"/>
  <c r="S584" i="2"/>
  <c r="R584" i="2"/>
  <c r="T583" i="2"/>
  <c r="S583" i="2"/>
  <c r="R583" i="2"/>
  <c r="T582" i="2"/>
  <c r="S582" i="2"/>
  <c r="R582" i="2"/>
  <c r="T581" i="2"/>
  <c r="S581" i="2"/>
  <c r="R581" i="2"/>
  <c r="T580" i="2"/>
  <c r="S580" i="2"/>
  <c r="R580" i="2"/>
  <c r="T579" i="2"/>
  <c r="S579" i="2"/>
  <c r="R579" i="2"/>
  <c r="T578" i="2"/>
  <c r="S578" i="2"/>
  <c r="R578" i="2"/>
  <c r="T577" i="2"/>
  <c r="S577" i="2"/>
  <c r="R577" i="2"/>
  <c r="T576" i="2"/>
  <c r="S576" i="2"/>
  <c r="R576" i="2"/>
  <c r="T575" i="2"/>
  <c r="S575" i="2"/>
  <c r="R575" i="2"/>
  <c r="T574" i="2"/>
  <c r="S574" i="2"/>
  <c r="R574" i="2"/>
  <c r="T573" i="2"/>
  <c r="S573" i="2"/>
  <c r="R573" i="2"/>
  <c r="T572" i="2"/>
  <c r="S572" i="2"/>
  <c r="R572" i="2"/>
  <c r="T571" i="2"/>
  <c r="S571" i="2"/>
  <c r="R571" i="2"/>
  <c r="T570" i="2"/>
  <c r="S570" i="2"/>
  <c r="R570" i="2"/>
  <c r="T569" i="2"/>
  <c r="S569" i="2"/>
  <c r="R569" i="2"/>
  <c r="T568" i="2"/>
  <c r="S568" i="2"/>
  <c r="R568" i="2"/>
  <c r="T567" i="2"/>
  <c r="S567" i="2"/>
  <c r="R567" i="2"/>
  <c r="T566" i="2"/>
  <c r="S566" i="2"/>
  <c r="R566" i="2"/>
  <c r="T565" i="2"/>
  <c r="S565" i="2"/>
  <c r="R565" i="2"/>
  <c r="T564" i="2"/>
  <c r="S564" i="2"/>
  <c r="R564" i="2"/>
  <c r="T563" i="2"/>
  <c r="S563" i="2"/>
  <c r="R563" i="2"/>
  <c r="T562" i="2"/>
  <c r="S562" i="2"/>
  <c r="R562" i="2"/>
  <c r="T561" i="2"/>
  <c r="S561" i="2"/>
  <c r="R561" i="2"/>
  <c r="T560" i="2"/>
  <c r="S560" i="2"/>
  <c r="R560" i="2"/>
  <c r="T559" i="2"/>
  <c r="S559" i="2"/>
  <c r="R559" i="2"/>
  <c r="T558" i="2"/>
  <c r="S558" i="2"/>
  <c r="R558" i="2"/>
  <c r="T557" i="2"/>
  <c r="S557" i="2"/>
  <c r="R557" i="2"/>
  <c r="T556" i="2"/>
  <c r="S556" i="2"/>
  <c r="R556" i="2"/>
  <c r="T555" i="2"/>
  <c r="S555" i="2"/>
  <c r="R555" i="2"/>
  <c r="T554" i="2"/>
  <c r="S554" i="2"/>
  <c r="R554" i="2"/>
  <c r="T553" i="2"/>
  <c r="S553" i="2"/>
  <c r="R553" i="2"/>
  <c r="T552" i="2"/>
  <c r="S552" i="2"/>
  <c r="R552" i="2"/>
  <c r="T551" i="2"/>
  <c r="S551" i="2"/>
  <c r="R551" i="2"/>
  <c r="T550" i="2"/>
  <c r="S550" i="2"/>
  <c r="R550" i="2"/>
  <c r="T549" i="2"/>
  <c r="S549" i="2"/>
  <c r="R549" i="2"/>
  <c r="T548" i="2"/>
  <c r="S548" i="2"/>
  <c r="R548" i="2"/>
  <c r="T547" i="2"/>
  <c r="S547" i="2"/>
  <c r="R547" i="2"/>
  <c r="T546" i="2"/>
  <c r="S546" i="2"/>
  <c r="R546" i="2"/>
  <c r="T545" i="2"/>
  <c r="S545" i="2"/>
  <c r="R545" i="2"/>
  <c r="T544" i="2"/>
  <c r="S544" i="2"/>
  <c r="R544" i="2"/>
  <c r="T543" i="2"/>
  <c r="S543" i="2"/>
  <c r="R543" i="2"/>
  <c r="T542" i="2"/>
  <c r="S542" i="2"/>
  <c r="R542" i="2"/>
  <c r="T541" i="2"/>
  <c r="S541" i="2"/>
  <c r="R541" i="2"/>
  <c r="T540" i="2"/>
  <c r="S540" i="2"/>
  <c r="R540" i="2"/>
  <c r="T539" i="2"/>
  <c r="S539" i="2"/>
  <c r="R539" i="2"/>
  <c r="T538" i="2"/>
  <c r="S538" i="2"/>
  <c r="R538" i="2"/>
  <c r="T537" i="2"/>
  <c r="S537" i="2"/>
  <c r="R537" i="2"/>
  <c r="T536" i="2"/>
  <c r="S536" i="2"/>
  <c r="R536" i="2"/>
  <c r="T535" i="2"/>
  <c r="S535" i="2"/>
  <c r="R535" i="2"/>
  <c r="T534" i="2"/>
  <c r="S534" i="2"/>
  <c r="R534" i="2"/>
  <c r="T533" i="2"/>
  <c r="S533" i="2"/>
  <c r="R533" i="2"/>
  <c r="T532" i="2"/>
  <c r="S532" i="2"/>
  <c r="R532" i="2"/>
  <c r="T531" i="2"/>
  <c r="S531" i="2"/>
  <c r="R531" i="2"/>
  <c r="T530" i="2"/>
  <c r="S530" i="2"/>
  <c r="R530" i="2"/>
  <c r="T529" i="2"/>
  <c r="S529" i="2"/>
  <c r="R529" i="2"/>
  <c r="T528" i="2"/>
  <c r="S528" i="2"/>
  <c r="R528" i="2"/>
  <c r="T527" i="2"/>
  <c r="S527" i="2"/>
  <c r="R527" i="2"/>
  <c r="T526" i="2"/>
  <c r="S526" i="2"/>
  <c r="R526" i="2"/>
  <c r="T525" i="2"/>
  <c r="S525" i="2"/>
  <c r="R525" i="2"/>
  <c r="T524" i="2"/>
  <c r="S524" i="2"/>
  <c r="R524" i="2"/>
  <c r="T523" i="2"/>
  <c r="S523" i="2"/>
  <c r="R523" i="2"/>
  <c r="T522" i="2"/>
  <c r="S522" i="2"/>
  <c r="R522" i="2"/>
  <c r="T521" i="2"/>
  <c r="S521" i="2"/>
  <c r="R521" i="2"/>
  <c r="T520" i="2"/>
  <c r="S520" i="2"/>
  <c r="R520" i="2"/>
  <c r="T519" i="2"/>
  <c r="S519" i="2"/>
  <c r="R519" i="2"/>
  <c r="T518" i="2"/>
  <c r="S518" i="2"/>
  <c r="R518" i="2"/>
  <c r="T517" i="2"/>
  <c r="S517" i="2"/>
  <c r="R517" i="2"/>
  <c r="T516" i="2"/>
  <c r="S516" i="2"/>
  <c r="R516" i="2"/>
  <c r="T515" i="2"/>
  <c r="S515" i="2"/>
  <c r="R515" i="2"/>
  <c r="T514" i="2"/>
  <c r="S514" i="2"/>
  <c r="R514" i="2"/>
  <c r="T513" i="2"/>
  <c r="S513" i="2"/>
  <c r="R513" i="2"/>
  <c r="T512" i="2"/>
  <c r="S512" i="2"/>
  <c r="R512" i="2"/>
  <c r="T511" i="2"/>
  <c r="S511" i="2"/>
  <c r="R511" i="2"/>
  <c r="T510" i="2"/>
  <c r="S510" i="2"/>
  <c r="R510" i="2"/>
  <c r="T509" i="2"/>
  <c r="S509" i="2"/>
  <c r="R509" i="2"/>
  <c r="T508" i="2"/>
  <c r="S508" i="2"/>
  <c r="R508" i="2"/>
  <c r="T507" i="2"/>
  <c r="S507" i="2"/>
  <c r="R507" i="2"/>
  <c r="T506" i="2"/>
  <c r="S506" i="2"/>
  <c r="R506" i="2"/>
  <c r="T505" i="2"/>
  <c r="S505" i="2"/>
  <c r="R505" i="2"/>
  <c r="T504" i="2"/>
  <c r="S504" i="2"/>
  <c r="R504" i="2"/>
  <c r="T503" i="2"/>
  <c r="S503" i="2"/>
  <c r="R503" i="2"/>
  <c r="T502" i="2"/>
  <c r="S502" i="2"/>
  <c r="R502" i="2"/>
  <c r="T501" i="2"/>
  <c r="S501" i="2"/>
  <c r="R501" i="2"/>
  <c r="T500" i="2"/>
  <c r="S500" i="2"/>
  <c r="R500" i="2"/>
  <c r="T499" i="2"/>
  <c r="S499" i="2"/>
  <c r="R499" i="2"/>
  <c r="T498" i="2"/>
  <c r="S498" i="2"/>
  <c r="R498" i="2"/>
  <c r="T497" i="2"/>
  <c r="S497" i="2"/>
  <c r="R497" i="2"/>
  <c r="T496" i="2"/>
  <c r="S496" i="2"/>
  <c r="R496" i="2"/>
  <c r="T495" i="2"/>
  <c r="S495" i="2"/>
  <c r="R495" i="2"/>
  <c r="T494" i="2"/>
  <c r="S494" i="2"/>
  <c r="R494" i="2"/>
  <c r="T493" i="2"/>
  <c r="S493" i="2"/>
  <c r="R493" i="2"/>
  <c r="T492" i="2"/>
  <c r="S492" i="2"/>
  <c r="R492" i="2"/>
  <c r="T491" i="2"/>
  <c r="S491" i="2"/>
  <c r="R491" i="2"/>
  <c r="T490" i="2"/>
  <c r="S490" i="2"/>
  <c r="R490" i="2"/>
  <c r="T489" i="2"/>
  <c r="S489" i="2"/>
  <c r="R489" i="2"/>
  <c r="T488" i="2"/>
  <c r="S488" i="2"/>
  <c r="R488" i="2"/>
  <c r="T487" i="2"/>
  <c r="S487" i="2"/>
  <c r="R487" i="2"/>
  <c r="T486" i="2"/>
  <c r="S486" i="2"/>
  <c r="R486" i="2"/>
  <c r="T485" i="2"/>
  <c r="S485" i="2"/>
  <c r="R485" i="2"/>
  <c r="T484" i="2"/>
  <c r="S484" i="2"/>
  <c r="R484" i="2"/>
  <c r="T483" i="2"/>
  <c r="S483" i="2"/>
  <c r="R483" i="2"/>
  <c r="T482" i="2"/>
  <c r="S482" i="2"/>
  <c r="R482" i="2"/>
  <c r="T481" i="2"/>
  <c r="S481" i="2"/>
  <c r="R481" i="2"/>
  <c r="T480" i="2"/>
  <c r="S480" i="2"/>
  <c r="R480" i="2"/>
  <c r="T479" i="2"/>
  <c r="S479" i="2"/>
  <c r="R479" i="2"/>
  <c r="T478" i="2"/>
  <c r="S478" i="2"/>
  <c r="R478" i="2"/>
  <c r="T477" i="2"/>
  <c r="S477" i="2"/>
  <c r="R477" i="2"/>
  <c r="T476" i="2"/>
  <c r="S476" i="2"/>
  <c r="R476" i="2"/>
  <c r="T475" i="2"/>
  <c r="S475" i="2"/>
  <c r="R475" i="2"/>
  <c r="T474" i="2"/>
  <c r="S474" i="2"/>
  <c r="R474" i="2"/>
  <c r="T473" i="2"/>
  <c r="S473" i="2"/>
  <c r="R473" i="2"/>
  <c r="T472" i="2"/>
  <c r="S472" i="2"/>
  <c r="R472" i="2"/>
  <c r="T471" i="2"/>
  <c r="S471" i="2"/>
  <c r="R471" i="2"/>
  <c r="T470" i="2"/>
  <c r="S470" i="2"/>
  <c r="R470" i="2"/>
  <c r="T469" i="2"/>
  <c r="S469" i="2"/>
  <c r="R469" i="2"/>
  <c r="T468" i="2"/>
  <c r="S468" i="2"/>
  <c r="R468" i="2"/>
  <c r="T467" i="2"/>
  <c r="S467" i="2"/>
  <c r="R467" i="2"/>
  <c r="T466" i="2"/>
  <c r="S466" i="2"/>
  <c r="R466" i="2"/>
  <c r="T465" i="2"/>
  <c r="S465" i="2"/>
  <c r="R465" i="2"/>
  <c r="T464" i="2"/>
  <c r="S464" i="2"/>
  <c r="R464" i="2"/>
  <c r="T463" i="2"/>
  <c r="S463" i="2"/>
  <c r="R463" i="2"/>
  <c r="T462" i="2"/>
  <c r="S462" i="2"/>
  <c r="R462" i="2"/>
  <c r="T461" i="2"/>
  <c r="S461" i="2"/>
  <c r="R461" i="2"/>
  <c r="T460" i="2"/>
  <c r="S460" i="2"/>
  <c r="R460" i="2"/>
  <c r="T459" i="2"/>
  <c r="S459" i="2"/>
  <c r="R459" i="2"/>
  <c r="T458" i="2"/>
  <c r="S458" i="2"/>
  <c r="R458" i="2"/>
  <c r="T457" i="2"/>
  <c r="S457" i="2"/>
  <c r="R457" i="2"/>
  <c r="T456" i="2"/>
  <c r="S456" i="2"/>
  <c r="R456" i="2"/>
  <c r="T455" i="2"/>
  <c r="S455" i="2"/>
  <c r="R455" i="2"/>
  <c r="T454" i="2"/>
  <c r="S454" i="2"/>
  <c r="R454" i="2"/>
  <c r="T453" i="2"/>
  <c r="S453" i="2"/>
  <c r="R453" i="2"/>
  <c r="T452" i="2"/>
  <c r="S452" i="2"/>
  <c r="R452" i="2"/>
  <c r="T451" i="2"/>
  <c r="S451" i="2"/>
  <c r="R451" i="2"/>
  <c r="T450" i="2"/>
  <c r="S450" i="2"/>
  <c r="R450" i="2"/>
  <c r="T449" i="2"/>
  <c r="S449" i="2"/>
  <c r="R449" i="2"/>
  <c r="T448" i="2"/>
  <c r="S448" i="2"/>
  <c r="R448" i="2"/>
  <c r="T447" i="2"/>
  <c r="S447" i="2"/>
  <c r="R447" i="2"/>
  <c r="T446" i="2"/>
  <c r="S446" i="2"/>
  <c r="R446" i="2"/>
  <c r="T445" i="2"/>
  <c r="S445" i="2"/>
  <c r="R445" i="2"/>
  <c r="T444" i="2"/>
  <c r="S444" i="2"/>
  <c r="R444" i="2"/>
  <c r="T443" i="2"/>
  <c r="S443" i="2"/>
  <c r="R443" i="2"/>
  <c r="T442" i="2"/>
  <c r="S442" i="2"/>
  <c r="R442" i="2"/>
  <c r="T441" i="2"/>
  <c r="S441" i="2"/>
  <c r="R441" i="2"/>
  <c r="T440" i="2"/>
  <c r="S440" i="2"/>
  <c r="R440" i="2"/>
  <c r="T439" i="2"/>
  <c r="S439" i="2"/>
  <c r="R439" i="2"/>
  <c r="T438" i="2"/>
  <c r="S438" i="2"/>
  <c r="R438" i="2"/>
  <c r="T437" i="2"/>
  <c r="S437" i="2"/>
  <c r="R437" i="2"/>
  <c r="T436" i="2"/>
  <c r="S436" i="2"/>
  <c r="R436" i="2"/>
  <c r="T435" i="2"/>
  <c r="S435" i="2"/>
  <c r="R435" i="2"/>
  <c r="T434" i="2"/>
  <c r="S434" i="2"/>
  <c r="R434" i="2"/>
  <c r="T433" i="2"/>
  <c r="S433" i="2"/>
  <c r="R433" i="2"/>
  <c r="T432" i="2"/>
  <c r="S432" i="2"/>
  <c r="R432" i="2"/>
  <c r="T431" i="2"/>
  <c r="S431" i="2"/>
  <c r="R431" i="2"/>
  <c r="T430" i="2"/>
  <c r="S430" i="2"/>
  <c r="R430" i="2"/>
  <c r="T429" i="2"/>
  <c r="S429" i="2"/>
  <c r="R429" i="2"/>
  <c r="T428" i="2"/>
  <c r="S428" i="2"/>
  <c r="R428" i="2"/>
  <c r="T427" i="2"/>
  <c r="S427" i="2"/>
  <c r="R427" i="2"/>
  <c r="T426" i="2"/>
  <c r="S426" i="2"/>
  <c r="R426" i="2"/>
  <c r="T425" i="2"/>
  <c r="S425" i="2"/>
  <c r="R425" i="2"/>
  <c r="T424" i="2"/>
  <c r="S424" i="2"/>
  <c r="R424" i="2"/>
  <c r="T423" i="2"/>
  <c r="S423" i="2"/>
  <c r="R423" i="2"/>
  <c r="T422" i="2"/>
  <c r="S422" i="2"/>
  <c r="R422" i="2"/>
  <c r="T421" i="2"/>
  <c r="S421" i="2"/>
  <c r="R421" i="2"/>
  <c r="T420" i="2"/>
  <c r="S420" i="2"/>
  <c r="R420" i="2"/>
  <c r="T419" i="2"/>
  <c r="S419" i="2"/>
  <c r="R419" i="2"/>
  <c r="T418" i="2"/>
  <c r="S418" i="2"/>
  <c r="R418" i="2"/>
  <c r="T417" i="2"/>
  <c r="S417" i="2"/>
  <c r="R417" i="2"/>
  <c r="T416" i="2"/>
  <c r="S416" i="2"/>
  <c r="R416" i="2"/>
  <c r="T415" i="2"/>
  <c r="S415" i="2"/>
  <c r="R415" i="2"/>
  <c r="T414" i="2"/>
  <c r="S414" i="2"/>
  <c r="R414" i="2"/>
  <c r="T413" i="2"/>
  <c r="S413" i="2"/>
  <c r="R413" i="2"/>
  <c r="T412" i="2"/>
  <c r="S412" i="2"/>
  <c r="R412" i="2"/>
  <c r="T411" i="2"/>
  <c r="S411" i="2"/>
  <c r="R411" i="2"/>
  <c r="T410" i="2"/>
  <c r="S410" i="2"/>
  <c r="R410" i="2"/>
  <c r="T409" i="2"/>
  <c r="S409" i="2"/>
  <c r="R409" i="2"/>
  <c r="T408" i="2"/>
  <c r="S408" i="2"/>
  <c r="R408" i="2"/>
  <c r="T407" i="2"/>
  <c r="S407" i="2"/>
  <c r="R407" i="2"/>
  <c r="T406" i="2"/>
  <c r="S406" i="2"/>
  <c r="R406" i="2"/>
  <c r="T405" i="2"/>
  <c r="S405" i="2"/>
  <c r="R405" i="2"/>
  <c r="T404" i="2"/>
  <c r="S404" i="2"/>
  <c r="R404" i="2"/>
  <c r="T403" i="2"/>
  <c r="S403" i="2"/>
  <c r="R403" i="2"/>
  <c r="T402" i="2"/>
  <c r="S402" i="2"/>
  <c r="R402" i="2"/>
  <c r="T401" i="2"/>
  <c r="S401" i="2"/>
  <c r="R401" i="2"/>
  <c r="T400" i="2"/>
  <c r="S400" i="2"/>
  <c r="R400" i="2"/>
  <c r="T399" i="2"/>
  <c r="S399" i="2"/>
  <c r="R399" i="2"/>
  <c r="T398" i="2"/>
  <c r="S398" i="2"/>
  <c r="R398" i="2"/>
  <c r="T397" i="2"/>
  <c r="S397" i="2"/>
  <c r="R397" i="2"/>
  <c r="T396" i="2"/>
  <c r="S396" i="2"/>
  <c r="R396" i="2"/>
  <c r="T395" i="2"/>
  <c r="S395" i="2"/>
  <c r="R395" i="2"/>
  <c r="T394" i="2"/>
  <c r="S394" i="2"/>
  <c r="R394" i="2"/>
  <c r="T393" i="2"/>
  <c r="S393" i="2"/>
  <c r="R393" i="2"/>
  <c r="T392" i="2"/>
  <c r="S392" i="2"/>
  <c r="R392" i="2"/>
  <c r="T391" i="2"/>
  <c r="S391" i="2"/>
  <c r="R391" i="2"/>
  <c r="T390" i="2"/>
  <c r="S390" i="2"/>
  <c r="R390" i="2"/>
  <c r="T389" i="2"/>
  <c r="S389" i="2"/>
  <c r="R389" i="2"/>
  <c r="T388" i="2"/>
  <c r="S388" i="2"/>
  <c r="R388" i="2"/>
  <c r="T387" i="2"/>
  <c r="S387" i="2"/>
  <c r="R387" i="2"/>
  <c r="T386" i="2"/>
  <c r="S386" i="2"/>
  <c r="R386" i="2"/>
  <c r="T385" i="2"/>
  <c r="S385" i="2"/>
  <c r="R385" i="2"/>
  <c r="T384" i="2"/>
  <c r="S384" i="2"/>
  <c r="R384" i="2"/>
  <c r="T383" i="2"/>
  <c r="S383" i="2"/>
  <c r="R383" i="2"/>
  <c r="T382" i="2"/>
  <c r="S382" i="2"/>
  <c r="R382" i="2"/>
  <c r="T381" i="2"/>
  <c r="S381" i="2"/>
  <c r="R381" i="2"/>
  <c r="T380" i="2"/>
  <c r="S380" i="2"/>
  <c r="R380" i="2"/>
  <c r="T379" i="2"/>
  <c r="S379" i="2"/>
  <c r="R379" i="2"/>
  <c r="T378" i="2"/>
  <c r="S378" i="2"/>
  <c r="R378" i="2"/>
  <c r="T377" i="2"/>
  <c r="S377" i="2"/>
  <c r="R377" i="2"/>
  <c r="T376" i="2"/>
  <c r="S376" i="2"/>
  <c r="R376" i="2"/>
  <c r="T375" i="2"/>
  <c r="S375" i="2"/>
  <c r="R375" i="2"/>
  <c r="T374" i="2"/>
  <c r="S374" i="2"/>
  <c r="R374" i="2"/>
  <c r="T373" i="2"/>
  <c r="S373" i="2"/>
  <c r="R373" i="2"/>
  <c r="T372" i="2"/>
  <c r="S372" i="2"/>
  <c r="R372" i="2"/>
  <c r="T371" i="2"/>
  <c r="S371" i="2"/>
  <c r="R371" i="2"/>
  <c r="T370" i="2"/>
  <c r="S370" i="2"/>
  <c r="R370" i="2"/>
  <c r="T369" i="2"/>
  <c r="S369" i="2"/>
  <c r="R369" i="2"/>
  <c r="T368" i="2"/>
  <c r="S368" i="2"/>
  <c r="R368" i="2"/>
  <c r="T367" i="2"/>
  <c r="S367" i="2"/>
  <c r="R367" i="2"/>
  <c r="T366" i="2"/>
  <c r="S366" i="2"/>
  <c r="R366" i="2"/>
  <c r="T365" i="2"/>
  <c r="S365" i="2"/>
  <c r="R365" i="2"/>
  <c r="T364" i="2"/>
  <c r="S364" i="2"/>
  <c r="R364" i="2"/>
  <c r="T363" i="2"/>
  <c r="S363" i="2"/>
  <c r="R363" i="2"/>
  <c r="T362" i="2"/>
  <c r="S362" i="2"/>
  <c r="R362" i="2"/>
  <c r="T361" i="2"/>
  <c r="S361" i="2"/>
  <c r="R361" i="2"/>
  <c r="T360" i="2"/>
  <c r="S360" i="2"/>
  <c r="R360" i="2"/>
  <c r="T359" i="2"/>
  <c r="S359" i="2"/>
  <c r="R359" i="2"/>
  <c r="T358" i="2"/>
  <c r="S358" i="2"/>
  <c r="R358" i="2"/>
  <c r="T357" i="2"/>
  <c r="S357" i="2"/>
  <c r="R357" i="2"/>
  <c r="T356" i="2"/>
  <c r="S356" i="2"/>
  <c r="R356" i="2"/>
  <c r="T355" i="2"/>
  <c r="S355" i="2"/>
  <c r="R355" i="2"/>
  <c r="T354" i="2"/>
  <c r="S354" i="2"/>
  <c r="R354" i="2"/>
  <c r="T353" i="2"/>
  <c r="S353" i="2"/>
  <c r="R353" i="2"/>
  <c r="T352" i="2"/>
  <c r="S352" i="2"/>
  <c r="R352" i="2"/>
  <c r="T351" i="2"/>
  <c r="S351" i="2"/>
  <c r="R351" i="2"/>
  <c r="T350" i="2"/>
  <c r="S350" i="2"/>
  <c r="R350" i="2"/>
  <c r="T349" i="2"/>
  <c r="S349" i="2"/>
  <c r="R349" i="2"/>
  <c r="T348" i="2"/>
  <c r="S348" i="2"/>
  <c r="R348" i="2"/>
  <c r="T347" i="2"/>
  <c r="S347" i="2"/>
  <c r="R347" i="2"/>
  <c r="T346" i="2"/>
  <c r="S346" i="2"/>
  <c r="R346" i="2"/>
  <c r="T345" i="2"/>
  <c r="S345" i="2"/>
  <c r="R345" i="2"/>
  <c r="T344" i="2"/>
  <c r="S344" i="2"/>
  <c r="R344" i="2"/>
  <c r="T343" i="2"/>
  <c r="S343" i="2"/>
  <c r="R343" i="2"/>
  <c r="T342" i="2"/>
  <c r="S342" i="2"/>
  <c r="R342" i="2"/>
  <c r="T341" i="2"/>
  <c r="S341" i="2"/>
  <c r="R341" i="2"/>
  <c r="T340" i="2"/>
  <c r="S340" i="2"/>
  <c r="R340" i="2"/>
  <c r="T339" i="2"/>
  <c r="S339" i="2"/>
  <c r="R339" i="2"/>
  <c r="T338" i="2"/>
  <c r="S338" i="2"/>
  <c r="R338" i="2"/>
  <c r="T337" i="2"/>
  <c r="S337" i="2"/>
  <c r="R337" i="2"/>
  <c r="T336" i="2"/>
  <c r="S336" i="2"/>
  <c r="R336" i="2"/>
  <c r="T335" i="2"/>
  <c r="S335" i="2"/>
  <c r="R335" i="2"/>
  <c r="T334" i="2"/>
  <c r="S334" i="2"/>
  <c r="R334" i="2"/>
  <c r="T333" i="2"/>
  <c r="S333" i="2"/>
  <c r="R333" i="2"/>
  <c r="T332" i="2"/>
  <c r="S332" i="2"/>
  <c r="R332" i="2"/>
  <c r="T331" i="2"/>
  <c r="S331" i="2"/>
  <c r="R331" i="2"/>
  <c r="T330" i="2"/>
  <c r="S330" i="2"/>
  <c r="R330" i="2"/>
  <c r="T329" i="2"/>
  <c r="S329" i="2"/>
  <c r="R329" i="2"/>
  <c r="T328" i="2"/>
  <c r="S328" i="2"/>
  <c r="R328" i="2"/>
  <c r="T327" i="2"/>
  <c r="S327" i="2"/>
  <c r="R327" i="2"/>
  <c r="T326" i="2"/>
  <c r="S326" i="2"/>
  <c r="R326" i="2"/>
  <c r="T325" i="2"/>
  <c r="S325" i="2"/>
  <c r="R325" i="2"/>
  <c r="T324" i="2"/>
  <c r="S324" i="2"/>
  <c r="R324" i="2"/>
  <c r="T323" i="2"/>
  <c r="S323" i="2"/>
  <c r="R323" i="2"/>
  <c r="T322" i="2"/>
  <c r="S322" i="2"/>
  <c r="R322" i="2"/>
  <c r="T321" i="2"/>
  <c r="S321" i="2"/>
  <c r="R321" i="2"/>
  <c r="T320" i="2"/>
  <c r="S320" i="2"/>
  <c r="R320" i="2"/>
  <c r="T319" i="2"/>
  <c r="S319" i="2"/>
  <c r="R319" i="2"/>
  <c r="T318" i="2"/>
  <c r="S318" i="2"/>
  <c r="R318" i="2"/>
  <c r="T317" i="2"/>
  <c r="S317" i="2"/>
  <c r="R317" i="2"/>
  <c r="T316" i="2"/>
  <c r="S316" i="2"/>
  <c r="R316" i="2"/>
  <c r="T315" i="2"/>
  <c r="S315" i="2"/>
  <c r="R315" i="2"/>
  <c r="T314" i="2"/>
  <c r="S314" i="2"/>
  <c r="R314" i="2"/>
  <c r="T313" i="2"/>
  <c r="S313" i="2"/>
  <c r="R313" i="2"/>
  <c r="T312" i="2"/>
  <c r="S312" i="2"/>
  <c r="R312" i="2"/>
  <c r="T311" i="2"/>
  <c r="S311" i="2"/>
  <c r="R311" i="2"/>
  <c r="T310" i="2"/>
  <c r="S310" i="2"/>
  <c r="R310" i="2"/>
  <c r="T309" i="2"/>
  <c r="S309" i="2"/>
  <c r="R309" i="2"/>
  <c r="T308" i="2"/>
  <c r="S308" i="2"/>
  <c r="R308" i="2"/>
  <c r="T307" i="2"/>
  <c r="S307" i="2"/>
  <c r="R307" i="2"/>
  <c r="T306" i="2"/>
  <c r="S306" i="2"/>
  <c r="R306" i="2"/>
  <c r="T305" i="2"/>
  <c r="S305" i="2"/>
  <c r="R305" i="2"/>
  <c r="T304" i="2"/>
  <c r="S304" i="2"/>
  <c r="R304" i="2"/>
  <c r="T303" i="2"/>
  <c r="S303" i="2"/>
  <c r="R303" i="2"/>
  <c r="T302" i="2"/>
  <c r="S302" i="2"/>
  <c r="R302" i="2"/>
  <c r="T301" i="2"/>
  <c r="S301" i="2"/>
  <c r="R301" i="2"/>
  <c r="T300" i="2"/>
  <c r="S300" i="2"/>
  <c r="R300" i="2"/>
  <c r="T299" i="2"/>
  <c r="S299" i="2"/>
  <c r="R299" i="2"/>
  <c r="T298" i="2"/>
  <c r="S298" i="2"/>
  <c r="R298" i="2"/>
  <c r="T297" i="2"/>
  <c r="S297" i="2"/>
  <c r="R297" i="2"/>
  <c r="T296" i="2"/>
  <c r="S296" i="2"/>
  <c r="R296" i="2"/>
  <c r="T295" i="2"/>
  <c r="S295" i="2"/>
  <c r="R295" i="2"/>
  <c r="T294" i="2"/>
  <c r="S294" i="2"/>
  <c r="R294" i="2"/>
  <c r="T293" i="2"/>
  <c r="S293" i="2"/>
  <c r="R293" i="2"/>
  <c r="T292" i="2"/>
  <c r="S292" i="2"/>
  <c r="R292" i="2"/>
  <c r="T291" i="2"/>
  <c r="S291" i="2"/>
  <c r="R291" i="2"/>
  <c r="T290" i="2"/>
  <c r="S290" i="2"/>
  <c r="R290" i="2"/>
  <c r="T289" i="2"/>
  <c r="S289" i="2"/>
  <c r="R289" i="2"/>
  <c r="T288" i="2"/>
  <c r="S288" i="2"/>
  <c r="R288" i="2"/>
  <c r="T287" i="2"/>
  <c r="S287" i="2"/>
  <c r="R287" i="2"/>
  <c r="T286" i="2"/>
  <c r="S286" i="2"/>
  <c r="R286" i="2"/>
  <c r="T285" i="2"/>
  <c r="S285" i="2"/>
  <c r="R285" i="2"/>
  <c r="T284" i="2"/>
  <c r="S284" i="2"/>
  <c r="R284" i="2"/>
  <c r="T283" i="2"/>
  <c r="S283" i="2"/>
  <c r="R283" i="2"/>
  <c r="T282" i="2"/>
  <c r="S282" i="2"/>
  <c r="R282" i="2"/>
  <c r="T281" i="2"/>
  <c r="S281" i="2"/>
  <c r="R281" i="2"/>
  <c r="T280" i="2"/>
  <c r="S280" i="2"/>
  <c r="R280" i="2"/>
  <c r="T279" i="2"/>
  <c r="S279" i="2"/>
  <c r="R279" i="2"/>
  <c r="T278" i="2"/>
  <c r="S278" i="2"/>
  <c r="R278" i="2"/>
  <c r="T277" i="2"/>
  <c r="S277" i="2"/>
  <c r="R277" i="2"/>
  <c r="T276" i="2"/>
  <c r="S276" i="2"/>
  <c r="R276" i="2"/>
  <c r="T275" i="2"/>
  <c r="S275" i="2"/>
  <c r="R275" i="2"/>
  <c r="T274" i="2"/>
  <c r="S274" i="2"/>
  <c r="R274" i="2"/>
  <c r="T273" i="2"/>
  <c r="S273" i="2"/>
  <c r="R273" i="2"/>
  <c r="T272" i="2"/>
  <c r="S272" i="2"/>
  <c r="R272" i="2"/>
  <c r="T271" i="2"/>
  <c r="S271" i="2"/>
  <c r="R271" i="2"/>
  <c r="T270" i="2"/>
  <c r="S270" i="2"/>
  <c r="R270" i="2"/>
  <c r="T269" i="2"/>
  <c r="S269" i="2"/>
  <c r="R269" i="2"/>
  <c r="T268" i="2"/>
  <c r="S268" i="2"/>
  <c r="R268" i="2"/>
  <c r="T267" i="2"/>
  <c r="S267" i="2"/>
  <c r="R267" i="2"/>
  <c r="T266" i="2"/>
  <c r="S266" i="2"/>
  <c r="R266" i="2"/>
  <c r="T265" i="2"/>
  <c r="S265" i="2"/>
  <c r="R265" i="2"/>
  <c r="T264" i="2"/>
  <c r="S264" i="2"/>
  <c r="R264" i="2"/>
  <c r="T263" i="2"/>
  <c r="S263" i="2"/>
  <c r="R263" i="2"/>
  <c r="T262" i="2"/>
  <c r="S262" i="2"/>
  <c r="R262" i="2"/>
  <c r="T261" i="2"/>
  <c r="S261" i="2"/>
  <c r="R261" i="2"/>
  <c r="T260" i="2"/>
  <c r="S260" i="2"/>
  <c r="R260" i="2"/>
  <c r="T259" i="2"/>
  <c r="S259" i="2"/>
  <c r="R259" i="2"/>
  <c r="T258" i="2"/>
  <c r="S258" i="2"/>
  <c r="R258" i="2"/>
  <c r="T257" i="2"/>
  <c r="S257" i="2"/>
  <c r="R257" i="2"/>
  <c r="T256" i="2"/>
  <c r="S256" i="2"/>
  <c r="R256" i="2"/>
  <c r="T255" i="2"/>
  <c r="S255" i="2"/>
  <c r="R255" i="2"/>
  <c r="T254" i="2"/>
  <c r="S254" i="2"/>
  <c r="R254" i="2"/>
  <c r="T253" i="2"/>
  <c r="S253" i="2"/>
  <c r="R253" i="2"/>
  <c r="T252" i="2"/>
  <c r="S252" i="2"/>
  <c r="R252" i="2"/>
  <c r="T251" i="2"/>
  <c r="S251" i="2"/>
  <c r="R251" i="2"/>
  <c r="T250" i="2"/>
  <c r="S250" i="2"/>
  <c r="R250" i="2"/>
  <c r="T249" i="2"/>
  <c r="S249" i="2"/>
  <c r="R249" i="2"/>
  <c r="T248" i="2"/>
  <c r="S248" i="2"/>
  <c r="R248" i="2"/>
  <c r="T247" i="2"/>
  <c r="S247" i="2"/>
  <c r="R247" i="2"/>
  <c r="T246" i="2"/>
  <c r="S246" i="2"/>
  <c r="R246" i="2"/>
  <c r="T245" i="2"/>
  <c r="S245" i="2"/>
  <c r="R245" i="2"/>
  <c r="T244" i="2"/>
  <c r="S244" i="2"/>
  <c r="R244" i="2"/>
  <c r="T243" i="2"/>
  <c r="S243" i="2"/>
  <c r="R243" i="2"/>
  <c r="T242" i="2"/>
  <c r="S242" i="2"/>
  <c r="R242" i="2"/>
  <c r="T241" i="2"/>
  <c r="S241" i="2"/>
  <c r="R241" i="2"/>
  <c r="T240" i="2"/>
  <c r="S240" i="2"/>
  <c r="R240" i="2"/>
  <c r="T239" i="2"/>
  <c r="S239" i="2"/>
  <c r="R239" i="2"/>
  <c r="T238" i="2"/>
  <c r="S238" i="2"/>
  <c r="R238" i="2"/>
  <c r="T237" i="2"/>
  <c r="S237" i="2"/>
  <c r="R237" i="2"/>
  <c r="T236" i="2"/>
  <c r="S236" i="2"/>
  <c r="R236" i="2"/>
  <c r="T235" i="2"/>
  <c r="S235" i="2"/>
  <c r="R235" i="2"/>
  <c r="T234" i="2"/>
  <c r="S234" i="2"/>
  <c r="R234" i="2"/>
  <c r="T233" i="2"/>
  <c r="S233" i="2"/>
  <c r="R233" i="2"/>
  <c r="T232" i="2"/>
  <c r="S232" i="2"/>
  <c r="R232" i="2"/>
  <c r="T231" i="2"/>
  <c r="S231" i="2"/>
  <c r="R231" i="2"/>
  <c r="T230" i="2"/>
  <c r="S230" i="2"/>
  <c r="R230" i="2"/>
  <c r="T229" i="2"/>
  <c r="S229" i="2"/>
  <c r="R229" i="2"/>
  <c r="T228" i="2"/>
  <c r="S228" i="2"/>
  <c r="R228" i="2"/>
  <c r="T227" i="2"/>
  <c r="S227" i="2"/>
  <c r="R227" i="2"/>
  <c r="T226" i="2"/>
  <c r="S226" i="2"/>
  <c r="R226" i="2"/>
  <c r="T225" i="2"/>
  <c r="S225" i="2"/>
  <c r="R225" i="2"/>
  <c r="T224" i="2"/>
  <c r="S224" i="2"/>
  <c r="R224" i="2"/>
  <c r="T223" i="2"/>
  <c r="S223" i="2"/>
  <c r="R223" i="2"/>
  <c r="T222" i="2"/>
  <c r="S222" i="2"/>
  <c r="R222" i="2"/>
  <c r="T221" i="2"/>
  <c r="S221" i="2"/>
  <c r="R221" i="2"/>
  <c r="T220" i="2"/>
  <c r="S220" i="2"/>
  <c r="R220" i="2"/>
  <c r="T219" i="2"/>
  <c r="S219" i="2"/>
  <c r="R219" i="2"/>
  <c r="T218" i="2"/>
  <c r="S218" i="2"/>
  <c r="R218" i="2"/>
  <c r="T217" i="2"/>
  <c r="S217" i="2"/>
  <c r="R217" i="2"/>
  <c r="T216" i="2"/>
  <c r="S216" i="2"/>
  <c r="R216" i="2"/>
  <c r="T215" i="2"/>
  <c r="S215" i="2"/>
  <c r="R215" i="2"/>
  <c r="T214" i="2"/>
  <c r="S214" i="2"/>
  <c r="R214" i="2"/>
  <c r="T213" i="2"/>
  <c r="S213" i="2"/>
  <c r="R213" i="2"/>
  <c r="T212" i="2"/>
  <c r="S212" i="2"/>
  <c r="R212" i="2"/>
  <c r="T211" i="2"/>
  <c r="S211" i="2"/>
  <c r="R211" i="2"/>
  <c r="T210" i="2"/>
  <c r="S210" i="2"/>
  <c r="R210" i="2"/>
  <c r="T209" i="2"/>
  <c r="S209" i="2"/>
  <c r="R209" i="2"/>
  <c r="T208" i="2"/>
  <c r="S208" i="2"/>
  <c r="R208" i="2"/>
  <c r="T207" i="2"/>
  <c r="S207" i="2"/>
  <c r="R207" i="2"/>
  <c r="T206" i="2"/>
  <c r="S206" i="2"/>
  <c r="R206" i="2"/>
  <c r="T205" i="2"/>
  <c r="S205" i="2"/>
  <c r="R205" i="2"/>
  <c r="T204" i="2"/>
  <c r="S204" i="2"/>
  <c r="R204" i="2"/>
  <c r="T203" i="2"/>
  <c r="S203" i="2"/>
  <c r="R203" i="2"/>
  <c r="T202" i="2"/>
  <c r="S202" i="2"/>
  <c r="R202" i="2"/>
  <c r="T201" i="2"/>
  <c r="S201" i="2"/>
  <c r="R201" i="2"/>
  <c r="T200" i="2"/>
  <c r="S200" i="2"/>
  <c r="R200" i="2"/>
  <c r="T199" i="2"/>
  <c r="S199" i="2"/>
  <c r="R199" i="2"/>
  <c r="T198" i="2"/>
  <c r="S198" i="2"/>
  <c r="R198" i="2"/>
  <c r="T197" i="2"/>
  <c r="S197" i="2"/>
  <c r="R197" i="2"/>
  <c r="T196" i="2"/>
  <c r="S196" i="2"/>
  <c r="R196" i="2"/>
  <c r="T195" i="2"/>
  <c r="S195" i="2"/>
  <c r="R195" i="2"/>
  <c r="T194" i="2"/>
  <c r="S194" i="2"/>
  <c r="R194" i="2"/>
  <c r="T193" i="2"/>
  <c r="S193" i="2"/>
  <c r="R193" i="2"/>
  <c r="T192" i="2"/>
  <c r="S192" i="2"/>
  <c r="R192" i="2"/>
  <c r="T191" i="2"/>
  <c r="S191" i="2"/>
  <c r="R191" i="2"/>
  <c r="T190" i="2"/>
  <c r="S190" i="2"/>
  <c r="R190" i="2"/>
  <c r="T189" i="2"/>
  <c r="S189" i="2"/>
  <c r="R189" i="2"/>
  <c r="T188" i="2"/>
  <c r="S188" i="2"/>
  <c r="R188" i="2"/>
  <c r="T187" i="2"/>
  <c r="S187" i="2"/>
  <c r="R187" i="2"/>
  <c r="T186" i="2"/>
  <c r="S186" i="2"/>
  <c r="R186" i="2"/>
  <c r="T185" i="2"/>
  <c r="S185" i="2"/>
  <c r="R185" i="2"/>
  <c r="T184" i="2"/>
  <c r="S184" i="2"/>
  <c r="R184" i="2"/>
  <c r="T183" i="2"/>
  <c r="S183" i="2"/>
  <c r="R183" i="2"/>
  <c r="T182" i="2"/>
  <c r="S182" i="2"/>
  <c r="R182" i="2"/>
  <c r="T181" i="2"/>
  <c r="S181" i="2"/>
  <c r="R181" i="2"/>
  <c r="T180" i="2"/>
  <c r="S180" i="2"/>
  <c r="R180" i="2"/>
  <c r="T179" i="2"/>
  <c r="S179" i="2"/>
  <c r="R179" i="2"/>
  <c r="T178" i="2"/>
  <c r="S178" i="2"/>
  <c r="R178" i="2"/>
  <c r="T177" i="2"/>
  <c r="S177" i="2"/>
  <c r="R177" i="2"/>
  <c r="T176" i="2"/>
  <c r="S176" i="2"/>
  <c r="R176" i="2"/>
  <c r="T175" i="2"/>
  <c r="S175" i="2"/>
  <c r="R175" i="2"/>
  <c r="T174" i="2"/>
  <c r="S174" i="2"/>
  <c r="R174" i="2"/>
  <c r="T173" i="2"/>
  <c r="S173" i="2"/>
  <c r="R173" i="2"/>
  <c r="T172" i="2"/>
  <c r="S172" i="2"/>
  <c r="R172" i="2"/>
  <c r="T171" i="2"/>
  <c r="S171" i="2"/>
  <c r="R171" i="2"/>
  <c r="T170" i="2"/>
  <c r="S170" i="2"/>
  <c r="R170" i="2"/>
  <c r="T169" i="2"/>
  <c r="S169" i="2"/>
  <c r="R169" i="2"/>
  <c r="T168" i="2"/>
  <c r="S168" i="2"/>
  <c r="R168" i="2"/>
  <c r="T167" i="2"/>
  <c r="S167" i="2"/>
  <c r="R167" i="2"/>
  <c r="T166" i="2"/>
  <c r="S166" i="2"/>
  <c r="R166" i="2"/>
  <c r="T165" i="2"/>
  <c r="S165" i="2"/>
  <c r="R165" i="2"/>
  <c r="T164" i="2"/>
  <c r="S164" i="2"/>
  <c r="R164" i="2"/>
  <c r="T163" i="2"/>
  <c r="S163" i="2"/>
  <c r="R163" i="2"/>
  <c r="T162" i="2"/>
  <c r="S162" i="2"/>
  <c r="R162" i="2"/>
  <c r="T161" i="2"/>
  <c r="S161" i="2"/>
  <c r="R161" i="2"/>
  <c r="T160" i="2"/>
  <c r="S160" i="2"/>
  <c r="R160" i="2"/>
  <c r="T159" i="2"/>
  <c r="S159" i="2"/>
  <c r="R159" i="2"/>
  <c r="T158" i="2"/>
  <c r="S158" i="2"/>
  <c r="R158" i="2"/>
  <c r="T157" i="2"/>
  <c r="S157" i="2"/>
  <c r="R157" i="2"/>
  <c r="T156" i="2"/>
  <c r="S156" i="2"/>
  <c r="R156" i="2"/>
  <c r="T155" i="2"/>
  <c r="S155" i="2"/>
  <c r="R155" i="2"/>
  <c r="T154" i="2"/>
  <c r="S154" i="2"/>
  <c r="R154" i="2"/>
  <c r="T153" i="2"/>
  <c r="S153" i="2"/>
  <c r="R153" i="2"/>
  <c r="T152" i="2"/>
  <c r="S152" i="2"/>
  <c r="R152" i="2"/>
  <c r="T151" i="2"/>
  <c r="S151" i="2"/>
  <c r="R151" i="2"/>
  <c r="T150" i="2"/>
  <c r="S150" i="2"/>
  <c r="R150" i="2"/>
  <c r="T149" i="2"/>
  <c r="S149" i="2"/>
  <c r="R149" i="2"/>
  <c r="T148" i="2"/>
  <c r="S148" i="2"/>
  <c r="R148" i="2"/>
  <c r="T147" i="2"/>
  <c r="S147" i="2"/>
  <c r="R147" i="2"/>
  <c r="T146" i="2"/>
  <c r="S146" i="2"/>
  <c r="R146" i="2"/>
  <c r="T145" i="2"/>
  <c r="S145" i="2"/>
  <c r="R145" i="2"/>
  <c r="T144" i="2"/>
  <c r="S144" i="2"/>
  <c r="R144" i="2"/>
  <c r="T143" i="2"/>
  <c r="S143" i="2"/>
  <c r="R143" i="2"/>
  <c r="T142" i="2"/>
  <c r="S142" i="2"/>
  <c r="R142" i="2"/>
  <c r="T141" i="2"/>
  <c r="S141" i="2"/>
  <c r="R141" i="2"/>
  <c r="T140" i="2"/>
  <c r="S140" i="2"/>
  <c r="R140" i="2"/>
  <c r="T139" i="2"/>
  <c r="S139" i="2"/>
  <c r="R139" i="2"/>
  <c r="T138" i="2"/>
  <c r="S138" i="2"/>
  <c r="R138" i="2"/>
  <c r="T137" i="2"/>
  <c r="S137" i="2"/>
  <c r="R137" i="2"/>
  <c r="T136" i="2"/>
  <c r="S136" i="2"/>
  <c r="R136" i="2"/>
  <c r="T135" i="2"/>
  <c r="S135" i="2"/>
  <c r="R135" i="2"/>
  <c r="T134" i="2"/>
  <c r="S134" i="2"/>
  <c r="R134" i="2"/>
  <c r="T133" i="2"/>
  <c r="S133" i="2"/>
  <c r="R133" i="2"/>
  <c r="T132" i="2"/>
  <c r="S132" i="2"/>
  <c r="R132" i="2"/>
  <c r="T131" i="2"/>
  <c r="S131" i="2"/>
  <c r="R131" i="2"/>
  <c r="T130" i="2"/>
  <c r="S130" i="2"/>
  <c r="R130" i="2"/>
  <c r="T129" i="2"/>
  <c r="S129" i="2"/>
  <c r="R129" i="2"/>
  <c r="T128" i="2"/>
  <c r="S128" i="2"/>
  <c r="R128" i="2"/>
  <c r="T127" i="2"/>
  <c r="S127" i="2"/>
  <c r="R127" i="2"/>
  <c r="T126" i="2"/>
  <c r="S126" i="2"/>
  <c r="R126" i="2"/>
  <c r="T125" i="2"/>
  <c r="S125" i="2"/>
  <c r="R125" i="2"/>
  <c r="T124" i="2"/>
  <c r="S124" i="2"/>
  <c r="R124" i="2"/>
  <c r="T123" i="2"/>
  <c r="S123" i="2"/>
  <c r="R123" i="2"/>
  <c r="T122" i="2"/>
  <c r="S122" i="2"/>
  <c r="R122" i="2"/>
  <c r="T121" i="2"/>
  <c r="S121" i="2"/>
  <c r="R121" i="2"/>
  <c r="T120" i="2"/>
  <c r="S120" i="2"/>
  <c r="R120" i="2"/>
  <c r="T119" i="2"/>
  <c r="S119" i="2"/>
  <c r="R119" i="2"/>
  <c r="T118" i="2"/>
  <c r="S118" i="2"/>
  <c r="R118" i="2"/>
  <c r="T117" i="2"/>
  <c r="S117" i="2"/>
  <c r="R117" i="2"/>
  <c r="T116" i="2"/>
  <c r="S116" i="2"/>
  <c r="R116" i="2"/>
  <c r="T115" i="2"/>
  <c r="S115" i="2"/>
  <c r="R115" i="2"/>
  <c r="T114" i="2"/>
  <c r="S114" i="2"/>
  <c r="R114" i="2"/>
  <c r="T113" i="2"/>
  <c r="S113" i="2"/>
  <c r="R113" i="2"/>
  <c r="T112" i="2"/>
  <c r="S112" i="2"/>
  <c r="R112" i="2"/>
  <c r="T111" i="2"/>
  <c r="S111" i="2"/>
  <c r="R111" i="2"/>
  <c r="T110" i="2"/>
  <c r="S110" i="2"/>
  <c r="R110" i="2"/>
  <c r="T109" i="2"/>
  <c r="S109" i="2"/>
  <c r="R109" i="2"/>
  <c r="T108" i="2"/>
  <c r="S108" i="2"/>
  <c r="R108" i="2"/>
  <c r="T107" i="2"/>
  <c r="S107" i="2"/>
  <c r="R107" i="2"/>
  <c r="T106" i="2"/>
  <c r="S106" i="2"/>
  <c r="R106" i="2"/>
  <c r="T105" i="2"/>
  <c r="S105" i="2"/>
  <c r="R105" i="2"/>
  <c r="T104" i="2"/>
  <c r="S104" i="2"/>
  <c r="R104" i="2"/>
  <c r="T103" i="2"/>
  <c r="S103" i="2"/>
  <c r="R103" i="2"/>
  <c r="T102" i="2"/>
  <c r="S102" i="2"/>
  <c r="R102" i="2"/>
  <c r="T101" i="2"/>
  <c r="S101" i="2"/>
  <c r="R101" i="2"/>
  <c r="T100" i="2"/>
  <c r="S100" i="2"/>
  <c r="R100" i="2"/>
  <c r="T99" i="2"/>
  <c r="S99" i="2"/>
  <c r="R99" i="2"/>
  <c r="T98" i="2"/>
  <c r="S98" i="2"/>
  <c r="R98" i="2"/>
  <c r="T97" i="2"/>
  <c r="S97" i="2"/>
  <c r="R97" i="2"/>
  <c r="T96" i="2"/>
  <c r="S96" i="2"/>
  <c r="R96" i="2"/>
  <c r="T95" i="2"/>
  <c r="S95" i="2"/>
  <c r="R95" i="2"/>
  <c r="T94" i="2"/>
  <c r="S94" i="2"/>
  <c r="R94" i="2"/>
  <c r="T93" i="2"/>
  <c r="S93" i="2"/>
  <c r="R93" i="2"/>
  <c r="T92" i="2"/>
  <c r="S92" i="2"/>
  <c r="R92" i="2"/>
  <c r="T91" i="2"/>
  <c r="S91" i="2"/>
  <c r="R91" i="2"/>
  <c r="T90" i="2"/>
  <c r="S90" i="2"/>
  <c r="R90" i="2"/>
  <c r="T89" i="2"/>
  <c r="S89" i="2"/>
  <c r="R89" i="2"/>
  <c r="T88" i="2"/>
  <c r="S88" i="2"/>
  <c r="R88" i="2"/>
  <c r="T87" i="2"/>
  <c r="S87" i="2"/>
  <c r="R87" i="2"/>
  <c r="T86" i="2"/>
  <c r="S86" i="2"/>
  <c r="R86" i="2"/>
  <c r="T85" i="2"/>
  <c r="S85" i="2"/>
  <c r="R85" i="2"/>
  <c r="T84" i="2"/>
  <c r="S84" i="2"/>
  <c r="R84" i="2"/>
  <c r="T83" i="2"/>
  <c r="S83" i="2"/>
  <c r="R83" i="2"/>
  <c r="T82" i="2"/>
  <c r="S82" i="2"/>
  <c r="R82" i="2"/>
  <c r="T81" i="2"/>
  <c r="S81" i="2"/>
  <c r="R81" i="2"/>
  <c r="T80" i="2"/>
  <c r="S80" i="2"/>
  <c r="R80" i="2"/>
  <c r="T79" i="2"/>
  <c r="S79" i="2"/>
  <c r="R79" i="2"/>
  <c r="T78" i="2"/>
  <c r="S78" i="2"/>
  <c r="R78" i="2"/>
  <c r="T77" i="2"/>
  <c r="S77" i="2"/>
  <c r="R77" i="2"/>
  <c r="T76" i="2"/>
  <c r="S76" i="2"/>
  <c r="R76" i="2"/>
  <c r="T75" i="2"/>
  <c r="S75" i="2"/>
  <c r="R75" i="2"/>
  <c r="T74" i="2"/>
  <c r="S74" i="2"/>
  <c r="R74" i="2"/>
  <c r="T73" i="2"/>
  <c r="S73" i="2"/>
  <c r="R73" i="2"/>
  <c r="T72" i="2"/>
  <c r="S72" i="2"/>
  <c r="R72" i="2"/>
  <c r="T71" i="2"/>
  <c r="S71" i="2"/>
  <c r="R71" i="2"/>
  <c r="T70" i="2"/>
  <c r="S70" i="2"/>
  <c r="R70" i="2"/>
  <c r="T69" i="2"/>
  <c r="S69" i="2"/>
  <c r="R69" i="2"/>
  <c r="T68" i="2"/>
  <c r="S68" i="2"/>
  <c r="R68" i="2"/>
  <c r="T67" i="2"/>
  <c r="S67" i="2"/>
  <c r="R67" i="2"/>
  <c r="T66" i="2"/>
  <c r="S66" i="2"/>
  <c r="R66" i="2"/>
  <c r="T65" i="2"/>
  <c r="S65" i="2"/>
  <c r="R65" i="2"/>
  <c r="T64" i="2"/>
  <c r="S64" i="2"/>
  <c r="R64" i="2"/>
  <c r="T63" i="2"/>
  <c r="S63" i="2"/>
  <c r="R63" i="2"/>
  <c r="T62" i="2"/>
  <c r="S62" i="2"/>
  <c r="R62" i="2"/>
  <c r="T61" i="2"/>
  <c r="S61" i="2"/>
  <c r="R61" i="2"/>
  <c r="T60" i="2"/>
  <c r="S60" i="2"/>
  <c r="R60" i="2"/>
  <c r="T59" i="2"/>
  <c r="S59" i="2"/>
  <c r="R59" i="2"/>
  <c r="T58" i="2"/>
  <c r="S58" i="2"/>
  <c r="R58" i="2"/>
  <c r="T57" i="2"/>
  <c r="S57" i="2"/>
  <c r="R57" i="2"/>
  <c r="T56" i="2"/>
  <c r="S56" i="2"/>
  <c r="R56" i="2"/>
  <c r="T55" i="2"/>
  <c r="S55" i="2"/>
  <c r="R55" i="2"/>
  <c r="T54" i="2"/>
  <c r="S54" i="2"/>
  <c r="R54" i="2"/>
  <c r="T53" i="2"/>
  <c r="S53" i="2"/>
  <c r="R53" i="2"/>
  <c r="T52" i="2"/>
  <c r="S52" i="2"/>
  <c r="R52" i="2"/>
  <c r="T51" i="2"/>
  <c r="S51" i="2"/>
  <c r="R51" i="2"/>
  <c r="T50" i="2"/>
  <c r="S50" i="2"/>
  <c r="R50" i="2"/>
  <c r="T49" i="2"/>
  <c r="S49" i="2"/>
  <c r="R49" i="2"/>
  <c r="T48" i="2"/>
  <c r="S48" i="2"/>
  <c r="R48" i="2"/>
  <c r="T47" i="2"/>
  <c r="S47" i="2"/>
  <c r="R47" i="2"/>
  <c r="T46" i="2"/>
  <c r="S46" i="2"/>
  <c r="R46" i="2"/>
  <c r="T45" i="2"/>
  <c r="S45" i="2"/>
  <c r="R45" i="2"/>
  <c r="T44" i="2"/>
  <c r="S44" i="2"/>
  <c r="R44" i="2"/>
  <c r="T43" i="2"/>
  <c r="S43" i="2"/>
  <c r="R43" i="2"/>
  <c r="T42" i="2"/>
  <c r="S42" i="2"/>
  <c r="R42" i="2"/>
  <c r="T41" i="2"/>
  <c r="S41" i="2"/>
  <c r="R41" i="2"/>
  <c r="T40" i="2"/>
  <c r="S40" i="2"/>
  <c r="R40" i="2"/>
  <c r="T39" i="2"/>
  <c r="S39" i="2"/>
  <c r="R39" i="2"/>
  <c r="T38" i="2"/>
  <c r="S38" i="2"/>
  <c r="R38" i="2"/>
  <c r="T37" i="2"/>
  <c r="S37" i="2"/>
  <c r="R37" i="2"/>
  <c r="T36" i="2"/>
  <c r="S36" i="2"/>
  <c r="R36" i="2"/>
  <c r="T35" i="2"/>
  <c r="S35" i="2"/>
  <c r="R35" i="2"/>
  <c r="T34" i="2"/>
  <c r="S34" i="2"/>
  <c r="R34" i="2"/>
  <c r="T33" i="2"/>
  <c r="S33" i="2"/>
  <c r="R33" i="2"/>
  <c r="T32" i="2"/>
  <c r="S32" i="2"/>
  <c r="R32" i="2"/>
  <c r="T31" i="2"/>
  <c r="S31" i="2"/>
  <c r="R31" i="2"/>
  <c r="T30" i="2"/>
  <c r="S30" i="2"/>
  <c r="R30" i="2"/>
  <c r="T29" i="2"/>
  <c r="S29" i="2"/>
  <c r="R29" i="2"/>
  <c r="T28" i="2"/>
  <c r="S28" i="2"/>
  <c r="R28" i="2"/>
  <c r="T27" i="2"/>
  <c r="S27" i="2"/>
  <c r="R27" i="2"/>
  <c r="T26" i="2"/>
  <c r="S26" i="2"/>
  <c r="R26" i="2"/>
  <c r="T25" i="2"/>
  <c r="S25" i="2"/>
  <c r="R25" i="2"/>
  <c r="T24" i="2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T6" i="2"/>
  <c r="S6" i="2"/>
  <c r="R6" i="2"/>
  <c r="T5" i="2"/>
  <c r="S5" i="2"/>
  <c r="R5" i="2"/>
  <c r="T4" i="2"/>
  <c r="S4" i="2"/>
  <c r="R4" i="2"/>
  <c r="B4" i="2"/>
  <c r="U4" i="2" s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F27" i="1"/>
  <c r="B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9" i="1"/>
  <c r="P7" i="2" l="1"/>
  <c r="P11" i="2"/>
  <c r="P15" i="2"/>
  <c r="P19" i="2"/>
  <c r="P23" i="2"/>
  <c r="P27" i="2"/>
  <c r="P31" i="2"/>
  <c r="P35" i="2"/>
  <c r="P39" i="2"/>
  <c r="P43" i="2"/>
  <c r="P47" i="2"/>
  <c r="P51" i="2"/>
  <c r="P55" i="2"/>
  <c r="P59" i="2"/>
  <c r="P63" i="2"/>
  <c r="P67" i="2"/>
  <c r="P71" i="2"/>
  <c r="P75" i="2"/>
  <c r="P79" i="2"/>
  <c r="P83" i="2"/>
  <c r="P87" i="2"/>
  <c r="P91" i="2"/>
  <c r="P95" i="2"/>
  <c r="P99" i="2"/>
  <c r="P103" i="2"/>
  <c r="P107" i="2"/>
  <c r="P111" i="2"/>
  <c r="P115" i="2"/>
  <c r="P119" i="2"/>
  <c r="P123" i="2"/>
  <c r="P127" i="2"/>
  <c r="P131" i="2"/>
  <c r="P135" i="2"/>
  <c r="P139" i="2"/>
  <c r="P143" i="2"/>
  <c r="P147" i="2"/>
  <c r="P151" i="2"/>
  <c r="P155" i="2"/>
  <c r="P159" i="2"/>
  <c r="P163" i="2"/>
  <c r="P167" i="2"/>
  <c r="P171" i="2"/>
  <c r="P175" i="2"/>
  <c r="P179" i="2"/>
  <c r="P183" i="2"/>
  <c r="P187" i="2"/>
  <c r="P191" i="2"/>
  <c r="P195" i="2"/>
  <c r="P199" i="2"/>
  <c r="P203" i="2"/>
  <c r="P207" i="2"/>
  <c r="P211" i="2"/>
  <c r="P215" i="2"/>
  <c r="P219" i="2"/>
  <c r="P223" i="2"/>
  <c r="P227" i="2"/>
  <c r="P231" i="2"/>
  <c r="P235" i="2"/>
  <c r="P239" i="2"/>
  <c r="P243" i="2"/>
  <c r="P247" i="2"/>
  <c r="P251" i="2"/>
  <c r="P255" i="2"/>
  <c r="P259" i="2"/>
  <c r="P263" i="2"/>
  <c r="P267" i="2"/>
  <c r="P271" i="2"/>
  <c r="P275" i="2"/>
  <c r="P279" i="2"/>
  <c r="P283" i="2"/>
  <c r="P287" i="2"/>
  <c r="P291" i="2"/>
  <c r="P295" i="2"/>
  <c r="P299" i="2"/>
  <c r="P303" i="2"/>
  <c r="P307" i="2"/>
  <c r="P311" i="2"/>
  <c r="P315" i="2"/>
  <c r="P319" i="2"/>
  <c r="P323" i="2"/>
  <c r="P327" i="2"/>
  <c r="P331" i="2"/>
  <c r="P335" i="2"/>
  <c r="P339" i="2"/>
  <c r="P343" i="2"/>
  <c r="P347" i="2"/>
  <c r="P351" i="2"/>
  <c r="P355" i="2"/>
  <c r="P359" i="2"/>
  <c r="P363" i="2"/>
  <c r="P367" i="2"/>
  <c r="P371" i="2"/>
  <c r="P375" i="2"/>
  <c r="P379" i="2"/>
  <c r="P383" i="2"/>
  <c r="P387" i="2"/>
  <c r="P391" i="2"/>
  <c r="P395" i="2"/>
  <c r="P399" i="2"/>
  <c r="P403" i="2"/>
  <c r="P407" i="2"/>
  <c r="P411" i="2"/>
  <c r="P415" i="2"/>
  <c r="P419" i="2"/>
  <c r="P423" i="2"/>
  <c r="P427" i="2"/>
  <c r="P431" i="2"/>
  <c r="P435" i="2"/>
  <c r="P439" i="2"/>
  <c r="P443" i="2"/>
  <c r="P447" i="2"/>
  <c r="P451" i="2"/>
  <c r="P455" i="2"/>
  <c r="P459" i="2"/>
  <c r="P463" i="2"/>
  <c r="P467" i="2"/>
  <c r="P471" i="2"/>
  <c r="P475" i="2"/>
  <c r="P479" i="2"/>
  <c r="P483" i="2"/>
  <c r="P487" i="2"/>
  <c r="P491" i="2"/>
  <c r="P495" i="2"/>
  <c r="P499" i="2"/>
  <c r="P503" i="2"/>
  <c r="P507" i="2"/>
  <c r="P511" i="2"/>
  <c r="P515" i="2"/>
  <c r="P519" i="2"/>
  <c r="P523" i="2"/>
  <c r="P527" i="2"/>
  <c r="P531" i="2"/>
  <c r="P535" i="2"/>
  <c r="P539" i="2"/>
  <c r="P543" i="2"/>
  <c r="P547" i="2"/>
  <c r="P551" i="2"/>
  <c r="P555" i="2"/>
  <c r="P559" i="2"/>
  <c r="P563" i="2"/>
  <c r="P567" i="2"/>
  <c r="P571" i="2"/>
  <c r="P575" i="2"/>
  <c r="P579" i="2"/>
  <c r="P583" i="2"/>
  <c r="P587" i="2"/>
  <c r="P591" i="2"/>
  <c r="P595" i="2"/>
  <c r="P599" i="2"/>
  <c r="P603" i="2"/>
  <c r="P607" i="2"/>
  <c r="P611" i="2"/>
  <c r="P615" i="2"/>
  <c r="P619" i="2"/>
  <c r="P623" i="2"/>
  <c r="P627" i="2"/>
  <c r="P631" i="2"/>
  <c r="P635" i="2"/>
  <c r="P639" i="2"/>
  <c r="P643" i="2"/>
  <c r="P647" i="2"/>
  <c r="P651" i="2"/>
  <c r="P655" i="2"/>
  <c r="P659" i="2"/>
  <c r="P663" i="2"/>
  <c r="P667" i="2"/>
  <c r="P671" i="2"/>
  <c r="P675" i="2"/>
  <c r="P679" i="2"/>
  <c r="P683" i="2"/>
  <c r="P687" i="2"/>
  <c r="P691" i="2"/>
  <c r="P695" i="2"/>
  <c r="P699" i="2"/>
  <c r="P703" i="2"/>
  <c r="P707" i="2"/>
  <c r="P711" i="2"/>
  <c r="P715" i="2"/>
  <c r="P719" i="2"/>
  <c r="P723" i="2"/>
  <c r="P727" i="2"/>
  <c r="P731" i="2"/>
  <c r="P735" i="2"/>
  <c r="P739" i="2"/>
  <c r="P743" i="2"/>
  <c r="P747" i="2"/>
  <c r="P751" i="2"/>
  <c r="P755" i="2"/>
  <c r="P759" i="2"/>
  <c r="P763" i="2"/>
  <c r="P767" i="2"/>
  <c r="P771" i="2"/>
  <c r="P775" i="2"/>
  <c r="P779" i="2"/>
  <c r="P783" i="2"/>
  <c r="P787" i="2"/>
  <c r="P791" i="2"/>
  <c r="P795" i="2"/>
  <c r="P799" i="2"/>
  <c r="P803" i="2"/>
  <c r="P807" i="2"/>
  <c r="P811" i="2"/>
  <c r="P815" i="2"/>
  <c r="P819" i="2"/>
  <c r="P823" i="2"/>
  <c r="P827" i="2"/>
  <c r="P831" i="2"/>
  <c r="P835" i="2"/>
  <c r="P839" i="2"/>
  <c r="P843" i="2"/>
  <c r="P847" i="2"/>
  <c r="P851" i="2"/>
  <c r="P855" i="2"/>
  <c r="P859" i="2"/>
  <c r="P863" i="2"/>
  <c r="P867" i="2"/>
  <c r="P871" i="2"/>
  <c r="P875" i="2"/>
  <c r="P879" i="2"/>
  <c r="P883" i="2"/>
  <c r="P887" i="2"/>
  <c r="P891" i="2"/>
  <c r="P895" i="2"/>
  <c r="P899" i="2"/>
  <c r="P903" i="2"/>
  <c r="P907" i="2"/>
  <c r="P911" i="2"/>
  <c r="P915" i="2"/>
  <c r="P919" i="2"/>
  <c r="P923" i="2"/>
  <c r="P927" i="2"/>
  <c r="P931" i="2"/>
  <c r="P935" i="2"/>
  <c r="P939" i="2"/>
  <c r="P943" i="2"/>
  <c r="P947" i="2"/>
  <c r="P951" i="2"/>
  <c r="P955" i="2"/>
  <c r="P959" i="2"/>
  <c r="P963" i="2"/>
  <c r="P967" i="2"/>
  <c r="P971" i="2"/>
  <c r="P975" i="2"/>
  <c r="P979" i="2"/>
  <c r="P983" i="2"/>
  <c r="P987" i="2"/>
  <c r="P991" i="2"/>
  <c r="P995" i="2"/>
  <c r="P999" i="2"/>
  <c r="P1003" i="2"/>
  <c r="P1007" i="2"/>
  <c r="P1011" i="2"/>
  <c r="P1015" i="2"/>
  <c r="P1019" i="2"/>
  <c r="P1023" i="2"/>
  <c r="P1027" i="2"/>
  <c r="P6" i="2"/>
  <c r="P10" i="2"/>
  <c r="P14" i="2"/>
  <c r="P18" i="2"/>
  <c r="P22" i="2"/>
  <c r="P26" i="2"/>
  <c r="P30" i="2"/>
  <c r="P34" i="2"/>
  <c r="P38" i="2"/>
  <c r="P42" i="2"/>
  <c r="P46" i="2"/>
  <c r="P50" i="2"/>
  <c r="P54" i="2"/>
  <c r="P58" i="2"/>
  <c r="P62" i="2"/>
  <c r="P66" i="2"/>
  <c r="P70" i="2"/>
  <c r="P74" i="2"/>
  <c r="P78" i="2"/>
  <c r="P82" i="2"/>
  <c r="P86" i="2"/>
  <c r="P90" i="2"/>
  <c r="P94" i="2"/>
  <c r="P98" i="2"/>
  <c r="P102" i="2"/>
  <c r="P106" i="2"/>
  <c r="P110" i="2"/>
  <c r="P114" i="2"/>
  <c r="P118" i="2"/>
  <c r="P122" i="2"/>
  <c r="P126" i="2"/>
  <c r="P130" i="2"/>
  <c r="P134" i="2"/>
  <c r="P138" i="2"/>
  <c r="P142" i="2"/>
  <c r="P146" i="2"/>
  <c r="P150" i="2"/>
  <c r="P154" i="2"/>
  <c r="P158" i="2"/>
  <c r="P162" i="2"/>
  <c r="P166" i="2"/>
  <c r="P170" i="2"/>
  <c r="P174" i="2"/>
  <c r="P178" i="2"/>
  <c r="P182" i="2"/>
  <c r="P186" i="2"/>
  <c r="P190" i="2"/>
  <c r="P194" i="2"/>
  <c r="P198" i="2"/>
  <c r="P202" i="2"/>
  <c r="P206" i="2"/>
  <c r="P210" i="2"/>
  <c r="P214" i="2"/>
  <c r="P218" i="2"/>
  <c r="P222" i="2"/>
  <c r="P226" i="2"/>
  <c r="P230" i="2"/>
  <c r="P234" i="2"/>
  <c r="P238" i="2"/>
  <c r="P242" i="2"/>
  <c r="P246" i="2"/>
  <c r="P250" i="2"/>
  <c r="P254" i="2"/>
  <c r="P258" i="2"/>
  <c r="P262" i="2"/>
  <c r="P266" i="2"/>
  <c r="P270" i="2"/>
  <c r="P274" i="2"/>
  <c r="P278" i="2"/>
  <c r="P282" i="2"/>
  <c r="P286" i="2"/>
  <c r="P290" i="2"/>
  <c r="P294" i="2"/>
  <c r="P298" i="2"/>
  <c r="P302" i="2"/>
  <c r="P306" i="2"/>
  <c r="P310" i="2"/>
  <c r="P314" i="2"/>
  <c r="P318" i="2"/>
  <c r="P322" i="2"/>
  <c r="P326" i="2"/>
  <c r="P330" i="2"/>
  <c r="P334" i="2"/>
  <c r="P338" i="2"/>
  <c r="P342" i="2"/>
  <c r="P346" i="2"/>
  <c r="P350" i="2"/>
  <c r="P354" i="2"/>
  <c r="P358" i="2"/>
  <c r="P362" i="2"/>
  <c r="P366" i="2"/>
  <c r="P370" i="2"/>
  <c r="P374" i="2"/>
  <c r="P378" i="2"/>
  <c r="P382" i="2"/>
  <c r="P386" i="2"/>
  <c r="P390" i="2"/>
  <c r="P394" i="2"/>
  <c r="P398" i="2"/>
  <c r="P402" i="2"/>
  <c r="P406" i="2"/>
  <c r="P410" i="2"/>
  <c r="P414" i="2"/>
  <c r="P418" i="2"/>
  <c r="P422" i="2"/>
  <c r="P426" i="2"/>
  <c r="P430" i="2"/>
  <c r="P434" i="2"/>
  <c r="P438" i="2"/>
  <c r="P442" i="2"/>
  <c r="P446" i="2"/>
  <c r="P450" i="2"/>
  <c r="P454" i="2"/>
  <c r="P458" i="2"/>
  <c r="P462" i="2"/>
  <c r="P466" i="2"/>
  <c r="P470" i="2"/>
  <c r="P474" i="2"/>
  <c r="P478" i="2"/>
  <c r="P482" i="2"/>
  <c r="P486" i="2"/>
  <c r="P490" i="2"/>
  <c r="P494" i="2"/>
  <c r="P498" i="2"/>
  <c r="P502" i="2"/>
  <c r="P506" i="2"/>
  <c r="P510" i="2"/>
  <c r="P514" i="2"/>
  <c r="P518" i="2"/>
  <c r="P522" i="2"/>
  <c r="P526" i="2"/>
  <c r="P530" i="2"/>
  <c r="P534" i="2"/>
  <c r="P538" i="2"/>
  <c r="P542" i="2"/>
  <c r="P546" i="2"/>
  <c r="P550" i="2"/>
  <c r="P554" i="2"/>
  <c r="P558" i="2"/>
  <c r="P562" i="2"/>
  <c r="P566" i="2"/>
  <c r="P570" i="2"/>
  <c r="P574" i="2"/>
  <c r="P578" i="2"/>
  <c r="P582" i="2"/>
  <c r="P586" i="2"/>
  <c r="P590" i="2"/>
  <c r="P594" i="2"/>
  <c r="P598" i="2"/>
  <c r="P602" i="2"/>
  <c r="P606" i="2"/>
  <c r="P610" i="2"/>
  <c r="P614" i="2"/>
  <c r="P618" i="2"/>
  <c r="P622" i="2"/>
  <c r="P626" i="2"/>
  <c r="P630" i="2"/>
  <c r="P634" i="2"/>
  <c r="P638" i="2"/>
  <c r="P642" i="2"/>
  <c r="P646" i="2"/>
  <c r="P650" i="2"/>
  <c r="P654" i="2"/>
  <c r="P658" i="2"/>
  <c r="P662" i="2"/>
  <c r="P666" i="2"/>
  <c r="P670" i="2"/>
  <c r="P674" i="2"/>
  <c r="P678" i="2"/>
  <c r="P682" i="2"/>
  <c r="P686" i="2"/>
  <c r="P690" i="2"/>
  <c r="P694" i="2"/>
  <c r="P698" i="2"/>
  <c r="P702" i="2"/>
  <c r="P706" i="2"/>
  <c r="P710" i="2"/>
  <c r="P714" i="2"/>
  <c r="P718" i="2"/>
  <c r="P722" i="2"/>
  <c r="P726" i="2"/>
  <c r="P730" i="2"/>
  <c r="P734" i="2"/>
  <c r="P738" i="2"/>
  <c r="P742" i="2"/>
  <c r="P746" i="2"/>
  <c r="P750" i="2"/>
  <c r="P754" i="2"/>
  <c r="P758" i="2"/>
  <c r="P762" i="2"/>
  <c r="P766" i="2"/>
  <c r="P770" i="2"/>
  <c r="P774" i="2"/>
  <c r="P778" i="2"/>
  <c r="P782" i="2"/>
  <c r="P786" i="2"/>
  <c r="P790" i="2"/>
  <c r="P794" i="2"/>
  <c r="P798" i="2"/>
  <c r="P802" i="2"/>
  <c r="P806" i="2"/>
  <c r="P810" i="2"/>
  <c r="P814" i="2"/>
  <c r="P818" i="2"/>
  <c r="P822" i="2"/>
  <c r="P826" i="2"/>
  <c r="P830" i="2"/>
  <c r="P834" i="2"/>
  <c r="P838" i="2"/>
  <c r="P842" i="2"/>
  <c r="P846" i="2"/>
  <c r="P850" i="2"/>
  <c r="P854" i="2"/>
  <c r="P858" i="2"/>
  <c r="P862" i="2"/>
  <c r="P866" i="2"/>
  <c r="P870" i="2"/>
  <c r="P874" i="2"/>
  <c r="P878" i="2"/>
  <c r="P882" i="2"/>
  <c r="P886" i="2"/>
  <c r="P890" i="2"/>
  <c r="P894" i="2"/>
  <c r="P898" i="2"/>
  <c r="P902" i="2"/>
  <c r="P906" i="2"/>
  <c r="P910" i="2"/>
  <c r="P914" i="2"/>
  <c r="P918" i="2"/>
  <c r="P922" i="2"/>
  <c r="P926" i="2"/>
  <c r="P930" i="2"/>
  <c r="P934" i="2"/>
  <c r="P938" i="2"/>
  <c r="P942" i="2"/>
  <c r="P946" i="2"/>
  <c r="P950" i="2"/>
  <c r="P954" i="2"/>
  <c r="P958" i="2"/>
  <c r="P962" i="2"/>
  <c r="P966" i="2"/>
  <c r="P970" i="2"/>
  <c r="P974" i="2"/>
  <c r="P978" i="2"/>
  <c r="P982" i="2"/>
  <c r="P986" i="2"/>
  <c r="P990" i="2"/>
  <c r="P994" i="2"/>
  <c r="P998" i="2"/>
  <c r="P1002" i="2"/>
  <c r="P1006" i="2"/>
  <c r="P1010" i="2"/>
  <c r="P1014" i="2"/>
  <c r="P1018" i="2"/>
  <c r="P1022" i="2"/>
  <c r="P1026" i="2"/>
  <c r="P5" i="2"/>
  <c r="P9" i="2"/>
  <c r="P13" i="2"/>
  <c r="P17" i="2"/>
  <c r="P21" i="2"/>
  <c r="P25" i="2"/>
  <c r="P29" i="2"/>
  <c r="P33" i="2"/>
  <c r="P37" i="2"/>
  <c r="P41" i="2"/>
  <c r="P45" i="2"/>
  <c r="P49" i="2"/>
  <c r="P53" i="2"/>
  <c r="P57" i="2"/>
  <c r="P61" i="2"/>
  <c r="P65" i="2"/>
  <c r="P69" i="2"/>
  <c r="P73" i="2"/>
  <c r="P77" i="2"/>
  <c r="P81" i="2"/>
  <c r="P85" i="2"/>
  <c r="P89" i="2"/>
  <c r="P93" i="2"/>
  <c r="P97" i="2"/>
  <c r="P101" i="2"/>
  <c r="P105" i="2"/>
  <c r="P109" i="2"/>
  <c r="P113" i="2"/>
  <c r="P117" i="2"/>
  <c r="P121" i="2"/>
  <c r="P125" i="2"/>
  <c r="P129" i="2"/>
  <c r="P133" i="2"/>
  <c r="P137" i="2"/>
  <c r="P141" i="2"/>
  <c r="P145" i="2"/>
  <c r="P149" i="2"/>
  <c r="P153" i="2"/>
  <c r="P157" i="2"/>
  <c r="P161" i="2"/>
  <c r="P165" i="2"/>
  <c r="P169" i="2"/>
  <c r="P173" i="2"/>
  <c r="P177" i="2"/>
  <c r="P181" i="2"/>
  <c r="P185" i="2"/>
  <c r="P189" i="2"/>
  <c r="P193" i="2"/>
  <c r="P197" i="2"/>
  <c r="P201" i="2"/>
  <c r="P205" i="2"/>
  <c r="P209" i="2"/>
  <c r="P213" i="2"/>
  <c r="P217" i="2"/>
  <c r="P221" i="2"/>
  <c r="P225" i="2"/>
  <c r="P229" i="2"/>
  <c r="P233" i="2"/>
  <c r="P237" i="2"/>
  <c r="P241" i="2"/>
  <c r="P245" i="2"/>
  <c r="P249" i="2"/>
  <c r="P253" i="2"/>
  <c r="P257" i="2"/>
  <c r="P261" i="2"/>
  <c r="P265" i="2"/>
  <c r="P269" i="2"/>
  <c r="P273" i="2"/>
  <c r="P277" i="2"/>
  <c r="P281" i="2"/>
  <c r="P285" i="2"/>
  <c r="P289" i="2"/>
  <c r="P293" i="2"/>
  <c r="P297" i="2"/>
  <c r="P301" i="2"/>
  <c r="P305" i="2"/>
  <c r="P309" i="2"/>
  <c r="P313" i="2"/>
  <c r="P317" i="2"/>
  <c r="P321" i="2"/>
  <c r="P325" i="2"/>
  <c r="P329" i="2"/>
  <c r="P333" i="2"/>
  <c r="P337" i="2"/>
  <c r="P341" i="2"/>
  <c r="P345" i="2"/>
  <c r="P349" i="2"/>
  <c r="P353" i="2"/>
  <c r="P357" i="2"/>
  <c r="P361" i="2"/>
  <c r="P365" i="2"/>
  <c r="P369" i="2"/>
  <c r="P373" i="2"/>
  <c r="P377" i="2"/>
  <c r="P381" i="2"/>
  <c r="P385" i="2"/>
  <c r="P389" i="2"/>
  <c r="P393" i="2"/>
  <c r="P397" i="2"/>
  <c r="P401" i="2"/>
  <c r="P405" i="2"/>
  <c r="P409" i="2"/>
  <c r="P413" i="2"/>
  <c r="P417" i="2"/>
  <c r="P421" i="2"/>
  <c r="P425" i="2"/>
  <c r="P429" i="2"/>
  <c r="P433" i="2"/>
  <c r="P437" i="2"/>
  <c r="P441" i="2"/>
  <c r="P445" i="2"/>
  <c r="P449" i="2"/>
  <c r="P453" i="2"/>
  <c r="P457" i="2"/>
  <c r="P461" i="2"/>
  <c r="P465" i="2"/>
  <c r="P469" i="2"/>
  <c r="P473" i="2"/>
  <c r="P477" i="2"/>
  <c r="P481" i="2"/>
  <c r="P485" i="2"/>
  <c r="P489" i="2"/>
  <c r="P493" i="2"/>
  <c r="P497" i="2"/>
  <c r="P501" i="2"/>
  <c r="P505" i="2"/>
  <c r="P509" i="2"/>
  <c r="P513" i="2"/>
  <c r="P517" i="2"/>
  <c r="P521" i="2"/>
  <c r="P525" i="2"/>
  <c r="P529" i="2"/>
  <c r="P533" i="2"/>
  <c r="P537" i="2"/>
  <c r="P541" i="2"/>
  <c r="P545" i="2"/>
  <c r="P549" i="2"/>
  <c r="P553" i="2"/>
  <c r="P557" i="2"/>
  <c r="P561" i="2"/>
  <c r="P565" i="2"/>
  <c r="P569" i="2"/>
  <c r="P573" i="2"/>
  <c r="P577" i="2"/>
  <c r="P581" i="2"/>
  <c r="P585" i="2"/>
  <c r="P589" i="2"/>
  <c r="P593" i="2"/>
  <c r="P597" i="2"/>
  <c r="P601" i="2"/>
  <c r="P605" i="2"/>
  <c r="P609" i="2"/>
  <c r="P613" i="2"/>
  <c r="P617" i="2"/>
  <c r="P621" i="2"/>
  <c r="P625" i="2"/>
  <c r="P629" i="2"/>
  <c r="P633" i="2"/>
  <c r="P637" i="2"/>
  <c r="P641" i="2"/>
  <c r="P645" i="2"/>
  <c r="P649" i="2"/>
  <c r="P653" i="2"/>
  <c r="P657" i="2"/>
  <c r="P661" i="2"/>
  <c r="P665" i="2"/>
  <c r="P669" i="2"/>
  <c r="P673" i="2"/>
  <c r="P677" i="2"/>
  <c r="P681" i="2"/>
  <c r="P685" i="2"/>
  <c r="P689" i="2"/>
  <c r="P693" i="2"/>
  <c r="P697" i="2"/>
  <c r="P701" i="2"/>
  <c r="P705" i="2"/>
  <c r="P709" i="2"/>
  <c r="P713" i="2"/>
  <c r="P717" i="2"/>
  <c r="P721" i="2"/>
  <c r="P725" i="2"/>
  <c r="P729" i="2"/>
  <c r="P733" i="2"/>
  <c r="P737" i="2"/>
  <c r="P16" i="2"/>
  <c r="P32" i="2"/>
  <c r="P48" i="2"/>
  <c r="P64" i="2"/>
  <c r="P80" i="2"/>
  <c r="P96" i="2"/>
  <c r="P112" i="2"/>
  <c r="P128" i="2"/>
  <c r="P144" i="2"/>
  <c r="P160" i="2"/>
  <c r="P176" i="2"/>
  <c r="P192" i="2"/>
  <c r="P208" i="2"/>
  <c r="P224" i="2"/>
  <c r="P240" i="2"/>
  <c r="P256" i="2"/>
  <c r="P272" i="2"/>
  <c r="P288" i="2"/>
  <c r="P304" i="2"/>
  <c r="P320" i="2"/>
  <c r="P336" i="2"/>
  <c r="P352" i="2"/>
  <c r="P368" i="2"/>
  <c r="P384" i="2"/>
  <c r="P400" i="2"/>
  <c r="P416" i="2"/>
  <c r="P432" i="2"/>
  <c r="P448" i="2"/>
  <c r="P464" i="2"/>
  <c r="P480" i="2"/>
  <c r="P496" i="2"/>
  <c r="P512" i="2"/>
  <c r="P528" i="2"/>
  <c r="P544" i="2"/>
  <c r="P560" i="2"/>
  <c r="P576" i="2"/>
  <c r="P592" i="2"/>
  <c r="P608" i="2"/>
  <c r="P624" i="2"/>
  <c r="P640" i="2"/>
  <c r="P656" i="2"/>
  <c r="P672" i="2"/>
  <c r="P688" i="2"/>
  <c r="P704" i="2"/>
  <c r="P720" i="2"/>
  <c r="P736" i="2"/>
  <c r="P745" i="2"/>
  <c r="P753" i="2"/>
  <c r="P761" i="2"/>
  <c r="P769" i="2"/>
  <c r="P777" i="2"/>
  <c r="P785" i="2"/>
  <c r="P793" i="2"/>
  <c r="P801" i="2"/>
  <c r="P809" i="2"/>
  <c r="P817" i="2"/>
  <c r="P825" i="2"/>
  <c r="P833" i="2"/>
  <c r="P841" i="2"/>
  <c r="P849" i="2"/>
  <c r="P857" i="2"/>
  <c r="P865" i="2"/>
  <c r="P873" i="2"/>
  <c r="P881" i="2"/>
  <c r="P889" i="2"/>
  <c r="P897" i="2"/>
  <c r="P905" i="2"/>
  <c r="P913" i="2"/>
  <c r="P921" i="2"/>
  <c r="P929" i="2"/>
  <c r="P937" i="2"/>
  <c r="P945" i="2"/>
  <c r="P953" i="2"/>
  <c r="P961" i="2"/>
  <c r="P969" i="2"/>
  <c r="P977" i="2"/>
  <c r="P985" i="2"/>
  <c r="P993" i="2"/>
  <c r="P1001" i="2"/>
  <c r="P1009" i="2"/>
  <c r="P1017" i="2"/>
  <c r="P1025" i="2"/>
  <c r="P1031" i="2"/>
  <c r="P1035" i="2"/>
  <c r="P1039" i="2"/>
  <c r="P1043" i="2"/>
  <c r="P1047" i="2"/>
  <c r="P1051" i="2"/>
  <c r="P1055" i="2"/>
  <c r="P1059" i="2"/>
  <c r="P1063" i="2"/>
  <c r="P1067" i="2"/>
  <c r="P1071" i="2"/>
  <c r="P1075" i="2"/>
  <c r="P1079" i="2"/>
  <c r="P1083" i="2"/>
  <c r="P1087" i="2"/>
  <c r="P1091" i="2"/>
  <c r="P1095" i="2"/>
  <c r="P1099" i="2"/>
  <c r="P1103" i="2"/>
  <c r="P1107" i="2"/>
  <c r="P1111" i="2"/>
  <c r="P1115" i="2"/>
  <c r="P1119" i="2"/>
  <c r="P1123" i="2"/>
  <c r="P1127" i="2"/>
  <c r="P1131" i="2"/>
  <c r="P1135" i="2"/>
  <c r="P1139" i="2"/>
  <c r="P1143" i="2"/>
  <c r="P1147" i="2"/>
  <c r="P1151" i="2"/>
  <c r="P1155" i="2"/>
  <c r="P1159" i="2"/>
  <c r="P1163" i="2"/>
  <c r="P1167" i="2"/>
  <c r="P1171" i="2"/>
  <c r="P1175" i="2"/>
  <c r="P1179" i="2"/>
  <c r="P1183" i="2"/>
  <c r="P1187" i="2"/>
  <c r="P1191" i="2"/>
  <c r="P1195" i="2"/>
  <c r="P1199" i="2"/>
  <c r="P1203" i="2"/>
  <c r="P1207" i="2"/>
  <c r="P1211" i="2"/>
  <c r="P1215" i="2"/>
  <c r="P1219" i="2"/>
  <c r="P1223" i="2"/>
  <c r="P1227" i="2"/>
  <c r="P1231" i="2"/>
  <c r="P1235" i="2"/>
  <c r="P1239" i="2"/>
  <c r="P1243" i="2"/>
  <c r="P1247" i="2"/>
  <c r="P1251" i="2"/>
  <c r="P1255" i="2"/>
  <c r="P1259" i="2"/>
  <c r="P1263" i="2"/>
  <c r="P1267" i="2"/>
  <c r="P1271" i="2"/>
  <c r="P1275" i="2"/>
  <c r="P1279" i="2"/>
  <c r="P1283" i="2"/>
  <c r="P1287" i="2"/>
  <c r="P1291" i="2"/>
  <c r="P1295" i="2"/>
  <c r="P1299" i="2"/>
  <c r="P1303" i="2"/>
  <c r="P1307" i="2"/>
  <c r="P1311" i="2"/>
  <c r="P1315" i="2"/>
  <c r="P1319" i="2"/>
  <c r="P1323" i="2"/>
  <c r="P1327" i="2"/>
  <c r="P1331" i="2"/>
  <c r="P1335" i="2"/>
  <c r="P1339" i="2"/>
  <c r="P1343" i="2"/>
  <c r="P1347" i="2"/>
  <c r="P1351" i="2"/>
  <c r="P1355" i="2"/>
  <c r="P1359" i="2"/>
  <c r="P1363" i="2"/>
  <c r="P1367" i="2"/>
  <c r="P1371" i="2"/>
  <c r="P1375" i="2"/>
  <c r="P1379" i="2"/>
  <c r="P1383" i="2"/>
  <c r="P1387" i="2"/>
  <c r="P1391" i="2"/>
  <c r="P1395" i="2"/>
  <c r="P1399" i="2"/>
  <c r="P1403" i="2"/>
  <c r="P1407" i="2"/>
  <c r="P1411" i="2"/>
  <c r="P1415" i="2"/>
  <c r="P1419" i="2"/>
  <c r="P1423" i="2"/>
  <c r="P1427" i="2"/>
  <c r="P1431" i="2"/>
  <c r="P1435" i="2"/>
  <c r="P1439" i="2"/>
  <c r="P1443" i="2"/>
  <c r="P1447" i="2"/>
  <c r="P1451" i="2"/>
  <c r="P1455" i="2"/>
  <c r="P1459" i="2"/>
  <c r="P1463" i="2"/>
  <c r="P1467" i="2"/>
  <c r="P1471" i="2"/>
  <c r="P1475" i="2"/>
  <c r="P1479" i="2"/>
  <c r="P1483" i="2"/>
  <c r="P1487" i="2"/>
  <c r="P1491" i="2"/>
  <c r="P1495" i="2"/>
  <c r="P1499" i="2"/>
  <c r="P1503" i="2"/>
  <c r="P1507" i="2"/>
  <c r="P1511" i="2"/>
  <c r="P1515" i="2"/>
  <c r="P1519" i="2"/>
  <c r="P1523" i="2"/>
  <c r="P1527" i="2"/>
  <c r="P1531" i="2"/>
  <c r="P1535" i="2"/>
  <c r="P1539" i="2"/>
  <c r="P1543" i="2"/>
  <c r="P1547" i="2"/>
  <c r="P1551" i="2"/>
  <c r="P1555" i="2"/>
  <c r="P1559" i="2"/>
  <c r="P1563" i="2"/>
  <c r="P1567" i="2"/>
  <c r="P1571" i="2"/>
  <c r="P1575" i="2"/>
  <c r="P1579" i="2"/>
  <c r="P1583" i="2"/>
  <c r="P1587" i="2"/>
  <c r="P1591" i="2"/>
  <c r="P1595" i="2"/>
  <c r="P1599" i="2"/>
  <c r="P1603" i="2"/>
  <c r="P1607" i="2"/>
  <c r="P1611" i="2"/>
  <c r="P1615" i="2"/>
  <c r="P1619" i="2"/>
  <c r="P1623" i="2"/>
  <c r="P1627" i="2"/>
  <c r="P1631" i="2"/>
  <c r="P1635" i="2"/>
  <c r="P1639" i="2"/>
  <c r="P1643" i="2"/>
  <c r="P1647" i="2"/>
  <c r="P1651" i="2"/>
  <c r="P1655" i="2"/>
  <c r="P1659" i="2"/>
  <c r="P1663" i="2"/>
  <c r="P1667" i="2"/>
  <c r="P1671" i="2"/>
  <c r="P1675" i="2"/>
  <c r="P1679" i="2"/>
  <c r="P1683" i="2"/>
  <c r="P1687" i="2"/>
  <c r="P1691" i="2"/>
  <c r="P1695" i="2"/>
  <c r="P1699" i="2"/>
  <c r="P1703" i="2"/>
  <c r="P1707" i="2"/>
  <c r="P1711" i="2"/>
  <c r="P1715" i="2"/>
  <c r="P1719" i="2"/>
  <c r="P1723" i="2"/>
  <c r="P12" i="2"/>
  <c r="P28" i="2"/>
  <c r="P44" i="2"/>
  <c r="P60" i="2"/>
  <c r="P76" i="2"/>
  <c r="P92" i="2"/>
  <c r="P108" i="2"/>
  <c r="P124" i="2"/>
  <c r="P140" i="2"/>
  <c r="P156" i="2"/>
  <c r="P172" i="2"/>
  <c r="P188" i="2"/>
  <c r="P204" i="2"/>
  <c r="P220" i="2"/>
  <c r="P236" i="2"/>
  <c r="P252" i="2"/>
  <c r="P268" i="2"/>
  <c r="P284" i="2"/>
  <c r="P300" i="2"/>
  <c r="P316" i="2"/>
  <c r="P332" i="2"/>
  <c r="P348" i="2"/>
  <c r="P364" i="2"/>
  <c r="P380" i="2"/>
  <c r="P396" i="2"/>
  <c r="P412" i="2"/>
  <c r="P428" i="2"/>
  <c r="P444" i="2"/>
  <c r="P460" i="2"/>
  <c r="P476" i="2"/>
  <c r="P492" i="2"/>
  <c r="P508" i="2"/>
  <c r="P524" i="2"/>
  <c r="P540" i="2"/>
  <c r="P556" i="2"/>
  <c r="P572" i="2"/>
  <c r="P588" i="2"/>
  <c r="P604" i="2"/>
  <c r="P620" i="2"/>
  <c r="P636" i="2"/>
  <c r="P652" i="2"/>
  <c r="P668" i="2"/>
  <c r="P684" i="2"/>
  <c r="P700" i="2"/>
  <c r="P716" i="2"/>
  <c r="P732" i="2"/>
  <c r="P744" i="2"/>
  <c r="P752" i="2"/>
  <c r="P760" i="2"/>
  <c r="P768" i="2"/>
  <c r="P776" i="2"/>
  <c r="P784" i="2"/>
  <c r="P792" i="2"/>
  <c r="P800" i="2"/>
  <c r="P808" i="2"/>
  <c r="P816" i="2"/>
  <c r="P824" i="2"/>
  <c r="P832" i="2"/>
  <c r="P840" i="2"/>
  <c r="P848" i="2"/>
  <c r="P856" i="2"/>
  <c r="P864" i="2"/>
  <c r="P872" i="2"/>
  <c r="P880" i="2"/>
  <c r="P888" i="2"/>
  <c r="P896" i="2"/>
  <c r="P904" i="2"/>
  <c r="P912" i="2"/>
  <c r="P920" i="2"/>
  <c r="P928" i="2"/>
  <c r="P936" i="2"/>
  <c r="P944" i="2"/>
  <c r="P952" i="2"/>
  <c r="P960" i="2"/>
  <c r="P968" i="2"/>
  <c r="P976" i="2"/>
  <c r="P984" i="2"/>
  <c r="P992" i="2"/>
  <c r="P1000" i="2"/>
  <c r="P1008" i="2"/>
  <c r="P1016" i="2"/>
  <c r="P1024" i="2"/>
  <c r="P1030" i="2"/>
  <c r="P1034" i="2"/>
  <c r="P1038" i="2"/>
  <c r="P1042" i="2"/>
  <c r="P1046" i="2"/>
  <c r="P1050" i="2"/>
  <c r="P1054" i="2"/>
  <c r="P1058" i="2"/>
  <c r="P1062" i="2"/>
  <c r="P1066" i="2"/>
  <c r="P1070" i="2"/>
  <c r="P1074" i="2"/>
  <c r="P1078" i="2"/>
  <c r="P1082" i="2"/>
  <c r="P1086" i="2"/>
  <c r="P1090" i="2"/>
  <c r="P1094" i="2"/>
  <c r="P1098" i="2"/>
  <c r="P1102" i="2"/>
  <c r="P1106" i="2"/>
  <c r="P1110" i="2"/>
  <c r="P1114" i="2"/>
  <c r="P1118" i="2"/>
  <c r="P1122" i="2"/>
  <c r="P1126" i="2"/>
  <c r="P1130" i="2"/>
  <c r="P1134" i="2"/>
  <c r="P1138" i="2"/>
  <c r="P1142" i="2"/>
  <c r="P1146" i="2"/>
  <c r="P1150" i="2"/>
  <c r="P1154" i="2"/>
  <c r="P1158" i="2"/>
  <c r="P1162" i="2"/>
  <c r="P1166" i="2"/>
  <c r="P1170" i="2"/>
  <c r="P1174" i="2"/>
  <c r="P1178" i="2"/>
  <c r="P1182" i="2"/>
  <c r="P1186" i="2"/>
  <c r="P1190" i="2"/>
  <c r="P1194" i="2"/>
  <c r="P1198" i="2"/>
  <c r="P1202" i="2"/>
  <c r="P1206" i="2"/>
  <c r="P1210" i="2"/>
  <c r="P1214" i="2"/>
  <c r="P1218" i="2"/>
  <c r="P1222" i="2"/>
  <c r="P1226" i="2"/>
  <c r="P1230" i="2"/>
  <c r="P1234" i="2"/>
  <c r="P1238" i="2"/>
  <c r="P1242" i="2"/>
  <c r="P1246" i="2"/>
  <c r="P1250" i="2"/>
  <c r="P1254" i="2"/>
  <c r="P1258" i="2"/>
  <c r="P1262" i="2"/>
  <c r="P1266" i="2"/>
  <c r="P1270" i="2"/>
  <c r="P1274" i="2"/>
  <c r="P1278" i="2"/>
  <c r="P1282" i="2"/>
  <c r="P1286" i="2"/>
  <c r="P1290" i="2"/>
  <c r="P1294" i="2"/>
  <c r="P8" i="2"/>
  <c r="P24" i="2"/>
  <c r="P40" i="2"/>
  <c r="P56" i="2"/>
  <c r="P72" i="2"/>
  <c r="P88" i="2"/>
  <c r="P104" i="2"/>
  <c r="P120" i="2"/>
  <c r="P136" i="2"/>
  <c r="P152" i="2"/>
  <c r="P168" i="2"/>
  <c r="P184" i="2"/>
  <c r="P200" i="2"/>
  <c r="P216" i="2"/>
  <c r="P232" i="2"/>
  <c r="P248" i="2"/>
  <c r="P264" i="2"/>
  <c r="P280" i="2"/>
  <c r="P296" i="2"/>
  <c r="P312" i="2"/>
  <c r="P328" i="2"/>
  <c r="P344" i="2"/>
  <c r="P360" i="2"/>
  <c r="P376" i="2"/>
  <c r="P392" i="2"/>
  <c r="P408" i="2"/>
  <c r="P424" i="2"/>
  <c r="P440" i="2"/>
  <c r="P456" i="2"/>
  <c r="P472" i="2"/>
  <c r="P488" i="2"/>
  <c r="P504" i="2"/>
  <c r="P520" i="2"/>
  <c r="P536" i="2"/>
  <c r="P552" i="2"/>
  <c r="P568" i="2"/>
  <c r="P584" i="2"/>
  <c r="P600" i="2"/>
  <c r="P616" i="2"/>
  <c r="P632" i="2"/>
  <c r="P648" i="2"/>
  <c r="P664" i="2"/>
  <c r="P680" i="2"/>
  <c r="P696" i="2"/>
  <c r="P712" i="2"/>
  <c r="P728" i="2"/>
  <c r="P741" i="2"/>
  <c r="P749" i="2"/>
  <c r="P757" i="2"/>
  <c r="P765" i="2"/>
  <c r="P773" i="2"/>
  <c r="P781" i="2"/>
  <c r="P789" i="2"/>
  <c r="P797" i="2"/>
  <c r="P805" i="2"/>
  <c r="P813" i="2"/>
  <c r="P821" i="2"/>
  <c r="P829" i="2"/>
  <c r="P837" i="2"/>
  <c r="P845" i="2"/>
  <c r="P853" i="2"/>
  <c r="P861" i="2"/>
  <c r="P869" i="2"/>
  <c r="P877" i="2"/>
  <c r="P885" i="2"/>
  <c r="P893" i="2"/>
  <c r="P901" i="2"/>
  <c r="P909" i="2"/>
  <c r="P917" i="2"/>
  <c r="P925" i="2"/>
  <c r="P933" i="2"/>
  <c r="P941" i="2"/>
  <c r="P949" i="2"/>
  <c r="P957" i="2"/>
  <c r="P965" i="2"/>
  <c r="P973" i="2"/>
  <c r="P981" i="2"/>
  <c r="P989" i="2"/>
  <c r="P997" i="2"/>
  <c r="P1005" i="2"/>
  <c r="P1013" i="2"/>
  <c r="P1021" i="2"/>
  <c r="P1029" i="2"/>
  <c r="P1033" i="2"/>
  <c r="P1037" i="2"/>
  <c r="P1041" i="2"/>
  <c r="P1045" i="2"/>
  <c r="P1049" i="2"/>
  <c r="P1053" i="2"/>
  <c r="P1057" i="2"/>
  <c r="P1061" i="2"/>
  <c r="P1065" i="2"/>
  <c r="P1069" i="2"/>
  <c r="P1073" i="2"/>
  <c r="P1077" i="2"/>
  <c r="P1081" i="2"/>
  <c r="P1085" i="2"/>
  <c r="P1089" i="2"/>
  <c r="P1093" i="2"/>
  <c r="P1097" i="2"/>
  <c r="P1101" i="2"/>
  <c r="P1105" i="2"/>
  <c r="P1109" i="2"/>
  <c r="P1113" i="2"/>
  <c r="P1117" i="2"/>
  <c r="P1121" i="2"/>
  <c r="P1125" i="2"/>
  <c r="P1129" i="2"/>
  <c r="P1133" i="2"/>
  <c r="P1137" i="2"/>
  <c r="P1141" i="2"/>
  <c r="P1145" i="2"/>
  <c r="P1149" i="2"/>
  <c r="P1153" i="2"/>
  <c r="P1157" i="2"/>
  <c r="P1161" i="2"/>
  <c r="P1165" i="2"/>
  <c r="P1169" i="2"/>
  <c r="P1173" i="2"/>
  <c r="P1177" i="2"/>
  <c r="P1181" i="2"/>
  <c r="P1185" i="2"/>
  <c r="P1189" i="2"/>
  <c r="P1193" i="2"/>
  <c r="P1197" i="2"/>
  <c r="P1201" i="2"/>
  <c r="P1205" i="2"/>
  <c r="P1209" i="2"/>
  <c r="P1213" i="2"/>
  <c r="P1217" i="2"/>
  <c r="P1221" i="2"/>
  <c r="P1225" i="2"/>
  <c r="P1229" i="2"/>
  <c r="P1233" i="2"/>
  <c r="P1237" i="2"/>
  <c r="P1241" i="2"/>
  <c r="P1245" i="2"/>
  <c r="P1249" i="2"/>
  <c r="P1253" i="2"/>
  <c r="P1257" i="2"/>
  <c r="P1261" i="2"/>
  <c r="P1265" i="2"/>
  <c r="P1269" i="2"/>
  <c r="P1273" i="2"/>
  <c r="P1277" i="2"/>
  <c r="P1281" i="2"/>
  <c r="P1285" i="2"/>
  <c r="P1289" i="2"/>
  <c r="P1293" i="2"/>
  <c r="P1297" i="2"/>
  <c r="P1301" i="2"/>
  <c r="P1305" i="2"/>
  <c r="P1309" i="2"/>
  <c r="P1313" i="2"/>
  <c r="P1317" i="2"/>
  <c r="P1321" i="2"/>
  <c r="P1325" i="2"/>
  <c r="P1329" i="2"/>
  <c r="P1333" i="2"/>
  <c r="P1337" i="2"/>
  <c r="P1341" i="2"/>
  <c r="P1345" i="2"/>
  <c r="P1349" i="2"/>
  <c r="P1353" i="2"/>
  <c r="P1357" i="2"/>
  <c r="P1361" i="2"/>
  <c r="P1365" i="2"/>
  <c r="P1369" i="2"/>
  <c r="P1373" i="2"/>
  <c r="P1377" i="2"/>
  <c r="P1381" i="2"/>
  <c r="P1385" i="2"/>
  <c r="P1389" i="2"/>
  <c r="P1393" i="2"/>
  <c r="P1397" i="2"/>
  <c r="P1401" i="2"/>
  <c r="P1405" i="2"/>
  <c r="P1409" i="2"/>
  <c r="P1413" i="2"/>
  <c r="P1417" i="2"/>
  <c r="P1421" i="2"/>
  <c r="P1425" i="2"/>
  <c r="P1429" i="2"/>
  <c r="P1433" i="2"/>
  <c r="P1437" i="2"/>
  <c r="P1441" i="2"/>
  <c r="P1445" i="2"/>
  <c r="P1449" i="2"/>
  <c r="P1453" i="2"/>
  <c r="P1457" i="2"/>
  <c r="P1461" i="2"/>
  <c r="P1465" i="2"/>
  <c r="P1469" i="2"/>
  <c r="P1473" i="2"/>
  <c r="P1477" i="2"/>
  <c r="P1481" i="2"/>
  <c r="P1485" i="2"/>
  <c r="P1489" i="2"/>
  <c r="P1493" i="2"/>
  <c r="P1497" i="2"/>
  <c r="P1501" i="2"/>
  <c r="P1505" i="2"/>
  <c r="P1509" i="2"/>
  <c r="P1513" i="2"/>
  <c r="P1517" i="2"/>
  <c r="P1521" i="2"/>
  <c r="P1525" i="2"/>
  <c r="P1529" i="2"/>
  <c r="P1533" i="2"/>
  <c r="P1537" i="2"/>
  <c r="P1541" i="2"/>
  <c r="P1545" i="2"/>
  <c r="P1549" i="2"/>
  <c r="P1553" i="2"/>
  <c r="P1557" i="2"/>
  <c r="P1561" i="2"/>
  <c r="P1565" i="2"/>
  <c r="P1569" i="2"/>
  <c r="P1573" i="2"/>
  <c r="P1577" i="2"/>
  <c r="P1581" i="2"/>
  <c r="P1585" i="2"/>
  <c r="P1589" i="2"/>
  <c r="P1593" i="2"/>
  <c r="P1597" i="2"/>
  <c r="P1601" i="2"/>
  <c r="P1605" i="2"/>
  <c r="P1609" i="2"/>
  <c r="P1613" i="2"/>
  <c r="P1617" i="2"/>
  <c r="P1621" i="2"/>
  <c r="P1625" i="2"/>
  <c r="P1629" i="2"/>
  <c r="P1633" i="2"/>
  <c r="P1637" i="2"/>
  <c r="P1641" i="2"/>
  <c r="P1645" i="2"/>
  <c r="P1649" i="2"/>
  <c r="P1653" i="2"/>
  <c r="P1657" i="2"/>
  <c r="P1661" i="2"/>
  <c r="P1665" i="2"/>
  <c r="P1669" i="2"/>
  <c r="P1673" i="2"/>
  <c r="P1677" i="2"/>
  <c r="P1681" i="2"/>
  <c r="P1685" i="2"/>
  <c r="P1689" i="2"/>
  <c r="P1693" i="2"/>
  <c r="P1697" i="2"/>
  <c r="P1701" i="2"/>
  <c r="P1705" i="2"/>
  <c r="P1709" i="2"/>
  <c r="P1713" i="2"/>
  <c r="P1717" i="2"/>
  <c r="P1721" i="2"/>
  <c r="P52" i="2"/>
  <c r="P116" i="2"/>
  <c r="P180" i="2"/>
  <c r="P244" i="2"/>
  <c r="P308" i="2"/>
  <c r="P372" i="2"/>
  <c r="P436" i="2"/>
  <c r="P500" i="2"/>
  <c r="P564" i="2"/>
  <c r="P628" i="2"/>
  <c r="P692" i="2"/>
  <c r="P748" i="2"/>
  <c r="P780" i="2"/>
  <c r="P812" i="2"/>
  <c r="P844" i="2"/>
  <c r="P876" i="2"/>
  <c r="P908" i="2"/>
  <c r="P940" i="2"/>
  <c r="P972" i="2"/>
  <c r="P1004" i="2"/>
  <c r="P1032" i="2"/>
  <c r="P1048" i="2"/>
  <c r="P1064" i="2"/>
  <c r="P1080" i="2"/>
  <c r="P1096" i="2"/>
  <c r="P1112" i="2"/>
  <c r="P1128" i="2"/>
  <c r="P1144" i="2"/>
  <c r="P1160" i="2"/>
  <c r="P1176" i="2"/>
  <c r="P1192" i="2"/>
  <c r="P1208" i="2"/>
  <c r="P1224" i="2"/>
  <c r="P1240" i="2"/>
  <c r="P1256" i="2"/>
  <c r="P1272" i="2"/>
  <c r="P1288" i="2"/>
  <c r="P1300" i="2"/>
  <c r="P1308" i="2"/>
  <c r="P1316" i="2"/>
  <c r="P1324" i="2"/>
  <c r="P1332" i="2"/>
  <c r="P1340" i="2"/>
  <c r="P1348" i="2"/>
  <c r="P1356" i="2"/>
  <c r="P1364" i="2"/>
  <c r="P1372" i="2"/>
  <c r="P1380" i="2"/>
  <c r="P1388" i="2"/>
  <c r="P1396" i="2"/>
  <c r="P1404" i="2"/>
  <c r="P1412" i="2"/>
  <c r="P1420" i="2"/>
  <c r="P1428" i="2"/>
  <c r="P1436" i="2"/>
  <c r="P1444" i="2"/>
  <c r="P1452" i="2"/>
  <c r="P1460" i="2"/>
  <c r="P1468" i="2"/>
  <c r="P1476" i="2"/>
  <c r="P1484" i="2"/>
  <c r="P1492" i="2"/>
  <c r="P1500" i="2"/>
  <c r="P1508" i="2"/>
  <c r="P1516" i="2"/>
  <c r="P1524" i="2"/>
  <c r="P1532" i="2"/>
  <c r="P1540" i="2"/>
  <c r="P1548" i="2"/>
  <c r="P1556" i="2"/>
  <c r="P1564" i="2"/>
  <c r="P1572" i="2"/>
  <c r="P1580" i="2"/>
  <c r="P1588" i="2"/>
  <c r="P1596" i="2"/>
  <c r="P1604" i="2"/>
  <c r="P1612" i="2"/>
  <c r="P1620" i="2"/>
  <c r="P1628" i="2"/>
  <c r="P1636" i="2"/>
  <c r="P1644" i="2"/>
  <c r="P1652" i="2"/>
  <c r="P1660" i="2"/>
  <c r="P1668" i="2"/>
  <c r="P1676" i="2"/>
  <c r="P1684" i="2"/>
  <c r="P1692" i="2"/>
  <c r="P1700" i="2"/>
  <c r="P1708" i="2"/>
  <c r="P1716" i="2"/>
  <c r="P1724" i="2"/>
  <c r="P1728" i="2"/>
  <c r="P1732" i="2"/>
  <c r="P1736" i="2"/>
  <c r="P1740" i="2"/>
  <c r="P1744" i="2"/>
  <c r="P1748" i="2"/>
  <c r="P1752" i="2"/>
  <c r="P1756" i="2"/>
  <c r="P1760" i="2"/>
  <c r="P1764" i="2"/>
  <c r="P1768" i="2"/>
  <c r="P1772" i="2"/>
  <c r="P1776" i="2"/>
  <c r="P1780" i="2"/>
  <c r="P1784" i="2"/>
  <c r="P1788" i="2"/>
  <c r="P1792" i="2"/>
  <c r="P1796" i="2"/>
  <c r="P1800" i="2"/>
  <c r="P1804" i="2"/>
  <c r="P1808" i="2"/>
  <c r="P1812" i="2"/>
  <c r="P1816" i="2"/>
  <c r="P1820" i="2"/>
  <c r="P1824" i="2"/>
  <c r="P1828" i="2"/>
  <c r="P1832" i="2"/>
  <c r="P1836" i="2"/>
  <c r="P1840" i="2"/>
  <c r="P1844" i="2"/>
  <c r="P1848" i="2"/>
  <c r="P1852" i="2"/>
  <c r="P1856" i="2"/>
  <c r="P1860" i="2"/>
  <c r="P1864" i="2"/>
  <c r="P1868" i="2"/>
  <c r="P1872" i="2"/>
  <c r="P1876" i="2"/>
  <c r="P1880" i="2"/>
  <c r="P1884" i="2"/>
  <c r="P1888" i="2"/>
  <c r="P1892" i="2"/>
  <c r="P1896" i="2"/>
  <c r="P1900" i="2"/>
  <c r="P1904" i="2"/>
  <c r="P1908" i="2"/>
  <c r="P1912" i="2"/>
  <c r="P1916" i="2"/>
  <c r="P1920" i="2"/>
  <c r="P1924" i="2"/>
  <c r="P1928" i="2"/>
  <c r="P1932" i="2"/>
  <c r="P1936" i="2"/>
  <c r="P1940" i="2"/>
  <c r="P1944" i="2"/>
  <c r="P1948" i="2"/>
  <c r="P1952" i="2"/>
  <c r="P1956" i="2"/>
  <c r="P1960" i="2"/>
  <c r="P1964" i="2"/>
  <c r="P1968" i="2"/>
  <c r="P1972" i="2"/>
  <c r="P1976" i="2"/>
  <c r="P1980" i="2"/>
  <c r="P1984" i="2"/>
  <c r="P1988" i="2"/>
  <c r="P1992" i="2"/>
  <c r="P1996" i="2"/>
  <c r="P2000" i="2"/>
  <c r="P2004" i="2"/>
  <c r="P2008" i="2"/>
  <c r="P2012" i="2"/>
  <c r="P2016" i="2"/>
  <c r="P2020" i="2"/>
  <c r="P2024" i="2"/>
  <c r="P2028" i="2"/>
  <c r="P2032" i="2"/>
  <c r="P2036" i="2"/>
  <c r="P2040" i="2"/>
  <c r="P2044" i="2"/>
  <c r="P2048" i="2"/>
  <c r="P2052" i="2"/>
  <c r="P2056" i="2"/>
  <c r="P2060" i="2"/>
  <c r="P2064" i="2"/>
  <c r="P2068" i="2"/>
  <c r="P2072" i="2"/>
  <c r="P2076" i="2"/>
  <c r="P2080" i="2"/>
  <c r="P2084" i="2"/>
  <c r="P2088" i="2"/>
  <c r="P2092" i="2"/>
  <c r="P2096" i="2"/>
  <c r="P2100" i="2"/>
  <c r="P2104" i="2"/>
  <c r="P2108" i="2"/>
  <c r="P2112" i="2"/>
  <c r="P2116" i="2"/>
  <c r="P2120" i="2"/>
  <c r="P2124" i="2"/>
  <c r="P2128" i="2"/>
  <c r="P2132" i="2"/>
  <c r="P2136" i="2"/>
  <c r="P2140" i="2"/>
  <c r="P2144" i="2"/>
  <c r="P2148" i="2"/>
  <c r="P2152" i="2"/>
  <c r="P2156" i="2"/>
  <c r="P2160" i="2"/>
  <c r="P2164" i="2"/>
  <c r="P2168" i="2"/>
  <c r="P2172" i="2"/>
  <c r="P2176" i="2"/>
  <c r="P2180" i="2"/>
  <c r="P2184" i="2"/>
  <c r="P2188" i="2"/>
  <c r="P2192" i="2"/>
  <c r="P2196" i="2"/>
  <c r="P2200" i="2"/>
  <c r="P2204" i="2"/>
  <c r="P2208" i="2"/>
  <c r="P2212" i="2"/>
  <c r="P2216" i="2"/>
  <c r="P2220" i="2"/>
  <c r="P2224" i="2"/>
  <c r="P2228" i="2"/>
  <c r="P2232" i="2"/>
  <c r="P2236" i="2"/>
  <c r="P2240" i="2"/>
  <c r="P2244" i="2"/>
  <c r="P2248" i="2"/>
  <c r="P2252" i="2"/>
  <c r="P2256" i="2"/>
  <c r="P2260" i="2"/>
  <c r="P2264" i="2"/>
  <c r="P2268" i="2"/>
  <c r="P2272" i="2"/>
  <c r="P2276" i="2"/>
  <c r="P2280" i="2"/>
  <c r="P2284" i="2"/>
  <c r="P2288" i="2"/>
  <c r="P2292" i="2"/>
  <c r="P2296" i="2"/>
  <c r="P2300" i="2"/>
  <c r="P2304" i="2"/>
  <c r="P2308" i="2"/>
  <c r="P2312" i="2"/>
  <c r="P2316" i="2"/>
  <c r="P2320" i="2"/>
  <c r="P2324" i="2"/>
  <c r="P2328" i="2"/>
  <c r="P2332" i="2"/>
  <c r="P2336" i="2"/>
  <c r="P2340" i="2"/>
  <c r="P2344" i="2"/>
  <c r="P2348" i="2"/>
  <c r="P2352" i="2"/>
  <c r="P2356" i="2"/>
  <c r="P2360" i="2"/>
  <c r="P2364" i="2"/>
  <c r="P2368" i="2"/>
  <c r="P2372" i="2"/>
  <c r="P2376" i="2"/>
  <c r="P2380" i="2"/>
  <c r="P2384" i="2"/>
  <c r="P2388" i="2"/>
  <c r="P2392" i="2"/>
  <c r="P2396" i="2"/>
  <c r="P2400" i="2"/>
  <c r="P2404" i="2"/>
  <c r="P2408" i="2"/>
  <c r="P2412" i="2"/>
  <c r="P2416" i="2"/>
  <c r="P2420" i="2"/>
  <c r="P2424" i="2"/>
  <c r="P2428" i="2"/>
  <c r="P2432" i="2"/>
  <c r="P2436" i="2"/>
  <c r="P2440" i="2"/>
  <c r="P2444" i="2"/>
  <c r="P2448" i="2"/>
  <c r="P2452" i="2"/>
  <c r="P2456" i="2"/>
  <c r="P2460" i="2"/>
  <c r="P2464" i="2"/>
  <c r="P2468" i="2"/>
  <c r="P2472" i="2"/>
  <c r="P2476" i="2"/>
  <c r="P2480" i="2"/>
  <c r="P2484" i="2"/>
  <c r="P2488" i="2"/>
  <c r="P2492" i="2"/>
  <c r="P2496" i="2"/>
  <c r="P2500" i="2"/>
  <c r="P2504" i="2"/>
  <c r="P2508" i="2"/>
  <c r="P2512" i="2"/>
  <c r="P2516" i="2"/>
  <c r="P2520" i="2"/>
  <c r="P2524" i="2"/>
  <c r="P2528" i="2"/>
  <c r="P2532" i="2"/>
  <c r="P2536" i="2"/>
  <c r="P2540" i="2"/>
  <c r="P2544" i="2"/>
  <c r="P2548" i="2"/>
  <c r="P2552" i="2"/>
  <c r="P2556" i="2"/>
  <c r="P2560" i="2"/>
  <c r="P2564" i="2"/>
  <c r="P2568" i="2"/>
  <c r="P2572" i="2"/>
  <c r="P2576" i="2"/>
  <c r="P2580" i="2"/>
  <c r="P2584" i="2"/>
  <c r="P2588" i="2"/>
  <c r="P2592" i="2"/>
  <c r="P2596" i="2"/>
  <c r="P2600" i="2"/>
  <c r="P2604" i="2"/>
  <c r="P2608" i="2"/>
  <c r="P2612" i="2"/>
  <c r="P2616" i="2"/>
  <c r="P2620" i="2"/>
  <c r="P2624" i="2"/>
  <c r="P2628" i="2"/>
  <c r="P2632" i="2"/>
  <c r="P2636" i="2"/>
  <c r="P2640" i="2"/>
  <c r="P2644" i="2"/>
  <c r="P2648" i="2"/>
  <c r="P2652" i="2"/>
  <c r="P2656" i="2"/>
  <c r="P2660" i="2"/>
  <c r="P2664" i="2"/>
  <c r="P2668" i="2"/>
  <c r="P2672" i="2"/>
  <c r="P2676" i="2"/>
  <c r="P2680" i="2"/>
  <c r="P2684" i="2"/>
  <c r="P2688" i="2"/>
  <c r="P2692" i="2"/>
  <c r="P2696" i="2"/>
  <c r="P2700" i="2"/>
  <c r="P2704" i="2"/>
  <c r="P2708" i="2"/>
  <c r="P2712" i="2"/>
  <c r="P2716" i="2"/>
  <c r="P2720" i="2"/>
  <c r="P2724" i="2"/>
  <c r="P2728" i="2"/>
  <c r="P2732" i="2"/>
  <c r="P2736" i="2"/>
  <c r="P2740" i="2"/>
  <c r="P2744" i="2"/>
  <c r="P2748" i="2"/>
  <c r="P2752" i="2"/>
  <c r="P2756" i="2"/>
  <c r="P2760" i="2"/>
  <c r="P2764" i="2"/>
  <c r="P2768" i="2"/>
  <c r="P2772" i="2"/>
  <c r="P2776" i="2"/>
  <c r="P2780" i="2"/>
  <c r="P2784" i="2"/>
  <c r="P2788" i="2"/>
  <c r="P2792" i="2"/>
  <c r="P2796" i="2"/>
  <c r="P2800" i="2"/>
  <c r="P2804" i="2"/>
  <c r="P2808" i="2"/>
  <c r="P2812" i="2"/>
  <c r="P2816" i="2"/>
  <c r="P2820" i="2"/>
  <c r="P2824" i="2"/>
  <c r="P2828" i="2"/>
  <c r="P2832" i="2"/>
  <c r="P2836" i="2"/>
  <c r="P2840" i="2"/>
  <c r="P2844" i="2"/>
  <c r="P2848" i="2"/>
  <c r="P2852" i="2"/>
  <c r="P2856" i="2"/>
  <c r="P2860" i="2"/>
  <c r="P2864" i="2"/>
  <c r="P2868" i="2"/>
  <c r="P2872" i="2"/>
  <c r="P2876" i="2"/>
  <c r="P2880" i="2"/>
  <c r="P2884" i="2"/>
  <c r="P2888" i="2"/>
  <c r="P2892" i="2"/>
  <c r="P2896" i="2"/>
  <c r="P2900" i="2"/>
  <c r="P2904" i="2"/>
  <c r="P2908" i="2"/>
  <c r="P2912" i="2"/>
  <c r="P2916" i="2"/>
  <c r="P2920" i="2"/>
  <c r="P2924" i="2"/>
  <c r="P2928" i="2"/>
  <c r="P2932" i="2"/>
  <c r="P2936" i="2"/>
  <c r="P2940" i="2"/>
  <c r="P2944" i="2"/>
  <c r="P2948" i="2"/>
  <c r="P2952" i="2"/>
  <c r="P2956" i="2"/>
  <c r="P2960" i="2"/>
  <c r="P2964" i="2"/>
  <c r="P2968" i="2"/>
  <c r="P2972" i="2"/>
  <c r="P2976" i="2"/>
  <c r="P2980" i="2"/>
  <c r="P2984" i="2"/>
  <c r="P2988" i="2"/>
  <c r="P2992" i="2"/>
  <c r="P2996" i="2"/>
  <c r="P3000" i="2"/>
  <c r="P3004" i="2"/>
  <c r="P3008" i="2"/>
  <c r="P3012" i="2"/>
  <c r="P3016" i="2"/>
  <c r="P3020" i="2"/>
  <c r="P3024" i="2"/>
  <c r="P3028" i="2"/>
  <c r="P3032" i="2"/>
  <c r="P3036" i="2"/>
  <c r="P3040" i="2"/>
  <c r="P3044" i="2"/>
  <c r="P3048" i="2"/>
  <c r="P3052" i="2"/>
  <c r="P3056" i="2"/>
  <c r="P3060" i="2"/>
  <c r="P3064" i="2"/>
  <c r="P3068" i="2"/>
  <c r="P3072" i="2"/>
  <c r="P3076" i="2"/>
  <c r="P3080" i="2"/>
  <c r="P3084" i="2"/>
  <c r="P3088" i="2"/>
  <c r="P3092" i="2"/>
  <c r="P3096" i="2"/>
  <c r="P3100" i="2"/>
  <c r="P3104" i="2"/>
  <c r="P3108" i="2"/>
  <c r="P3112" i="2"/>
  <c r="P3116" i="2"/>
  <c r="P3120" i="2"/>
  <c r="P3124" i="2"/>
  <c r="P3128" i="2"/>
  <c r="P3132" i="2"/>
  <c r="P3136" i="2"/>
  <c r="P3140" i="2"/>
  <c r="P3144" i="2"/>
  <c r="P3148" i="2"/>
  <c r="P3152" i="2"/>
  <c r="P3156" i="2"/>
  <c r="P3160" i="2"/>
  <c r="P3164" i="2"/>
  <c r="P3168" i="2"/>
  <c r="P3172" i="2"/>
  <c r="P3176" i="2"/>
  <c r="P3180" i="2"/>
  <c r="P3184" i="2"/>
  <c r="P3188" i="2"/>
  <c r="P3192" i="2"/>
  <c r="P3196" i="2"/>
  <c r="P3200" i="2"/>
  <c r="P3204" i="2"/>
  <c r="P3208" i="2"/>
  <c r="P3212" i="2"/>
  <c r="P3216" i="2"/>
  <c r="P3220" i="2"/>
  <c r="P3224" i="2"/>
  <c r="P3228" i="2"/>
  <c r="P3232" i="2"/>
  <c r="P3236" i="2"/>
  <c r="P3240" i="2"/>
  <c r="P3244" i="2"/>
  <c r="P3248" i="2"/>
  <c r="P3252" i="2"/>
  <c r="P3256" i="2"/>
  <c r="P3260" i="2"/>
  <c r="P3264" i="2"/>
  <c r="P3268" i="2"/>
  <c r="P3272" i="2"/>
  <c r="P3276" i="2"/>
  <c r="P3280" i="2"/>
  <c r="P3284" i="2"/>
  <c r="P3288" i="2"/>
  <c r="P3292" i="2"/>
  <c r="P3296" i="2"/>
  <c r="P3300" i="2"/>
  <c r="P3304" i="2"/>
  <c r="P3308" i="2"/>
  <c r="P3312" i="2"/>
  <c r="P3316" i="2"/>
  <c r="P3320" i="2"/>
  <c r="P3324" i="2"/>
  <c r="P3328" i="2"/>
  <c r="P3332" i="2"/>
  <c r="P3336" i="2"/>
  <c r="P3340" i="2"/>
  <c r="P3344" i="2"/>
  <c r="P3348" i="2"/>
  <c r="P3352" i="2"/>
  <c r="P3356" i="2"/>
  <c r="P3360" i="2"/>
  <c r="P3364" i="2"/>
  <c r="P3368" i="2"/>
  <c r="P3372" i="2"/>
  <c r="P3376" i="2"/>
  <c r="P3380" i="2"/>
  <c r="P3384" i="2"/>
  <c r="P3388" i="2"/>
  <c r="P3392" i="2"/>
  <c r="P3396" i="2"/>
  <c r="P3400" i="2"/>
  <c r="P3404" i="2"/>
  <c r="P3408" i="2"/>
  <c r="P36" i="2"/>
  <c r="P100" i="2"/>
  <c r="P164" i="2"/>
  <c r="P228" i="2"/>
  <c r="P292" i="2"/>
  <c r="P356" i="2"/>
  <c r="P420" i="2"/>
  <c r="P484" i="2"/>
  <c r="P548" i="2"/>
  <c r="P612" i="2"/>
  <c r="P676" i="2"/>
  <c r="P740" i="2"/>
  <c r="P772" i="2"/>
  <c r="P804" i="2"/>
  <c r="P836" i="2"/>
  <c r="P868" i="2"/>
  <c r="P900" i="2"/>
  <c r="P932" i="2"/>
  <c r="P964" i="2"/>
  <c r="P996" i="2"/>
  <c r="P1028" i="2"/>
  <c r="P1044" i="2"/>
  <c r="P1060" i="2"/>
  <c r="P1076" i="2"/>
  <c r="P1092" i="2"/>
  <c r="P1108" i="2"/>
  <c r="P1124" i="2"/>
  <c r="P1140" i="2"/>
  <c r="P1156" i="2"/>
  <c r="P1172" i="2"/>
  <c r="P1188" i="2"/>
  <c r="P1204" i="2"/>
  <c r="P1220" i="2"/>
  <c r="P1236" i="2"/>
  <c r="P1252" i="2"/>
  <c r="P1268" i="2"/>
  <c r="P1284" i="2"/>
  <c r="P1298" i="2"/>
  <c r="P1306" i="2"/>
  <c r="P1314" i="2"/>
  <c r="P1322" i="2"/>
  <c r="P1330" i="2"/>
  <c r="P1338" i="2"/>
  <c r="P1346" i="2"/>
  <c r="P1354" i="2"/>
  <c r="P1362" i="2"/>
  <c r="P1370" i="2"/>
  <c r="P1378" i="2"/>
  <c r="P1386" i="2"/>
  <c r="P1394" i="2"/>
  <c r="P1402" i="2"/>
  <c r="P1410" i="2"/>
  <c r="P1418" i="2"/>
  <c r="P1426" i="2"/>
  <c r="P1434" i="2"/>
  <c r="P1442" i="2"/>
  <c r="P1450" i="2"/>
  <c r="P1458" i="2"/>
  <c r="P1466" i="2"/>
  <c r="P1474" i="2"/>
  <c r="P1482" i="2"/>
  <c r="P1490" i="2"/>
  <c r="P1498" i="2"/>
  <c r="P1506" i="2"/>
  <c r="P1514" i="2"/>
  <c r="P1522" i="2"/>
  <c r="P1530" i="2"/>
  <c r="P1538" i="2"/>
  <c r="P1546" i="2"/>
  <c r="P1554" i="2"/>
  <c r="P1562" i="2"/>
  <c r="P1570" i="2"/>
  <c r="P1578" i="2"/>
  <c r="P1586" i="2"/>
  <c r="P1594" i="2"/>
  <c r="P1602" i="2"/>
  <c r="P1610" i="2"/>
  <c r="P1618" i="2"/>
  <c r="P1626" i="2"/>
  <c r="P1634" i="2"/>
  <c r="P1642" i="2"/>
  <c r="P1650" i="2"/>
  <c r="P1658" i="2"/>
  <c r="P1666" i="2"/>
  <c r="P1674" i="2"/>
  <c r="P1682" i="2"/>
  <c r="P1690" i="2"/>
  <c r="P1698" i="2"/>
  <c r="P1706" i="2"/>
  <c r="P1714" i="2"/>
  <c r="P1722" i="2"/>
  <c r="P1727" i="2"/>
  <c r="P1731" i="2"/>
  <c r="P1735" i="2"/>
  <c r="P1739" i="2"/>
  <c r="P1743" i="2"/>
  <c r="P1747" i="2"/>
  <c r="P1751" i="2"/>
  <c r="P1755" i="2"/>
  <c r="P1759" i="2"/>
  <c r="P1763" i="2"/>
  <c r="P1767" i="2"/>
  <c r="P1771" i="2"/>
  <c r="P1775" i="2"/>
  <c r="P1779" i="2"/>
  <c r="P1783" i="2"/>
  <c r="P1787" i="2"/>
  <c r="P1791" i="2"/>
  <c r="P1795" i="2"/>
  <c r="P1799" i="2"/>
  <c r="P1803" i="2"/>
  <c r="P1807" i="2"/>
  <c r="P1811" i="2"/>
  <c r="P1815" i="2"/>
  <c r="P1819" i="2"/>
  <c r="P1823" i="2"/>
  <c r="P1827" i="2"/>
  <c r="P1831" i="2"/>
  <c r="P1835" i="2"/>
  <c r="P1839" i="2"/>
  <c r="P1843" i="2"/>
  <c r="P1847" i="2"/>
  <c r="P1851" i="2"/>
  <c r="P1855" i="2"/>
  <c r="P1859" i="2"/>
  <c r="P1863" i="2"/>
  <c r="P1867" i="2"/>
  <c r="P1871" i="2"/>
  <c r="P1875" i="2"/>
  <c r="P1879" i="2"/>
  <c r="P1883" i="2"/>
  <c r="P1887" i="2"/>
  <c r="P1891" i="2"/>
  <c r="P1895" i="2"/>
  <c r="P1899" i="2"/>
  <c r="P1903" i="2"/>
  <c r="P1907" i="2"/>
  <c r="P1911" i="2"/>
  <c r="P1915" i="2"/>
  <c r="P1919" i="2"/>
  <c r="P1923" i="2"/>
  <c r="P1927" i="2"/>
  <c r="P1931" i="2"/>
  <c r="P1935" i="2"/>
  <c r="P1939" i="2"/>
  <c r="P1943" i="2"/>
  <c r="P1947" i="2"/>
  <c r="P1951" i="2"/>
  <c r="P1955" i="2"/>
  <c r="P1959" i="2"/>
  <c r="P1963" i="2"/>
  <c r="P1967" i="2"/>
  <c r="P1971" i="2"/>
  <c r="P1975" i="2"/>
  <c r="P1979" i="2"/>
  <c r="P1983" i="2"/>
  <c r="P1987" i="2"/>
  <c r="P1991" i="2"/>
  <c r="P1995" i="2"/>
  <c r="P1999" i="2"/>
  <c r="P2003" i="2"/>
  <c r="P2007" i="2"/>
  <c r="P2011" i="2"/>
  <c r="P2015" i="2"/>
  <c r="P2019" i="2"/>
  <c r="P2023" i="2"/>
  <c r="P2027" i="2"/>
  <c r="P2031" i="2"/>
  <c r="P2035" i="2"/>
  <c r="P2039" i="2"/>
  <c r="P2043" i="2"/>
  <c r="P2047" i="2"/>
  <c r="P2051" i="2"/>
  <c r="P2055" i="2"/>
  <c r="P2059" i="2"/>
  <c r="P2063" i="2"/>
  <c r="P2067" i="2"/>
  <c r="P2071" i="2"/>
  <c r="P2075" i="2"/>
  <c r="P2079" i="2"/>
  <c r="P2083" i="2"/>
  <c r="P2087" i="2"/>
  <c r="P2091" i="2"/>
  <c r="P2095" i="2"/>
  <c r="P2099" i="2"/>
  <c r="P2103" i="2"/>
  <c r="P2107" i="2"/>
  <c r="P2111" i="2"/>
  <c r="P2115" i="2"/>
  <c r="P2119" i="2"/>
  <c r="P2123" i="2"/>
  <c r="P2127" i="2"/>
  <c r="P2131" i="2"/>
  <c r="P2135" i="2"/>
  <c r="P2139" i="2"/>
  <c r="P2143" i="2"/>
  <c r="P2147" i="2"/>
  <c r="P2151" i="2"/>
  <c r="P2155" i="2"/>
  <c r="P2159" i="2"/>
  <c r="P2163" i="2"/>
  <c r="P2167" i="2"/>
  <c r="P2171" i="2"/>
  <c r="P2175" i="2"/>
  <c r="P2179" i="2"/>
  <c r="P2183" i="2"/>
  <c r="P2187" i="2"/>
  <c r="P2191" i="2"/>
  <c r="P2195" i="2"/>
  <c r="P2199" i="2"/>
  <c r="P2203" i="2"/>
  <c r="P2207" i="2"/>
  <c r="P2211" i="2"/>
  <c r="P2215" i="2"/>
  <c r="P2219" i="2"/>
  <c r="P2223" i="2"/>
  <c r="P2227" i="2"/>
  <c r="P2231" i="2"/>
  <c r="P2235" i="2"/>
  <c r="P2239" i="2"/>
  <c r="P2243" i="2"/>
  <c r="P2247" i="2"/>
  <c r="P2251" i="2"/>
  <c r="P2255" i="2"/>
  <c r="P2259" i="2"/>
  <c r="P2263" i="2"/>
  <c r="P2267" i="2"/>
  <c r="P2271" i="2"/>
  <c r="P2275" i="2"/>
  <c r="P2279" i="2"/>
  <c r="P2283" i="2"/>
  <c r="P2287" i="2"/>
  <c r="P2291" i="2"/>
  <c r="P2295" i="2"/>
  <c r="P2299" i="2"/>
  <c r="P2303" i="2"/>
  <c r="P2307" i="2"/>
  <c r="P2311" i="2"/>
  <c r="P2315" i="2"/>
  <c r="P2319" i="2"/>
  <c r="P2323" i="2"/>
  <c r="P2327" i="2"/>
  <c r="P2331" i="2"/>
  <c r="P2335" i="2"/>
  <c r="P2339" i="2"/>
  <c r="P2343" i="2"/>
  <c r="P2347" i="2"/>
  <c r="P2351" i="2"/>
  <c r="P2355" i="2"/>
  <c r="P2359" i="2"/>
  <c r="P2363" i="2"/>
  <c r="P2367" i="2"/>
  <c r="P2371" i="2"/>
  <c r="P2375" i="2"/>
  <c r="P2379" i="2"/>
  <c r="P2383" i="2"/>
  <c r="P2387" i="2"/>
  <c r="P2391" i="2"/>
  <c r="P2395" i="2"/>
  <c r="P2399" i="2"/>
  <c r="P2403" i="2"/>
  <c r="P2407" i="2"/>
  <c r="P2411" i="2"/>
  <c r="P2415" i="2"/>
  <c r="P2419" i="2"/>
  <c r="P2423" i="2"/>
  <c r="P2427" i="2"/>
  <c r="P2431" i="2"/>
  <c r="P2435" i="2"/>
  <c r="P2439" i="2"/>
  <c r="P2443" i="2"/>
  <c r="P2447" i="2"/>
  <c r="P2451" i="2"/>
  <c r="P2455" i="2"/>
  <c r="P2459" i="2"/>
  <c r="P2463" i="2"/>
  <c r="P2467" i="2"/>
  <c r="P2471" i="2"/>
  <c r="P2475" i="2"/>
  <c r="P2479" i="2"/>
  <c r="P2483" i="2"/>
  <c r="P2487" i="2"/>
  <c r="P2491" i="2"/>
  <c r="P2495" i="2"/>
  <c r="P2499" i="2"/>
  <c r="P2503" i="2"/>
  <c r="P2507" i="2"/>
  <c r="P2511" i="2"/>
  <c r="P2515" i="2"/>
  <c r="P2519" i="2"/>
  <c r="P2523" i="2"/>
  <c r="P2527" i="2"/>
  <c r="P2531" i="2"/>
  <c r="P2535" i="2"/>
  <c r="P2539" i="2"/>
  <c r="P20" i="2"/>
  <c r="P84" i="2"/>
  <c r="P148" i="2"/>
  <c r="P212" i="2"/>
  <c r="P276" i="2"/>
  <c r="P340" i="2"/>
  <c r="P404" i="2"/>
  <c r="P468" i="2"/>
  <c r="P532" i="2"/>
  <c r="P596" i="2"/>
  <c r="P660" i="2"/>
  <c r="P724" i="2"/>
  <c r="P764" i="2"/>
  <c r="P796" i="2"/>
  <c r="P828" i="2"/>
  <c r="P860" i="2"/>
  <c r="P892" i="2"/>
  <c r="P924" i="2"/>
  <c r="P956" i="2"/>
  <c r="P988" i="2"/>
  <c r="P1020" i="2"/>
  <c r="P1040" i="2"/>
  <c r="P1056" i="2"/>
  <c r="P1072" i="2"/>
  <c r="P1088" i="2"/>
  <c r="P1104" i="2"/>
  <c r="P1120" i="2"/>
  <c r="P1136" i="2"/>
  <c r="P1152" i="2"/>
  <c r="P1168" i="2"/>
  <c r="P1184" i="2"/>
  <c r="P1200" i="2"/>
  <c r="P1216" i="2"/>
  <c r="P1232" i="2"/>
  <c r="P1248" i="2"/>
  <c r="P1264" i="2"/>
  <c r="P1280" i="2"/>
  <c r="P1296" i="2"/>
  <c r="P1304" i="2"/>
  <c r="P1312" i="2"/>
  <c r="P1320" i="2"/>
  <c r="P1328" i="2"/>
  <c r="P1336" i="2"/>
  <c r="P1344" i="2"/>
  <c r="P1352" i="2"/>
  <c r="P1360" i="2"/>
  <c r="P1368" i="2"/>
  <c r="P1376" i="2"/>
  <c r="P1384" i="2"/>
  <c r="P1392" i="2"/>
  <c r="P1400" i="2"/>
  <c r="P1408" i="2"/>
  <c r="P1416" i="2"/>
  <c r="P1424" i="2"/>
  <c r="P1432" i="2"/>
  <c r="P1440" i="2"/>
  <c r="P1448" i="2"/>
  <c r="P1456" i="2"/>
  <c r="P1464" i="2"/>
  <c r="P1472" i="2"/>
  <c r="P1480" i="2"/>
  <c r="P1488" i="2"/>
  <c r="P1496" i="2"/>
  <c r="P1504" i="2"/>
  <c r="P1512" i="2"/>
  <c r="P1520" i="2"/>
  <c r="P1528" i="2"/>
  <c r="P1536" i="2"/>
  <c r="P1544" i="2"/>
  <c r="P1552" i="2"/>
  <c r="P1560" i="2"/>
  <c r="P1568" i="2"/>
  <c r="P1576" i="2"/>
  <c r="P1584" i="2"/>
  <c r="P1592" i="2"/>
  <c r="P1600" i="2"/>
  <c r="P1608" i="2"/>
  <c r="P1616" i="2"/>
  <c r="P1624" i="2"/>
  <c r="P1632" i="2"/>
  <c r="P1640" i="2"/>
  <c r="P1648" i="2"/>
  <c r="P1656" i="2"/>
  <c r="P1664" i="2"/>
  <c r="P1672" i="2"/>
  <c r="P1680" i="2"/>
  <c r="P1688" i="2"/>
  <c r="P1696" i="2"/>
  <c r="P1704" i="2"/>
  <c r="P1712" i="2"/>
  <c r="P1720" i="2"/>
  <c r="P1726" i="2"/>
  <c r="P1730" i="2"/>
  <c r="P1734" i="2"/>
  <c r="P1738" i="2"/>
  <c r="P1742" i="2"/>
  <c r="P1746" i="2"/>
  <c r="P1750" i="2"/>
  <c r="P1754" i="2"/>
  <c r="P1758" i="2"/>
  <c r="P1762" i="2"/>
  <c r="P1766" i="2"/>
  <c r="P1770" i="2"/>
  <c r="P1774" i="2"/>
  <c r="P1778" i="2"/>
  <c r="P1782" i="2"/>
  <c r="P1786" i="2"/>
  <c r="P1790" i="2"/>
  <c r="P1794" i="2"/>
  <c r="P1798" i="2"/>
  <c r="P1802" i="2"/>
  <c r="P1806" i="2"/>
  <c r="P1810" i="2"/>
  <c r="P1814" i="2"/>
  <c r="P1818" i="2"/>
  <c r="P1822" i="2"/>
  <c r="P1826" i="2"/>
  <c r="P1830" i="2"/>
  <c r="P1834" i="2"/>
  <c r="P1838" i="2"/>
  <c r="P1842" i="2"/>
  <c r="P1846" i="2"/>
  <c r="P1850" i="2"/>
  <c r="P1854" i="2"/>
  <c r="P1858" i="2"/>
  <c r="P1862" i="2"/>
  <c r="P1866" i="2"/>
  <c r="P1870" i="2"/>
  <c r="P1874" i="2"/>
  <c r="P1878" i="2"/>
  <c r="P1882" i="2"/>
  <c r="P1886" i="2"/>
  <c r="P1890" i="2"/>
  <c r="P1894" i="2"/>
  <c r="P1898" i="2"/>
  <c r="P1902" i="2"/>
  <c r="P1906" i="2"/>
  <c r="P1910" i="2"/>
  <c r="P1914" i="2"/>
  <c r="P1918" i="2"/>
  <c r="P1922" i="2"/>
  <c r="P1926" i="2"/>
  <c r="P1930" i="2"/>
  <c r="P1934" i="2"/>
  <c r="P1938" i="2"/>
  <c r="P1942" i="2"/>
  <c r="P1946" i="2"/>
  <c r="P1950" i="2"/>
  <c r="P1954" i="2"/>
  <c r="P1958" i="2"/>
  <c r="P1962" i="2"/>
  <c r="P1966" i="2"/>
  <c r="P1970" i="2"/>
  <c r="P1974" i="2"/>
  <c r="P1978" i="2"/>
  <c r="P1982" i="2"/>
  <c r="P1986" i="2"/>
  <c r="P1990" i="2"/>
  <c r="P1994" i="2"/>
  <c r="P1998" i="2"/>
  <c r="P2002" i="2"/>
  <c r="P2006" i="2"/>
  <c r="P2010" i="2"/>
  <c r="P2014" i="2"/>
  <c r="P2018" i="2"/>
  <c r="P2022" i="2"/>
  <c r="P2026" i="2"/>
  <c r="P2030" i="2"/>
  <c r="P2034" i="2"/>
  <c r="P2038" i="2"/>
  <c r="P2042" i="2"/>
  <c r="P2046" i="2"/>
  <c r="P2050" i="2"/>
  <c r="P2054" i="2"/>
  <c r="P2058" i="2"/>
  <c r="P2062" i="2"/>
  <c r="P2066" i="2"/>
  <c r="P2070" i="2"/>
  <c r="P2074" i="2"/>
  <c r="P2078" i="2"/>
  <c r="P2082" i="2"/>
  <c r="P2086" i="2"/>
  <c r="P2090" i="2"/>
  <c r="P2094" i="2"/>
  <c r="P2098" i="2"/>
  <c r="P2102" i="2"/>
  <c r="P2106" i="2"/>
  <c r="P2110" i="2"/>
  <c r="P2114" i="2"/>
  <c r="P2118" i="2"/>
  <c r="P2122" i="2"/>
  <c r="P2126" i="2"/>
  <c r="P2130" i="2"/>
  <c r="P2134" i="2"/>
  <c r="P2138" i="2"/>
  <c r="P2142" i="2"/>
  <c r="P2146" i="2"/>
  <c r="P2150" i="2"/>
  <c r="P2154" i="2"/>
  <c r="P2158" i="2"/>
  <c r="P2162" i="2"/>
  <c r="P2166" i="2"/>
  <c r="P2170" i="2"/>
  <c r="P2174" i="2"/>
  <c r="P2178" i="2"/>
  <c r="P2182" i="2"/>
  <c r="P2186" i="2"/>
  <c r="P2190" i="2"/>
  <c r="P2194" i="2"/>
  <c r="P2198" i="2"/>
  <c r="P2202" i="2"/>
  <c r="P2206" i="2"/>
  <c r="P2210" i="2"/>
  <c r="P2214" i="2"/>
  <c r="P2218" i="2"/>
  <c r="P2222" i="2"/>
  <c r="P2226" i="2"/>
  <c r="P2230" i="2"/>
  <c r="P2234" i="2"/>
  <c r="P2238" i="2"/>
  <c r="P2242" i="2"/>
  <c r="P2246" i="2"/>
  <c r="P2250" i="2"/>
  <c r="P2254" i="2"/>
  <c r="P2258" i="2"/>
  <c r="P2262" i="2"/>
  <c r="P2266" i="2"/>
  <c r="P2270" i="2"/>
  <c r="P2274" i="2"/>
  <c r="P2278" i="2"/>
  <c r="P2282" i="2"/>
  <c r="P2286" i="2"/>
  <c r="P2290" i="2"/>
  <c r="P2294" i="2"/>
  <c r="P2298" i="2"/>
  <c r="P2302" i="2"/>
  <c r="P2306" i="2"/>
  <c r="P2310" i="2"/>
  <c r="P2314" i="2"/>
  <c r="P2318" i="2"/>
  <c r="P2322" i="2"/>
  <c r="P2326" i="2"/>
  <c r="P2330" i="2"/>
  <c r="P2334" i="2"/>
  <c r="P2338" i="2"/>
  <c r="P2342" i="2"/>
  <c r="P2346" i="2"/>
  <c r="P2350" i="2"/>
  <c r="P2354" i="2"/>
  <c r="P2358" i="2"/>
  <c r="P2362" i="2"/>
  <c r="P2366" i="2"/>
  <c r="P2370" i="2"/>
  <c r="P2374" i="2"/>
  <c r="P2378" i="2"/>
  <c r="P2382" i="2"/>
  <c r="P2386" i="2"/>
  <c r="P2390" i="2"/>
  <c r="P2394" i="2"/>
  <c r="P2398" i="2"/>
  <c r="P2402" i="2"/>
  <c r="P2406" i="2"/>
  <c r="P2410" i="2"/>
  <c r="P2414" i="2"/>
  <c r="P2418" i="2"/>
  <c r="P2422" i="2"/>
  <c r="P2426" i="2"/>
  <c r="P2430" i="2"/>
  <c r="P2434" i="2"/>
  <c r="P2438" i="2"/>
  <c r="P2442" i="2"/>
  <c r="P2446" i="2"/>
  <c r="P2450" i="2"/>
  <c r="P2454" i="2"/>
  <c r="P2458" i="2"/>
  <c r="P2462" i="2"/>
  <c r="P2466" i="2"/>
  <c r="P2470" i="2"/>
  <c r="P2474" i="2"/>
  <c r="P2478" i="2"/>
  <c r="P2482" i="2"/>
  <c r="P2486" i="2"/>
  <c r="P2490" i="2"/>
  <c r="P2494" i="2"/>
  <c r="P2498" i="2"/>
  <c r="P2502" i="2"/>
  <c r="P2506" i="2"/>
  <c r="P2510" i="2"/>
  <c r="P2514" i="2"/>
  <c r="P2518" i="2"/>
  <c r="P2522" i="2"/>
  <c r="P2526" i="2"/>
  <c r="P2530" i="2"/>
  <c r="P2534" i="2"/>
  <c r="P2538" i="2"/>
  <c r="P2542" i="2"/>
  <c r="P2546" i="2"/>
  <c r="P2550" i="2"/>
  <c r="P2554" i="2"/>
  <c r="P2558" i="2"/>
  <c r="P2562" i="2"/>
  <c r="P2566" i="2"/>
  <c r="P2570" i="2"/>
  <c r="P2574" i="2"/>
  <c r="P2578" i="2"/>
  <c r="P2582" i="2"/>
  <c r="P2586" i="2"/>
  <c r="P2590" i="2"/>
  <c r="P2594" i="2"/>
  <c r="P2598" i="2"/>
  <c r="P2602" i="2"/>
  <c r="P2606" i="2"/>
  <c r="P2610" i="2"/>
  <c r="P2614" i="2"/>
  <c r="P2618" i="2"/>
  <c r="P2622" i="2"/>
  <c r="P2626" i="2"/>
  <c r="P2630" i="2"/>
  <c r="P2634" i="2"/>
  <c r="P2638" i="2"/>
  <c r="P2642" i="2"/>
  <c r="P2646" i="2"/>
  <c r="P2650" i="2"/>
  <c r="P2654" i="2"/>
  <c r="P2658" i="2"/>
  <c r="P2662" i="2"/>
  <c r="P2666" i="2"/>
  <c r="P2670" i="2"/>
  <c r="P2674" i="2"/>
  <c r="P2678" i="2"/>
  <c r="P2682" i="2"/>
  <c r="P2686" i="2"/>
  <c r="P2690" i="2"/>
  <c r="P2694" i="2"/>
  <c r="P2698" i="2"/>
  <c r="P2702" i="2"/>
  <c r="P2706" i="2"/>
  <c r="P2710" i="2"/>
  <c r="P2714" i="2"/>
  <c r="P2718" i="2"/>
  <c r="P2722" i="2"/>
  <c r="P2726" i="2"/>
  <c r="P2730" i="2"/>
  <c r="P2734" i="2"/>
  <c r="P2738" i="2"/>
  <c r="P2742" i="2"/>
  <c r="P2746" i="2"/>
  <c r="P2750" i="2"/>
  <c r="P2754" i="2"/>
  <c r="P2758" i="2"/>
  <c r="P2762" i="2"/>
  <c r="P2766" i="2"/>
  <c r="P2770" i="2"/>
  <c r="P2774" i="2"/>
  <c r="P2778" i="2"/>
  <c r="P2782" i="2"/>
  <c r="P2786" i="2"/>
  <c r="P2790" i="2"/>
  <c r="P2794" i="2"/>
  <c r="P2798" i="2"/>
  <c r="P2802" i="2"/>
  <c r="P2806" i="2"/>
  <c r="P2810" i="2"/>
  <c r="P2814" i="2"/>
  <c r="P2818" i="2"/>
  <c r="P2822" i="2"/>
  <c r="P2826" i="2"/>
  <c r="P2830" i="2"/>
  <c r="P2834" i="2"/>
  <c r="P2838" i="2"/>
  <c r="P2842" i="2"/>
  <c r="P2846" i="2"/>
  <c r="P2850" i="2"/>
  <c r="P2854" i="2"/>
  <c r="P2858" i="2"/>
  <c r="P2862" i="2"/>
  <c r="P2866" i="2"/>
  <c r="P2870" i="2"/>
  <c r="P2874" i="2"/>
  <c r="P2878" i="2"/>
  <c r="P2882" i="2"/>
  <c r="P2886" i="2"/>
  <c r="P2890" i="2"/>
  <c r="P2894" i="2"/>
  <c r="P2898" i="2"/>
  <c r="P2902" i="2"/>
  <c r="P2906" i="2"/>
  <c r="P2910" i="2"/>
  <c r="P2914" i="2"/>
  <c r="P2918" i="2"/>
  <c r="P2922" i="2"/>
  <c r="P2926" i="2"/>
  <c r="P2930" i="2"/>
  <c r="P2934" i="2"/>
  <c r="P2938" i="2"/>
  <c r="P2942" i="2"/>
  <c r="P2946" i="2"/>
  <c r="P2950" i="2"/>
  <c r="P2954" i="2"/>
  <c r="P2958" i="2"/>
  <c r="P2962" i="2"/>
  <c r="P2966" i="2"/>
  <c r="P2970" i="2"/>
  <c r="P2974" i="2"/>
  <c r="P2978" i="2"/>
  <c r="P2982" i="2"/>
  <c r="P2986" i="2"/>
  <c r="P2990" i="2"/>
  <c r="P2994" i="2"/>
  <c r="P2998" i="2"/>
  <c r="P3002" i="2"/>
  <c r="P3006" i="2"/>
  <c r="P3010" i="2"/>
  <c r="P3014" i="2"/>
  <c r="P3018" i="2"/>
  <c r="P3022" i="2"/>
  <c r="P3026" i="2"/>
  <c r="P3030" i="2"/>
  <c r="P3034" i="2"/>
  <c r="P3038" i="2"/>
  <c r="P3042" i="2"/>
  <c r="P3046" i="2"/>
  <c r="P3050" i="2"/>
  <c r="P3054" i="2"/>
  <c r="P3058" i="2"/>
  <c r="P3062" i="2"/>
  <c r="P3066" i="2"/>
  <c r="P3070" i="2"/>
  <c r="P3074" i="2"/>
  <c r="P3078" i="2"/>
  <c r="P3082" i="2"/>
  <c r="P3086" i="2"/>
  <c r="P3090" i="2"/>
  <c r="P3094" i="2"/>
  <c r="P3098" i="2"/>
  <c r="P3102" i="2"/>
  <c r="P3106" i="2"/>
  <c r="P3110" i="2"/>
  <c r="P3114" i="2"/>
  <c r="P3118" i="2"/>
  <c r="P3122" i="2"/>
  <c r="P3126" i="2"/>
  <c r="P3130" i="2"/>
  <c r="P3134" i="2"/>
  <c r="P3138" i="2"/>
  <c r="P3142" i="2"/>
  <c r="P3146" i="2"/>
  <c r="P3150" i="2"/>
  <c r="P3154" i="2"/>
  <c r="P3158" i="2"/>
  <c r="P3162" i="2"/>
  <c r="P3166" i="2"/>
  <c r="P3170" i="2"/>
  <c r="P3174" i="2"/>
  <c r="P3178" i="2"/>
  <c r="P3182" i="2"/>
  <c r="P3186" i="2"/>
  <c r="P3190" i="2"/>
  <c r="P3194" i="2"/>
  <c r="P3198" i="2"/>
  <c r="P3202" i="2"/>
  <c r="P3206" i="2"/>
  <c r="P3210" i="2"/>
  <c r="P3214" i="2"/>
  <c r="P3218" i="2"/>
  <c r="P3222" i="2"/>
  <c r="P3226" i="2"/>
  <c r="P3230" i="2"/>
  <c r="P3234" i="2"/>
  <c r="P3238" i="2"/>
  <c r="P3242" i="2"/>
  <c r="P3246" i="2"/>
  <c r="P3250" i="2"/>
  <c r="P3254" i="2"/>
  <c r="P3258" i="2"/>
  <c r="P3262" i="2"/>
  <c r="P3266" i="2"/>
  <c r="P3270" i="2"/>
  <c r="P3274" i="2"/>
  <c r="P3278" i="2"/>
  <c r="P3282" i="2"/>
  <c r="P3286" i="2"/>
  <c r="P3290" i="2"/>
  <c r="P3294" i="2"/>
  <c r="P3298" i="2"/>
  <c r="P3302" i="2"/>
  <c r="P3306" i="2"/>
  <c r="P3310" i="2"/>
  <c r="P3314" i="2"/>
  <c r="P3318" i="2"/>
  <c r="P3322" i="2"/>
  <c r="P3326" i="2"/>
  <c r="P3330" i="2"/>
  <c r="P3334" i="2"/>
  <c r="P3338" i="2"/>
  <c r="P3342" i="2"/>
  <c r="P3346" i="2"/>
  <c r="P3350" i="2"/>
  <c r="P3354" i="2"/>
  <c r="P3358" i="2"/>
  <c r="P3362" i="2"/>
  <c r="P3366" i="2"/>
  <c r="P3370" i="2"/>
  <c r="P3374" i="2"/>
  <c r="P3378" i="2"/>
  <c r="P3382" i="2"/>
  <c r="P3386" i="2"/>
  <c r="P3390" i="2"/>
  <c r="P3394" i="2"/>
  <c r="P3398" i="2"/>
  <c r="P3402" i="2"/>
  <c r="P3406" i="2"/>
  <c r="P196" i="2"/>
  <c r="P452" i="2"/>
  <c r="P708" i="2"/>
  <c r="P852" i="2"/>
  <c r="P980" i="2"/>
  <c r="P1068" i="2"/>
  <c r="P1132" i="2"/>
  <c r="P1196" i="2"/>
  <c r="P1260" i="2"/>
  <c r="P1310" i="2"/>
  <c r="P1342" i="2"/>
  <c r="P1374" i="2"/>
  <c r="P1406" i="2"/>
  <c r="P1438" i="2"/>
  <c r="P1470" i="2"/>
  <c r="P1502" i="2"/>
  <c r="P1534" i="2"/>
  <c r="P1566" i="2"/>
  <c r="P1598" i="2"/>
  <c r="P1630" i="2"/>
  <c r="P1662" i="2"/>
  <c r="P1694" i="2"/>
  <c r="P1725" i="2"/>
  <c r="P1741" i="2"/>
  <c r="P1757" i="2"/>
  <c r="P1773" i="2"/>
  <c r="P1789" i="2"/>
  <c r="P1805" i="2"/>
  <c r="P1821" i="2"/>
  <c r="P1837" i="2"/>
  <c r="P1853" i="2"/>
  <c r="P1869" i="2"/>
  <c r="P1885" i="2"/>
  <c r="P1901" i="2"/>
  <c r="P1917" i="2"/>
  <c r="P1933" i="2"/>
  <c r="P1949" i="2"/>
  <c r="P1965" i="2"/>
  <c r="P1981" i="2"/>
  <c r="P1997" i="2"/>
  <c r="P2013" i="2"/>
  <c r="P2029" i="2"/>
  <c r="P2045" i="2"/>
  <c r="P2061" i="2"/>
  <c r="P2077" i="2"/>
  <c r="P2093" i="2"/>
  <c r="P2109" i="2"/>
  <c r="P2125" i="2"/>
  <c r="P2141" i="2"/>
  <c r="P2157" i="2"/>
  <c r="P2173" i="2"/>
  <c r="P2189" i="2"/>
  <c r="P2205" i="2"/>
  <c r="P2221" i="2"/>
  <c r="P2237" i="2"/>
  <c r="P2253" i="2"/>
  <c r="P2269" i="2"/>
  <c r="P2285" i="2"/>
  <c r="P2301" i="2"/>
  <c r="P2317" i="2"/>
  <c r="P2333" i="2"/>
  <c r="P2349" i="2"/>
  <c r="P2365" i="2"/>
  <c r="P2381" i="2"/>
  <c r="P2397" i="2"/>
  <c r="P2413" i="2"/>
  <c r="P2429" i="2"/>
  <c r="P2445" i="2"/>
  <c r="P2461" i="2"/>
  <c r="P2477" i="2"/>
  <c r="P2493" i="2"/>
  <c r="P2509" i="2"/>
  <c r="P2525" i="2"/>
  <c r="P2541" i="2"/>
  <c r="P2549" i="2"/>
  <c r="P2557" i="2"/>
  <c r="P2565" i="2"/>
  <c r="P2573" i="2"/>
  <c r="P2581" i="2"/>
  <c r="P2589" i="2"/>
  <c r="P2597" i="2"/>
  <c r="P2605" i="2"/>
  <c r="P2613" i="2"/>
  <c r="P2621" i="2"/>
  <c r="P2629" i="2"/>
  <c r="P2637" i="2"/>
  <c r="P2645" i="2"/>
  <c r="P2653" i="2"/>
  <c r="P2661" i="2"/>
  <c r="P2669" i="2"/>
  <c r="P2677" i="2"/>
  <c r="P2685" i="2"/>
  <c r="P2693" i="2"/>
  <c r="P2701" i="2"/>
  <c r="P2709" i="2"/>
  <c r="P2717" i="2"/>
  <c r="P2725" i="2"/>
  <c r="P2733" i="2"/>
  <c r="P2741" i="2"/>
  <c r="P2749" i="2"/>
  <c r="P2757" i="2"/>
  <c r="P2765" i="2"/>
  <c r="P2773" i="2"/>
  <c r="P2781" i="2"/>
  <c r="P2789" i="2"/>
  <c r="P2797" i="2"/>
  <c r="P2805" i="2"/>
  <c r="P2813" i="2"/>
  <c r="P2821" i="2"/>
  <c r="P2829" i="2"/>
  <c r="P2837" i="2"/>
  <c r="P2845" i="2"/>
  <c r="P2853" i="2"/>
  <c r="P2861" i="2"/>
  <c r="P2869" i="2"/>
  <c r="P2877" i="2"/>
  <c r="P2885" i="2"/>
  <c r="P2893" i="2"/>
  <c r="P2901" i="2"/>
  <c r="P2909" i="2"/>
  <c r="P2917" i="2"/>
  <c r="P2925" i="2"/>
  <c r="P2933" i="2"/>
  <c r="P2941" i="2"/>
  <c r="P2949" i="2"/>
  <c r="P2957" i="2"/>
  <c r="P2965" i="2"/>
  <c r="P2973" i="2"/>
  <c r="P2981" i="2"/>
  <c r="P2989" i="2"/>
  <c r="P2997" i="2"/>
  <c r="P3005" i="2"/>
  <c r="P3013" i="2"/>
  <c r="P3021" i="2"/>
  <c r="P3029" i="2"/>
  <c r="P3037" i="2"/>
  <c r="P3045" i="2"/>
  <c r="P3053" i="2"/>
  <c r="P3061" i="2"/>
  <c r="P3069" i="2"/>
  <c r="P3077" i="2"/>
  <c r="P3085" i="2"/>
  <c r="P3093" i="2"/>
  <c r="P3101" i="2"/>
  <c r="P3109" i="2"/>
  <c r="P3117" i="2"/>
  <c r="P3125" i="2"/>
  <c r="P3133" i="2"/>
  <c r="P3141" i="2"/>
  <c r="P3149" i="2"/>
  <c r="P3157" i="2"/>
  <c r="P3165" i="2"/>
  <c r="P3173" i="2"/>
  <c r="P3181" i="2"/>
  <c r="P3189" i="2"/>
  <c r="P3197" i="2"/>
  <c r="P3205" i="2"/>
  <c r="P3213" i="2"/>
  <c r="P3221" i="2"/>
  <c r="P3229" i="2"/>
  <c r="P3237" i="2"/>
  <c r="P3245" i="2"/>
  <c r="P3253" i="2"/>
  <c r="P3261" i="2"/>
  <c r="P3269" i="2"/>
  <c r="P3277" i="2"/>
  <c r="P3285" i="2"/>
  <c r="P3293" i="2"/>
  <c r="P3301" i="2"/>
  <c r="P3309" i="2"/>
  <c r="P3317" i="2"/>
  <c r="P3325" i="2"/>
  <c r="P3333" i="2"/>
  <c r="P3341" i="2"/>
  <c r="P3349" i="2"/>
  <c r="P3357" i="2"/>
  <c r="P3365" i="2"/>
  <c r="P3373" i="2"/>
  <c r="P3381" i="2"/>
  <c r="P3389" i="2"/>
  <c r="P3397" i="2"/>
  <c r="P3405" i="2"/>
  <c r="P3411" i="2"/>
  <c r="P3415" i="2"/>
  <c r="P3419" i="2"/>
  <c r="P3423" i="2"/>
  <c r="P3427" i="2"/>
  <c r="P3431" i="2"/>
  <c r="P3435" i="2"/>
  <c r="P3439" i="2"/>
  <c r="P3443" i="2"/>
  <c r="P3447" i="2"/>
  <c r="P3451" i="2"/>
  <c r="P3455" i="2"/>
  <c r="P3459" i="2"/>
  <c r="P3463" i="2"/>
  <c r="P3467" i="2"/>
  <c r="P3471" i="2"/>
  <c r="P3475" i="2"/>
  <c r="P3479" i="2"/>
  <c r="P3483" i="2"/>
  <c r="P3487" i="2"/>
  <c r="P3491" i="2"/>
  <c r="P3495" i="2"/>
  <c r="P3499" i="2"/>
  <c r="P3503" i="2"/>
  <c r="P3507" i="2"/>
  <c r="P3511" i="2"/>
  <c r="P3515" i="2"/>
  <c r="P3519" i="2"/>
  <c r="P3523" i="2"/>
  <c r="P3527" i="2"/>
  <c r="P3531" i="2"/>
  <c r="P3535" i="2"/>
  <c r="P3539" i="2"/>
  <c r="P3543" i="2"/>
  <c r="P3547" i="2"/>
  <c r="P3551" i="2"/>
  <c r="P3555" i="2"/>
  <c r="P3559" i="2"/>
  <c r="P3563" i="2"/>
  <c r="P3567" i="2"/>
  <c r="P3571" i="2"/>
  <c r="P3575" i="2"/>
  <c r="P3579" i="2"/>
  <c r="P3583" i="2"/>
  <c r="P3587" i="2"/>
  <c r="P3591" i="2"/>
  <c r="P3595" i="2"/>
  <c r="P3599" i="2"/>
  <c r="P3603" i="2"/>
  <c r="P3607" i="2"/>
  <c r="P3611" i="2"/>
  <c r="P3615" i="2"/>
  <c r="P3619" i="2"/>
  <c r="P3623" i="2"/>
  <c r="P3627" i="2"/>
  <c r="P3631" i="2"/>
  <c r="P3635" i="2"/>
  <c r="P3639" i="2"/>
  <c r="P3643" i="2"/>
  <c r="P3647" i="2"/>
  <c r="P3651" i="2"/>
  <c r="P3655" i="2"/>
  <c r="P3659" i="2"/>
  <c r="P3663" i="2"/>
  <c r="P3667" i="2"/>
  <c r="P3671" i="2"/>
  <c r="P3675" i="2"/>
  <c r="P3679" i="2"/>
  <c r="P3683" i="2"/>
  <c r="P3687" i="2"/>
  <c r="P3691" i="2"/>
  <c r="P3695" i="2"/>
  <c r="P3699" i="2"/>
  <c r="P3703" i="2"/>
  <c r="P3707" i="2"/>
  <c r="P3711" i="2"/>
  <c r="P3715" i="2"/>
  <c r="P3719" i="2"/>
  <c r="P3723" i="2"/>
  <c r="P3727" i="2"/>
  <c r="P3731" i="2"/>
  <c r="P3735" i="2"/>
  <c r="P3739" i="2"/>
  <c r="P3743" i="2"/>
  <c r="P3747" i="2"/>
  <c r="P3751" i="2"/>
  <c r="P3755" i="2"/>
  <c r="P3759" i="2"/>
  <c r="P3763" i="2"/>
  <c r="P3767" i="2"/>
  <c r="P3771" i="2"/>
  <c r="P3775" i="2"/>
  <c r="P3779" i="2"/>
  <c r="P3783" i="2"/>
  <c r="P3787" i="2"/>
  <c r="P3791" i="2"/>
  <c r="P3795" i="2"/>
  <c r="P3799" i="2"/>
  <c r="P3803" i="2"/>
  <c r="P3807" i="2"/>
  <c r="P3811" i="2"/>
  <c r="P3815" i="2"/>
  <c r="P3819" i="2"/>
  <c r="P3823" i="2"/>
  <c r="P3827" i="2"/>
  <c r="P3831" i="2"/>
  <c r="P3835" i="2"/>
  <c r="P3839" i="2"/>
  <c r="P3843" i="2"/>
  <c r="P3847" i="2"/>
  <c r="P3851" i="2"/>
  <c r="P3855" i="2"/>
  <c r="P3859" i="2"/>
  <c r="P3863" i="2"/>
  <c r="P3867" i="2"/>
  <c r="P3871" i="2"/>
  <c r="P3875" i="2"/>
  <c r="P3879" i="2"/>
  <c r="P3883" i="2"/>
  <c r="P3887" i="2"/>
  <c r="P3891" i="2"/>
  <c r="P3895" i="2"/>
  <c r="P3899" i="2"/>
  <c r="P3903" i="2"/>
  <c r="P3907" i="2"/>
  <c r="P3911" i="2"/>
  <c r="P3915" i="2"/>
  <c r="P3919" i="2"/>
  <c r="P3923" i="2"/>
  <c r="P3927" i="2"/>
  <c r="P3931" i="2"/>
  <c r="P3935" i="2"/>
  <c r="P3939" i="2"/>
  <c r="P3943" i="2"/>
  <c r="P3947" i="2"/>
  <c r="P3951" i="2"/>
  <c r="P3955" i="2"/>
  <c r="P3959" i="2"/>
  <c r="P3963" i="2"/>
  <c r="P3967" i="2"/>
  <c r="P3971" i="2"/>
  <c r="P3975" i="2"/>
  <c r="P3979" i="2"/>
  <c r="P3983" i="2"/>
  <c r="P3987" i="2"/>
  <c r="P3991" i="2"/>
  <c r="P3995" i="2"/>
  <c r="P3999" i="2"/>
  <c r="P4003" i="2"/>
  <c r="P1446" i="2"/>
  <c r="P3367" i="2"/>
  <c r="P3468" i="2"/>
  <c r="P3480" i="2"/>
  <c r="P3488" i="2"/>
  <c r="P3496" i="2"/>
  <c r="P3504" i="2"/>
  <c r="P3512" i="2"/>
  <c r="P3520" i="2"/>
  <c r="P3528" i="2"/>
  <c r="P3536" i="2"/>
  <c r="P3544" i="2"/>
  <c r="P3552" i="2"/>
  <c r="P3560" i="2"/>
  <c r="P3568" i="2"/>
  <c r="P3576" i="2"/>
  <c r="P3588" i="2"/>
  <c r="P3600" i="2"/>
  <c r="P3608" i="2"/>
  <c r="P3616" i="2"/>
  <c r="P3620" i="2"/>
  <c r="P3628" i="2"/>
  <c r="P3636" i="2"/>
  <c r="P3644" i="2"/>
  <c r="P3652" i="2"/>
  <c r="P3660" i="2"/>
  <c r="P3668" i="2"/>
  <c r="P3676" i="2"/>
  <c r="P3684" i="2"/>
  <c r="P3692" i="2"/>
  <c r="P3700" i="2"/>
  <c r="P3708" i="2"/>
  <c r="P3716" i="2"/>
  <c r="P3724" i="2"/>
  <c r="P3732" i="2"/>
  <c r="P3740" i="2"/>
  <c r="P3748" i="2"/>
  <c r="P3756" i="2"/>
  <c r="P3764" i="2"/>
  <c r="P3772" i="2"/>
  <c r="P3780" i="2"/>
  <c r="P3788" i="2"/>
  <c r="P3796" i="2"/>
  <c r="P3808" i="2"/>
  <c r="P3816" i="2"/>
  <c r="P3824" i="2"/>
  <c r="P3832" i="2"/>
  <c r="P3840" i="2"/>
  <c r="P3852" i="2"/>
  <c r="P3860" i="2"/>
  <c r="P3868" i="2"/>
  <c r="P3884" i="2"/>
  <c r="P3892" i="2"/>
  <c r="P3904" i="2"/>
  <c r="P3912" i="2"/>
  <c r="P3920" i="2"/>
  <c r="P3932" i="2"/>
  <c r="P3940" i="2"/>
  <c r="P3948" i="2"/>
  <c r="P3960" i="2"/>
  <c r="P3968" i="2"/>
  <c r="P3980" i="2"/>
  <c r="P3992" i="2"/>
  <c r="P4004" i="2"/>
  <c r="P132" i="2"/>
  <c r="P388" i="2"/>
  <c r="P644" i="2"/>
  <c r="P820" i="2"/>
  <c r="P948" i="2"/>
  <c r="P1052" i="2"/>
  <c r="P1116" i="2"/>
  <c r="P1180" i="2"/>
  <c r="P1244" i="2"/>
  <c r="P1302" i="2"/>
  <c r="P1334" i="2"/>
  <c r="P1366" i="2"/>
  <c r="P1398" i="2"/>
  <c r="P1430" i="2"/>
  <c r="P1462" i="2"/>
  <c r="P1494" i="2"/>
  <c r="P1526" i="2"/>
  <c r="P1558" i="2"/>
  <c r="P1590" i="2"/>
  <c r="P1622" i="2"/>
  <c r="P1654" i="2"/>
  <c r="P1686" i="2"/>
  <c r="P1718" i="2"/>
  <c r="P1737" i="2"/>
  <c r="P1753" i="2"/>
  <c r="P1769" i="2"/>
  <c r="P1785" i="2"/>
  <c r="P1801" i="2"/>
  <c r="P1817" i="2"/>
  <c r="P1833" i="2"/>
  <c r="P1849" i="2"/>
  <c r="P1865" i="2"/>
  <c r="P1881" i="2"/>
  <c r="P1897" i="2"/>
  <c r="P1913" i="2"/>
  <c r="P1929" i="2"/>
  <c r="P1945" i="2"/>
  <c r="P1961" i="2"/>
  <c r="P1977" i="2"/>
  <c r="P1993" i="2"/>
  <c r="P2009" i="2"/>
  <c r="P2025" i="2"/>
  <c r="P2041" i="2"/>
  <c r="P2057" i="2"/>
  <c r="P2073" i="2"/>
  <c r="P2089" i="2"/>
  <c r="P2105" i="2"/>
  <c r="P2121" i="2"/>
  <c r="P2137" i="2"/>
  <c r="P2153" i="2"/>
  <c r="P2169" i="2"/>
  <c r="P2185" i="2"/>
  <c r="P2201" i="2"/>
  <c r="P2217" i="2"/>
  <c r="P2233" i="2"/>
  <c r="P2249" i="2"/>
  <c r="P2265" i="2"/>
  <c r="P2281" i="2"/>
  <c r="P2297" i="2"/>
  <c r="P2313" i="2"/>
  <c r="P2329" i="2"/>
  <c r="P2345" i="2"/>
  <c r="P2361" i="2"/>
  <c r="P2377" i="2"/>
  <c r="P2393" i="2"/>
  <c r="P2409" i="2"/>
  <c r="P2425" i="2"/>
  <c r="P2441" i="2"/>
  <c r="P2457" i="2"/>
  <c r="P2473" i="2"/>
  <c r="P2489" i="2"/>
  <c r="P2505" i="2"/>
  <c r="P2521" i="2"/>
  <c r="P2537" i="2"/>
  <c r="P2547" i="2"/>
  <c r="P2555" i="2"/>
  <c r="P2563" i="2"/>
  <c r="P2571" i="2"/>
  <c r="P2579" i="2"/>
  <c r="P2587" i="2"/>
  <c r="P2595" i="2"/>
  <c r="P2603" i="2"/>
  <c r="P2611" i="2"/>
  <c r="P2619" i="2"/>
  <c r="P2627" i="2"/>
  <c r="P2635" i="2"/>
  <c r="P2643" i="2"/>
  <c r="P2651" i="2"/>
  <c r="P2659" i="2"/>
  <c r="P2667" i="2"/>
  <c r="P2675" i="2"/>
  <c r="P2683" i="2"/>
  <c r="P2691" i="2"/>
  <c r="P2699" i="2"/>
  <c r="P2707" i="2"/>
  <c r="P2715" i="2"/>
  <c r="P2723" i="2"/>
  <c r="P2731" i="2"/>
  <c r="P2739" i="2"/>
  <c r="P2747" i="2"/>
  <c r="P2755" i="2"/>
  <c r="P2763" i="2"/>
  <c r="P2771" i="2"/>
  <c r="P2779" i="2"/>
  <c r="P2787" i="2"/>
  <c r="P2795" i="2"/>
  <c r="P2803" i="2"/>
  <c r="P2811" i="2"/>
  <c r="P2819" i="2"/>
  <c r="P2827" i="2"/>
  <c r="P2835" i="2"/>
  <c r="P2843" i="2"/>
  <c r="P2851" i="2"/>
  <c r="P2859" i="2"/>
  <c r="P2867" i="2"/>
  <c r="P2875" i="2"/>
  <c r="P2883" i="2"/>
  <c r="P2891" i="2"/>
  <c r="P2899" i="2"/>
  <c r="P2907" i="2"/>
  <c r="P2915" i="2"/>
  <c r="P2923" i="2"/>
  <c r="P2931" i="2"/>
  <c r="P2939" i="2"/>
  <c r="P2947" i="2"/>
  <c r="P2955" i="2"/>
  <c r="P2963" i="2"/>
  <c r="P2971" i="2"/>
  <c r="P2979" i="2"/>
  <c r="P2987" i="2"/>
  <c r="P2995" i="2"/>
  <c r="P3003" i="2"/>
  <c r="P3011" i="2"/>
  <c r="P3019" i="2"/>
  <c r="P3027" i="2"/>
  <c r="P3035" i="2"/>
  <c r="P3043" i="2"/>
  <c r="P3051" i="2"/>
  <c r="P3059" i="2"/>
  <c r="P3067" i="2"/>
  <c r="P3075" i="2"/>
  <c r="P3083" i="2"/>
  <c r="P3091" i="2"/>
  <c r="P3099" i="2"/>
  <c r="P3107" i="2"/>
  <c r="P3115" i="2"/>
  <c r="P3123" i="2"/>
  <c r="P3131" i="2"/>
  <c r="P3139" i="2"/>
  <c r="P3147" i="2"/>
  <c r="P3155" i="2"/>
  <c r="P3163" i="2"/>
  <c r="P3171" i="2"/>
  <c r="P3179" i="2"/>
  <c r="P3187" i="2"/>
  <c r="P3195" i="2"/>
  <c r="P3203" i="2"/>
  <c r="P3211" i="2"/>
  <c r="P3219" i="2"/>
  <c r="P3227" i="2"/>
  <c r="P3235" i="2"/>
  <c r="P3243" i="2"/>
  <c r="P3251" i="2"/>
  <c r="P3259" i="2"/>
  <c r="P3267" i="2"/>
  <c r="P3275" i="2"/>
  <c r="P3283" i="2"/>
  <c r="P3291" i="2"/>
  <c r="P3299" i="2"/>
  <c r="P3307" i="2"/>
  <c r="P3315" i="2"/>
  <c r="P3323" i="2"/>
  <c r="P3331" i="2"/>
  <c r="P3339" i="2"/>
  <c r="P3347" i="2"/>
  <c r="P3355" i="2"/>
  <c r="P3363" i="2"/>
  <c r="P3371" i="2"/>
  <c r="P3379" i="2"/>
  <c r="P3387" i="2"/>
  <c r="P3395" i="2"/>
  <c r="P3403" i="2"/>
  <c r="P3410" i="2"/>
  <c r="P3414" i="2"/>
  <c r="P3418" i="2"/>
  <c r="P3422" i="2"/>
  <c r="P3426" i="2"/>
  <c r="P3430" i="2"/>
  <c r="P3434" i="2"/>
  <c r="P3438" i="2"/>
  <c r="P3442" i="2"/>
  <c r="P3446" i="2"/>
  <c r="P3450" i="2"/>
  <c r="P3454" i="2"/>
  <c r="P3458" i="2"/>
  <c r="P3462" i="2"/>
  <c r="P3466" i="2"/>
  <c r="P3470" i="2"/>
  <c r="P3474" i="2"/>
  <c r="P3478" i="2"/>
  <c r="P3482" i="2"/>
  <c r="P3486" i="2"/>
  <c r="P3490" i="2"/>
  <c r="P3494" i="2"/>
  <c r="P3498" i="2"/>
  <c r="P3502" i="2"/>
  <c r="P3506" i="2"/>
  <c r="P3510" i="2"/>
  <c r="P3514" i="2"/>
  <c r="P3518" i="2"/>
  <c r="P3522" i="2"/>
  <c r="P3526" i="2"/>
  <c r="P3530" i="2"/>
  <c r="P3534" i="2"/>
  <c r="P3538" i="2"/>
  <c r="P3542" i="2"/>
  <c r="P3546" i="2"/>
  <c r="P3550" i="2"/>
  <c r="P3554" i="2"/>
  <c r="P3558" i="2"/>
  <c r="P3562" i="2"/>
  <c r="P3566" i="2"/>
  <c r="P3570" i="2"/>
  <c r="P3574" i="2"/>
  <c r="P3578" i="2"/>
  <c r="P3582" i="2"/>
  <c r="P3586" i="2"/>
  <c r="P3590" i="2"/>
  <c r="P3594" i="2"/>
  <c r="P3598" i="2"/>
  <c r="P3602" i="2"/>
  <c r="P3606" i="2"/>
  <c r="P3610" i="2"/>
  <c r="P3614" i="2"/>
  <c r="P3618" i="2"/>
  <c r="P3622" i="2"/>
  <c r="P3626" i="2"/>
  <c r="P3630" i="2"/>
  <c r="P3634" i="2"/>
  <c r="P3638" i="2"/>
  <c r="P3642" i="2"/>
  <c r="P3646" i="2"/>
  <c r="P3650" i="2"/>
  <c r="P3654" i="2"/>
  <c r="P3658" i="2"/>
  <c r="P3662" i="2"/>
  <c r="P3666" i="2"/>
  <c r="P3670" i="2"/>
  <c r="P3674" i="2"/>
  <c r="P3678" i="2"/>
  <c r="P3682" i="2"/>
  <c r="P3686" i="2"/>
  <c r="P3690" i="2"/>
  <c r="P3694" i="2"/>
  <c r="P3698" i="2"/>
  <c r="P3702" i="2"/>
  <c r="P3706" i="2"/>
  <c r="P3710" i="2"/>
  <c r="P3714" i="2"/>
  <c r="P3718" i="2"/>
  <c r="P3722" i="2"/>
  <c r="P3726" i="2"/>
  <c r="P3730" i="2"/>
  <c r="P3734" i="2"/>
  <c r="P3738" i="2"/>
  <c r="P3742" i="2"/>
  <c r="P3746" i="2"/>
  <c r="P3750" i="2"/>
  <c r="P3754" i="2"/>
  <c r="P3758" i="2"/>
  <c r="P3762" i="2"/>
  <c r="P3766" i="2"/>
  <c r="P3770" i="2"/>
  <c r="P3774" i="2"/>
  <c r="P3778" i="2"/>
  <c r="P3782" i="2"/>
  <c r="P3786" i="2"/>
  <c r="P3790" i="2"/>
  <c r="P3794" i="2"/>
  <c r="P3798" i="2"/>
  <c r="P3802" i="2"/>
  <c r="P3806" i="2"/>
  <c r="P3810" i="2"/>
  <c r="P3814" i="2"/>
  <c r="P3818" i="2"/>
  <c r="P3822" i="2"/>
  <c r="P3826" i="2"/>
  <c r="P3830" i="2"/>
  <c r="P3834" i="2"/>
  <c r="P3838" i="2"/>
  <c r="P3842" i="2"/>
  <c r="P3846" i="2"/>
  <c r="P3850" i="2"/>
  <c r="P3854" i="2"/>
  <c r="P3858" i="2"/>
  <c r="P3862" i="2"/>
  <c r="P3866" i="2"/>
  <c r="P3870" i="2"/>
  <c r="P3874" i="2"/>
  <c r="P3878" i="2"/>
  <c r="P3882" i="2"/>
  <c r="P3886" i="2"/>
  <c r="P3890" i="2"/>
  <c r="P3894" i="2"/>
  <c r="P3898" i="2"/>
  <c r="P3902" i="2"/>
  <c r="P3906" i="2"/>
  <c r="P3910" i="2"/>
  <c r="P3914" i="2"/>
  <c r="P3918" i="2"/>
  <c r="P3922" i="2"/>
  <c r="P3926" i="2"/>
  <c r="P3930" i="2"/>
  <c r="P3934" i="2"/>
  <c r="P3938" i="2"/>
  <c r="P3942" i="2"/>
  <c r="P3946" i="2"/>
  <c r="P3950" i="2"/>
  <c r="P3954" i="2"/>
  <c r="P3958" i="2"/>
  <c r="P3962" i="2"/>
  <c r="P3966" i="2"/>
  <c r="P3970" i="2"/>
  <c r="P3974" i="2"/>
  <c r="P3978" i="2"/>
  <c r="P3982" i="2"/>
  <c r="P3986" i="2"/>
  <c r="P3990" i="2"/>
  <c r="P3994" i="2"/>
  <c r="P3998" i="2"/>
  <c r="P4002" i="2"/>
  <c r="P4" i="2"/>
  <c r="P1574" i="2"/>
  <c r="P3584" i="2"/>
  <c r="P3804" i="2"/>
  <c r="P3848" i="2"/>
  <c r="P3876" i="2"/>
  <c r="P3900" i="2"/>
  <c r="P3928" i="2"/>
  <c r="P3956" i="2"/>
  <c r="P3976" i="2"/>
  <c r="P3996" i="2"/>
  <c r="P68" i="2"/>
  <c r="P324" i="2"/>
  <c r="P580" i="2"/>
  <c r="P788" i="2"/>
  <c r="P916" i="2"/>
  <c r="P1036" i="2"/>
  <c r="P1100" i="2"/>
  <c r="P1164" i="2"/>
  <c r="P1228" i="2"/>
  <c r="P1292" i="2"/>
  <c r="P1326" i="2"/>
  <c r="P1358" i="2"/>
  <c r="P1390" i="2"/>
  <c r="P1422" i="2"/>
  <c r="P1454" i="2"/>
  <c r="P1486" i="2"/>
  <c r="P1518" i="2"/>
  <c r="P1550" i="2"/>
  <c r="P1582" i="2"/>
  <c r="P1614" i="2"/>
  <c r="P1646" i="2"/>
  <c r="P1678" i="2"/>
  <c r="P1710" i="2"/>
  <c r="P1733" i="2"/>
  <c r="P1749" i="2"/>
  <c r="P1765" i="2"/>
  <c r="P1781" i="2"/>
  <c r="P1797" i="2"/>
  <c r="P1813" i="2"/>
  <c r="P1829" i="2"/>
  <c r="P1845" i="2"/>
  <c r="P1861" i="2"/>
  <c r="P1877" i="2"/>
  <c r="P1893" i="2"/>
  <c r="P1909" i="2"/>
  <c r="P1925" i="2"/>
  <c r="P1941" i="2"/>
  <c r="P1957" i="2"/>
  <c r="P1973" i="2"/>
  <c r="P1989" i="2"/>
  <c r="P2005" i="2"/>
  <c r="P2021" i="2"/>
  <c r="P2037" i="2"/>
  <c r="P2053" i="2"/>
  <c r="P2069" i="2"/>
  <c r="P2085" i="2"/>
  <c r="P2101" i="2"/>
  <c r="P2117" i="2"/>
  <c r="P2133" i="2"/>
  <c r="P2149" i="2"/>
  <c r="P2165" i="2"/>
  <c r="P2181" i="2"/>
  <c r="P2197" i="2"/>
  <c r="P2213" i="2"/>
  <c r="P2229" i="2"/>
  <c r="P2245" i="2"/>
  <c r="P2261" i="2"/>
  <c r="P2277" i="2"/>
  <c r="P2293" i="2"/>
  <c r="P2309" i="2"/>
  <c r="P2325" i="2"/>
  <c r="P2341" i="2"/>
  <c r="P2357" i="2"/>
  <c r="P2373" i="2"/>
  <c r="P2389" i="2"/>
  <c r="P2405" i="2"/>
  <c r="P2421" i="2"/>
  <c r="P2437" i="2"/>
  <c r="P2453" i="2"/>
  <c r="P2469" i="2"/>
  <c r="P2485" i="2"/>
  <c r="P2501" i="2"/>
  <c r="P2517" i="2"/>
  <c r="P2533" i="2"/>
  <c r="P2545" i="2"/>
  <c r="P2553" i="2"/>
  <c r="P2561" i="2"/>
  <c r="P2569" i="2"/>
  <c r="P2577" i="2"/>
  <c r="P2585" i="2"/>
  <c r="P2593" i="2"/>
  <c r="P2601" i="2"/>
  <c r="P2609" i="2"/>
  <c r="P2617" i="2"/>
  <c r="P2625" i="2"/>
  <c r="P2633" i="2"/>
  <c r="P2641" i="2"/>
  <c r="P2649" i="2"/>
  <c r="P2657" i="2"/>
  <c r="P2665" i="2"/>
  <c r="P2673" i="2"/>
  <c r="P2681" i="2"/>
  <c r="P2689" i="2"/>
  <c r="P2697" i="2"/>
  <c r="P2705" i="2"/>
  <c r="P2713" i="2"/>
  <c r="P2721" i="2"/>
  <c r="P2729" i="2"/>
  <c r="P2737" i="2"/>
  <c r="P2745" i="2"/>
  <c r="P2753" i="2"/>
  <c r="P2761" i="2"/>
  <c r="P2769" i="2"/>
  <c r="P2777" i="2"/>
  <c r="P2785" i="2"/>
  <c r="P2793" i="2"/>
  <c r="P2801" i="2"/>
  <c r="P2809" i="2"/>
  <c r="P2817" i="2"/>
  <c r="P2825" i="2"/>
  <c r="P2833" i="2"/>
  <c r="P2841" i="2"/>
  <c r="P2849" i="2"/>
  <c r="P2857" i="2"/>
  <c r="P2865" i="2"/>
  <c r="P2873" i="2"/>
  <c r="P2881" i="2"/>
  <c r="P2889" i="2"/>
  <c r="P2897" i="2"/>
  <c r="P2905" i="2"/>
  <c r="P2913" i="2"/>
  <c r="P2921" i="2"/>
  <c r="P2929" i="2"/>
  <c r="P2937" i="2"/>
  <c r="P2945" i="2"/>
  <c r="P2953" i="2"/>
  <c r="P2961" i="2"/>
  <c r="P2969" i="2"/>
  <c r="P2977" i="2"/>
  <c r="P2985" i="2"/>
  <c r="P2993" i="2"/>
  <c r="P3001" i="2"/>
  <c r="P3009" i="2"/>
  <c r="P3017" i="2"/>
  <c r="P3025" i="2"/>
  <c r="P3033" i="2"/>
  <c r="P3041" i="2"/>
  <c r="P3049" i="2"/>
  <c r="P3057" i="2"/>
  <c r="P3065" i="2"/>
  <c r="P3073" i="2"/>
  <c r="P3081" i="2"/>
  <c r="P3089" i="2"/>
  <c r="P3097" i="2"/>
  <c r="P3105" i="2"/>
  <c r="P3113" i="2"/>
  <c r="P3121" i="2"/>
  <c r="P3129" i="2"/>
  <c r="P3137" i="2"/>
  <c r="P3145" i="2"/>
  <c r="P3153" i="2"/>
  <c r="P3161" i="2"/>
  <c r="P3169" i="2"/>
  <c r="P3177" i="2"/>
  <c r="P3185" i="2"/>
  <c r="P3193" i="2"/>
  <c r="P3201" i="2"/>
  <c r="P3209" i="2"/>
  <c r="P3217" i="2"/>
  <c r="P3225" i="2"/>
  <c r="P3233" i="2"/>
  <c r="P3241" i="2"/>
  <c r="P3249" i="2"/>
  <c r="P3257" i="2"/>
  <c r="P3265" i="2"/>
  <c r="P3273" i="2"/>
  <c r="P3281" i="2"/>
  <c r="P3289" i="2"/>
  <c r="P3297" i="2"/>
  <c r="P3305" i="2"/>
  <c r="P3313" i="2"/>
  <c r="P3321" i="2"/>
  <c r="P3329" i="2"/>
  <c r="P3337" i="2"/>
  <c r="P3345" i="2"/>
  <c r="P3353" i="2"/>
  <c r="P3361" i="2"/>
  <c r="P3369" i="2"/>
  <c r="P3377" i="2"/>
  <c r="P3385" i="2"/>
  <c r="P3393" i="2"/>
  <c r="P3401" i="2"/>
  <c r="P3409" i="2"/>
  <c r="P3413" i="2"/>
  <c r="P3417" i="2"/>
  <c r="P3421" i="2"/>
  <c r="P3425" i="2"/>
  <c r="P3429" i="2"/>
  <c r="P3433" i="2"/>
  <c r="P3437" i="2"/>
  <c r="P3441" i="2"/>
  <c r="P3445" i="2"/>
  <c r="P3449" i="2"/>
  <c r="P3453" i="2"/>
  <c r="P3457" i="2"/>
  <c r="P3461" i="2"/>
  <c r="P3465" i="2"/>
  <c r="P3469" i="2"/>
  <c r="P3473" i="2"/>
  <c r="P3477" i="2"/>
  <c r="P3481" i="2"/>
  <c r="P3485" i="2"/>
  <c r="P3489" i="2"/>
  <c r="P3493" i="2"/>
  <c r="P3497" i="2"/>
  <c r="P3501" i="2"/>
  <c r="P3505" i="2"/>
  <c r="P3509" i="2"/>
  <c r="P3513" i="2"/>
  <c r="P3517" i="2"/>
  <c r="P3521" i="2"/>
  <c r="P3525" i="2"/>
  <c r="P3529" i="2"/>
  <c r="P3533" i="2"/>
  <c r="P3537" i="2"/>
  <c r="P3541" i="2"/>
  <c r="P3545" i="2"/>
  <c r="P3549" i="2"/>
  <c r="P3553" i="2"/>
  <c r="P3557" i="2"/>
  <c r="P3561" i="2"/>
  <c r="P3565" i="2"/>
  <c r="P3569" i="2"/>
  <c r="P3573" i="2"/>
  <c r="P3577" i="2"/>
  <c r="P3581" i="2"/>
  <c r="P3585" i="2"/>
  <c r="P3589" i="2"/>
  <c r="P3593" i="2"/>
  <c r="P3597" i="2"/>
  <c r="P3601" i="2"/>
  <c r="P3605" i="2"/>
  <c r="P3609" i="2"/>
  <c r="P3613" i="2"/>
  <c r="P3617" i="2"/>
  <c r="P3621" i="2"/>
  <c r="P3625" i="2"/>
  <c r="P3629" i="2"/>
  <c r="P3633" i="2"/>
  <c r="P3637" i="2"/>
  <c r="P3641" i="2"/>
  <c r="P3645" i="2"/>
  <c r="P3649" i="2"/>
  <c r="P3653" i="2"/>
  <c r="P3657" i="2"/>
  <c r="P3661" i="2"/>
  <c r="P3665" i="2"/>
  <c r="P3669" i="2"/>
  <c r="P3673" i="2"/>
  <c r="P3677" i="2"/>
  <c r="P3681" i="2"/>
  <c r="P3685" i="2"/>
  <c r="P3689" i="2"/>
  <c r="P3693" i="2"/>
  <c r="P3697" i="2"/>
  <c r="P3701" i="2"/>
  <c r="P3705" i="2"/>
  <c r="P3709" i="2"/>
  <c r="P3713" i="2"/>
  <c r="P3717" i="2"/>
  <c r="P3721" i="2"/>
  <c r="P3725" i="2"/>
  <c r="P3729" i="2"/>
  <c r="P3733" i="2"/>
  <c r="P3737" i="2"/>
  <c r="P3741" i="2"/>
  <c r="P3745" i="2"/>
  <c r="P3749" i="2"/>
  <c r="P3753" i="2"/>
  <c r="P3757" i="2"/>
  <c r="P3761" i="2"/>
  <c r="P3765" i="2"/>
  <c r="P3769" i="2"/>
  <c r="P3773" i="2"/>
  <c r="P3777" i="2"/>
  <c r="P3781" i="2"/>
  <c r="P3785" i="2"/>
  <c r="P3789" i="2"/>
  <c r="P3793" i="2"/>
  <c r="P3797" i="2"/>
  <c r="P3801" i="2"/>
  <c r="P3805" i="2"/>
  <c r="P3809" i="2"/>
  <c r="P3813" i="2"/>
  <c r="P3817" i="2"/>
  <c r="P3821" i="2"/>
  <c r="P3825" i="2"/>
  <c r="P3829" i="2"/>
  <c r="P3833" i="2"/>
  <c r="P3837" i="2"/>
  <c r="P3841" i="2"/>
  <c r="P3845" i="2"/>
  <c r="P3849" i="2"/>
  <c r="P3853" i="2"/>
  <c r="P3857" i="2"/>
  <c r="P3861" i="2"/>
  <c r="P3865" i="2"/>
  <c r="P3869" i="2"/>
  <c r="P3873" i="2"/>
  <c r="P3877" i="2"/>
  <c r="P3881" i="2"/>
  <c r="P3885" i="2"/>
  <c r="P3889" i="2"/>
  <c r="P3893" i="2"/>
  <c r="P3897" i="2"/>
  <c r="P3901" i="2"/>
  <c r="P3905" i="2"/>
  <c r="P3909" i="2"/>
  <c r="P3913" i="2"/>
  <c r="P3917" i="2"/>
  <c r="P3921" i="2"/>
  <c r="P3925" i="2"/>
  <c r="P3929" i="2"/>
  <c r="P3933" i="2"/>
  <c r="P3937" i="2"/>
  <c r="P3941" i="2"/>
  <c r="P3945" i="2"/>
  <c r="P3949" i="2"/>
  <c r="P3953" i="2"/>
  <c r="P3957" i="2"/>
  <c r="P3961" i="2"/>
  <c r="P3965" i="2"/>
  <c r="P3969" i="2"/>
  <c r="P3973" i="2"/>
  <c r="P3977" i="2"/>
  <c r="P3981" i="2"/>
  <c r="P3985" i="2"/>
  <c r="P3989" i="2"/>
  <c r="P3993" i="2"/>
  <c r="P3997" i="2"/>
  <c r="P4001" i="2"/>
  <c r="P4005" i="2"/>
  <c r="P260" i="2"/>
  <c r="P516" i="2"/>
  <c r="P756" i="2"/>
  <c r="P884" i="2"/>
  <c r="P1012" i="2"/>
  <c r="P1084" i="2"/>
  <c r="P1148" i="2"/>
  <c r="P1212" i="2"/>
  <c r="P1276" i="2"/>
  <c r="P1318" i="2"/>
  <c r="P1350" i="2"/>
  <c r="P1382" i="2"/>
  <c r="P1414" i="2"/>
  <c r="P1478" i="2"/>
  <c r="P1510" i="2"/>
  <c r="P1542" i="2"/>
  <c r="P1606" i="2"/>
  <c r="P1638" i="2"/>
  <c r="P1670" i="2"/>
  <c r="P1702" i="2"/>
  <c r="P1729" i="2"/>
  <c r="P1745" i="2"/>
  <c r="P1761" i="2"/>
  <c r="P1777" i="2"/>
  <c r="P1793" i="2"/>
  <c r="P1809" i="2"/>
  <c r="P1825" i="2"/>
  <c r="P1841" i="2"/>
  <c r="P1857" i="2"/>
  <c r="P1873" i="2"/>
  <c r="P1889" i="2"/>
  <c r="P1905" i="2"/>
  <c r="P1921" i="2"/>
  <c r="P1937" i="2"/>
  <c r="P1953" i="2"/>
  <c r="P1969" i="2"/>
  <c r="P1985" i="2"/>
  <c r="P2001" i="2"/>
  <c r="P2017" i="2"/>
  <c r="P2033" i="2"/>
  <c r="P2049" i="2"/>
  <c r="P2065" i="2"/>
  <c r="P2081" i="2"/>
  <c r="P2097" i="2"/>
  <c r="P2113" i="2"/>
  <c r="P2129" i="2"/>
  <c r="P2145" i="2"/>
  <c r="P2161" i="2"/>
  <c r="P2177" i="2"/>
  <c r="P2193" i="2"/>
  <c r="P2209" i="2"/>
  <c r="P2225" i="2"/>
  <c r="P2241" i="2"/>
  <c r="P2257" i="2"/>
  <c r="P2273" i="2"/>
  <c r="P2289" i="2"/>
  <c r="P2305" i="2"/>
  <c r="P2321" i="2"/>
  <c r="P2337" i="2"/>
  <c r="P2353" i="2"/>
  <c r="P2369" i="2"/>
  <c r="P2385" i="2"/>
  <c r="P2401" i="2"/>
  <c r="P2417" i="2"/>
  <c r="P2433" i="2"/>
  <c r="P2449" i="2"/>
  <c r="P2465" i="2"/>
  <c r="P2481" i="2"/>
  <c r="P2497" i="2"/>
  <c r="P2513" i="2"/>
  <c r="P2529" i="2"/>
  <c r="P2543" i="2"/>
  <c r="P2551" i="2"/>
  <c r="P2559" i="2"/>
  <c r="P2567" i="2"/>
  <c r="P2575" i="2"/>
  <c r="P2583" i="2"/>
  <c r="P2591" i="2"/>
  <c r="P2599" i="2"/>
  <c r="P2607" i="2"/>
  <c r="P2615" i="2"/>
  <c r="P2623" i="2"/>
  <c r="P2631" i="2"/>
  <c r="P2639" i="2"/>
  <c r="P2647" i="2"/>
  <c r="P2655" i="2"/>
  <c r="P2663" i="2"/>
  <c r="P2671" i="2"/>
  <c r="P2679" i="2"/>
  <c r="P2687" i="2"/>
  <c r="P2695" i="2"/>
  <c r="P2703" i="2"/>
  <c r="P2711" i="2"/>
  <c r="P2719" i="2"/>
  <c r="P2727" i="2"/>
  <c r="P2735" i="2"/>
  <c r="P2743" i="2"/>
  <c r="P2751" i="2"/>
  <c r="P2759" i="2"/>
  <c r="P2767" i="2"/>
  <c r="P2775" i="2"/>
  <c r="P2783" i="2"/>
  <c r="P2791" i="2"/>
  <c r="P2799" i="2"/>
  <c r="P2807" i="2"/>
  <c r="P2815" i="2"/>
  <c r="P2823" i="2"/>
  <c r="P2831" i="2"/>
  <c r="P2839" i="2"/>
  <c r="P2847" i="2"/>
  <c r="P2855" i="2"/>
  <c r="P2863" i="2"/>
  <c r="P2871" i="2"/>
  <c r="P2879" i="2"/>
  <c r="P2887" i="2"/>
  <c r="P2895" i="2"/>
  <c r="P2903" i="2"/>
  <c r="P2911" i="2"/>
  <c r="P2919" i="2"/>
  <c r="P2927" i="2"/>
  <c r="P2935" i="2"/>
  <c r="P2943" i="2"/>
  <c r="P2951" i="2"/>
  <c r="P2959" i="2"/>
  <c r="P2967" i="2"/>
  <c r="P2975" i="2"/>
  <c r="P2983" i="2"/>
  <c r="P2991" i="2"/>
  <c r="P2999" i="2"/>
  <c r="P3007" i="2"/>
  <c r="P3015" i="2"/>
  <c r="P3023" i="2"/>
  <c r="P3031" i="2"/>
  <c r="P3039" i="2"/>
  <c r="P3047" i="2"/>
  <c r="P3055" i="2"/>
  <c r="P3063" i="2"/>
  <c r="P3071" i="2"/>
  <c r="P3079" i="2"/>
  <c r="P3087" i="2"/>
  <c r="P3095" i="2"/>
  <c r="P3103" i="2"/>
  <c r="P3111" i="2"/>
  <c r="P3119" i="2"/>
  <c r="P3127" i="2"/>
  <c r="P3135" i="2"/>
  <c r="P3143" i="2"/>
  <c r="P3151" i="2"/>
  <c r="P3159" i="2"/>
  <c r="P3167" i="2"/>
  <c r="P3175" i="2"/>
  <c r="P3183" i="2"/>
  <c r="P3191" i="2"/>
  <c r="P3199" i="2"/>
  <c r="P3207" i="2"/>
  <c r="P3215" i="2"/>
  <c r="P3223" i="2"/>
  <c r="P3231" i="2"/>
  <c r="P3239" i="2"/>
  <c r="P3247" i="2"/>
  <c r="P3255" i="2"/>
  <c r="P3263" i="2"/>
  <c r="P3271" i="2"/>
  <c r="P3279" i="2"/>
  <c r="P3287" i="2"/>
  <c r="P3295" i="2"/>
  <c r="P3303" i="2"/>
  <c r="P3311" i="2"/>
  <c r="P3319" i="2"/>
  <c r="P3327" i="2"/>
  <c r="P3335" i="2"/>
  <c r="P3343" i="2"/>
  <c r="P3351" i="2"/>
  <c r="P3359" i="2"/>
  <c r="P3375" i="2"/>
  <c r="P3383" i="2"/>
  <c r="P3391" i="2"/>
  <c r="P3399" i="2"/>
  <c r="P3407" i="2"/>
  <c r="P3412" i="2"/>
  <c r="P3416" i="2"/>
  <c r="P3420" i="2"/>
  <c r="P3424" i="2"/>
  <c r="P3428" i="2"/>
  <c r="P3432" i="2"/>
  <c r="P3436" i="2"/>
  <c r="P3440" i="2"/>
  <c r="P3444" i="2"/>
  <c r="P3448" i="2"/>
  <c r="P3452" i="2"/>
  <c r="P3456" i="2"/>
  <c r="P3460" i="2"/>
  <c r="P3464" i="2"/>
  <c r="P3472" i="2"/>
  <c r="P3476" i="2"/>
  <c r="P3484" i="2"/>
  <c r="P3492" i="2"/>
  <c r="P3500" i="2"/>
  <c r="P3508" i="2"/>
  <c r="P3516" i="2"/>
  <c r="P3524" i="2"/>
  <c r="P3532" i="2"/>
  <c r="P3540" i="2"/>
  <c r="P3548" i="2"/>
  <c r="P3556" i="2"/>
  <c r="P3564" i="2"/>
  <c r="P3572" i="2"/>
  <c r="P3580" i="2"/>
  <c r="P3592" i="2"/>
  <c r="P3596" i="2"/>
  <c r="P3604" i="2"/>
  <c r="P3612" i="2"/>
  <c r="P3624" i="2"/>
  <c r="P3632" i="2"/>
  <c r="P3640" i="2"/>
  <c r="P3648" i="2"/>
  <c r="P3656" i="2"/>
  <c r="P3664" i="2"/>
  <c r="P3672" i="2"/>
  <c r="P3680" i="2"/>
  <c r="P3688" i="2"/>
  <c r="P3696" i="2"/>
  <c r="P3704" i="2"/>
  <c r="P3712" i="2"/>
  <c r="P3720" i="2"/>
  <c r="P3728" i="2"/>
  <c r="P3736" i="2"/>
  <c r="P3744" i="2"/>
  <c r="P3752" i="2"/>
  <c r="P3760" i="2"/>
  <c r="P3768" i="2"/>
  <c r="P3776" i="2"/>
  <c r="P3784" i="2"/>
  <c r="P3792" i="2"/>
  <c r="P3800" i="2"/>
  <c r="P3812" i="2"/>
  <c r="P3820" i="2"/>
  <c r="P3828" i="2"/>
  <c r="P3836" i="2"/>
  <c r="P3844" i="2"/>
  <c r="P3856" i="2"/>
  <c r="P3864" i="2"/>
  <c r="P3872" i="2"/>
  <c r="P3880" i="2"/>
  <c r="P3888" i="2"/>
  <c r="P3896" i="2"/>
  <c r="P3908" i="2"/>
  <c r="P3916" i="2"/>
  <c r="P3924" i="2"/>
  <c r="P3936" i="2"/>
  <c r="P3944" i="2"/>
  <c r="P3952" i="2"/>
  <c r="P3964" i="2"/>
  <c r="P3972" i="2"/>
  <c r="P3984" i="2"/>
  <c r="P3988" i="2"/>
  <c r="P4000" i="2"/>
  <c r="B5" i="2"/>
  <c r="U5" i="2" s="1"/>
  <c r="I13" i="1"/>
  <c r="I20" i="1"/>
  <c r="I14" i="1"/>
  <c r="I16" i="1"/>
  <c r="I18" i="1"/>
  <c r="I19" i="1"/>
  <c r="I21" i="1"/>
  <c r="I15" i="1"/>
  <c r="I17" i="1"/>
  <c r="B6" i="2" l="1"/>
  <c r="U6" i="2" s="1"/>
  <c r="B7" i="2" l="1"/>
  <c r="U7" i="2" s="1"/>
  <c r="B8" i="2" l="1"/>
  <c r="U8" i="2" s="1"/>
  <c r="B9" i="2" l="1"/>
  <c r="U9" i="2" s="1"/>
  <c r="B10" i="2" l="1"/>
  <c r="U10" i="2" s="1"/>
  <c r="B11" i="2" l="1"/>
  <c r="U11" i="2" s="1"/>
  <c r="B12" i="2" l="1"/>
  <c r="U12" i="2" s="1"/>
  <c r="B13" i="2" l="1"/>
  <c r="U13" i="2" l="1"/>
  <c r="B14" i="2"/>
  <c r="U14" i="2" l="1"/>
  <c r="B15" i="2"/>
  <c r="U15" i="2" l="1"/>
  <c r="B16" i="2"/>
  <c r="U16" i="2" l="1"/>
  <c r="B17" i="2"/>
  <c r="U17" i="2" l="1"/>
  <c r="B18" i="2"/>
  <c r="U18" i="2" l="1"/>
  <c r="B19" i="2"/>
  <c r="U19" i="2" l="1"/>
  <c r="B20" i="2"/>
  <c r="U20" i="2" l="1"/>
  <c r="B21" i="2"/>
  <c r="U21" i="2" l="1"/>
  <c r="B22" i="2"/>
  <c r="U22" i="2" l="1"/>
  <c r="B23" i="2"/>
  <c r="U23" i="2" l="1"/>
  <c r="B24" i="2"/>
  <c r="U24" i="2" l="1"/>
  <c r="B25" i="2"/>
  <c r="U25" i="2" l="1"/>
  <c r="B26" i="2"/>
  <c r="U26" i="2" l="1"/>
  <c r="B27" i="2"/>
  <c r="U27" i="2" l="1"/>
  <c r="B28" i="2"/>
  <c r="U28" i="2" l="1"/>
  <c r="B29" i="2"/>
  <c r="U29" i="2" l="1"/>
  <c r="B30" i="2"/>
  <c r="U30" i="2" l="1"/>
  <c r="B31" i="2"/>
  <c r="U31" i="2" l="1"/>
  <c r="B32" i="2"/>
  <c r="U32" i="2" l="1"/>
  <c r="B33" i="2"/>
  <c r="U33" i="2" l="1"/>
  <c r="B34" i="2"/>
  <c r="U34" i="2" l="1"/>
  <c r="B35" i="2"/>
  <c r="U35" i="2" l="1"/>
  <c r="B36" i="2"/>
  <c r="U36" i="2" l="1"/>
  <c r="B37" i="2"/>
  <c r="U37" i="2" l="1"/>
  <c r="B38" i="2"/>
  <c r="U38" i="2" l="1"/>
  <c r="B39" i="2"/>
  <c r="U39" i="2" l="1"/>
  <c r="B40" i="2"/>
  <c r="U40" i="2" l="1"/>
  <c r="B41" i="2"/>
  <c r="U41" i="2" l="1"/>
  <c r="B42" i="2"/>
  <c r="U42" i="2" l="1"/>
  <c r="B43" i="2"/>
  <c r="U43" i="2" l="1"/>
  <c r="B44" i="2"/>
  <c r="U44" i="2" l="1"/>
  <c r="B45" i="2"/>
  <c r="U45" i="2" l="1"/>
  <c r="B46" i="2"/>
  <c r="U46" i="2" l="1"/>
  <c r="B47" i="2"/>
  <c r="U47" i="2" l="1"/>
  <c r="B48" i="2"/>
  <c r="U48" i="2" l="1"/>
  <c r="B49" i="2"/>
  <c r="U49" i="2" l="1"/>
  <c r="B50" i="2"/>
  <c r="U50" i="2" l="1"/>
  <c r="B51" i="2"/>
  <c r="U51" i="2" l="1"/>
  <c r="B52" i="2"/>
  <c r="U52" i="2" l="1"/>
  <c r="B53" i="2"/>
  <c r="U53" i="2" l="1"/>
  <c r="B54" i="2"/>
  <c r="U54" i="2" l="1"/>
  <c r="B55" i="2"/>
  <c r="U55" i="2" l="1"/>
  <c r="B56" i="2"/>
  <c r="U56" i="2" l="1"/>
  <c r="B57" i="2"/>
  <c r="U57" i="2" l="1"/>
  <c r="B58" i="2"/>
  <c r="U58" i="2" l="1"/>
  <c r="B59" i="2"/>
  <c r="U59" i="2" l="1"/>
  <c r="B60" i="2"/>
  <c r="U60" i="2" l="1"/>
  <c r="B61" i="2"/>
  <c r="U61" i="2" l="1"/>
  <c r="B62" i="2"/>
  <c r="U62" i="2" l="1"/>
  <c r="B63" i="2"/>
  <c r="U63" i="2" l="1"/>
  <c r="B64" i="2"/>
  <c r="U64" i="2" l="1"/>
  <c r="B65" i="2"/>
  <c r="U65" i="2" l="1"/>
  <c r="B66" i="2"/>
  <c r="U66" i="2" l="1"/>
  <c r="B67" i="2"/>
  <c r="U67" i="2" l="1"/>
  <c r="B68" i="2"/>
  <c r="U68" i="2" l="1"/>
  <c r="B69" i="2"/>
  <c r="U69" i="2" l="1"/>
  <c r="B70" i="2"/>
  <c r="U70" i="2" l="1"/>
  <c r="B71" i="2"/>
  <c r="U71" i="2" l="1"/>
  <c r="B72" i="2"/>
  <c r="U72" i="2" l="1"/>
  <c r="B73" i="2"/>
  <c r="U73" i="2" l="1"/>
  <c r="B74" i="2"/>
  <c r="U74" i="2" l="1"/>
  <c r="B75" i="2"/>
  <c r="U75" i="2" l="1"/>
  <c r="B76" i="2"/>
  <c r="U76" i="2" l="1"/>
  <c r="B77" i="2"/>
  <c r="U77" i="2" l="1"/>
  <c r="B78" i="2"/>
  <c r="U78" i="2" l="1"/>
  <c r="B79" i="2"/>
  <c r="U79" i="2" l="1"/>
  <c r="B80" i="2"/>
  <c r="U80" i="2" l="1"/>
  <c r="B81" i="2"/>
  <c r="U81" i="2" l="1"/>
  <c r="B82" i="2"/>
  <c r="U82" i="2" l="1"/>
  <c r="B83" i="2"/>
  <c r="U83" i="2" l="1"/>
  <c r="B84" i="2"/>
  <c r="U84" i="2" l="1"/>
  <c r="B85" i="2"/>
  <c r="U85" i="2" l="1"/>
  <c r="B86" i="2"/>
  <c r="U86" i="2" l="1"/>
  <c r="B87" i="2"/>
  <c r="U87" i="2" l="1"/>
  <c r="B88" i="2"/>
  <c r="U88" i="2" l="1"/>
  <c r="B89" i="2"/>
  <c r="U89" i="2" l="1"/>
  <c r="B90" i="2"/>
  <c r="U90" i="2" l="1"/>
  <c r="B91" i="2"/>
  <c r="U91" i="2" l="1"/>
  <c r="B92" i="2"/>
  <c r="U92" i="2" l="1"/>
  <c r="B93" i="2"/>
  <c r="U93" i="2" l="1"/>
  <c r="B94" i="2"/>
  <c r="U94" i="2" l="1"/>
  <c r="B95" i="2"/>
  <c r="U95" i="2" l="1"/>
  <c r="B96" i="2"/>
  <c r="U96" i="2" l="1"/>
  <c r="B97" i="2"/>
  <c r="U97" i="2" l="1"/>
  <c r="B98" i="2"/>
  <c r="U98" i="2" l="1"/>
  <c r="B99" i="2"/>
  <c r="U99" i="2" l="1"/>
  <c r="B100" i="2"/>
  <c r="U100" i="2" l="1"/>
  <c r="B101" i="2"/>
  <c r="U101" i="2" l="1"/>
  <c r="B102" i="2"/>
  <c r="U102" i="2" l="1"/>
  <c r="B103" i="2"/>
  <c r="U103" i="2" l="1"/>
  <c r="B104" i="2"/>
  <c r="U104" i="2" l="1"/>
  <c r="B105" i="2"/>
  <c r="U105" i="2" l="1"/>
  <c r="B106" i="2"/>
  <c r="U106" i="2" l="1"/>
  <c r="B107" i="2"/>
  <c r="U107" i="2" l="1"/>
  <c r="B108" i="2"/>
  <c r="U108" i="2" l="1"/>
  <c r="B109" i="2"/>
  <c r="U109" i="2" l="1"/>
  <c r="B110" i="2"/>
  <c r="U110" i="2" l="1"/>
  <c r="B111" i="2"/>
  <c r="U111" i="2" l="1"/>
  <c r="B112" i="2"/>
  <c r="U112" i="2" l="1"/>
  <c r="B113" i="2"/>
  <c r="U113" i="2" l="1"/>
  <c r="B114" i="2"/>
  <c r="U114" i="2" l="1"/>
  <c r="B115" i="2"/>
  <c r="U115" i="2" l="1"/>
  <c r="B116" i="2"/>
  <c r="U116" i="2" l="1"/>
  <c r="B117" i="2"/>
  <c r="U117" i="2" l="1"/>
  <c r="B118" i="2"/>
  <c r="U118" i="2" l="1"/>
  <c r="B119" i="2"/>
  <c r="U119" i="2" l="1"/>
  <c r="B120" i="2"/>
  <c r="U120" i="2" l="1"/>
  <c r="B121" i="2"/>
  <c r="U121" i="2" l="1"/>
  <c r="B122" i="2"/>
  <c r="U122" i="2" l="1"/>
  <c r="B123" i="2"/>
  <c r="U123" i="2" l="1"/>
  <c r="B124" i="2"/>
  <c r="U124" i="2" l="1"/>
  <c r="B125" i="2"/>
  <c r="U125" i="2" l="1"/>
  <c r="B126" i="2"/>
  <c r="U126" i="2" l="1"/>
  <c r="B127" i="2"/>
  <c r="U127" i="2" l="1"/>
  <c r="B128" i="2"/>
  <c r="U128" i="2" l="1"/>
  <c r="B129" i="2"/>
  <c r="U129" i="2" l="1"/>
  <c r="B130" i="2"/>
  <c r="U130" i="2" l="1"/>
  <c r="B131" i="2"/>
  <c r="U131" i="2" l="1"/>
  <c r="B132" i="2"/>
  <c r="U132" i="2" l="1"/>
  <c r="B133" i="2"/>
  <c r="U133" i="2" l="1"/>
  <c r="B134" i="2"/>
  <c r="U134" i="2" l="1"/>
  <c r="B135" i="2"/>
  <c r="U135" i="2" l="1"/>
  <c r="B136" i="2"/>
  <c r="U136" i="2" l="1"/>
  <c r="B137" i="2"/>
  <c r="U137" i="2" l="1"/>
  <c r="B138" i="2"/>
  <c r="U138" i="2" l="1"/>
  <c r="B139" i="2"/>
  <c r="U139" i="2" l="1"/>
  <c r="B140" i="2"/>
  <c r="U140" i="2" l="1"/>
  <c r="B141" i="2"/>
  <c r="U141" i="2" l="1"/>
  <c r="B142" i="2"/>
  <c r="U142" i="2" l="1"/>
  <c r="B143" i="2"/>
  <c r="U143" i="2" l="1"/>
  <c r="B144" i="2"/>
  <c r="U144" i="2" l="1"/>
  <c r="B145" i="2"/>
  <c r="U145" i="2" l="1"/>
  <c r="B146" i="2"/>
  <c r="U146" i="2" l="1"/>
  <c r="B147" i="2"/>
  <c r="U147" i="2" l="1"/>
  <c r="B148" i="2"/>
  <c r="U148" i="2" l="1"/>
  <c r="B149" i="2"/>
  <c r="U149" i="2" l="1"/>
  <c r="B150" i="2"/>
  <c r="U150" i="2" l="1"/>
  <c r="B151" i="2"/>
  <c r="U151" i="2" l="1"/>
  <c r="B152" i="2"/>
  <c r="U152" i="2" l="1"/>
  <c r="B153" i="2"/>
  <c r="U153" i="2" l="1"/>
  <c r="B154" i="2"/>
  <c r="U154" i="2" l="1"/>
  <c r="B155" i="2"/>
  <c r="B156" i="2" s="1"/>
  <c r="U156" i="2" l="1"/>
  <c r="B157" i="2"/>
  <c r="U155" i="2"/>
  <c r="B158" i="2" l="1"/>
  <c r="U157" i="2"/>
  <c r="U158" i="2" l="1"/>
  <c r="B159" i="2"/>
  <c r="U159" i="2" l="1"/>
  <c r="B160" i="2"/>
  <c r="U160" i="2" l="1"/>
  <c r="B161" i="2"/>
  <c r="U161" i="2" l="1"/>
  <c r="B162" i="2"/>
  <c r="U162" i="2" l="1"/>
  <c r="B163" i="2"/>
  <c r="U163" i="2" l="1"/>
  <c r="B164" i="2"/>
  <c r="U164" i="2" l="1"/>
  <c r="B165" i="2"/>
  <c r="U165" i="2" l="1"/>
  <c r="B166" i="2"/>
  <c r="U166" i="2" l="1"/>
  <c r="B167" i="2"/>
  <c r="U167" i="2" l="1"/>
  <c r="B168" i="2"/>
  <c r="U168" i="2" l="1"/>
  <c r="B169" i="2"/>
  <c r="U169" i="2" l="1"/>
  <c r="B170" i="2"/>
  <c r="U170" i="2" l="1"/>
  <c r="B171" i="2"/>
  <c r="U171" i="2" l="1"/>
  <c r="B172" i="2"/>
  <c r="B173" i="2" l="1"/>
  <c r="U172" i="2"/>
  <c r="U173" i="2" l="1"/>
  <c r="B174" i="2"/>
  <c r="U174" i="2" l="1"/>
  <c r="B175" i="2"/>
  <c r="U175" i="2" l="1"/>
  <c r="B176" i="2"/>
  <c r="U176" i="2" l="1"/>
  <c r="B177" i="2"/>
  <c r="U177" i="2" l="1"/>
  <c r="B178" i="2"/>
  <c r="U178" i="2" l="1"/>
  <c r="B179" i="2"/>
  <c r="U179" i="2" l="1"/>
  <c r="B180" i="2"/>
  <c r="U180" i="2" l="1"/>
  <c r="B181" i="2"/>
  <c r="U181" i="2" l="1"/>
  <c r="B182" i="2"/>
  <c r="U182" i="2" l="1"/>
  <c r="B183" i="2"/>
  <c r="U183" i="2" l="1"/>
  <c r="B184" i="2"/>
  <c r="U184" i="2" l="1"/>
  <c r="B185" i="2"/>
  <c r="U185" i="2" l="1"/>
  <c r="B186" i="2"/>
  <c r="U186" i="2" l="1"/>
  <c r="B187" i="2"/>
  <c r="U187" i="2" l="1"/>
  <c r="B188" i="2"/>
  <c r="U188" i="2" l="1"/>
  <c r="B189" i="2"/>
  <c r="U189" i="2" l="1"/>
  <c r="B190" i="2"/>
  <c r="U190" i="2" l="1"/>
  <c r="B191" i="2"/>
  <c r="U191" i="2" l="1"/>
  <c r="B192" i="2"/>
  <c r="U192" i="2" l="1"/>
  <c r="B193" i="2"/>
  <c r="U193" i="2" l="1"/>
  <c r="B194" i="2"/>
  <c r="U194" i="2" l="1"/>
  <c r="B195" i="2"/>
  <c r="U195" i="2" l="1"/>
  <c r="B196" i="2"/>
  <c r="U196" i="2" l="1"/>
  <c r="B197" i="2"/>
  <c r="U197" i="2" l="1"/>
  <c r="B198" i="2"/>
  <c r="U198" i="2" l="1"/>
  <c r="B199" i="2"/>
  <c r="U199" i="2" l="1"/>
  <c r="B200" i="2"/>
  <c r="U200" i="2" l="1"/>
  <c r="B201" i="2"/>
  <c r="U201" i="2" l="1"/>
  <c r="B202" i="2"/>
  <c r="U202" i="2" l="1"/>
  <c r="B203" i="2"/>
  <c r="U203" i="2" l="1"/>
  <c r="B204" i="2"/>
  <c r="U204" i="2" l="1"/>
  <c r="B205" i="2"/>
  <c r="U205" i="2" l="1"/>
  <c r="B206" i="2"/>
  <c r="U206" i="2" l="1"/>
  <c r="B207" i="2"/>
  <c r="U207" i="2" l="1"/>
  <c r="B208" i="2"/>
  <c r="U208" i="2" l="1"/>
  <c r="B209" i="2"/>
  <c r="U209" i="2" l="1"/>
  <c r="B210" i="2"/>
  <c r="U210" i="2" l="1"/>
  <c r="B211" i="2"/>
  <c r="U211" i="2" l="1"/>
  <c r="B212" i="2"/>
  <c r="B213" i="2" l="1"/>
  <c r="U212" i="2"/>
  <c r="U213" i="2" l="1"/>
  <c r="B214" i="2"/>
  <c r="U214" i="2" l="1"/>
  <c r="B215" i="2"/>
  <c r="U215" i="2" l="1"/>
  <c r="B216" i="2"/>
  <c r="U216" i="2" l="1"/>
  <c r="B217" i="2"/>
  <c r="B218" i="2" l="1"/>
  <c r="U217" i="2"/>
  <c r="B219" i="2" l="1"/>
  <c r="U218" i="2"/>
  <c r="B220" i="2" l="1"/>
  <c r="U219" i="2"/>
  <c r="B221" i="2" l="1"/>
  <c r="U220" i="2"/>
  <c r="U221" i="2" l="1"/>
  <c r="B222" i="2"/>
  <c r="U222" i="2" l="1"/>
  <c r="B223" i="2"/>
  <c r="U223" i="2" l="1"/>
  <c r="B224" i="2"/>
  <c r="U224" i="2" l="1"/>
  <c r="B225" i="2"/>
  <c r="U225" i="2" l="1"/>
  <c r="B226" i="2"/>
  <c r="U226" i="2" l="1"/>
  <c r="B227" i="2"/>
  <c r="U227" i="2" l="1"/>
  <c r="B228" i="2"/>
  <c r="U228" i="2" l="1"/>
  <c r="B229" i="2"/>
  <c r="U229" i="2" l="1"/>
  <c r="B230" i="2"/>
  <c r="U230" i="2" l="1"/>
  <c r="B231" i="2"/>
  <c r="U231" i="2" l="1"/>
  <c r="B232" i="2"/>
  <c r="U232" i="2" l="1"/>
  <c r="B233" i="2"/>
  <c r="U233" i="2" l="1"/>
  <c r="B234" i="2"/>
  <c r="B235" i="2" l="1"/>
  <c r="U234" i="2"/>
  <c r="U235" i="2" l="1"/>
  <c r="B236" i="2"/>
  <c r="U236" i="2" l="1"/>
  <c r="B237" i="2"/>
  <c r="U237" i="2" l="1"/>
  <c r="B238" i="2"/>
  <c r="U238" i="2" l="1"/>
  <c r="B239" i="2"/>
  <c r="U239" i="2" l="1"/>
  <c r="B240" i="2"/>
  <c r="U240" i="2" l="1"/>
  <c r="B241" i="2"/>
  <c r="U241" i="2" l="1"/>
  <c r="B242" i="2"/>
  <c r="U242" i="2" l="1"/>
  <c r="B243" i="2"/>
  <c r="U243" i="2" l="1"/>
  <c r="B244" i="2"/>
  <c r="U244" i="2" l="1"/>
  <c r="B245" i="2"/>
  <c r="B246" i="2" l="1"/>
  <c r="U245" i="2"/>
  <c r="U246" i="2" l="1"/>
  <c r="B247" i="2"/>
  <c r="U247" i="2" l="1"/>
  <c r="B248" i="2"/>
  <c r="U248" i="2" l="1"/>
  <c r="B249" i="2"/>
  <c r="U249" i="2" l="1"/>
  <c r="B250" i="2"/>
  <c r="U250" i="2" l="1"/>
  <c r="B251" i="2"/>
  <c r="U251" i="2" l="1"/>
  <c r="B252" i="2"/>
  <c r="U252" i="2" l="1"/>
  <c r="B253" i="2"/>
  <c r="U253" i="2" l="1"/>
  <c r="B254" i="2"/>
  <c r="U254" i="2" l="1"/>
  <c r="B255" i="2"/>
  <c r="U255" i="2" l="1"/>
  <c r="B256" i="2"/>
  <c r="U256" i="2" l="1"/>
  <c r="B257" i="2"/>
  <c r="U257" i="2" l="1"/>
  <c r="B258" i="2"/>
  <c r="U258" i="2" l="1"/>
  <c r="B259" i="2"/>
  <c r="U259" i="2" l="1"/>
  <c r="B260" i="2"/>
  <c r="U260" i="2" l="1"/>
  <c r="B261" i="2"/>
  <c r="U261" i="2" l="1"/>
  <c r="B262" i="2"/>
  <c r="U262" i="2" l="1"/>
  <c r="B263" i="2"/>
  <c r="U263" i="2" l="1"/>
  <c r="B264" i="2"/>
  <c r="U264" i="2" l="1"/>
  <c r="B265" i="2"/>
  <c r="U265" i="2" l="1"/>
  <c r="B266" i="2"/>
  <c r="U266" i="2" l="1"/>
  <c r="B267" i="2"/>
  <c r="U267" i="2" l="1"/>
  <c r="B268" i="2"/>
  <c r="U268" i="2" l="1"/>
  <c r="B269" i="2"/>
  <c r="U269" i="2" l="1"/>
  <c r="B270" i="2"/>
  <c r="U270" i="2" l="1"/>
  <c r="B271" i="2"/>
  <c r="U271" i="2" l="1"/>
  <c r="B272" i="2"/>
  <c r="U272" i="2" l="1"/>
  <c r="B273" i="2"/>
  <c r="U273" i="2" l="1"/>
  <c r="B274" i="2"/>
  <c r="U274" i="2" l="1"/>
  <c r="B275" i="2"/>
  <c r="U275" i="2" l="1"/>
  <c r="B276" i="2"/>
  <c r="U276" i="2" l="1"/>
  <c r="B277" i="2"/>
  <c r="U277" i="2" l="1"/>
  <c r="B278" i="2"/>
  <c r="U278" i="2" l="1"/>
  <c r="B279" i="2"/>
  <c r="U279" i="2" l="1"/>
  <c r="B280" i="2"/>
  <c r="U280" i="2" l="1"/>
  <c r="B281" i="2"/>
  <c r="U281" i="2" l="1"/>
  <c r="B282" i="2"/>
  <c r="U282" i="2" l="1"/>
  <c r="B283" i="2"/>
  <c r="U283" i="2" l="1"/>
  <c r="B284" i="2"/>
  <c r="U284" i="2" l="1"/>
  <c r="B285" i="2"/>
  <c r="U285" i="2" l="1"/>
  <c r="B286" i="2"/>
  <c r="U286" i="2" l="1"/>
  <c r="B287" i="2"/>
  <c r="U287" i="2" l="1"/>
  <c r="B288" i="2"/>
  <c r="U288" i="2" l="1"/>
  <c r="B289" i="2"/>
  <c r="U289" i="2" l="1"/>
  <c r="B290" i="2"/>
  <c r="U290" i="2" l="1"/>
  <c r="B291" i="2"/>
  <c r="U291" i="2" l="1"/>
  <c r="B292" i="2"/>
  <c r="U292" i="2" l="1"/>
  <c r="B293" i="2"/>
  <c r="U293" i="2" l="1"/>
  <c r="B294" i="2"/>
  <c r="U294" i="2" l="1"/>
  <c r="B295" i="2"/>
  <c r="U295" i="2" l="1"/>
  <c r="B296" i="2"/>
  <c r="U296" i="2" l="1"/>
  <c r="B297" i="2"/>
  <c r="U297" i="2" l="1"/>
  <c r="B298" i="2"/>
  <c r="U298" i="2" l="1"/>
  <c r="B299" i="2"/>
  <c r="U299" i="2" l="1"/>
  <c r="B300" i="2"/>
  <c r="U300" i="2" l="1"/>
  <c r="B301" i="2"/>
  <c r="U301" i="2" l="1"/>
  <c r="B302" i="2"/>
  <c r="U302" i="2" l="1"/>
  <c r="B303" i="2"/>
  <c r="U303" i="2" l="1"/>
  <c r="B304" i="2"/>
  <c r="U304" i="2" l="1"/>
  <c r="B305" i="2"/>
  <c r="U305" i="2" l="1"/>
  <c r="B306" i="2"/>
  <c r="U306" i="2" l="1"/>
  <c r="B307" i="2"/>
  <c r="U307" i="2" l="1"/>
  <c r="B308" i="2"/>
  <c r="U308" i="2" l="1"/>
  <c r="B309" i="2"/>
  <c r="U309" i="2" l="1"/>
  <c r="B310" i="2"/>
  <c r="U310" i="2" l="1"/>
  <c r="B311" i="2"/>
  <c r="U311" i="2" l="1"/>
  <c r="B312" i="2"/>
  <c r="U312" i="2" l="1"/>
  <c r="B313" i="2"/>
  <c r="U313" i="2" l="1"/>
  <c r="B314" i="2"/>
  <c r="U314" i="2" l="1"/>
  <c r="B315" i="2"/>
  <c r="U315" i="2" l="1"/>
  <c r="B316" i="2"/>
  <c r="U316" i="2" l="1"/>
  <c r="B317" i="2"/>
  <c r="U317" i="2" l="1"/>
  <c r="B318" i="2"/>
  <c r="U318" i="2" l="1"/>
  <c r="B319" i="2"/>
  <c r="U319" i="2" l="1"/>
  <c r="B320" i="2"/>
  <c r="U320" i="2" l="1"/>
  <c r="B321" i="2"/>
  <c r="U321" i="2" l="1"/>
  <c r="B322" i="2"/>
  <c r="U322" i="2" l="1"/>
  <c r="B323" i="2"/>
  <c r="U323" i="2" l="1"/>
  <c r="B324" i="2"/>
  <c r="U324" i="2" l="1"/>
  <c r="B325" i="2"/>
  <c r="U325" i="2" l="1"/>
  <c r="B326" i="2"/>
  <c r="U326" i="2" l="1"/>
  <c r="B327" i="2"/>
  <c r="U327" i="2" l="1"/>
  <c r="B328" i="2"/>
  <c r="U328" i="2" l="1"/>
  <c r="B329" i="2"/>
  <c r="U329" i="2" l="1"/>
  <c r="B330" i="2"/>
  <c r="U330" i="2" l="1"/>
  <c r="B331" i="2"/>
  <c r="U331" i="2" l="1"/>
  <c r="B332" i="2"/>
  <c r="U332" i="2" l="1"/>
  <c r="B333" i="2"/>
  <c r="U333" i="2" l="1"/>
  <c r="B334" i="2"/>
  <c r="U334" i="2" l="1"/>
  <c r="B335" i="2"/>
  <c r="U335" i="2" l="1"/>
  <c r="B336" i="2"/>
  <c r="U336" i="2" l="1"/>
  <c r="B337" i="2"/>
  <c r="U337" i="2" l="1"/>
  <c r="B338" i="2"/>
  <c r="U338" i="2" l="1"/>
  <c r="B339" i="2"/>
  <c r="U339" i="2" l="1"/>
  <c r="B340" i="2"/>
  <c r="U340" i="2" l="1"/>
  <c r="B341" i="2"/>
  <c r="U341" i="2" l="1"/>
  <c r="B342" i="2"/>
  <c r="U342" i="2" l="1"/>
  <c r="B343" i="2"/>
  <c r="U343" i="2" l="1"/>
  <c r="B344" i="2"/>
  <c r="U344" i="2" l="1"/>
  <c r="B345" i="2"/>
  <c r="U345" i="2" l="1"/>
  <c r="B346" i="2"/>
  <c r="U346" i="2" l="1"/>
  <c r="B347" i="2"/>
  <c r="U347" i="2" l="1"/>
  <c r="B348" i="2"/>
  <c r="U348" i="2" l="1"/>
  <c r="B349" i="2"/>
  <c r="U349" i="2" l="1"/>
  <c r="B350" i="2"/>
  <c r="U350" i="2" l="1"/>
  <c r="B351" i="2"/>
  <c r="U351" i="2" l="1"/>
  <c r="B352" i="2"/>
  <c r="U352" i="2" l="1"/>
  <c r="B353" i="2"/>
  <c r="U353" i="2" l="1"/>
  <c r="B354" i="2"/>
  <c r="U354" i="2" l="1"/>
  <c r="B355" i="2"/>
  <c r="U355" i="2" l="1"/>
  <c r="B356" i="2"/>
  <c r="U356" i="2" l="1"/>
  <c r="B357" i="2"/>
  <c r="U357" i="2" l="1"/>
  <c r="B358" i="2"/>
  <c r="U358" i="2" l="1"/>
  <c r="B359" i="2"/>
  <c r="U359" i="2" l="1"/>
  <c r="B360" i="2"/>
  <c r="U360" i="2" l="1"/>
  <c r="B361" i="2"/>
  <c r="U361" i="2" l="1"/>
  <c r="B362" i="2"/>
  <c r="U362" i="2" l="1"/>
  <c r="B363" i="2"/>
  <c r="U363" i="2" l="1"/>
  <c r="B364" i="2"/>
  <c r="U364" i="2" l="1"/>
  <c r="B365" i="2"/>
  <c r="U365" i="2" l="1"/>
  <c r="B366" i="2"/>
  <c r="U366" i="2" l="1"/>
  <c r="B367" i="2"/>
  <c r="U367" i="2" l="1"/>
  <c r="B368" i="2"/>
  <c r="U368" i="2" l="1"/>
  <c r="B369" i="2"/>
  <c r="U369" i="2" l="1"/>
  <c r="B370" i="2"/>
  <c r="U370" i="2" l="1"/>
  <c r="B371" i="2"/>
  <c r="U371" i="2" l="1"/>
  <c r="B372" i="2"/>
  <c r="U372" i="2" l="1"/>
  <c r="B373" i="2"/>
  <c r="U373" i="2" l="1"/>
  <c r="B374" i="2"/>
  <c r="U374" i="2" l="1"/>
  <c r="B375" i="2"/>
  <c r="U375" i="2" l="1"/>
  <c r="B376" i="2"/>
  <c r="U376" i="2" l="1"/>
  <c r="B377" i="2"/>
  <c r="U377" i="2" l="1"/>
  <c r="B378" i="2"/>
  <c r="U378" i="2" l="1"/>
  <c r="B379" i="2"/>
  <c r="U379" i="2" l="1"/>
  <c r="B380" i="2"/>
  <c r="U380" i="2" l="1"/>
  <c r="B381" i="2"/>
  <c r="U381" i="2" l="1"/>
  <c r="B382" i="2"/>
  <c r="U382" i="2" l="1"/>
  <c r="B383" i="2"/>
  <c r="U383" i="2" l="1"/>
  <c r="B384" i="2"/>
  <c r="U384" i="2" l="1"/>
  <c r="B385" i="2"/>
  <c r="U385" i="2" l="1"/>
  <c r="B386" i="2"/>
  <c r="U386" i="2" l="1"/>
  <c r="B387" i="2"/>
  <c r="U387" i="2" l="1"/>
  <c r="B388" i="2"/>
  <c r="U388" i="2" l="1"/>
  <c r="B389" i="2"/>
  <c r="U389" i="2" l="1"/>
  <c r="B390" i="2"/>
  <c r="U390" i="2" l="1"/>
  <c r="B391" i="2"/>
  <c r="U391" i="2" l="1"/>
  <c r="B392" i="2"/>
  <c r="U392" i="2" l="1"/>
  <c r="B393" i="2"/>
  <c r="U393" i="2" l="1"/>
  <c r="B394" i="2"/>
  <c r="U394" i="2" l="1"/>
  <c r="B395" i="2"/>
  <c r="U395" i="2" l="1"/>
  <c r="B396" i="2"/>
  <c r="U396" i="2" l="1"/>
  <c r="B397" i="2"/>
  <c r="U397" i="2" l="1"/>
  <c r="B398" i="2"/>
  <c r="U398" i="2" l="1"/>
  <c r="B399" i="2"/>
  <c r="U399" i="2" l="1"/>
  <c r="B400" i="2"/>
  <c r="U400" i="2" l="1"/>
  <c r="B401" i="2"/>
  <c r="U401" i="2" l="1"/>
  <c r="B402" i="2"/>
  <c r="U402" i="2" l="1"/>
  <c r="B403" i="2"/>
  <c r="U403" i="2" l="1"/>
  <c r="B404" i="2"/>
  <c r="U404" i="2" l="1"/>
  <c r="B405" i="2"/>
  <c r="U405" i="2" l="1"/>
  <c r="B406" i="2"/>
  <c r="U406" i="2" l="1"/>
  <c r="B407" i="2"/>
  <c r="U407" i="2" l="1"/>
  <c r="B408" i="2"/>
  <c r="U408" i="2" l="1"/>
  <c r="B409" i="2"/>
  <c r="U409" i="2" l="1"/>
  <c r="B410" i="2"/>
  <c r="U410" i="2" l="1"/>
  <c r="B411" i="2"/>
  <c r="U411" i="2" l="1"/>
  <c r="B412" i="2"/>
  <c r="U412" i="2" l="1"/>
  <c r="B413" i="2"/>
  <c r="U413" i="2" l="1"/>
  <c r="B414" i="2"/>
  <c r="U414" i="2" l="1"/>
  <c r="B415" i="2"/>
  <c r="U415" i="2" l="1"/>
  <c r="B416" i="2"/>
  <c r="U416" i="2" l="1"/>
  <c r="B417" i="2"/>
  <c r="U417" i="2" l="1"/>
  <c r="B418" i="2"/>
  <c r="U418" i="2" l="1"/>
  <c r="B419" i="2"/>
  <c r="U419" i="2" l="1"/>
  <c r="B420" i="2"/>
  <c r="U420" i="2" l="1"/>
  <c r="B421" i="2"/>
  <c r="U421" i="2" l="1"/>
  <c r="B422" i="2"/>
  <c r="U422" i="2" l="1"/>
  <c r="B423" i="2"/>
  <c r="U423" i="2" l="1"/>
  <c r="B424" i="2"/>
  <c r="U424" i="2" l="1"/>
  <c r="B425" i="2"/>
  <c r="U425" i="2" l="1"/>
  <c r="B426" i="2"/>
  <c r="U426" i="2" l="1"/>
  <c r="B427" i="2"/>
  <c r="U427" i="2" l="1"/>
  <c r="B428" i="2"/>
  <c r="U428" i="2" l="1"/>
  <c r="B429" i="2"/>
  <c r="U429" i="2" l="1"/>
  <c r="B430" i="2"/>
  <c r="U430" i="2" l="1"/>
  <c r="B431" i="2"/>
  <c r="U431" i="2" l="1"/>
  <c r="B432" i="2"/>
  <c r="U432" i="2" l="1"/>
  <c r="B433" i="2"/>
  <c r="U433" i="2" l="1"/>
  <c r="B434" i="2"/>
  <c r="U434" i="2" l="1"/>
  <c r="B435" i="2"/>
  <c r="U435" i="2" l="1"/>
  <c r="B436" i="2"/>
  <c r="B437" i="2" l="1"/>
  <c r="U436" i="2"/>
  <c r="U437" i="2" l="1"/>
  <c r="B438" i="2"/>
  <c r="U438" i="2" l="1"/>
  <c r="B439" i="2"/>
  <c r="U439" i="2" l="1"/>
  <c r="B440" i="2"/>
  <c r="U440" i="2" l="1"/>
  <c r="B441" i="2"/>
  <c r="U441" i="2" l="1"/>
  <c r="B442" i="2"/>
  <c r="U442" i="2" l="1"/>
  <c r="B443" i="2"/>
  <c r="U443" i="2" l="1"/>
  <c r="B444" i="2"/>
  <c r="U444" i="2" l="1"/>
  <c r="B445" i="2"/>
  <c r="U445" i="2" l="1"/>
  <c r="B446" i="2"/>
  <c r="U446" i="2" l="1"/>
  <c r="B447" i="2"/>
  <c r="B448" i="2" l="1"/>
  <c r="U447" i="2"/>
  <c r="U448" i="2" l="1"/>
  <c r="B449" i="2"/>
  <c r="U449" i="2" l="1"/>
  <c r="B450" i="2"/>
  <c r="U450" i="2" l="1"/>
  <c r="B451" i="2"/>
  <c r="U451" i="2" l="1"/>
  <c r="B452" i="2"/>
  <c r="U452" i="2" l="1"/>
  <c r="B453" i="2"/>
  <c r="U453" i="2" l="1"/>
  <c r="B454" i="2"/>
  <c r="U454" i="2" l="1"/>
  <c r="B455" i="2"/>
  <c r="U455" i="2" l="1"/>
  <c r="B456" i="2"/>
  <c r="U456" i="2" l="1"/>
  <c r="B457" i="2"/>
  <c r="U457" i="2" l="1"/>
  <c r="B458" i="2"/>
  <c r="U458" i="2" l="1"/>
  <c r="B459" i="2"/>
  <c r="U459" i="2" l="1"/>
  <c r="B460" i="2"/>
  <c r="U460" i="2" l="1"/>
  <c r="B461" i="2"/>
  <c r="U461" i="2" l="1"/>
  <c r="B462" i="2"/>
  <c r="U462" i="2" l="1"/>
  <c r="B463" i="2"/>
  <c r="U463" i="2" l="1"/>
  <c r="B464" i="2"/>
  <c r="U464" i="2" l="1"/>
  <c r="B465" i="2"/>
  <c r="U465" i="2" l="1"/>
  <c r="B466" i="2"/>
  <c r="U466" i="2" l="1"/>
  <c r="B467" i="2"/>
  <c r="U467" i="2" l="1"/>
  <c r="B468" i="2"/>
  <c r="U468" i="2" l="1"/>
  <c r="B469" i="2"/>
  <c r="U469" i="2" l="1"/>
  <c r="B470" i="2"/>
  <c r="U470" i="2" l="1"/>
  <c r="B471" i="2"/>
  <c r="U471" i="2" l="1"/>
  <c r="B472" i="2"/>
  <c r="U472" i="2" l="1"/>
  <c r="B473" i="2"/>
  <c r="U473" i="2" l="1"/>
  <c r="B474" i="2"/>
  <c r="U474" i="2" l="1"/>
  <c r="B475" i="2"/>
  <c r="U475" i="2" l="1"/>
  <c r="B476" i="2"/>
  <c r="U476" i="2" l="1"/>
  <c r="B477" i="2"/>
  <c r="U477" i="2" l="1"/>
  <c r="B478" i="2"/>
  <c r="U478" i="2" l="1"/>
  <c r="B479" i="2"/>
  <c r="U479" i="2" l="1"/>
  <c r="B480" i="2"/>
  <c r="U480" i="2" l="1"/>
  <c r="B481" i="2"/>
  <c r="U481" i="2" l="1"/>
  <c r="B482" i="2"/>
  <c r="U482" i="2" l="1"/>
  <c r="B483" i="2"/>
  <c r="U483" i="2" l="1"/>
  <c r="B484" i="2"/>
  <c r="U484" i="2" l="1"/>
  <c r="B485" i="2"/>
  <c r="U485" i="2" l="1"/>
  <c r="B486" i="2"/>
  <c r="U486" i="2" l="1"/>
  <c r="B487" i="2"/>
  <c r="U487" i="2" l="1"/>
  <c r="B488" i="2"/>
  <c r="U488" i="2" l="1"/>
  <c r="B489" i="2"/>
  <c r="U489" i="2" l="1"/>
  <c r="B490" i="2"/>
  <c r="U490" i="2" l="1"/>
  <c r="B491" i="2"/>
  <c r="U491" i="2" l="1"/>
  <c r="B492" i="2"/>
  <c r="U492" i="2" l="1"/>
  <c r="B493" i="2"/>
  <c r="U493" i="2" l="1"/>
  <c r="B494" i="2"/>
  <c r="U494" i="2" l="1"/>
  <c r="B495" i="2"/>
  <c r="U495" i="2" l="1"/>
  <c r="B496" i="2"/>
  <c r="U496" i="2" l="1"/>
  <c r="B497" i="2"/>
  <c r="U497" i="2" l="1"/>
  <c r="B498" i="2"/>
  <c r="U498" i="2" l="1"/>
  <c r="B499" i="2"/>
  <c r="U499" i="2" l="1"/>
  <c r="B500" i="2"/>
  <c r="U500" i="2" l="1"/>
  <c r="B501" i="2"/>
  <c r="U501" i="2" l="1"/>
  <c r="B502" i="2"/>
  <c r="U502" i="2" l="1"/>
  <c r="B503" i="2"/>
  <c r="U503" i="2" l="1"/>
  <c r="B504" i="2"/>
  <c r="U504" i="2" l="1"/>
  <c r="B505" i="2"/>
  <c r="U505" i="2" l="1"/>
  <c r="B506" i="2"/>
  <c r="U506" i="2" l="1"/>
  <c r="B507" i="2"/>
  <c r="U507" i="2" l="1"/>
  <c r="B508" i="2"/>
  <c r="U508" i="2" l="1"/>
  <c r="B509" i="2"/>
  <c r="U509" i="2" l="1"/>
  <c r="B510" i="2"/>
  <c r="U510" i="2" l="1"/>
  <c r="B511" i="2"/>
  <c r="U511" i="2" l="1"/>
  <c r="B512" i="2"/>
  <c r="U512" i="2" l="1"/>
  <c r="B513" i="2"/>
  <c r="U513" i="2" l="1"/>
  <c r="B514" i="2"/>
  <c r="U514" i="2" l="1"/>
  <c r="B515" i="2"/>
  <c r="U515" i="2" l="1"/>
  <c r="B516" i="2"/>
  <c r="U516" i="2" l="1"/>
  <c r="B517" i="2"/>
  <c r="U517" i="2" l="1"/>
  <c r="B518" i="2"/>
  <c r="U518" i="2" l="1"/>
  <c r="B519" i="2"/>
  <c r="U519" i="2" l="1"/>
  <c r="B520" i="2"/>
  <c r="U520" i="2" l="1"/>
  <c r="B521" i="2"/>
  <c r="U521" i="2" l="1"/>
  <c r="B522" i="2"/>
  <c r="U522" i="2" l="1"/>
  <c r="B523" i="2"/>
  <c r="U523" i="2" l="1"/>
  <c r="B524" i="2"/>
  <c r="U524" i="2" l="1"/>
  <c r="B525" i="2"/>
  <c r="U525" i="2" l="1"/>
  <c r="B526" i="2"/>
  <c r="U526" i="2" l="1"/>
  <c r="B527" i="2"/>
  <c r="U527" i="2" l="1"/>
  <c r="B528" i="2"/>
  <c r="U528" i="2" l="1"/>
  <c r="B529" i="2"/>
  <c r="U529" i="2" l="1"/>
  <c r="B530" i="2"/>
  <c r="U530" i="2" l="1"/>
  <c r="B531" i="2"/>
  <c r="U531" i="2" l="1"/>
  <c r="B532" i="2"/>
  <c r="U532" i="2" l="1"/>
  <c r="B533" i="2"/>
  <c r="U533" i="2" l="1"/>
  <c r="B534" i="2"/>
  <c r="U534" i="2" l="1"/>
  <c r="B535" i="2"/>
  <c r="U535" i="2" l="1"/>
  <c r="B536" i="2"/>
  <c r="U536" i="2" l="1"/>
  <c r="B537" i="2"/>
  <c r="U537" i="2" l="1"/>
  <c r="B538" i="2"/>
  <c r="U538" i="2" l="1"/>
  <c r="B539" i="2"/>
  <c r="U539" i="2" l="1"/>
  <c r="B540" i="2"/>
  <c r="U540" i="2" l="1"/>
  <c r="B541" i="2"/>
  <c r="U541" i="2" l="1"/>
  <c r="B542" i="2"/>
  <c r="U542" i="2" l="1"/>
  <c r="B543" i="2"/>
  <c r="U543" i="2" l="1"/>
  <c r="B544" i="2"/>
  <c r="U544" i="2" l="1"/>
  <c r="B545" i="2"/>
  <c r="U545" i="2" l="1"/>
  <c r="B546" i="2"/>
  <c r="U546" i="2" l="1"/>
  <c r="B547" i="2"/>
  <c r="U547" i="2" l="1"/>
  <c r="B548" i="2"/>
  <c r="U548" i="2" l="1"/>
  <c r="B549" i="2"/>
  <c r="U549" i="2" l="1"/>
  <c r="B550" i="2"/>
  <c r="U550" i="2" l="1"/>
  <c r="B551" i="2"/>
  <c r="U551" i="2" l="1"/>
  <c r="B552" i="2"/>
  <c r="U552" i="2" l="1"/>
  <c r="B553" i="2"/>
  <c r="U553" i="2" l="1"/>
  <c r="B554" i="2"/>
  <c r="U554" i="2" l="1"/>
  <c r="B555" i="2"/>
  <c r="U555" i="2" l="1"/>
  <c r="B556" i="2"/>
  <c r="U556" i="2" l="1"/>
  <c r="B557" i="2"/>
  <c r="U557" i="2" l="1"/>
  <c r="B558" i="2"/>
  <c r="U558" i="2" l="1"/>
  <c r="B559" i="2"/>
  <c r="U559" i="2" l="1"/>
  <c r="B560" i="2"/>
  <c r="U560" i="2" l="1"/>
  <c r="B561" i="2"/>
  <c r="U561" i="2" l="1"/>
  <c r="B562" i="2"/>
  <c r="U562" i="2" l="1"/>
  <c r="B563" i="2"/>
  <c r="U563" i="2" l="1"/>
  <c r="B564" i="2"/>
  <c r="U564" i="2" l="1"/>
  <c r="B565" i="2"/>
  <c r="U565" i="2" l="1"/>
  <c r="B566" i="2"/>
  <c r="U566" i="2" l="1"/>
  <c r="B567" i="2"/>
  <c r="U567" i="2" l="1"/>
  <c r="B568" i="2"/>
  <c r="U568" i="2" l="1"/>
  <c r="B569" i="2"/>
  <c r="U569" i="2" l="1"/>
  <c r="B570" i="2"/>
  <c r="U570" i="2" l="1"/>
  <c r="B571" i="2"/>
  <c r="U571" i="2" l="1"/>
  <c r="B572" i="2"/>
  <c r="U572" i="2" l="1"/>
  <c r="B573" i="2"/>
  <c r="U573" i="2" l="1"/>
  <c r="B574" i="2"/>
  <c r="U574" i="2" l="1"/>
  <c r="B575" i="2"/>
  <c r="U575" i="2" l="1"/>
  <c r="B576" i="2"/>
  <c r="U576" i="2" l="1"/>
  <c r="B577" i="2"/>
  <c r="U577" i="2" l="1"/>
  <c r="B578" i="2"/>
  <c r="U578" i="2" l="1"/>
  <c r="B579" i="2"/>
  <c r="U579" i="2" l="1"/>
  <c r="B580" i="2"/>
  <c r="U580" i="2" l="1"/>
  <c r="B581" i="2"/>
  <c r="U581" i="2" l="1"/>
  <c r="B582" i="2"/>
  <c r="U582" i="2" l="1"/>
  <c r="B583" i="2"/>
  <c r="U583" i="2" l="1"/>
  <c r="B584" i="2"/>
  <c r="U584" i="2" l="1"/>
  <c r="B585" i="2"/>
  <c r="U585" i="2" l="1"/>
  <c r="B586" i="2"/>
  <c r="U586" i="2" l="1"/>
  <c r="B587" i="2"/>
  <c r="B588" i="2" s="1"/>
  <c r="U588" i="2" l="1"/>
  <c r="B589" i="2"/>
  <c r="U589" i="2" s="1"/>
  <c r="U587" i="2"/>
  <c r="B2" i="2"/>
</calcChain>
</file>

<file path=xl/sharedStrings.xml><?xml version="1.0" encoding="utf-8"?>
<sst xmlns="http://schemas.openxmlformats.org/spreadsheetml/2006/main" count="54" uniqueCount="46">
  <si>
    <t>Calle</t>
  </si>
  <si>
    <t>Datos del Clap</t>
  </si>
  <si>
    <t>Nombre del Clap</t>
  </si>
  <si>
    <t>Código del Clap:</t>
  </si>
  <si>
    <t>IdClap</t>
  </si>
  <si>
    <t>Datos del Vendedor del Clap</t>
  </si>
  <si>
    <t>N.º</t>
  </si>
  <si>
    <t>Nombres</t>
  </si>
  <si>
    <t>Tipo CI</t>
  </si>
  <si>
    <t>Cédula de Identidad
(sólo números)</t>
  </si>
  <si>
    <t>Líderes de Calle</t>
  </si>
  <si>
    <t>Responsables de la Estructura Clap</t>
  </si>
  <si>
    <t>Rol</t>
  </si>
  <si>
    <t>CI</t>
  </si>
  <si>
    <t>UBCH</t>
  </si>
  <si>
    <t>UNAMUJER</t>
  </si>
  <si>
    <t>FFM</t>
  </si>
  <si>
    <t>C.C.Alimentación</t>
  </si>
  <si>
    <t>Comunicador</t>
  </si>
  <si>
    <t>Productivo</t>
  </si>
  <si>
    <t>Fiscal</t>
  </si>
  <si>
    <t>Miliciano</t>
  </si>
  <si>
    <t>Compra</t>
  </si>
  <si>
    <t>CENSO DE COMPRADORES (JEFES Y MIEMBROS DE FAMILIAS)</t>
  </si>
  <si>
    <t>clap,vendedor</t>
  </si>
  <si>
    <t>N° Familia</t>
  </si>
  <si>
    <t>Miembro de familia</t>
  </si>
  <si>
    <t>Nombres y Apellidos</t>
  </si>
  <si>
    <t>Teléfono (1)</t>
  </si>
  <si>
    <t>Teléfono (2)</t>
  </si>
  <si>
    <t>Estructura Clap</t>
  </si>
  <si>
    <t xml:space="preserve"> e-mail</t>
  </si>
  <si>
    <t>Dirección</t>
  </si>
  <si>
    <t>Líder de Calle</t>
  </si>
  <si>
    <t>CDLP Activo</t>
  </si>
  <si>
    <t>Control1</t>
  </si>
  <si>
    <t>Control2</t>
  </si>
  <si>
    <t>code,codigo_familia,cedula</t>
  </si>
  <si>
    <t xml:space="preserve"> </t>
  </si>
  <si>
    <t>Revisión</t>
  </si>
  <si>
    <t>Nom</t>
  </si>
  <si>
    <t>Vocero Territorial</t>
  </si>
  <si>
    <t>Vocero Comunal</t>
  </si>
  <si>
    <t>TRY</t>
  </si>
  <si>
    <t>ODDS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</si>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</sst>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0000&quot;)-&quot;0000000"/>
  </numFmts>
  <fonts count="24" x14ac:knownFonts="1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color rgb="FF009999"/>
      <name val="Arial"/>
      <family val="2"/>
      <charset val="1"/>
    </font>
    <font>
      <b/>
      <sz val="11"/>
      <name val="Arial"/>
      <family val="2"/>
      <charset val="1"/>
    </font>
    <font>
      <b/>
      <sz val="12"/>
      <color rgb="FF003366"/>
      <name val="Arial"/>
      <family val="2"/>
      <charset val="1"/>
    </font>
    <font>
      <b/>
      <i/>
      <sz val="10.5"/>
      <color rgb="FF003366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i/>
      <sz val="11"/>
      <color rgb="FF000000"/>
      <name val="Arial"/>
      <family val="2"/>
      <charset val="1"/>
    </font>
    <font>
      <i/>
      <sz val="11"/>
      <color rgb="FF000000"/>
      <name val="Arial"/>
      <family val="2"/>
      <charset val="1"/>
    </font>
    <font>
      <sz val="7"/>
      <color rgb="FFFFFFFF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FFFFFF"/>
      <name val="Arial"/>
      <family val="2"/>
      <charset val="1"/>
    </font>
    <font>
      <b/>
      <i/>
      <sz val="15"/>
      <color rgb="FF6666FF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sz val="12"/>
      <color rgb="FF6600CC"/>
      <name val="Arial"/>
      <family val="2"/>
      <charset val="1"/>
    </font>
    <font>
      <b/>
      <sz val="9"/>
      <color rgb="FF0000FF"/>
      <name val="Arial"/>
      <family val="2"/>
      <charset val="1"/>
    </font>
    <font>
      <sz val="10"/>
      <name val="Arial"/>
      <family val="2"/>
      <charset val="1"/>
    </font>
    <font>
      <sz val="11"/>
      <color theme="0"/>
      <name val="Arial"/>
      <family val="2"/>
      <charset val="1"/>
    </font>
    <font>
      <b/>
      <sz val="11"/>
      <color theme="0"/>
      <name val="Arial"/>
      <family val="2"/>
      <charset val="1"/>
    </font>
    <font>
      <sz val="11"/>
      <name val="Arial"/>
      <family val="2"/>
      <charset val="1"/>
    </font>
    <font>
      <sz val="8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EEEEEE"/>
        <bgColor rgb="FFFFFFFF"/>
      </patternFill>
    </fill>
    <fill>
      <patternFill patternType="solid">
        <fgColor rgb="FFFFFF66"/>
        <bgColor rgb="FFFFFF99"/>
      </patternFill>
    </fill>
    <fill>
      <patternFill patternType="solid">
        <fgColor rgb="FFFFFF99"/>
        <bgColor rgb="FFFFFF66"/>
      </patternFill>
    </fill>
    <fill>
      <patternFill patternType="solid">
        <fgColor rgb="FFFF0000"/>
        <bgColor rgb="FF00CCFF"/>
      </patternFill>
    </fill>
    <fill>
      <patternFill patternType="solid">
        <fgColor rgb="FFFFFF99"/>
        <bgColor rgb="FFFFFFFF"/>
      </patternFill>
    </fill>
    <fill>
      <patternFill patternType="solid">
        <fgColor theme="3" tint="0.79998168889431442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rgb="FFFFFFFF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9" fillId="0" borderId="0"/>
  </cellStyleXfs>
  <cellXfs count="52">
    <xf numFmtId="0" fontId="0" fillId="0" borderId="0" xfId="0"/>
    <xf numFmtId="0" fontId="1" fillId="0" borderId="0" xfId="0" applyFont="1" applyProtection="1">
      <protection hidden="1"/>
    </xf>
    <xf numFmtId="0" fontId="0" fillId="0" borderId="0" xfId="0" applyProtection="1"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1" fillId="0" borderId="0" xfId="0" applyFont="1"/>
    <xf numFmtId="0" fontId="3" fillId="2" borderId="2" xfId="0" applyFont="1" applyFill="1" applyBorder="1" applyAlignment="1" applyProtection="1">
      <alignment horizontal="center" vertical="center" wrapText="1"/>
      <protection hidden="1"/>
    </xf>
    <xf numFmtId="0" fontId="3" fillId="2" borderId="3" xfId="0" applyFont="1" applyFill="1" applyBorder="1" applyAlignment="1" applyProtection="1">
      <alignment horizontal="center" vertical="center" wrapText="1"/>
      <protection hidden="1"/>
    </xf>
    <xf numFmtId="0" fontId="6" fillId="4" borderId="4" xfId="0" applyFont="1" applyFill="1" applyBorder="1" applyAlignment="1" applyProtection="1">
      <alignment horizontal="center" vertical="center" wrapText="1"/>
      <protection hidden="1"/>
    </xf>
    <xf numFmtId="0" fontId="6" fillId="3" borderId="4" xfId="0" applyFont="1" applyFill="1" applyBorder="1" applyAlignment="1" applyProtection="1">
      <alignment horizontal="center" vertical="center" wrapText="1"/>
      <protection locked="0"/>
    </xf>
    <xf numFmtId="3" fontId="7" fillId="3" borderId="4" xfId="1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hidden="1"/>
    </xf>
    <xf numFmtId="0" fontId="9" fillId="4" borderId="4" xfId="0" applyFont="1" applyFill="1" applyBorder="1" applyAlignment="1" applyProtection="1">
      <alignment horizontal="left" vertical="center" wrapText="1" indent="1"/>
      <protection hidden="1"/>
    </xf>
    <xf numFmtId="0" fontId="10" fillId="4" borderId="4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0" fillId="0" borderId="0" xfId="0" applyFont="1" applyProtection="1">
      <protection hidden="1"/>
    </xf>
    <xf numFmtId="0" fontId="13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vertical="center"/>
      <protection hidden="1"/>
    </xf>
    <xf numFmtId="0" fontId="18" fillId="0" borderId="0" xfId="0" applyFont="1" applyAlignment="1" applyProtection="1">
      <alignment horizontal="left" vertical="center"/>
      <protection hidden="1"/>
    </xf>
    <xf numFmtId="3" fontId="6" fillId="0" borderId="0" xfId="0" applyNumberFormat="1" applyFont="1" applyAlignment="1" applyProtection="1">
      <alignment horizontal="center" vertical="center"/>
      <protection hidden="1"/>
    </xf>
    <xf numFmtId="0" fontId="7" fillId="5" borderId="5" xfId="0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 wrapText="1"/>
      <protection locked="0" hidden="1"/>
    </xf>
    <xf numFmtId="0" fontId="17" fillId="3" borderId="5" xfId="0" applyFont="1" applyFill="1" applyBorder="1" applyAlignment="1" applyProtection="1">
      <alignment horizontal="left" indent="1"/>
      <protection locked="0" hidden="1"/>
    </xf>
    <xf numFmtId="0" fontId="0" fillId="0" borderId="5" xfId="0" applyBorder="1"/>
    <xf numFmtId="0" fontId="20" fillId="0" borderId="0" xfId="0" applyFont="1" applyAlignment="1" applyProtection="1">
      <alignment vertical="center"/>
      <protection hidden="1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vertical="center" wrapText="1"/>
      <protection locked="0"/>
    </xf>
    <xf numFmtId="0" fontId="21" fillId="6" borderId="5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vertical="center"/>
    </xf>
    <xf numFmtId="0" fontId="1" fillId="0" borderId="0" xfId="0" applyFont="1" applyProtection="1"/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3" fontId="7" fillId="3" borderId="5" xfId="1" applyNumberFormat="1" applyFont="1" applyFill="1" applyBorder="1" applyAlignment="1" applyProtection="1">
      <alignment horizontal="center" vertical="center"/>
      <protection locked="0"/>
    </xf>
    <xf numFmtId="164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17" fillId="3" borderId="5" xfId="0" applyFont="1" applyFill="1" applyBorder="1" applyAlignment="1" applyProtection="1">
      <alignment horizontal="left" indent="1"/>
      <protection locked="0"/>
    </xf>
    <xf numFmtId="0" fontId="22" fillId="0" borderId="0" xfId="0" applyFont="1" applyAlignment="1" applyProtection="1">
      <alignment horizontal="center" vertical="center"/>
      <protection hidden="1"/>
    </xf>
    <xf numFmtId="0" fontId="6" fillId="7" borderId="5" xfId="0" applyFont="1" applyFill="1" applyBorder="1" applyAlignment="1" applyProtection="1">
      <alignment horizontal="center" vertical="center" wrapText="1"/>
      <protection hidden="1"/>
    </xf>
    <xf numFmtId="0" fontId="6" fillId="8" borderId="5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5" xfId="0" applyNumberFormat="1" applyFont="1" applyFill="1" applyBorder="1" applyAlignment="1" applyProtection="1">
      <alignment horizontal="center" vertical="center"/>
      <protection locked="0"/>
    </xf>
    <xf numFmtId="0" fontId="6" fillId="4" borderId="5" xfId="0" applyFont="1" applyFill="1" applyBorder="1" applyAlignment="1" applyProtection="1">
      <alignment horizontal="center" vertical="center" wrapText="1"/>
      <protection hidden="1"/>
    </xf>
    <xf numFmtId="49" fontId="5" fillId="3" borderId="5" xfId="0" applyNumberFormat="1" applyFont="1" applyFill="1" applyBorder="1" applyAlignment="1" applyProtection="1">
      <alignment horizontal="center" vertical="center"/>
      <protection locked="0" hidden="1"/>
    </xf>
    <xf numFmtId="0" fontId="12" fillId="0" borderId="0" xfId="0" applyFont="1" applyBorder="1" applyAlignment="1" applyProtection="1">
      <alignment horizontal="center" vertical="center"/>
      <protection hidden="1"/>
    </xf>
    <xf numFmtId="0" fontId="14" fillId="0" borderId="0" xfId="0" applyFont="1" applyBorder="1" applyAlignment="1" applyProtection="1">
      <alignment horizontal="center" vertical="center"/>
      <protection hidden="1"/>
    </xf>
  </cellXfs>
  <cellStyles count="2">
    <cellStyle name="Normal" xfId="0" builtinId="0"/>
    <cellStyle name="Texto explicativo" xfId="1" builtinId="53" customBuiltin="1"/>
  </cellStyles>
  <dxfs count="422"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/>
        <color theme="1"/>
        <name val="Arial"/>
      </font>
      <fill>
        <patternFill>
          <bgColor theme="2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strike val="0"/>
        <color rgb="FFFF0000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  <dxf>
      <font>
        <b/>
        <i/>
        <color rgb="FFFF3333"/>
        <name val="Arial"/>
      </font>
      <fill>
        <patternFill>
          <bgColor rgb="FFFFFF9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6600CC"/>
      <rgbColor rgb="FF009999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diazs01/AppData/Local/Temp/Formato%20Llenado%20Clap%20(Desprotegi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del Clap"/>
      <sheetName val="Compradores"/>
      <sheetName val="Hoja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62"/>
  <sheetViews>
    <sheetView showGridLines="0" tabSelected="1" workbookViewId="0">
      <selection activeCell="B4" sqref="B4:D5"/>
    </sheetView>
  </sheetViews>
  <sheetFormatPr baseColWidth="10" defaultColWidth="0" defaultRowHeight="12.75" x14ac:dyDescent="0.2"/>
  <cols>
    <col min="1" max="1" width="1.85546875" style="1" customWidth="1"/>
    <col min="2" max="2" width="6.140625" style="2" customWidth="1"/>
    <col min="3" max="3" width="53.28515625" style="2" customWidth="1"/>
    <col min="4" max="4" width="6.85546875" style="2" customWidth="1"/>
    <col min="5" max="5" width="26.42578125" style="2" customWidth="1"/>
    <col min="6" max="6" width="12.85546875" style="2" customWidth="1"/>
    <col min="7" max="7" width="2.42578125" style="2" customWidth="1"/>
    <col min="8" max="8" width="25.140625" style="2" customWidth="1"/>
    <col min="9" max="9" width="40" style="2" customWidth="1"/>
    <col min="10" max="10" width="19.140625" style="2" customWidth="1"/>
    <col min="11" max="11" width="2.140625" style="2" customWidth="1"/>
    <col min="12" max="1025" width="11.5703125" style="2" hidden="1" customWidth="1"/>
    <col min="1026" max="16384" width="9.140625" hidden="1"/>
  </cols>
  <sheetData>
    <row r="1" spans="1:1024" x14ac:dyDescent="0.2">
      <c r="A1" s="36" t="s">
        <v>0</v>
      </c>
      <c r="F1"/>
    </row>
    <row r="2" spans="1:1024" ht="18" x14ac:dyDescent="0.2">
      <c r="B2" s="44" t="s">
        <v>1</v>
      </c>
      <c r="C2" s="44"/>
      <c r="D2" s="44"/>
      <c r="E2" s="44"/>
      <c r="F2"/>
    </row>
    <row r="3" spans="1:1024" ht="14.25" customHeight="1" x14ac:dyDescent="0.2">
      <c r="B3" s="45" t="s">
        <v>2</v>
      </c>
      <c r="C3" s="45"/>
      <c r="D3" s="45"/>
      <c r="E3" s="4" t="s">
        <v>3</v>
      </c>
      <c r="F3" s="5" t="s">
        <v>4</v>
      </c>
      <c r="G3"/>
    </row>
    <row r="4" spans="1:1024" x14ac:dyDescent="0.2">
      <c r="B4" s="46"/>
      <c r="C4" s="46"/>
      <c r="D4" s="46"/>
      <c r="E4" s="47"/>
      <c r="F4" s="48"/>
      <c r="G4"/>
    </row>
    <row r="5" spans="1:1024" x14ac:dyDescent="0.2">
      <c r="A5" s="6"/>
      <c r="B5" s="46"/>
      <c r="C5" s="46"/>
      <c r="D5" s="46"/>
      <c r="E5" s="47"/>
      <c r="F5" s="49"/>
      <c r="G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A6" s="6"/>
      <c r="B6"/>
      <c r="C6"/>
      <c r="D6"/>
      <c r="E6"/>
      <c r="F6"/>
      <c r="G6"/>
      <c r="H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8" x14ac:dyDescent="0.2">
      <c r="A7" s="6"/>
      <c r="B7" s="44" t="s">
        <v>5</v>
      </c>
      <c r="C7" s="44"/>
      <c r="D7" s="44"/>
      <c r="E7" s="44"/>
      <c r="F7"/>
      <c r="G7"/>
      <c r="H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30" x14ac:dyDescent="0.2">
      <c r="A8" s="6"/>
      <c r="B8" s="3" t="s">
        <v>6</v>
      </c>
      <c r="C8" s="7" t="s">
        <v>7</v>
      </c>
      <c r="D8" s="7" t="s">
        <v>8</v>
      </c>
      <c r="E8" s="8" t="s">
        <v>9</v>
      </c>
      <c r="F8"/>
      <c r="G8"/>
      <c r="H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4.25" x14ac:dyDescent="0.2">
      <c r="A9" s="6"/>
      <c r="B9" s="9" t="str">
        <f>IF(C9="","",1)</f>
        <v/>
      </c>
      <c r="C9" s="10"/>
      <c r="D9" s="10"/>
      <c r="E9" s="11"/>
      <c r="F9"/>
      <c r="G9"/>
      <c r="H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">
      <c r="A10" s="6"/>
      <c r="B10"/>
      <c r="C10"/>
      <c r="D10"/>
      <c r="E10"/>
      <c r="F10"/>
      <c r="G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8" x14ac:dyDescent="0.2">
      <c r="B11" s="44" t="s">
        <v>10</v>
      </c>
      <c r="C11" s="44" t="s">
        <v>10</v>
      </c>
      <c r="D11" s="44"/>
      <c r="E11" s="44"/>
      <c r="H11" s="44" t="s">
        <v>11</v>
      </c>
      <c r="I11" s="44"/>
      <c r="J11" s="44"/>
    </row>
    <row r="12" spans="1:1024" ht="30" x14ac:dyDescent="0.2">
      <c r="B12" s="3" t="s">
        <v>6</v>
      </c>
      <c r="C12" s="7" t="s">
        <v>7</v>
      </c>
      <c r="D12" s="7" t="s">
        <v>8</v>
      </c>
      <c r="E12" s="8" t="s">
        <v>9</v>
      </c>
      <c r="H12" s="3" t="s">
        <v>12</v>
      </c>
      <c r="I12" s="7" t="s">
        <v>7</v>
      </c>
      <c r="J12" s="8" t="s">
        <v>13</v>
      </c>
    </row>
    <row r="13" spans="1:1024" ht="14.25" x14ac:dyDescent="0.2">
      <c r="B13" s="9" t="str">
        <f>IF(C13="","",1)</f>
        <v/>
      </c>
      <c r="C13" s="11"/>
      <c r="D13" s="11"/>
      <c r="E13" s="11"/>
      <c r="F13" s="12" t="str">
        <f t="shared" ref="F13:F44" si="0">IF(COUNTIF($E$13:$E$33,E13)&gt;=2,"Cédula ya Registrada","")</f>
        <v/>
      </c>
      <c r="H13" s="13" t="s">
        <v>41</v>
      </c>
      <c r="I13" s="14" t="str">
        <f>IFERROR(UPPER(TRIM(VLOOKUP(1,ldc,4,0))),"")</f>
        <v/>
      </c>
      <c r="J13" s="14" t="str">
        <f>IFERROR(CONCATENATE(VLOOKUP(1,ldc,5,0),TEXT(VLOOKUP(1,ldc,6,0),"00000000")),"")</f>
        <v/>
      </c>
      <c r="K13"/>
    </row>
    <row r="14" spans="1:1024" ht="14.25" x14ac:dyDescent="0.2">
      <c r="B14" s="9" t="str">
        <f t="shared" ref="B14:B45" si="1">IF(C14="","",B13+1)</f>
        <v/>
      </c>
      <c r="C14" s="11"/>
      <c r="D14" s="11"/>
      <c r="E14" s="11"/>
      <c r="F14" s="12" t="str">
        <f t="shared" si="0"/>
        <v/>
      </c>
      <c r="H14" s="13" t="s">
        <v>14</v>
      </c>
      <c r="I14" s="14" t="str">
        <f>IFERROR(UPPER(TRIM(VLOOKUP(2,ldc,4,0))),"")</f>
        <v/>
      </c>
      <c r="J14" s="14" t="str">
        <f>IFERROR(CONCATENATE(VLOOKUP(2,ldc,5,0),TEXT(VLOOKUP(2,ldc,6,0),"00000000")),"")</f>
        <v/>
      </c>
      <c r="K14"/>
    </row>
    <row r="15" spans="1:1024" ht="14.25" x14ac:dyDescent="0.2">
      <c r="B15" s="9" t="str">
        <f t="shared" si="1"/>
        <v/>
      </c>
      <c r="C15" s="11"/>
      <c r="D15" s="11"/>
      <c r="E15" s="11"/>
      <c r="F15" s="12" t="str">
        <f t="shared" si="0"/>
        <v/>
      </c>
      <c r="H15" s="13" t="s">
        <v>15</v>
      </c>
      <c r="I15" s="14" t="str">
        <f>IFERROR(UPPER(TRIM(VLOOKUP(3,ldc,4,0))),"")</f>
        <v/>
      </c>
      <c r="J15" s="14" t="str">
        <f>IFERROR(CONCATENATE(VLOOKUP(3,ldc,5,0),TEXT(VLOOKUP(3,ldc,6,0),"00000000")),"")</f>
        <v/>
      </c>
      <c r="K15"/>
    </row>
    <row r="16" spans="1:1024" ht="14.25" x14ac:dyDescent="0.2">
      <c r="B16" s="9" t="str">
        <f t="shared" si="1"/>
        <v/>
      </c>
      <c r="C16" s="11"/>
      <c r="D16" s="11"/>
      <c r="E16" s="11"/>
      <c r="F16" s="12" t="str">
        <f t="shared" si="0"/>
        <v/>
      </c>
      <c r="H16" s="13" t="s">
        <v>16</v>
      </c>
      <c r="I16" s="14" t="str">
        <f>IFERROR(UPPER(TRIM(VLOOKUP(4,ldc,4,0))),"")</f>
        <v/>
      </c>
      <c r="J16" s="14" t="str">
        <f>IFERROR(CONCATENATE(VLOOKUP(4,ldc,5,0),TEXT(VLOOKUP(4,ldc,6,0),"00000000")),"")</f>
        <v/>
      </c>
      <c r="K16"/>
    </row>
    <row r="17" spans="2:11" ht="14.25" x14ac:dyDescent="0.2">
      <c r="B17" s="9" t="str">
        <f t="shared" si="1"/>
        <v/>
      </c>
      <c r="C17" s="11"/>
      <c r="D17" s="10"/>
      <c r="E17" s="11"/>
      <c r="F17" s="12" t="str">
        <f t="shared" si="0"/>
        <v/>
      </c>
      <c r="H17" s="13" t="s">
        <v>17</v>
      </c>
      <c r="I17" s="14" t="str">
        <f>IFERROR(UPPER(TRIM(VLOOKUP(5,ldc,4,0))),"")</f>
        <v/>
      </c>
      <c r="J17" s="14" t="str">
        <f>IFERROR(CONCATENATE(VLOOKUP(5,ldc,5,0),TEXT(VLOOKUP(5,ldc,6,0),"00000000")),"")</f>
        <v/>
      </c>
      <c r="K17"/>
    </row>
    <row r="18" spans="2:11" ht="14.25" x14ac:dyDescent="0.2">
      <c r="B18" s="9" t="str">
        <f t="shared" si="1"/>
        <v/>
      </c>
      <c r="C18" s="11"/>
      <c r="D18" s="11"/>
      <c r="E18" s="11"/>
      <c r="F18" s="12" t="str">
        <f t="shared" si="0"/>
        <v/>
      </c>
      <c r="H18" s="13" t="s">
        <v>18</v>
      </c>
      <c r="I18" s="14" t="str">
        <f>IFERROR(UPPER(TRIM(VLOOKUP(6,ldc,4,0))),"")</f>
        <v/>
      </c>
      <c r="J18" s="14" t="str">
        <f>IFERROR(CONCATENATE(VLOOKUP(6,ldc,5,0),TEXT(VLOOKUP(6,ldc,6,0),"00000000")),"")</f>
        <v/>
      </c>
      <c r="K18"/>
    </row>
    <row r="19" spans="2:11" ht="14.25" x14ac:dyDescent="0.2">
      <c r="B19" s="9" t="str">
        <f t="shared" si="1"/>
        <v/>
      </c>
      <c r="C19" s="11"/>
      <c r="D19" s="11"/>
      <c r="E19" s="11"/>
      <c r="F19" s="12" t="str">
        <f t="shared" si="0"/>
        <v/>
      </c>
      <c r="H19" s="13" t="s">
        <v>19</v>
      </c>
      <c r="I19" s="14" t="str">
        <f>IFERROR(UPPER(TRIM(VLOOKUP(7,ldc,4,0))),"")</f>
        <v/>
      </c>
      <c r="J19" s="14" t="str">
        <f>IFERROR(CONCATENATE(VLOOKUP(7,ldc,5,0),TEXT(VLOOKUP(7,ldc,6,0),"00000000")),"")</f>
        <v/>
      </c>
      <c r="K19"/>
    </row>
    <row r="20" spans="2:11" ht="14.25" x14ac:dyDescent="0.2">
      <c r="B20" s="9" t="str">
        <f t="shared" si="1"/>
        <v/>
      </c>
      <c r="C20" s="11"/>
      <c r="D20" s="11"/>
      <c r="E20" s="11"/>
      <c r="F20" s="12" t="str">
        <f t="shared" si="0"/>
        <v/>
      </c>
      <c r="H20" s="13" t="s">
        <v>20</v>
      </c>
      <c r="I20" s="14" t="str">
        <f>IFERROR(UPPER(TRIM(VLOOKUP(8,ldc,4,0))),"")</f>
        <v/>
      </c>
      <c r="J20" s="14" t="str">
        <f>IFERROR(CONCATENATE(VLOOKUP(8,ldc,5,0),TEXT(VLOOKUP(8,ldc,6,0),"00000000")),"")</f>
        <v/>
      </c>
      <c r="K20"/>
    </row>
    <row r="21" spans="2:11" ht="14.25" x14ac:dyDescent="0.2">
      <c r="B21" s="9" t="str">
        <f t="shared" si="1"/>
        <v/>
      </c>
      <c r="C21" s="11"/>
      <c r="D21" s="10"/>
      <c r="E21" s="11"/>
      <c r="F21" s="12" t="str">
        <f t="shared" si="0"/>
        <v/>
      </c>
      <c r="H21" s="13" t="s">
        <v>21</v>
      </c>
      <c r="I21" s="14" t="str">
        <f>IFERROR(UPPER(TRIM(VLOOKUP(9,ldc,4,0))),"")</f>
        <v/>
      </c>
      <c r="J21" s="14" t="str">
        <f>IFERROR(CONCATENATE(VLOOKUP(9,ldc,5,0),TEXT(VLOOKUP(9,ldc,6,0),"00000000")),"")</f>
        <v/>
      </c>
    </row>
    <row r="22" spans="2:11" ht="14.25" x14ac:dyDescent="0.2">
      <c r="B22" s="9" t="str">
        <f t="shared" si="1"/>
        <v/>
      </c>
      <c r="C22" s="11"/>
      <c r="D22" s="10"/>
      <c r="E22" s="11"/>
      <c r="F22" s="12" t="str">
        <f t="shared" si="0"/>
        <v/>
      </c>
      <c r="H22" s="13" t="s">
        <v>42</v>
      </c>
      <c r="I22" s="14" t="str">
        <f>IFERROR(UPPER(TRIM(VLOOKUP(11,ldc,4,0))),"")</f>
        <v/>
      </c>
      <c r="J22" s="14" t="str">
        <f>IFERROR(CONCATENATE(VLOOKUP(11,ldc,5,0),TEXT(VLOOKUP(11,ldc,6,0),"00000000")),"")</f>
        <v/>
      </c>
    </row>
    <row r="23" spans="2:11" ht="14.25" x14ac:dyDescent="0.2">
      <c r="B23" s="9" t="str">
        <f t="shared" si="1"/>
        <v/>
      </c>
      <c r="C23" s="11"/>
      <c r="D23" s="10"/>
      <c r="E23" s="11"/>
      <c r="F23" s="12" t="str">
        <f t="shared" si="0"/>
        <v/>
      </c>
    </row>
    <row r="24" spans="2:11" ht="14.25" x14ac:dyDescent="0.2">
      <c r="B24" s="9" t="str">
        <f t="shared" si="1"/>
        <v/>
      </c>
      <c r="C24" s="11"/>
      <c r="D24" s="10"/>
      <c r="E24" s="11"/>
      <c r="F24" s="12" t="str">
        <f t="shared" si="0"/>
        <v/>
      </c>
    </row>
    <row r="25" spans="2:11" ht="14.25" x14ac:dyDescent="0.2">
      <c r="B25" s="9" t="str">
        <f t="shared" si="1"/>
        <v/>
      </c>
      <c r="C25" s="11"/>
      <c r="D25" s="10"/>
      <c r="E25" s="11"/>
      <c r="F25" s="12" t="str">
        <f t="shared" si="0"/>
        <v/>
      </c>
    </row>
    <row r="26" spans="2:11" ht="14.25" x14ac:dyDescent="0.2">
      <c r="B26" s="9" t="str">
        <f t="shared" si="1"/>
        <v/>
      </c>
      <c r="C26" s="11"/>
      <c r="D26" s="10"/>
      <c r="E26" s="11"/>
      <c r="F26" s="12" t="str">
        <f t="shared" si="0"/>
        <v/>
      </c>
    </row>
    <row r="27" spans="2:11" ht="14.25" x14ac:dyDescent="0.2">
      <c r="B27" s="9" t="str">
        <f t="shared" si="1"/>
        <v/>
      </c>
      <c r="C27" s="11"/>
      <c r="D27" s="10"/>
      <c r="E27" s="11"/>
      <c r="F27" s="12" t="str">
        <f t="shared" si="0"/>
        <v/>
      </c>
    </row>
    <row r="28" spans="2:11" ht="14.25" x14ac:dyDescent="0.2">
      <c r="B28" s="9" t="str">
        <f t="shared" si="1"/>
        <v/>
      </c>
      <c r="C28" s="11"/>
      <c r="D28" s="10"/>
      <c r="E28" s="11"/>
      <c r="F28" s="12" t="str">
        <f t="shared" si="0"/>
        <v/>
      </c>
    </row>
    <row r="29" spans="2:11" ht="14.25" x14ac:dyDescent="0.2">
      <c r="B29" s="9" t="str">
        <f t="shared" si="1"/>
        <v/>
      </c>
      <c r="C29" s="11"/>
      <c r="D29" s="10"/>
      <c r="E29" s="11"/>
      <c r="F29" s="12" t="str">
        <f t="shared" si="0"/>
        <v/>
      </c>
    </row>
    <row r="30" spans="2:11" ht="14.25" x14ac:dyDescent="0.2">
      <c r="B30" s="9" t="str">
        <f t="shared" si="1"/>
        <v/>
      </c>
      <c r="C30" s="11"/>
      <c r="D30" s="10"/>
      <c r="E30" s="11"/>
      <c r="F30" s="12" t="str">
        <f t="shared" si="0"/>
        <v/>
      </c>
    </row>
    <row r="31" spans="2:11" ht="14.25" x14ac:dyDescent="0.2">
      <c r="B31" s="9" t="str">
        <f t="shared" si="1"/>
        <v/>
      </c>
      <c r="C31" s="11"/>
      <c r="D31" s="10"/>
      <c r="E31" s="11"/>
      <c r="F31" s="12" t="str">
        <f t="shared" si="0"/>
        <v/>
      </c>
    </row>
    <row r="32" spans="2:11" ht="14.25" x14ac:dyDescent="0.2">
      <c r="B32" s="9" t="str">
        <f t="shared" si="1"/>
        <v/>
      </c>
      <c r="C32" s="11"/>
      <c r="D32" s="10"/>
      <c r="E32" s="11"/>
      <c r="F32" s="12" t="str">
        <f t="shared" si="0"/>
        <v/>
      </c>
    </row>
    <row r="33" spans="2:6" ht="14.25" x14ac:dyDescent="0.2">
      <c r="B33" s="9" t="str">
        <f t="shared" si="1"/>
        <v/>
      </c>
      <c r="C33" s="11"/>
      <c r="D33" s="10"/>
      <c r="E33" s="11"/>
      <c r="F33" s="12" t="str">
        <f t="shared" si="0"/>
        <v/>
      </c>
    </row>
    <row r="34" spans="2:6" ht="14.25" x14ac:dyDescent="0.2">
      <c r="B34" s="9" t="str">
        <f t="shared" si="1"/>
        <v/>
      </c>
      <c r="C34" s="11"/>
      <c r="D34" s="10"/>
      <c r="E34" s="11"/>
      <c r="F34" s="12" t="str">
        <f t="shared" si="0"/>
        <v/>
      </c>
    </row>
    <row r="35" spans="2:6" ht="14.25" x14ac:dyDescent="0.2">
      <c r="B35" s="9" t="str">
        <f t="shared" si="1"/>
        <v/>
      </c>
      <c r="C35" s="11"/>
      <c r="D35" s="10"/>
      <c r="E35" s="11"/>
      <c r="F35" s="12" t="str">
        <f t="shared" si="0"/>
        <v/>
      </c>
    </row>
    <row r="36" spans="2:6" ht="14.25" x14ac:dyDescent="0.2">
      <c r="B36" s="9" t="str">
        <f t="shared" si="1"/>
        <v/>
      </c>
      <c r="C36" s="11"/>
      <c r="D36" s="10"/>
      <c r="E36" s="11"/>
      <c r="F36" s="12" t="str">
        <f t="shared" si="0"/>
        <v/>
      </c>
    </row>
    <row r="37" spans="2:6" ht="14.25" x14ac:dyDescent="0.2">
      <c r="B37" s="9" t="str">
        <f t="shared" si="1"/>
        <v/>
      </c>
      <c r="C37" s="11"/>
      <c r="D37" s="10"/>
      <c r="E37" s="11"/>
      <c r="F37" s="12" t="str">
        <f t="shared" si="0"/>
        <v/>
      </c>
    </row>
    <row r="38" spans="2:6" ht="14.25" x14ac:dyDescent="0.2">
      <c r="B38" s="9" t="str">
        <f t="shared" si="1"/>
        <v/>
      </c>
      <c r="C38" s="11"/>
      <c r="D38" s="10"/>
      <c r="E38" s="11"/>
      <c r="F38" s="12" t="str">
        <f t="shared" si="0"/>
        <v/>
      </c>
    </row>
    <row r="39" spans="2:6" ht="14.25" x14ac:dyDescent="0.2">
      <c r="B39" s="9" t="str">
        <f t="shared" si="1"/>
        <v/>
      </c>
      <c r="C39" s="11"/>
      <c r="D39" s="10"/>
      <c r="E39" s="11"/>
      <c r="F39" s="12" t="str">
        <f t="shared" si="0"/>
        <v/>
      </c>
    </row>
    <row r="40" spans="2:6" ht="14.25" x14ac:dyDescent="0.2">
      <c r="B40" s="9" t="str">
        <f t="shared" si="1"/>
        <v/>
      </c>
      <c r="C40" s="11"/>
      <c r="D40" s="10"/>
      <c r="E40" s="11"/>
      <c r="F40" s="12" t="str">
        <f t="shared" si="0"/>
        <v/>
      </c>
    </row>
    <row r="41" spans="2:6" ht="14.25" x14ac:dyDescent="0.2">
      <c r="B41" s="9" t="str">
        <f t="shared" si="1"/>
        <v/>
      </c>
      <c r="C41" s="11"/>
      <c r="D41" s="10"/>
      <c r="E41" s="11"/>
      <c r="F41" s="12" t="str">
        <f t="shared" si="0"/>
        <v/>
      </c>
    </row>
    <row r="42" spans="2:6" ht="14.25" x14ac:dyDescent="0.2">
      <c r="B42" s="9" t="str">
        <f t="shared" si="1"/>
        <v/>
      </c>
      <c r="C42" s="11"/>
      <c r="D42" s="10"/>
      <c r="E42" s="11"/>
      <c r="F42" s="12" t="str">
        <f t="shared" si="0"/>
        <v/>
      </c>
    </row>
    <row r="43" spans="2:6" ht="14.25" x14ac:dyDescent="0.2">
      <c r="B43" s="9" t="str">
        <f t="shared" si="1"/>
        <v/>
      </c>
      <c r="C43" s="11"/>
      <c r="D43" s="10"/>
      <c r="E43" s="11"/>
      <c r="F43" s="12" t="str">
        <f t="shared" si="0"/>
        <v/>
      </c>
    </row>
    <row r="44" spans="2:6" ht="14.25" x14ac:dyDescent="0.2">
      <c r="B44" s="9" t="str">
        <f t="shared" si="1"/>
        <v/>
      </c>
      <c r="C44" s="11"/>
      <c r="D44" s="10"/>
      <c r="E44" s="11"/>
      <c r="F44" s="12" t="str">
        <f t="shared" si="0"/>
        <v/>
      </c>
    </row>
    <row r="45" spans="2:6" ht="14.25" x14ac:dyDescent="0.2">
      <c r="B45" s="9" t="str">
        <f t="shared" si="1"/>
        <v/>
      </c>
      <c r="C45" s="11"/>
      <c r="D45" s="10"/>
      <c r="E45" s="11"/>
      <c r="F45" s="12" t="str">
        <f t="shared" ref="F45:F62" si="2">IF(COUNTIF($E$13:$E$33,E45)&gt;=2,"Cédula ya Registrada","")</f>
        <v/>
      </c>
    </row>
    <row r="46" spans="2:6" ht="14.25" x14ac:dyDescent="0.2">
      <c r="B46" s="9" t="str">
        <f t="shared" ref="B46:B62" si="3">IF(C46="","",B45+1)</f>
        <v/>
      </c>
      <c r="C46" s="11"/>
      <c r="D46" s="10"/>
      <c r="E46" s="11"/>
      <c r="F46" s="12" t="str">
        <f t="shared" si="2"/>
        <v/>
      </c>
    </row>
    <row r="47" spans="2:6" ht="14.25" x14ac:dyDescent="0.2">
      <c r="B47" s="9" t="str">
        <f t="shared" si="3"/>
        <v/>
      </c>
      <c r="C47" s="11"/>
      <c r="D47" s="10"/>
      <c r="E47" s="11"/>
      <c r="F47" s="12" t="str">
        <f t="shared" si="2"/>
        <v/>
      </c>
    </row>
    <row r="48" spans="2:6" ht="14.25" x14ac:dyDescent="0.2">
      <c r="B48" s="9" t="str">
        <f t="shared" si="3"/>
        <v/>
      </c>
      <c r="C48" s="11"/>
      <c r="D48" s="10"/>
      <c r="E48" s="11"/>
      <c r="F48" s="12" t="str">
        <f t="shared" si="2"/>
        <v/>
      </c>
    </row>
    <row r="49" spans="2:6" ht="14.25" x14ac:dyDescent="0.2">
      <c r="B49" s="9" t="str">
        <f t="shared" si="3"/>
        <v/>
      </c>
      <c r="C49" s="11"/>
      <c r="D49" s="10"/>
      <c r="E49" s="11"/>
      <c r="F49" s="12" t="str">
        <f t="shared" si="2"/>
        <v/>
      </c>
    </row>
    <row r="50" spans="2:6" ht="14.25" x14ac:dyDescent="0.2">
      <c r="B50" s="9" t="str">
        <f t="shared" si="3"/>
        <v/>
      </c>
      <c r="C50" s="11"/>
      <c r="D50" s="10"/>
      <c r="E50" s="11"/>
      <c r="F50" s="12" t="str">
        <f t="shared" si="2"/>
        <v/>
      </c>
    </row>
    <row r="51" spans="2:6" ht="14.25" x14ac:dyDescent="0.2">
      <c r="B51" s="9" t="str">
        <f t="shared" si="3"/>
        <v/>
      </c>
      <c r="C51" s="11"/>
      <c r="D51" s="10"/>
      <c r="E51" s="11"/>
      <c r="F51" s="12" t="str">
        <f t="shared" si="2"/>
        <v/>
      </c>
    </row>
    <row r="52" spans="2:6" ht="14.25" x14ac:dyDescent="0.2">
      <c r="B52" s="9" t="str">
        <f t="shared" si="3"/>
        <v/>
      </c>
      <c r="C52" s="11"/>
      <c r="D52" s="10"/>
      <c r="E52" s="11"/>
      <c r="F52" s="12" t="str">
        <f t="shared" si="2"/>
        <v/>
      </c>
    </row>
    <row r="53" spans="2:6" ht="14.25" x14ac:dyDescent="0.2">
      <c r="B53" s="9" t="str">
        <f t="shared" si="3"/>
        <v/>
      </c>
      <c r="C53" s="11"/>
      <c r="D53" s="10"/>
      <c r="E53" s="11"/>
      <c r="F53" s="12" t="str">
        <f t="shared" si="2"/>
        <v/>
      </c>
    </row>
    <row r="54" spans="2:6" ht="14.25" x14ac:dyDescent="0.2">
      <c r="B54" s="9" t="str">
        <f t="shared" si="3"/>
        <v/>
      </c>
      <c r="C54" s="11"/>
      <c r="D54" s="10"/>
      <c r="E54" s="11"/>
      <c r="F54" s="12" t="str">
        <f t="shared" si="2"/>
        <v/>
      </c>
    </row>
    <row r="55" spans="2:6" ht="14.25" x14ac:dyDescent="0.2">
      <c r="B55" s="9" t="str">
        <f t="shared" si="3"/>
        <v/>
      </c>
      <c r="C55" s="11"/>
      <c r="D55" s="10"/>
      <c r="E55" s="11"/>
      <c r="F55" s="12" t="str">
        <f t="shared" si="2"/>
        <v/>
      </c>
    </row>
    <row r="56" spans="2:6" ht="14.25" x14ac:dyDescent="0.2">
      <c r="B56" s="9" t="str">
        <f t="shared" si="3"/>
        <v/>
      </c>
      <c r="C56" s="11"/>
      <c r="D56" s="10"/>
      <c r="E56" s="11"/>
      <c r="F56" s="12" t="str">
        <f t="shared" si="2"/>
        <v/>
      </c>
    </row>
    <row r="57" spans="2:6" ht="14.25" x14ac:dyDescent="0.2">
      <c r="B57" s="9" t="str">
        <f t="shared" si="3"/>
        <v/>
      </c>
      <c r="C57" s="11"/>
      <c r="D57" s="10"/>
      <c r="E57" s="11"/>
      <c r="F57" s="12" t="str">
        <f t="shared" si="2"/>
        <v/>
      </c>
    </row>
    <row r="58" spans="2:6" ht="14.25" x14ac:dyDescent="0.2">
      <c r="B58" s="9" t="str">
        <f t="shared" si="3"/>
        <v/>
      </c>
      <c r="C58" s="11"/>
      <c r="D58" s="10"/>
      <c r="E58" s="11"/>
      <c r="F58" s="12" t="str">
        <f t="shared" si="2"/>
        <v/>
      </c>
    </row>
    <row r="59" spans="2:6" ht="14.25" x14ac:dyDescent="0.2">
      <c r="B59" s="9" t="str">
        <f t="shared" si="3"/>
        <v/>
      </c>
      <c r="C59" s="11"/>
      <c r="D59" s="10"/>
      <c r="E59" s="11"/>
      <c r="F59" s="12" t="str">
        <f t="shared" si="2"/>
        <v/>
      </c>
    </row>
    <row r="60" spans="2:6" ht="14.25" x14ac:dyDescent="0.2">
      <c r="B60" s="9" t="str">
        <f t="shared" si="3"/>
        <v/>
      </c>
      <c r="C60" s="11"/>
      <c r="D60" s="10"/>
      <c r="E60" s="11"/>
      <c r="F60" s="12" t="str">
        <f t="shared" si="2"/>
        <v/>
      </c>
    </row>
    <row r="61" spans="2:6" ht="14.25" x14ac:dyDescent="0.2">
      <c r="B61" s="9" t="str">
        <f t="shared" si="3"/>
        <v/>
      </c>
      <c r="C61" s="11"/>
      <c r="D61" s="10"/>
      <c r="E61" s="11"/>
      <c r="F61" s="12" t="str">
        <f t="shared" si="2"/>
        <v/>
      </c>
    </row>
    <row r="62" spans="2:6" ht="14.25" x14ac:dyDescent="0.2">
      <c r="B62" s="9" t="str">
        <f t="shared" si="3"/>
        <v/>
      </c>
      <c r="C62" s="11"/>
      <c r="D62" s="10"/>
      <c r="E62" s="11"/>
      <c r="F62" s="12" t="str">
        <f t="shared" si="2"/>
        <v/>
      </c>
    </row>
  </sheetData>
  <sheetProtection password="C64C" sheet="1" objects="1" scenarios="1" selectLockedCells="1"/>
  <mergeCells count="8">
    <mergeCell ref="B7:E7"/>
    <mergeCell ref="B11:E11"/>
    <mergeCell ref="H11:J11"/>
    <mergeCell ref="B2:E2"/>
    <mergeCell ref="B3:D3"/>
    <mergeCell ref="B4:D5"/>
    <mergeCell ref="E4:E5"/>
    <mergeCell ref="F4:F5"/>
  </mergeCells>
  <phoneticPr fontId="23" type="noConversion"/>
  <conditionalFormatting sqref="E21:E33">
    <cfRule type="expression" dxfId="421" priority="8">
      <formula>AND(COUNTIF(#REF!,#REF!)&gt;1,NOT(ISBLANK(#REF!)))</formula>
    </cfRule>
  </conditionalFormatting>
  <conditionalFormatting sqref="E34">
    <cfRule type="expression" dxfId="420" priority="9">
      <formula>AND(COUNTIF(#REF!,#REF!)&gt;1,NOT(ISBLANK(#REF!)))</formula>
    </cfRule>
  </conditionalFormatting>
  <conditionalFormatting sqref="E35">
    <cfRule type="expression" dxfId="419" priority="10">
      <formula>AND(COUNTIF(#REF!,#REF!)&gt;1,NOT(ISBLANK(#REF!)))</formula>
    </cfRule>
  </conditionalFormatting>
  <conditionalFormatting sqref="E36">
    <cfRule type="expression" dxfId="418" priority="11">
      <formula>AND(COUNTIF(#REF!,#REF!)&gt;1,NOT(ISBLANK(#REF!)))</formula>
    </cfRule>
  </conditionalFormatting>
  <conditionalFormatting sqref="E37">
    <cfRule type="expression" dxfId="417" priority="12">
      <formula>AND(COUNTIF(#REF!,#REF!)&gt;1,NOT(ISBLANK(#REF!)))</formula>
    </cfRule>
  </conditionalFormatting>
  <conditionalFormatting sqref="E38">
    <cfRule type="expression" dxfId="416" priority="13">
      <formula>AND(COUNTIF(#REF!,#REF!)&gt;1,NOT(ISBLANK(#REF!)))</formula>
    </cfRule>
  </conditionalFormatting>
  <conditionalFormatting sqref="E39">
    <cfRule type="expression" dxfId="415" priority="14">
      <formula>AND(COUNTIF(#REF!,#REF!)&gt;1,NOT(ISBLANK(#REF!)))</formula>
    </cfRule>
  </conditionalFormatting>
  <conditionalFormatting sqref="E40">
    <cfRule type="expression" dxfId="414" priority="15">
      <formula>AND(COUNTIF(#REF!,#REF!)&gt;1,NOT(ISBLANK(#REF!)))</formula>
    </cfRule>
  </conditionalFormatting>
  <conditionalFormatting sqref="E41">
    <cfRule type="expression" dxfId="413" priority="16">
      <formula>AND(COUNTIF(#REF!,#REF!)&gt;1,NOT(ISBLANK(#REF!)))</formula>
    </cfRule>
  </conditionalFormatting>
  <conditionalFormatting sqref="E42">
    <cfRule type="expression" dxfId="412" priority="17">
      <formula>AND(COUNTIF(#REF!,#REF!)&gt;1,NOT(ISBLANK(#REF!)))</formula>
    </cfRule>
  </conditionalFormatting>
  <conditionalFormatting sqref="E43">
    <cfRule type="expression" dxfId="411" priority="18">
      <formula>AND(COUNTIF(#REF!,#REF!)&gt;1,NOT(ISBLANK(#REF!)))</formula>
    </cfRule>
  </conditionalFormatting>
  <conditionalFormatting sqref="E44">
    <cfRule type="expression" dxfId="410" priority="19">
      <formula>AND(COUNTIF(#REF!,#REF!)&gt;1,NOT(ISBLANK(#REF!)))</formula>
    </cfRule>
  </conditionalFormatting>
  <conditionalFormatting sqref="E45">
    <cfRule type="expression" dxfId="409" priority="20">
      <formula>AND(COUNTIF(#REF!,#REF!)&gt;1,NOT(ISBLANK(#REF!)))</formula>
    </cfRule>
  </conditionalFormatting>
  <conditionalFormatting sqref="E46">
    <cfRule type="expression" dxfId="408" priority="21">
      <formula>AND(COUNTIF(#REF!,#REF!)&gt;1,NOT(ISBLANK(#REF!)))</formula>
    </cfRule>
  </conditionalFormatting>
  <conditionalFormatting sqref="E47">
    <cfRule type="expression" dxfId="407" priority="22">
      <formula>AND(COUNTIF(#REF!,#REF!)&gt;1,NOT(ISBLANK(#REF!)))</formula>
    </cfRule>
  </conditionalFormatting>
  <conditionalFormatting sqref="E48">
    <cfRule type="expression" dxfId="406" priority="23">
      <formula>AND(COUNTIF(#REF!,#REF!)&gt;1,NOT(ISBLANK(#REF!)))</formula>
    </cfRule>
  </conditionalFormatting>
  <conditionalFormatting sqref="E49">
    <cfRule type="expression" dxfId="405" priority="24">
      <formula>AND(COUNTIF(#REF!,#REF!)&gt;1,NOT(ISBLANK(#REF!)))</formula>
    </cfRule>
  </conditionalFormatting>
  <conditionalFormatting sqref="E50">
    <cfRule type="expression" dxfId="404" priority="25">
      <formula>AND(COUNTIF(#REF!,#REF!)&gt;1,NOT(ISBLANK(#REF!)))</formula>
    </cfRule>
  </conditionalFormatting>
  <conditionalFormatting sqref="E51">
    <cfRule type="expression" dxfId="403" priority="26">
      <formula>AND(COUNTIF(#REF!,#REF!)&gt;1,NOT(ISBLANK(#REF!)))</formula>
    </cfRule>
  </conditionalFormatting>
  <conditionalFormatting sqref="E52">
    <cfRule type="expression" dxfId="402" priority="27">
      <formula>AND(COUNTIF(#REF!,#REF!)&gt;1,NOT(ISBLANK(#REF!)))</formula>
    </cfRule>
  </conditionalFormatting>
  <conditionalFormatting sqref="E53">
    <cfRule type="expression" dxfId="401" priority="28">
      <formula>AND(COUNTIF(#REF!,#REF!)&gt;1,NOT(ISBLANK(#REF!)))</formula>
    </cfRule>
  </conditionalFormatting>
  <conditionalFormatting sqref="E54">
    <cfRule type="expression" dxfId="400" priority="29">
      <formula>AND(COUNTIF(#REF!,#REF!)&gt;1,NOT(ISBLANK(#REF!)))</formula>
    </cfRule>
  </conditionalFormatting>
  <conditionalFormatting sqref="E55">
    <cfRule type="expression" dxfId="399" priority="30">
      <formula>AND(COUNTIF(#REF!,#REF!)&gt;1,NOT(ISBLANK(#REF!)))</formula>
    </cfRule>
  </conditionalFormatting>
  <conditionalFormatting sqref="E56">
    <cfRule type="expression" dxfId="398" priority="31">
      <formula>AND(COUNTIF(#REF!,#REF!)&gt;1,NOT(ISBLANK(#REF!)))</formula>
    </cfRule>
  </conditionalFormatting>
  <conditionalFormatting sqref="E57">
    <cfRule type="expression" dxfId="397" priority="32">
      <formula>AND(COUNTIF(#REF!,#REF!)&gt;1,NOT(ISBLANK(#REF!)))</formula>
    </cfRule>
  </conditionalFormatting>
  <conditionalFormatting sqref="E58">
    <cfRule type="expression" dxfId="396" priority="33">
      <formula>AND(COUNTIF(#REF!,#REF!)&gt;1,NOT(ISBLANK(#REF!)))</formula>
    </cfRule>
  </conditionalFormatting>
  <conditionalFormatting sqref="E59">
    <cfRule type="expression" dxfId="395" priority="34">
      <formula>AND(COUNTIF(#REF!,#REF!)&gt;1,NOT(ISBLANK(#REF!)))</formula>
    </cfRule>
  </conditionalFormatting>
  <conditionalFormatting sqref="E60">
    <cfRule type="expression" dxfId="394" priority="35">
      <formula>AND(COUNTIF(#REF!,#REF!)&gt;1,NOT(ISBLANK(#REF!)))</formula>
    </cfRule>
  </conditionalFormatting>
  <conditionalFormatting sqref="E61">
    <cfRule type="expression" dxfId="393" priority="36">
      <formula>AND(COUNTIF(#REF!,#REF!)&gt;1,NOT(ISBLANK(#REF!)))</formula>
    </cfRule>
  </conditionalFormatting>
  <conditionalFormatting sqref="E62">
    <cfRule type="expression" dxfId="392" priority="37">
      <formula>AND(COUNTIF(#REF!,#REF!)&gt;1,NOT(ISBLANK(#REF!)))</formula>
    </cfRule>
  </conditionalFormatting>
  <conditionalFormatting sqref="E9">
    <cfRule type="expression" dxfId="391" priority="38">
      <formula>AND(COUNTIF(#REF!,#REF!)&gt;1,NOT(ISBLANK(#REF!)))</formula>
    </cfRule>
  </conditionalFormatting>
  <conditionalFormatting sqref="D18:E20">
    <cfRule type="expression" dxfId="390" priority="6">
      <formula>AND(COUNTIF(#REF!,#REF!)&gt;1,NOT(ISBLANK(#REF!)))</formula>
    </cfRule>
  </conditionalFormatting>
  <conditionalFormatting sqref="E17:E18">
    <cfRule type="expression" dxfId="389" priority="5">
      <formula>AND(COUNTIF(#REF!,#REF!)&gt;1,NOT(ISBLANK(#REF!)))</formula>
    </cfRule>
  </conditionalFormatting>
  <conditionalFormatting sqref="D13:E16">
    <cfRule type="expression" dxfId="388" priority="4">
      <formula>AND(COUNTIF(#REF!,#REF!)&gt;1,NOT(ISBLANK(#REF!)))</formula>
    </cfRule>
  </conditionalFormatting>
  <conditionalFormatting sqref="E13:E16">
    <cfRule type="expression" dxfId="387" priority="3">
      <formula>AND(COUNTIF(#REF!,#REF!)&gt;1,NOT(ISBLANK(#REF!)))</formula>
    </cfRule>
  </conditionalFormatting>
  <conditionalFormatting sqref="C13:C62">
    <cfRule type="expression" dxfId="386" priority="2">
      <formula>AND(COUNTIF(#REF!,#REF!)&gt;1,NOT(ISBLANK(#REF!)))</formula>
    </cfRule>
  </conditionalFormatting>
  <conditionalFormatting sqref="C13:C62">
    <cfRule type="expression" dxfId="385" priority="1">
      <formula>AND(COUNTIF(#REF!,#REF!)&gt;1,NOT(ISBLANK(#REF!)))</formula>
    </cfRule>
  </conditionalFormatting>
  <dataValidations count="3">
    <dataValidation operator="equal" allowBlank="1" showErrorMessage="1" sqref="F4 B9:C9 B13:C62 I22 H13:I21" xr:uid="{00000000-0002-0000-0000-000000000000}">
      <formula1>0</formula1>
      <formula2>0</formula2>
    </dataValidation>
    <dataValidation type="list" operator="equal" allowBlank="1" showErrorMessage="1" sqref="D9 D13:D62" xr:uid="{00000000-0002-0000-0000-000001000000}">
      <formula1>"V,E"</formula1>
      <formula2>0</formula2>
    </dataValidation>
    <dataValidation type="whole" allowBlank="1" showErrorMessage="1" errorTitle="Revisar" error="No es un número de Cédula Válido. Por Favor Revise" sqref="E9 E13:E62" xr:uid="{00000000-0002-0000-0000-000002000000}">
      <formula1>10000</formula1>
      <formula2>99999999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N10001"/>
  <sheetViews>
    <sheetView showGridLines="0" zoomScale="80" zoomScaleNormal="80" workbookViewId="0">
      <selection activeCell="C4" sqref="C4"/>
    </sheetView>
  </sheetViews>
  <sheetFormatPr baseColWidth="10" defaultColWidth="0" defaultRowHeight="14.25" x14ac:dyDescent="0.2"/>
  <cols>
    <col min="1" max="1" width="3.42578125" style="2" customWidth="1"/>
    <col min="2" max="2" width="10.5703125" style="15" customWidth="1"/>
    <col min="3" max="3" width="21.5703125" style="16" customWidth="1"/>
    <col min="4" max="4" width="34.7109375" style="2" customWidth="1"/>
    <col min="5" max="5" width="8.28515625" style="2" customWidth="1"/>
    <col min="6" max="6" width="23.7109375" style="2" customWidth="1"/>
    <col min="7" max="7" width="18" style="2" customWidth="1"/>
    <col min="8" max="8" width="18" style="16" customWidth="1"/>
    <col min="9" max="9" width="27.28515625" style="16" customWidth="1"/>
    <col min="10" max="10" width="33.5703125" style="16" customWidth="1"/>
    <col min="11" max="11" width="56.5703125" style="16" customWidth="1"/>
    <col min="12" max="12" width="30" style="16" customWidth="1"/>
    <col min="13" max="13" width="10.42578125" style="16" customWidth="1"/>
    <col min="14" max="14" width="34" style="16" customWidth="1"/>
    <col min="15" max="15" width="68" style="16" customWidth="1"/>
    <col min="16" max="16" width="40.140625" style="17" customWidth="1"/>
    <col min="17" max="17" width="11.85546875" style="15" hidden="1" customWidth="1"/>
    <col min="18" max="19" width="9.140625" style="18" hidden="1" customWidth="1"/>
    <col min="20" max="20" width="18.85546875" style="15" hidden="1" customWidth="1"/>
    <col min="21" max="21" width="67.28515625" style="15" hidden="1" customWidth="1"/>
    <col min="22" max="22" width="2.85546875" style="18" hidden="1" customWidth="1"/>
    <col min="23" max="23" width="2.7109375" style="18" hidden="1" customWidth="1"/>
    <col min="24" max="1023" width="11.5703125" style="15" hidden="1" customWidth="1"/>
    <col min="1024" max="1024" width="2.140625" style="15" hidden="1" customWidth="1"/>
    <col min="1025" max="1026" width="2.7109375" style="15" hidden="1" customWidth="1"/>
    <col min="1027" max="1028" width="12.7109375" hidden="1" customWidth="1"/>
    <col min="1029" max="16384" width="9.140625" hidden="1"/>
  </cols>
  <sheetData>
    <row r="1" spans="1:25 1027:1027" ht="19.5" customHeight="1" x14ac:dyDescent="0.2">
      <c r="A1" s="35" t="s">
        <v>22</v>
      </c>
      <c r="B1" s="50" t="s">
        <v>23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31">
        <f ca="1">IFERROR(OFFSET('Datos del Clap'!$C$13,0,0,COUNTA('Datos del Clap'!$C:$C)-2),"")</f>
        <v>0</v>
      </c>
      <c r="O1" s="31"/>
      <c r="U1" s="19" t="s">
        <v>24</v>
      </c>
      <c r="V1" s="2"/>
      <c r="W1" s="2"/>
      <c r="Y1" s="2"/>
    </row>
    <row r="2" spans="1:25 1027:1027" s="22" customFormat="1" ht="19.5" x14ac:dyDescent="0.2">
      <c r="A2" s="20">
        <f>COUNTIF(F4:F3005,F4)</f>
        <v>0</v>
      </c>
      <c r="B2" s="51" t="str">
        <f>IF(MAX(B4:B3005)&lt;&gt;0,MAX(B4:B3005)&amp;" Familias Registradas","")</f>
        <v/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2"/>
      <c r="O2" s="2"/>
      <c r="P2" s="21"/>
      <c r="R2" s="23"/>
      <c r="S2" s="23"/>
      <c r="U2" s="22" t="str">
        <f>CONCATENATE('Datos del Clap'!$E$4,";",CONCATENATE('Datos del Clap'!D9,TEXT('Datos del Clap'!E9,"00000000"),";",(UPPER(TRIM('Datos del Clap'!C9)))))</f>
        <v>;00000000;</v>
      </c>
      <c r="V2" s="18">
        <v>1</v>
      </c>
      <c r="W2" s="18">
        <f t="shared" ref="W2:W12" si="0">COUNTIF($A$4:$A$4005,V2)</f>
        <v>0</v>
      </c>
    </row>
    <row r="3" spans="1:25 1027:1027" ht="45" customHeight="1" x14ac:dyDescent="0.2">
      <c r="A3" s="24"/>
      <c r="B3" s="32" t="s">
        <v>25</v>
      </c>
      <c r="C3" s="33" t="s">
        <v>26</v>
      </c>
      <c r="D3" s="32" t="s">
        <v>27</v>
      </c>
      <c r="E3" s="32" t="s">
        <v>8</v>
      </c>
      <c r="F3" s="32" t="s">
        <v>9</v>
      </c>
      <c r="G3" s="32" t="s">
        <v>28</v>
      </c>
      <c r="H3" s="32" t="s">
        <v>29</v>
      </c>
      <c r="I3" s="32" t="s">
        <v>30</v>
      </c>
      <c r="J3" s="32" t="s">
        <v>31</v>
      </c>
      <c r="K3" s="32" t="s">
        <v>32</v>
      </c>
      <c r="L3" s="32" t="s">
        <v>33</v>
      </c>
      <c r="M3" s="32" t="s">
        <v>34</v>
      </c>
      <c r="N3" s="34" t="s">
        <v>39</v>
      </c>
      <c r="O3" s="34" t="s">
        <v>45</v>
      </c>
      <c r="P3" s="18" t="s">
        <v>43</v>
      </c>
      <c r="Q3" s="18" t="s">
        <v>44</v>
      </c>
      <c r="R3" s="18" t="s">
        <v>35</v>
      </c>
      <c r="S3" s="18" t="s">
        <v>36</v>
      </c>
      <c r="T3" s="15" t="s">
        <v>40</v>
      </c>
      <c r="U3" s="15" t="s">
        <v>37</v>
      </c>
      <c r="V3" s="18">
        <v>2</v>
      </c>
      <c r="W3" s="18">
        <f t="shared" si="0"/>
        <v>0</v>
      </c>
    </row>
    <row r="4" spans="1:25 1027:1027" ht="14.25" customHeight="1" x14ac:dyDescent="0.2">
      <c r="A4" s="41" t="str">
        <f>IF(I4="Vocero Territorial",1,IF(I4="UBCH",2,IF(I4="UNAMUJER",3,IF(I4="FFM",4,IF(I4="CCAlimentación",5,IF(I4="Comunicador",6,IF(I4="Productivo",7,IF(I4="Fiscal",8,IF(I4="Miliciano",9,IF(I4="Vocero Comunal",11,IF(I4="Ninguno",10,"")))))))))))</f>
        <v/>
      </c>
      <c r="B4" s="27" t="str">
        <f>IF(AND(D4&lt;&gt;"",C4="Jefe de Familia"),1,"")</f>
        <v/>
      </c>
      <c r="C4" s="28"/>
      <c r="D4" s="37"/>
      <c r="E4" s="28"/>
      <c r="F4" s="38"/>
      <c r="G4" s="39"/>
      <c r="H4" s="39"/>
      <c r="I4" s="29"/>
      <c r="J4" s="40"/>
      <c r="K4" s="40"/>
      <c r="L4" s="28"/>
      <c r="M4" s="28"/>
      <c r="N4" s="42" t="str">
        <f>IF(OR(COUNTIF($F$4:$F$3005,F4)&gt;=2,T(F4)&lt;&gt;"",LEN(F4)&gt;8),"Revisar este número de Cédula","")</f>
        <v/>
      </c>
      <c r="O4" s="43"/>
      <c r="P4" s="25" t="str">
        <f>IF(AND($W$2&lt;&gt;1,I4="Vocero Territorial"),"Ya Existe un "&amp;I4,IF(AND($W$3&lt;&gt;1,I4="UBCH"),"Ya Existe un Representante de las "&amp;I4,IF(AND($W$4&lt;&gt;1,I4="UNAMUJER"),"Ya Existe un Representante de "&amp;I4,IF(AND($W$5&lt;&gt;1,I4="FFM"),"Ya Existe un Representante del "&amp;I4,IF(AND($W$6&lt;&gt;1,I4="CCAlimentación"),"Ya Existe un Representante del "&amp;I4,IF(AND($W$7&lt;&gt;1,I4="Comunicador"),"Ya Existe un Líder "&amp;I4,IF(AND($W$8&lt;&gt;1,I4="Productivo"),"Ya Existe un Líder "&amp;I4,IF(AND($W$9&lt;&gt;1,I4="Fiscal"),"Ya Existe un "&amp;I4,IF(AND($W$9&lt;&gt;1,I4="Vocero Comunal"),"Ya Existe un "&amp;I4,"")))))))))</f>
        <v/>
      </c>
      <c r="R4" s="26">
        <f t="shared" ref="R4:R67" si="1">COUNTIF($F$4:$F$10002,F4)</f>
        <v>0</v>
      </c>
      <c r="S4" s="18">
        <f t="shared" ref="S4:S67" si="2">LEN(IF(F4&gt;=80000000,(CONCATENATE("E",REPT(0,8-LEN(F4)),F4)),(CONCATENATE("V",REPT(0,8-LEN(F4)),F4))))</f>
        <v>9</v>
      </c>
      <c r="T4" s="15" t="str">
        <f t="shared" ref="T4:T67" si="3">TRIM(PROPER(D4))</f>
        <v/>
      </c>
      <c r="U4" s="15" t="str">
        <f>CONCATENATE(IF(B4="","",'[1]Datos del Clap'!$E$4),";","9",IF(B4="","",'[1]Datos del Clap'!$F$4),TEXT(B4,"000"),";",E4,(TEXT(F4,"00000000")))</f>
        <v>;9;00000000</v>
      </c>
      <c r="V4" s="18">
        <v>3</v>
      </c>
      <c r="W4" s="18">
        <f t="shared" si="0"/>
        <v>0</v>
      </c>
      <c r="AMM4" s="30"/>
    </row>
    <row r="5" spans="1:25 1027:1027" ht="14.25" customHeight="1" x14ac:dyDescent="0.2">
      <c r="A5" s="41" t="str">
        <f t="shared" ref="A5:A68" si="4">IF(I5="Vocero Territorial",1,IF(I5="UBCH",2,IF(I5="UNAMUJER",3,IF(I5="FFM",4,IF(I5="CCAlimentación",5,IF(I5="Comunicador",6,IF(I5="Productivo",7,IF(I5="Fiscal",8,IF(I5="Miliciano",9,IF(I5="Vocero Comunal",11,IF(I5="Ninguno",10,"")))))))))))</f>
        <v/>
      </c>
      <c r="B5" s="27" t="str">
        <f t="shared" ref="B5:B68" si="5">IF(OR(C5="",D5=""),"",IF(AND(C5&lt;&gt;"Jefe de Familia",D5&lt;&gt;""),B4,(B4+1)))</f>
        <v/>
      </c>
      <c r="C5" s="28"/>
      <c r="D5" s="37"/>
      <c r="E5" s="28"/>
      <c r="F5" s="38"/>
      <c r="G5" s="39"/>
      <c r="H5" s="39"/>
      <c r="I5" s="29"/>
      <c r="J5" s="40"/>
      <c r="K5" s="40"/>
      <c r="L5" s="28"/>
      <c r="M5" s="28"/>
      <c r="N5" s="42" t="str">
        <f t="shared" ref="N5:N68" si="6">IF(OR(COUNTIF($F$4:$F$3005,F5)&gt;=2,T(F5)&lt;&gt;"",LEN(F5)&gt;8),"Revisar este número de Cédula","")</f>
        <v/>
      </c>
      <c r="O5" s="43"/>
      <c r="P5" s="25" t="str">
        <f t="shared" ref="P5:P68" si="7">IF(AND($W$2&lt;&gt;1,I5="Vocero Territorial"),"Ya Existe un "&amp;I5,IF(AND($W$3&lt;&gt;1,I5="UBCH"),"Ya Existe un Representante de las "&amp;I5,IF(AND($W$4&lt;&gt;1,I5="UNAMUJER"),"Ya Existe un Representante de "&amp;I5,IF(AND($W$5&lt;&gt;1,I5="FFM"),"Ya Existe un Representante del "&amp;I5,IF(AND($W$6&lt;&gt;1,I5="CCAlimentación"),"Ya Existe un Representante del "&amp;I5,IF(AND($W$7&lt;&gt;1,I5="Comunicador"),"Ya Existe un Líder "&amp;I5,IF(AND($W$8&lt;&gt;1,I5="Productivo"),"Ya Existe un Líder "&amp;I5,IF(AND($W$9&lt;&gt;1,I5="Fiscal"),"Ya Existe un "&amp;I5,IF(AND($W$9&lt;&gt;1,I5="Vocero Comunal"),"Ya Existe un "&amp;I5,"")))))))))</f>
        <v/>
      </c>
      <c r="R5" s="26">
        <f t="shared" si="1"/>
        <v>0</v>
      </c>
      <c r="S5" s="18">
        <f t="shared" si="2"/>
        <v>9</v>
      </c>
      <c r="T5" s="15" t="str">
        <f t="shared" si="3"/>
        <v/>
      </c>
      <c r="U5" s="15" t="str">
        <f>CONCATENATE(IF(B5="","",'[1]Datos del Clap'!$E$4),";","9",IF(B5="","",'[1]Datos del Clap'!$F$4),TEXT(B5,"000"),";",E5,(TEXT(F5,"00000000")))</f>
        <v>;9;00000000</v>
      </c>
      <c r="V5" s="18">
        <v>4</v>
      </c>
      <c r="W5" s="18">
        <f t="shared" si="0"/>
        <v>0</v>
      </c>
    </row>
    <row r="6" spans="1:25 1027:1027" ht="14.25" customHeight="1" x14ac:dyDescent="0.2">
      <c r="A6" s="41" t="str">
        <f t="shared" si="4"/>
        <v/>
      </c>
      <c r="B6" s="27" t="str">
        <f t="shared" si="5"/>
        <v/>
      </c>
      <c r="C6" s="28"/>
      <c r="D6" s="37"/>
      <c r="E6" s="28"/>
      <c r="F6" s="38"/>
      <c r="G6" s="39"/>
      <c r="H6" s="39"/>
      <c r="I6" s="29"/>
      <c r="J6" s="40"/>
      <c r="K6" s="40"/>
      <c r="L6" s="28"/>
      <c r="M6" s="28"/>
      <c r="N6" s="42" t="str">
        <f t="shared" si="6"/>
        <v/>
      </c>
      <c r="O6" s="43"/>
      <c r="P6" s="25" t="str">
        <f t="shared" si="7"/>
        <v/>
      </c>
      <c r="R6" s="26">
        <f t="shared" si="1"/>
        <v>0</v>
      </c>
      <c r="S6" s="18">
        <f t="shared" si="2"/>
        <v>9</v>
      </c>
      <c r="T6" s="15" t="str">
        <f t="shared" si="3"/>
        <v/>
      </c>
      <c r="U6" s="15" t="str">
        <f>CONCATENATE(IF(B6="","",'[1]Datos del Clap'!$E$4),";","9",IF(B6="","",'[1]Datos del Clap'!$F$4),TEXT(B6,"000"),";",E6,(TEXT(F6,"00000000")))</f>
        <v>;9;00000000</v>
      </c>
      <c r="V6" s="23">
        <v>5</v>
      </c>
      <c r="W6" s="18">
        <f t="shared" si="0"/>
        <v>0</v>
      </c>
    </row>
    <row r="7" spans="1:25 1027:1027" ht="14.25" customHeight="1" x14ac:dyDescent="0.2">
      <c r="A7" s="41" t="str">
        <f t="shared" si="4"/>
        <v/>
      </c>
      <c r="B7" s="27" t="str">
        <f t="shared" si="5"/>
        <v/>
      </c>
      <c r="C7" s="28"/>
      <c r="D7" s="37"/>
      <c r="E7" s="28"/>
      <c r="F7" s="38"/>
      <c r="G7" s="39"/>
      <c r="H7" s="39"/>
      <c r="I7" s="29"/>
      <c r="J7" s="40"/>
      <c r="K7" s="40"/>
      <c r="L7" s="28"/>
      <c r="M7" s="28"/>
      <c r="N7" s="42" t="str">
        <f t="shared" si="6"/>
        <v/>
      </c>
      <c r="O7" s="43"/>
      <c r="P7" s="25" t="str">
        <f t="shared" si="7"/>
        <v/>
      </c>
      <c r="R7" s="26">
        <f t="shared" si="1"/>
        <v>0</v>
      </c>
      <c r="S7" s="18">
        <f t="shared" si="2"/>
        <v>9</v>
      </c>
      <c r="T7" s="15" t="str">
        <f t="shared" si="3"/>
        <v/>
      </c>
      <c r="U7" s="15" t="str">
        <f>CONCATENATE(IF(B7="","",'[1]Datos del Clap'!$E$4),";","9",IF(B7="","",'[1]Datos del Clap'!$F$4),TEXT(B7,"000"),";",E7,(TEXT(F7,"00000000")))</f>
        <v>;9;00000000</v>
      </c>
      <c r="V7" s="18">
        <v>6</v>
      </c>
      <c r="W7" s="18">
        <f t="shared" si="0"/>
        <v>0</v>
      </c>
    </row>
    <row r="8" spans="1:25 1027:1027" ht="14.25" customHeight="1" x14ac:dyDescent="0.2">
      <c r="A8" s="41" t="str">
        <f t="shared" si="4"/>
        <v/>
      </c>
      <c r="B8" s="27" t="str">
        <f t="shared" si="5"/>
        <v/>
      </c>
      <c r="C8" s="28"/>
      <c r="D8" s="37"/>
      <c r="E8" s="28"/>
      <c r="F8" s="38"/>
      <c r="G8" s="39"/>
      <c r="H8" s="39"/>
      <c r="I8" s="29"/>
      <c r="J8" s="40"/>
      <c r="K8" s="40"/>
      <c r="L8" s="28"/>
      <c r="M8" s="28"/>
      <c r="N8" s="42" t="str">
        <f t="shared" si="6"/>
        <v/>
      </c>
      <c r="O8" s="43"/>
      <c r="P8" s="25" t="str">
        <f t="shared" si="7"/>
        <v/>
      </c>
      <c r="R8" s="26">
        <f t="shared" si="1"/>
        <v>0</v>
      </c>
      <c r="S8" s="18">
        <f t="shared" si="2"/>
        <v>9</v>
      </c>
      <c r="T8" s="15" t="str">
        <f t="shared" si="3"/>
        <v/>
      </c>
      <c r="U8" s="15" t="str">
        <f>CONCATENATE(IF(B8="","",'[1]Datos del Clap'!$E$4),";","9",IF(B8="","",'[1]Datos del Clap'!$F$4),TEXT(B8,"000"),";",E8,(TEXT(F8,"00000000")))</f>
        <v>;9;00000000</v>
      </c>
      <c r="V8" s="18">
        <v>7</v>
      </c>
      <c r="W8" s="18">
        <f t="shared" si="0"/>
        <v>0</v>
      </c>
    </row>
    <row r="9" spans="1:25 1027:1027" ht="14.25" customHeight="1" x14ac:dyDescent="0.2">
      <c r="A9" s="41" t="str">
        <f t="shared" si="4"/>
        <v/>
      </c>
      <c r="B9" s="27" t="str">
        <f t="shared" si="5"/>
        <v/>
      </c>
      <c r="C9" s="28"/>
      <c r="D9" s="37"/>
      <c r="E9" s="28"/>
      <c r="F9" s="38"/>
      <c r="G9" s="39"/>
      <c r="H9" s="39"/>
      <c r="I9" s="29"/>
      <c r="J9" s="40"/>
      <c r="K9" s="40"/>
      <c r="L9" s="28"/>
      <c r="M9" s="28"/>
      <c r="N9" s="42" t="str">
        <f t="shared" si="6"/>
        <v/>
      </c>
      <c r="O9" s="43"/>
      <c r="P9" s="25" t="str">
        <f t="shared" si="7"/>
        <v/>
      </c>
      <c r="R9" s="26">
        <f t="shared" si="1"/>
        <v>0</v>
      </c>
      <c r="S9" s="18">
        <f t="shared" si="2"/>
        <v>9</v>
      </c>
      <c r="T9" s="15" t="str">
        <f t="shared" si="3"/>
        <v/>
      </c>
      <c r="U9" s="15" t="str">
        <f>CONCATENATE(IF(B9="","",'[1]Datos del Clap'!$E$4),";","9",IF(B9="","",'[1]Datos del Clap'!$F$4),TEXT(B9,"000"),";",E9,(TEXT(F9,"00000000")))</f>
        <v>;9;00000000</v>
      </c>
      <c r="V9" s="18">
        <v>8</v>
      </c>
      <c r="W9" s="18">
        <f t="shared" si="0"/>
        <v>0</v>
      </c>
    </row>
    <row r="10" spans="1:25 1027:1027" ht="14.25" customHeight="1" x14ac:dyDescent="0.2">
      <c r="A10" s="41" t="str">
        <f t="shared" si="4"/>
        <v/>
      </c>
      <c r="B10" s="27" t="str">
        <f t="shared" si="5"/>
        <v/>
      </c>
      <c r="C10" s="28"/>
      <c r="D10" s="37"/>
      <c r="E10" s="28"/>
      <c r="F10" s="38"/>
      <c r="G10" s="39"/>
      <c r="H10" s="39"/>
      <c r="I10" s="29"/>
      <c r="J10" s="40"/>
      <c r="K10" s="40"/>
      <c r="L10" s="28"/>
      <c r="M10" s="28"/>
      <c r="N10" s="42" t="str">
        <f t="shared" si="6"/>
        <v/>
      </c>
      <c r="O10" s="43"/>
      <c r="P10" s="25" t="str">
        <f t="shared" si="7"/>
        <v/>
      </c>
      <c r="R10" s="26">
        <f t="shared" si="1"/>
        <v>0</v>
      </c>
      <c r="S10" s="18">
        <f t="shared" si="2"/>
        <v>9</v>
      </c>
      <c r="T10" s="15" t="str">
        <f t="shared" si="3"/>
        <v/>
      </c>
      <c r="U10" s="15" t="str">
        <f>CONCATENATE(IF(B10="","",'[1]Datos del Clap'!$E$4),";","9",IF(B10="","",'[1]Datos del Clap'!$F$4),TEXT(B10,"000"),";",E10,(TEXT(F10,"00000000")))</f>
        <v>;9;00000000</v>
      </c>
      <c r="V10" s="18">
        <v>9</v>
      </c>
      <c r="W10" s="18">
        <f t="shared" si="0"/>
        <v>0</v>
      </c>
    </row>
    <row r="11" spans="1:25 1027:1027" ht="14.25" customHeight="1" x14ac:dyDescent="0.2">
      <c r="A11" s="41" t="str">
        <f t="shared" si="4"/>
        <v/>
      </c>
      <c r="B11" s="27" t="str">
        <f t="shared" si="5"/>
        <v/>
      </c>
      <c r="C11" s="28"/>
      <c r="D11" s="37"/>
      <c r="E11" s="28"/>
      <c r="F11" s="38"/>
      <c r="G11" s="39"/>
      <c r="H11" s="39"/>
      <c r="I11" s="29"/>
      <c r="J11" s="40"/>
      <c r="K11" s="40"/>
      <c r="L11" s="28"/>
      <c r="M11" s="28"/>
      <c r="N11" s="42" t="str">
        <f t="shared" si="6"/>
        <v/>
      </c>
      <c r="O11" s="43"/>
      <c r="P11" s="25" t="str">
        <f t="shared" si="7"/>
        <v/>
      </c>
      <c r="R11" s="26">
        <f t="shared" si="1"/>
        <v>0</v>
      </c>
      <c r="S11" s="18">
        <f t="shared" si="2"/>
        <v>9</v>
      </c>
      <c r="T11" s="15" t="str">
        <f t="shared" si="3"/>
        <v/>
      </c>
      <c r="U11" s="15" t="str">
        <f>CONCATENATE(IF(B11="","",'[1]Datos del Clap'!$E$4),";","9",IF(B11="","",'[1]Datos del Clap'!$F$4),TEXT(B11,"000"),";",E11,(TEXT(F11,"00000000")))</f>
        <v>;9;00000000</v>
      </c>
      <c r="V11" s="18">
        <v>10</v>
      </c>
      <c r="W11" s="18">
        <f t="shared" si="0"/>
        <v>0</v>
      </c>
    </row>
    <row r="12" spans="1:25 1027:1027" ht="14.25" customHeight="1" x14ac:dyDescent="0.2">
      <c r="A12" s="41" t="str">
        <f t="shared" si="4"/>
        <v/>
      </c>
      <c r="B12" s="27" t="str">
        <f t="shared" si="5"/>
        <v/>
      </c>
      <c r="C12" s="28"/>
      <c r="D12" s="37"/>
      <c r="E12" s="28"/>
      <c r="F12" s="38"/>
      <c r="G12" s="39"/>
      <c r="H12" s="39"/>
      <c r="I12" s="29"/>
      <c r="J12" s="40"/>
      <c r="K12" s="40"/>
      <c r="L12" s="28"/>
      <c r="M12" s="28"/>
      <c r="N12" s="42" t="str">
        <f t="shared" si="6"/>
        <v/>
      </c>
      <c r="O12" s="43"/>
      <c r="P12" s="25" t="str">
        <f t="shared" si="7"/>
        <v/>
      </c>
      <c r="R12" s="26">
        <f t="shared" si="1"/>
        <v>0</v>
      </c>
      <c r="S12" s="18">
        <f t="shared" si="2"/>
        <v>9</v>
      </c>
      <c r="T12" s="15" t="str">
        <f t="shared" si="3"/>
        <v/>
      </c>
      <c r="U12" s="15" t="str">
        <f>CONCATENATE(IF(B12="","",'[1]Datos del Clap'!$E$4),";","9",IF(B12="","",'[1]Datos del Clap'!$F$4),TEXT(B12,"000"),";",E12,(TEXT(F12,"00000000")))</f>
        <v>;9;00000000</v>
      </c>
      <c r="V12" s="18">
        <v>11</v>
      </c>
      <c r="W12" s="18">
        <f t="shared" si="0"/>
        <v>0</v>
      </c>
    </row>
    <row r="13" spans="1:25 1027:1027" ht="14.25" customHeight="1" x14ac:dyDescent="0.2">
      <c r="A13" s="41" t="str">
        <f t="shared" si="4"/>
        <v/>
      </c>
      <c r="B13" s="27" t="str">
        <f t="shared" si="5"/>
        <v/>
      </c>
      <c r="C13" s="28"/>
      <c r="D13" s="37"/>
      <c r="E13" s="28"/>
      <c r="F13" s="38"/>
      <c r="G13" s="39"/>
      <c r="H13" s="39"/>
      <c r="I13" s="29"/>
      <c r="J13" s="40"/>
      <c r="K13" s="40"/>
      <c r="L13" s="28"/>
      <c r="M13" s="28"/>
      <c r="N13" s="42" t="str">
        <f t="shared" si="6"/>
        <v/>
      </c>
      <c r="O13" s="43"/>
      <c r="P13" s="25" t="str">
        <f t="shared" si="7"/>
        <v/>
      </c>
      <c r="R13" s="26">
        <f t="shared" si="1"/>
        <v>0</v>
      </c>
      <c r="S13" s="18">
        <f t="shared" si="2"/>
        <v>9</v>
      </c>
      <c r="T13" s="15" t="str">
        <f t="shared" si="3"/>
        <v/>
      </c>
      <c r="U13" s="15" t="str">
        <f>CONCATENATE(IF(B13="","",'[1]Datos del Clap'!$E$4),";","9",IF(B13="","",'[1]Datos del Clap'!$F$4),TEXT(B13,"000"),";",E13,(TEXT(F13,"00000000")))</f>
        <v>;9;00000000</v>
      </c>
    </row>
    <row r="14" spans="1:25 1027:1027" ht="14.25" customHeight="1" x14ac:dyDescent="0.2">
      <c r="A14" s="41" t="str">
        <f t="shared" si="4"/>
        <v/>
      </c>
      <c r="B14" s="27" t="str">
        <f t="shared" si="5"/>
        <v/>
      </c>
      <c r="C14" s="28"/>
      <c r="D14" s="37"/>
      <c r="E14" s="28"/>
      <c r="F14" s="38"/>
      <c r="G14" s="39"/>
      <c r="H14" s="39"/>
      <c r="I14" s="29"/>
      <c r="J14" s="40"/>
      <c r="K14" s="40"/>
      <c r="L14" s="28"/>
      <c r="M14" s="28"/>
      <c r="N14" s="42" t="str">
        <f t="shared" si="6"/>
        <v/>
      </c>
      <c r="O14" s="43"/>
      <c r="P14" s="25" t="str">
        <f t="shared" si="7"/>
        <v/>
      </c>
      <c r="R14" s="26">
        <f t="shared" si="1"/>
        <v>0</v>
      </c>
      <c r="S14" s="18">
        <f t="shared" si="2"/>
        <v>9</v>
      </c>
      <c r="T14" s="15" t="str">
        <f t="shared" si="3"/>
        <v/>
      </c>
      <c r="U14" s="15" t="str">
        <f>CONCATENATE(IF(B14="","",'[1]Datos del Clap'!$E$4),";","9",IF(B14="","",'[1]Datos del Clap'!$F$4),TEXT(B14,"000"),";",E14,(TEXT(F14,"00000000")))</f>
        <v>;9;00000000</v>
      </c>
    </row>
    <row r="15" spans="1:25 1027:1027" ht="14.25" customHeight="1" x14ac:dyDescent="0.2">
      <c r="A15" s="41" t="str">
        <f t="shared" si="4"/>
        <v/>
      </c>
      <c r="B15" s="27" t="str">
        <f t="shared" si="5"/>
        <v/>
      </c>
      <c r="C15" s="28"/>
      <c r="D15" s="37"/>
      <c r="E15" s="28"/>
      <c r="F15" s="38"/>
      <c r="G15" s="39"/>
      <c r="H15" s="39"/>
      <c r="I15" s="29"/>
      <c r="J15" s="40"/>
      <c r="K15" s="40"/>
      <c r="L15" s="28"/>
      <c r="M15" s="28"/>
      <c r="N15" s="42" t="str">
        <f t="shared" si="6"/>
        <v/>
      </c>
      <c r="O15" s="43"/>
      <c r="P15" s="25" t="str">
        <f t="shared" si="7"/>
        <v/>
      </c>
      <c r="R15" s="26">
        <f t="shared" si="1"/>
        <v>0</v>
      </c>
      <c r="S15" s="18">
        <f t="shared" si="2"/>
        <v>9</v>
      </c>
      <c r="T15" s="15" t="str">
        <f t="shared" si="3"/>
        <v/>
      </c>
      <c r="U15" s="15" t="str">
        <f>CONCATENATE(IF(B15="","",'[1]Datos del Clap'!$E$4),";","9",IF(B15="","",'[1]Datos del Clap'!$F$4),TEXT(B15,"000"),";",E15,(TEXT(F15,"00000000")))</f>
        <v>;9;00000000</v>
      </c>
    </row>
    <row r="16" spans="1:25 1027:1027" ht="14.25" customHeight="1" x14ac:dyDescent="0.2">
      <c r="A16" s="41" t="str">
        <f t="shared" si="4"/>
        <v/>
      </c>
      <c r="B16" s="27" t="str">
        <f t="shared" si="5"/>
        <v/>
      </c>
      <c r="C16" s="28"/>
      <c r="D16" s="37"/>
      <c r="E16" s="28"/>
      <c r="F16" s="38"/>
      <c r="G16" s="39"/>
      <c r="H16" s="39"/>
      <c r="I16" s="29"/>
      <c r="J16" s="40"/>
      <c r="K16" s="40"/>
      <c r="L16" s="28"/>
      <c r="M16" s="28"/>
      <c r="N16" s="42" t="str">
        <f t="shared" si="6"/>
        <v/>
      </c>
      <c r="O16" s="43"/>
      <c r="P16" s="25" t="str">
        <f t="shared" si="7"/>
        <v/>
      </c>
      <c r="R16" s="26">
        <f t="shared" si="1"/>
        <v>0</v>
      </c>
      <c r="S16" s="18">
        <f t="shared" si="2"/>
        <v>9</v>
      </c>
      <c r="T16" s="15" t="str">
        <f t="shared" si="3"/>
        <v/>
      </c>
      <c r="U16" s="15" t="str">
        <f>CONCATENATE(IF(B16="","",'[1]Datos del Clap'!$E$4),";","9",IF(B16="","",'[1]Datos del Clap'!$F$4),TEXT(B16,"000"),";",E16,(TEXT(F16,"00000000")))</f>
        <v>;9;00000000</v>
      </c>
    </row>
    <row r="17" spans="1:21" ht="14.25" customHeight="1" x14ac:dyDescent="0.2">
      <c r="A17" s="41" t="str">
        <f t="shared" si="4"/>
        <v/>
      </c>
      <c r="B17" s="27" t="str">
        <f t="shared" si="5"/>
        <v/>
      </c>
      <c r="C17" s="28"/>
      <c r="D17" s="37"/>
      <c r="E17" s="28"/>
      <c r="F17" s="38"/>
      <c r="G17" s="39"/>
      <c r="H17" s="39"/>
      <c r="I17" s="29"/>
      <c r="J17" s="40"/>
      <c r="K17" s="40"/>
      <c r="L17" s="28"/>
      <c r="M17" s="28"/>
      <c r="N17" s="42" t="str">
        <f t="shared" si="6"/>
        <v/>
      </c>
      <c r="O17" s="43"/>
      <c r="P17" s="25" t="str">
        <f t="shared" si="7"/>
        <v/>
      </c>
      <c r="R17" s="26">
        <f t="shared" si="1"/>
        <v>0</v>
      </c>
      <c r="S17" s="18">
        <f t="shared" si="2"/>
        <v>9</v>
      </c>
      <c r="T17" s="15" t="str">
        <f t="shared" si="3"/>
        <v/>
      </c>
      <c r="U17" s="15" t="str">
        <f>CONCATENATE(IF(B17="","",'[1]Datos del Clap'!$E$4),";","9",IF(B17="","",'[1]Datos del Clap'!$F$4),TEXT(B17,"000"),";",E17,(TEXT(F17,"00000000")))</f>
        <v>;9;00000000</v>
      </c>
    </row>
    <row r="18" spans="1:21" ht="14.25" customHeight="1" x14ac:dyDescent="0.2">
      <c r="A18" s="41" t="str">
        <f t="shared" si="4"/>
        <v/>
      </c>
      <c r="B18" s="27" t="str">
        <f t="shared" si="5"/>
        <v/>
      </c>
      <c r="C18" s="28"/>
      <c r="D18" s="37"/>
      <c r="E18" s="28"/>
      <c r="F18" s="38"/>
      <c r="G18" s="39"/>
      <c r="H18" s="39"/>
      <c r="I18" s="29"/>
      <c r="J18" s="40"/>
      <c r="K18" s="40"/>
      <c r="L18" s="28"/>
      <c r="M18" s="28"/>
      <c r="N18" s="42" t="str">
        <f t="shared" si="6"/>
        <v/>
      </c>
      <c r="O18" s="43"/>
      <c r="P18" s="25" t="str">
        <f t="shared" si="7"/>
        <v/>
      </c>
      <c r="R18" s="26">
        <f t="shared" si="1"/>
        <v>0</v>
      </c>
      <c r="S18" s="18">
        <f t="shared" si="2"/>
        <v>9</v>
      </c>
      <c r="T18" s="15" t="str">
        <f t="shared" si="3"/>
        <v/>
      </c>
      <c r="U18" s="15" t="str">
        <f>CONCATENATE(IF(B18="","",'[1]Datos del Clap'!$E$4),";","9",IF(B18="","",'[1]Datos del Clap'!$F$4),TEXT(B18,"000"),";",E18,(TEXT(F18,"00000000")))</f>
        <v>;9;00000000</v>
      </c>
    </row>
    <row r="19" spans="1:21" ht="14.25" customHeight="1" x14ac:dyDescent="0.2">
      <c r="A19" s="41" t="str">
        <f t="shared" si="4"/>
        <v/>
      </c>
      <c r="B19" s="27" t="str">
        <f t="shared" si="5"/>
        <v/>
      </c>
      <c r="C19" s="28"/>
      <c r="D19" s="37"/>
      <c r="E19" s="28"/>
      <c r="F19" s="38"/>
      <c r="G19" s="39"/>
      <c r="H19" s="39"/>
      <c r="I19" s="29"/>
      <c r="J19" s="40"/>
      <c r="K19" s="40"/>
      <c r="L19" s="28"/>
      <c r="M19" s="28"/>
      <c r="N19" s="42" t="str">
        <f t="shared" si="6"/>
        <v/>
      </c>
      <c r="O19" s="43"/>
      <c r="P19" s="25" t="str">
        <f t="shared" si="7"/>
        <v/>
      </c>
      <c r="R19" s="26">
        <f t="shared" si="1"/>
        <v>0</v>
      </c>
      <c r="S19" s="18">
        <f t="shared" si="2"/>
        <v>9</v>
      </c>
      <c r="T19" s="15" t="str">
        <f t="shared" si="3"/>
        <v/>
      </c>
      <c r="U19" s="15" t="str">
        <f>CONCATENATE(IF(B19="","",'[1]Datos del Clap'!$E$4),";","9",IF(B19="","",'[1]Datos del Clap'!$F$4),TEXT(B19,"000"),";",E19,(TEXT(F19,"00000000")))</f>
        <v>;9;00000000</v>
      </c>
    </row>
    <row r="20" spans="1:21" ht="14.25" customHeight="1" x14ac:dyDescent="0.2">
      <c r="A20" s="41" t="str">
        <f t="shared" si="4"/>
        <v/>
      </c>
      <c r="B20" s="27" t="str">
        <f t="shared" si="5"/>
        <v/>
      </c>
      <c r="C20" s="28"/>
      <c r="D20" s="37"/>
      <c r="E20" s="28"/>
      <c r="F20" s="38"/>
      <c r="G20" s="39"/>
      <c r="H20" s="39"/>
      <c r="I20" s="29"/>
      <c r="J20" s="40"/>
      <c r="K20" s="40"/>
      <c r="L20" s="28"/>
      <c r="M20" s="28"/>
      <c r="N20" s="42" t="str">
        <f t="shared" si="6"/>
        <v/>
      </c>
      <c r="O20" s="43"/>
      <c r="P20" s="25" t="str">
        <f t="shared" si="7"/>
        <v/>
      </c>
      <c r="R20" s="26">
        <f t="shared" si="1"/>
        <v>0</v>
      </c>
      <c r="S20" s="18">
        <f t="shared" si="2"/>
        <v>9</v>
      </c>
      <c r="T20" s="15" t="str">
        <f t="shared" si="3"/>
        <v/>
      </c>
      <c r="U20" s="15" t="str">
        <f>CONCATENATE(IF(B20="","",'[1]Datos del Clap'!$E$4),";","9",IF(B20="","",'[1]Datos del Clap'!$F$4),TEXT(B20,"000"),";",E20,(TEXT(F20,"00000000")))</f>
        <v>;9;00000000</v>
      </c>
    </row>
    <row r="21" spans="1:21" ht="14.25" customHeight="1" x14ac:dyDescent="0.2">
      <c r="A21" s="41" t="str">
        <f t="shared" si="4"/>
        <v/>
      </c>
      <c r="B21" s="27" t="str">
        <f t="shared" si="5"/>
        <v/>
      </c>
      <c r="C21" s="28"/>
      <c r="D21" s="37"/>
      <c r="E21" s="28"/>
      <c r="F21" s="38"/>
      <c r="G21" s="39"/>
      <c r="H21" s="39"/>
      <c r="I21" s="29"/>
      <c r="J21" s="40"/>
      <c r="K21" s="40"/>
      <c r="L21" s="28"/>
      <c r="M21" s="28"/>
      <c r="N21" s="42" t="str">
        <f t="shared" si="6"/>
        <v/>
      </c>
      <c r="O21" s="43"/>
      <c r="P21" s="25" t="str">
        <f t="shared" si="7"/>
        <v/>
      </c>
      <c r="R21" s="26">
        <f t="shared" si="1"/>
        <v>0</v>
      </c>
      <c r="S21" s="18">
        <f t="shared" si="2"/>
        <v>9</v>
      </c>
      <c r="T21" s="15" t="str">
        <f t="shared" si="3"/>
        <v/>
      </c>
      <c r="U21" s="15" t="str">
        <f>CONCATENATE(IF(B21="","",'[1]Datos del Clap'!$E$4),";","9",IF(B21="","",'[1]Datos del Clap'!$F$4),TEXT(B21,"000"),";",E21,(TEXT(F21,"00000000")))</f>
        <v>;9;00000000</v>
      </c>
    </row>
    <row r="22" spans="1:21" ht="14.25" customHeight="1" x14ac:dyDescent="0.2">
      <c r="A22" s="41" t="str">
        <f t="shared" si="4"/>
        <v/>
      </c>
      <c r="B22" s="27" t="str">
        <f t="shared" si="5"/>
        <v/>
      </c>
      <c r="C22" s="28"/>
      <c r="D22" s="37"/>
      <c r="E22" s="28"/>
      <c r="F22" s="38"/>
      <c r="G22" s="39"/>
      <c r="H22" s="39"/>
      <c r="I22" s="29"/>
      <c r="J22" s="40"/>
      <c r="K22" s="40"/>
      <c r="L22" s="28"/>
      <c r="M22" s="28"/>
      <c r="N22" s="42" t="str">
        <f t="shared" si="6"/>
        <v/>
      </c>
      <c r="O22" s="43"/>
      <c r="P22" s="25" t="str">
        <f t="shared" si="7"/>
        <v/>
      </c>
      <c r="R22" s="26">
        <f t="shared" si="1"/>
        <v>0</v>
      </c>
      <c r="S22" s="18">
        <f t="shared" si="2"/>
        <v>9</v>
      </c>
      <c r="T22" s="15" t="str">
        <f t="shared" si="3"/>
        <v/>
      </c>
      <c r="U22" s="15" t="str">
        <f>CONCATENATE(IF(B22="","",'[1]Datos del Clap'!$E$4),";","9",IF(B22="","",'[1]Datos del Clap'!$F$4),TEXT(B22,"000"),";",E22,(TEXT(F22,"00000000")))</f>
        <v>;9;00000000</v>
      </c>
    </row>
    <row r="23" spans="1:21" ht="14.25" customHeight="1" x14ac:dyDescent="0.2">
      <c r="A23" s="41" t="str">
        <f t="shared" si="4"/>
        <v/>
      </c>
      <c r="B23" s="27" t="str">
        <f t="shared" si="5"/>
        <v/>
      </c>
      <c r="C23" s="28"/>
      <c r="D23" s="37"/>
      <c r="E23" s="28"/>
      <c r="F23" s="38"/>
      <c r="G23" s="39"/>
      <c r="H23" s="39"/>
      <c r="I23" s="29"/>
      <c r="J23" s="40"/>
      <c r="K23" s="40"/>
      <c r="L23" s="28"/>
      <c r="M23" s="28"/>
      <c r="N23" s="42" t="str">
        <f t="shared" si="6"/>
        <v/>
      </c>
      <c r="O23" s="43"/>
      <c r="P23" s="25" t="str">
        <f t="shared" si="7"/>
        <v/>
      </c>
      <c r="R23" s="26">
        <f t="shared" si="1"/>
        <v>0</v>
      </c>
      <c r="S23" s="18">
        <f t="shared" si="2"/>
        <v>9</v>
      </c>
      <c r="T23" s="15" t="str">
        <f t="shared" si="3"/>
        <v/>
      </c>
      <c r="U23" s="15" t="str">
        <f>CONCATENATE(IF(B23="","",'[1]Datos del Clap'!$E$4),";","9",IF(B23="","",'[1]Datos del Clap'!$F$4),TEXT(B23,"000"),";",E23,(TEXT(F23,"00000000")))</f>
        <v>;9;00000000</v>
      </c>
    </row>
    <row r="24" spans="1:21" ht="14.25" customHeight="1" x14ac:dyDescent="0.2">
      <c r="A24" s="41" t="str">
        <f t="shared" si="4"/>
        <v/>
      </c>
      <c r="B24" s="27" t="str">
        <f t="shared" si="5"/>
        <v/>
      </c>
      <c r="C24" s="28"/>
      <c r="D24" s="37"/>
      <c r="E24" s="28"/>
      <c r="F24" s="38"/>
      <c r="G24" s="39"/>
      <c r="H24" s="39"/>
      <c r="I24" s="29"/>
      <c r="J24" s="40"/>
      <c r="K24" s="40"/>
      <c r="L24" s="28"/>
      <c r="M24" s="28"/>
      <c r="N24" s="42" t="str">
        <f t="shared" si="6"/>
        <v/>
      </c>
      <c r="O24" s="43"/>
      <c r="P24" s="25" t="str">
        <f t="shared" si="7"/>
        <v/>
      </c>
      <c r="R24" s="26">
        <f t="shared" si="1"/>
        <v>0</v>
      </c>
      <c r="S24" s="18">
        <f t="shared" si="2"/>
        <v>9</v>
      </c>
      <c r="T24" s="15" t="str">
        <f t="shared" si="3"/>
        <v/>
      </c>
      <c r="U24" s="15" t="str">
        <f>CONCATENATE(IF(B24="","",'[1]Datos del Clap'!$E$4),";","9",IF(B24="","",'[1]Datos del Clap'!$F$4),TEXT(B24,"000"),";",E24,(TEXT(F24,"00000000")))</f>
        <v>;9;00000000</v>
      </c>
    </row>
    <row r="25" spans="1:21" ht="14.25" customHeight="1" x14ac:dyDescent="0.2">
      <c r="A25" s="41" t="str">
        <f t="shared" si="4"/>
        <v/>
      </c>
      <c r="B25" s="27" t="str">
        <f t="shared" si="5"/>
        <v/>
      </c>
      <c r="C25" s="28"/>
      <c r="D25" s="37"/>
      <c r="E25" s="28"/>
      <c r="F25" s="38"/>
      <c r="G25" s="39"/>
      <c r="H25" s="39"/>
      <c r="I25" s="29"/>
      <c r="J25" s="40"/>
      <c r="K25" s="40"/>
      <c r="L25" s="28"/>
      <c r="M25" s="28"/>
      <c r="N25" s="42" t="str">
        <f t="shared" si="6"/>
        <v/>
      </c>
      <c r="O25" s="43"/>
      <c r="P25" s="25" t="str">
        <f t="shared" si="7"/>
        <v/>
      </c>
      <c r="R25" s="26">
        <f t="shared" si="1"/>
        <v>0</v>
      </c>
      <c r="S25" s="18">
        <f t="shared" si="2"/>
        <v>9</v>
      </c>
      <c r="T25" s="15" t="str">
        <f t="shared" si="3"/>
        <v/>
      </c>
      <c r="U25" s="15" t="str">
        <f>CONCATENATE(IF(B25="","",'[1]Datos del Clap'!$E$4),";","9",IF(B25="","",'[1]Datos del Clap'!$F$4),TEXT(B25,"000"),";",E25,(TEXT(F25,"00000000")))</f>
        <v>;9;00000000</v>
      </c>
    </row>
    <row r="26" spans="1:21" ht="14.25" customHeight="1" x14ac:dyDescent="0.2">
      <c r="A26" s="41" t="str">
        <f t="shared" si="4"/>
        <v/>
      </c>
      <c r="B26" s="27" t="str">
        <f t="shared" si="5"/>
        <v/>
      </c>
      <c r="C26" s="28"/>
      <c r="D26" s="37"/>
      <c r="E26" s="28"/>
      <c r="F26" s="38"/>
      <c r="G26" s="39"/>
      <c r="H26" s="39"/>
      <c r="I26" s="29"/>
      <c r="J26" s="40"/>
      <c r="K26" s="40"/>
      <c r="L26" s="28"/>
      <c r="M26" s="28"/>
      <c r="N26" s="42" t="str">
        <f t="shared" si="6"/>
        <v/>
      </c>
      <c r="O26" s="43"/>
      <c r="P26" s="25" t="str">
        <f t="shared" si="7"/>
        <v/>
      </c>
      <c r="R26" s="26">
        <f t="shared" si="1"/>
        <v>0</v>
      </c>
      <c r="S26" s="18">
        <f t="shared" si="2"/>
        <v>9</v>
      </c>
      <c r="T26" s="15" t="str">
        <f t="shared" si="3"/>
        <v/>
      </c>
      <c r="U26" s="15" t="str">
        <f>CONCATENATE(IF(B26="","",'[1]Datos del Clap'!$E$4),";","9",IF(B26="","",'[1]Datos del Clap'!$F$4),TEXT(B26,"000"),";",E26,(TEXT(F26,"00000000")))</f>
        <v>;9;00000000</v>
      </c>
    </row>
    <row r="27" spans="1:21" ht="14.25" customHeight="1" x14ac:dyDescent="0.2">
      <c r="A27" s="41" t="str">
        <f t="shared" si="4"/>
        <v/>
      </c>
      <c r="B27" s="27" t="str">
        <f t="shared" si="5"/>
        <v/>
      </c>
      <c r="C27" s="28"/>
      <c r="D27" s="37"/>
      <c r="E27" s="28"/>
      <c r="F27" s="38"/>
      <c r="G27" s="39"/>
      <c r="H27" s="39"/>
      <c r="I27" s="29"/>
      <c r="J27" s="40"/>
      <c r="K27" s="40"/>
      <c r="L27" s="28"/>
      <c r="M27" s="28"/>
      <c r="N27" s="42" t="str">
        <f t="shared" si="6"/>
        <v/>
      </c>
      <c r="O27" s="43"/>
      <c r="P27" s="25" t="str">
        <f t="shared" si="7"/>
        <v/>
      </c>
      <c r="R27" s="26">
        <f t="shared" si="1"/>
        <v>0</v>
      </c>
      <c r="S27" s="18">
        <f t="shared" si="2"/>
        <v>9</v>
      </c>
      <c r="T27" s="15" t="str">
        <f t="shared" si="3"/>
        <v/>
      </c>
      <c r="U27" s="15" t="str">
        <f>CONCATENATE(IF(B27="","",'[1]Datos del Clap'!$E$4),";","9",IF(B27="","",'[1]Datos del Clap'!$F$4),TEXT(B27,"000"),";",E27,(TEXT(F27,"00000000")))</f>
        <v>;9;00000000</v>
      </c>
    </row>
    <row r="28" spans="1:21" ht="14.25" customHeight="1" x14ac:dyDescent="0.2">
      <c r="A28" s="41" t="str">
        <f t="shared" si="4"/>
        <v/>
      </c>
      <c r="B28" s="27" t="str">
        <f t="shared" si="5"/>
        <v/>
      </c>
      <c r="C28" s="28"/>
      <c r="D28" s="37"/>
      <c r="E28" s="28"/>
      <c r="F28" s="38"/>
      <c r="G28" s="39"/>
      <c r="H28" s="39"/>
      <c r="I28" s="29"/>
      <c r="J28" s="40"/>
      <c r="K28" s="40"/>
      <c r="L28" s="28"/>
      <c r="M28" s="28"/>
      <c r="N28" s="42" t="str">
        <f t="shared" si="6"/>
        <v/>
      </c>
      <c r="O28" s="43"/>
      <c r="P28" s="25" t="str">
        <f t="shared" si="7"/>
        <v/>
      </c>
      <c r="R28" s="26">
        <f t="shared" si="1"/>
        <v>0</v>
      </c>
      <c r="S28" s="18">
        <f t="shared" si="2"/>
        <v>9</v>
      </c>
      <c r="T28" s="15" t="str">
        <f t="shared" si="3"/>
        <v/>
      </c>
      <c r="U28" s="15" t="str">
        <f>CONCATENATE(IF(B28="","",'[1]Datos del Clap'!$E$4),";","9",IF(B28="","",'[1]Datos del Clap'!$F$4),TEXT(B28,"000"),";",E28,(TEXT(F28,"00000000")))</f>
        <v>;9;00000000</v>
      </c>
    </row>
    <row r="29" spans="1:21" ht="14.25" customHeight="1" x14ac:dyDescent="0.2">
      <c r="A29" s="41" t="str">
        <f t="shared" si="4"/>
        <v/>
      </c>
      <c r="B29" s="27" t="str">
        <f t="shared" si="5"/>
        <v/>
      </c>
      <c r="C29" s="28"/>
      <c r="D29" s="37"/>
      <c r="E29" s="28"/>
      <c r="F29" s="38"/>
      <c r="G29" s="39"/>
      <c r="H29" s="39"/>
      <c r="I29" s="29"/>
      <c r="J29" s="40"/>
      <c r="K29" s="40"/>
      <c r="L29" s="28"/>
      <c r="M29" s="28"/>
      <c r="N29" s="42" t="str">
        <f t="shared" si="6"/>
        <v/>
      </c>
      <c r="O29" s="43"/>
      <c r="P29" s="25" t="str">
        <f t="shared" si="7"/>
        <v/>
      </c>
      <c r="R29" s="26">
        <f t="shared" si="1"/>
        <v>0</v>
      </c>
      <c r="S29" s="18">
        <f t="shared" si="2"/>
        <v>9</v>
      </c>
      <c r="T29" s="15" t="str">
        <f t="shared" si="3"/>
        <v/>
      </c>
      <c r="U29" s="15" t="str">
        <f>CONCATENATE(IF(B29="","",'[1]Datos del Clap'!$E$4),";","9",IF(B29="","",'[1]Datos del Clap'!$F$4),TEXT(B29,"000"),";",E29,(TEXT(F29,"00000000")))</f>
        <v>;9;00000000</v>
      </c>
    </row>
    <row r="30" spans="1:21" ht="14.25" customHeight="1" x14ac:dyDescent="0.2">
      <c r="A30" s="41" t="str">
        <f t="shared" si="4"/>
        <v/>
      </c>
      <c r="B30" s="27" t="str">
        <f t="shared" si="5"/>
        <v/>
      </c>
      <c r="C30" s="28"/>
      <c r="D30" s="37"/>
      <c r="E30" s="28"/>
      <c r="F30" s="38"/>
      <c r="G30" s="39"/>
      <c r="H30" s="39"/>
      <c r="I30" s="29"/>
      <c r="J30" s="40"/>
      <c r="K30" s="40"/>
      <c r="L30" s="28"/>
      <c r="M30" s="28"/>
      <c r="N30" s="42" t="str">
        <f t="shared" si="6"/>
        <v/>
      </c>
      <c r="O30" s="43"/>
      <c r="P30" s="25" t="str">
        <f t="shared" si="7"/>
        <v/>
      </c>
      <c r="R30" s="26">
        <f t="shared" si="1"/>
        <v>0</v>
      </c>
      <c r="S30" s="18">
        <f t="shared" si="2"/>
        <v>9</v>
      </c>
      <c r="T30" s="15" t="str">
        <f t="shared" si="3"/>
        <v/>
      </c>
      <c r="U30" s="15" t="str">
        <f>CONCATENATE(IF(B30="","",'[1]Datos del Clap'!$E$4),";","9",IF(B30="","",'[1]Datos del Clap'!$F$4),TEXT(B30,"000"),";",E30,(TEXT(F30,"00000000")))</f>
        <v>;9;00000000</v>
      </c>
    </row>
    <row r="31" spans="1:21" ht="14.25" customHeight="1" x14ac:dyDescent="0.2">
      <c r="A31" s="41" t="str">
        <f t="shared" si="4"/>
        <v/>
      </c>
      <c r="B31" s="27" t="str">
        <f t="shared" si="5"/>
        <v/>
      </c>
      <c r="C31" s="28"/>
      <c r="D31" s="37"/>
      <c r="E31" s="28"/>
      <c r="F31" s="38"/>
      <c r="G31" s="39"/>
      <c r="H31" s="39"/>
      <c r="I31" s="29"/>
      <c r="J31" s="40"/>
      <c r="K31" s="40"/>
      <c r="L31" s="28"/>
      <c r="M31" s="28"/>
      <c r="N31" s="42" t="str">
        <f t="shared" si="6"/>
        <v/>
      </c>
      <c r="O31" s="43"/>
      <c r="P31" s="25" t="str">
        <f t="shared" si="7"/>
        <v/>
      </c>
      <c r="R31" s="26">
        <f t="shared" si="1"/>
        <v>0</v>
      </c>
      <c r="S31" s="18">
        <f t="shared" si="2"/>
        <v>9</v>
      </c>
      <c r="T31" s="15" t="str">
        <f t="shared" si="3"/>
        <v/>
      </c>
      <c r="U31" s="15" t="str">
        <f>CONCATENATE(IF(B31="","",'[1]Datos del Clap'!$E$4),";","9",IF(B31="","",'[1]Datos del Clap'!$F$4),TEXT(B31,"000"),";",E31,(TEXT(F31,"00000000")))</f>
        <v>;9;00000000</v>
      </c>
    </row>
    <row r="32" spans="1:21" ht="14.25" customHeight="1" x14ac:dyDescent="0.2">
      <c r="A32" s="41" t="str">
        <f t="shared" si="4"/>
        <v/>
      </c>
      <c r="B32" s="27" t="str">
        <f t="shared" si="5"/>
        <v/>
      </c>
      <c r="C32" s="28"/>
      <c r="D32" s="37"/>
      <c r="E32" s="28"/>
      <c r="F32" s="38"/>
      <c r="G32" s="39"/>
      <c r="H32" s="39"/>
      <c r="I32" s="29"/>
      <c r="J32" s="40"/>
      <c r="K32" s="40"/>
      <c r="L32" s="28"/>
      <c r="M32" s="28"/>
      <c r="N32" s="42" t="str">
        <f t="shared" si="6"/>
        <v/>
      </c>
      <c r="O32" s="43"/>
      <c r="P32" s="25" t="str">
        <f t="shared" si="7"/>
        <v/>
      </c>
      <c r="R32" s="26">
        <f t="shared" si="1"/>
        <v>0</v>
      </c>
      <c r="S32" s="18">
        <f t="shared" si="2"/>
        <v>9</v>
      </c>
      <c r="T32" s="15" t="str">
        <f t="shared" si="3"/>
        <v/>
      </c>
      <c r="U32" s="15" t="str">
        <f>CONCATENATE(IF(B32="","",'[1]Datos del Clap'!$E$4),";","9",IF(B32="","",'[1]Datos del Clap'!$F$4),TEXT(B32,"000"),";",E32,(TEXT(F32,"00000000")))</f>
        <v>;9;00000000</v>
      </c>
    </row>
    <row r="33" spans="1:21" ht="14.25" customHeight="1" x14ac:dyDescent="0.2">
      <c r="A33" s="41" t="str">
        <f t="shared" si="4"/>
        <v/>
      </c>
      <c r="B33" s="27" t="str">
        <f t="shared" si="5"/>
        <v/>
      </c>
      <c r="C33" s="28"/>
      <c r="D33" s="37"/>
      <c r="E33" s="28"/>
      <c r="F33" s="38"/>
      <c r="G33" s="39"/>
      <c r="H33" s="39"/>
      <c r="I33" s="29"/>
      <c r="J33" s="40"/>
      <c r="K33" s="40"/>
      <c r="L33" s="28"/>
      <c r="M33" s="28"/>
      <c r="N33" s="42" t="str">
        <f t="shared" si="6"/>
        <v/>
      </c>
      <c r="O33" s="43"/>
      <c r="P33" s="25" t="str">
        <f t="shared" si="7"/>
        <v/>
      </c>
      <c r="R33" s="26">
        <f t="shared" si="1"/>
        <v>0</v>
      </c>
      <c r="S33" s="18">
        <f t="shared" si="2"/>
        <v>9</v>
      </c>
      <c r="T33" s="15" t="str">
        <f t="shared" si="3"/>
        <v/>
      </c>
      <c r="U33" s="15" t="str">
        <f>CONCATENATE(IF(B33="","",'[1]Datos del Clap'!$E$4),";","9",IF(B33="","",'[1]Datos del Clap'!$F$4),TEXT(B33,"000"),";",E33,(TEXT(F33,"00000000")))</f>
        <v>;9;00000000</v>
      </c>
    </row>
    <row r="34" spans="1:21" ht="14.25" customHeight="1" x14ac:dyDescent="0.2">
      <c r="A34" s="41" t="str">
        <f t="shared" si="4"/>
        <v/>
      </c>
      <c r="B34" s="27" t="str">
        <f t="shared" si="5"/>
        <v/>
      </c>
      <c r="C34" s="28"/>
      <c r="D34" s="37"/>
      <c r="E34" s="28"/>
      <c r="F34" s="38"/>
      <c r="G34" s="39"/>
      <c r="H34" s="39"/>
      <c r="I34" s="29"/>
      <c r="J34" s="40"/>
      <c r="K34" s="40"/>
      <c r="L34" s="28"/>
      <c r="M34" s="28"/>
      <c r="N34" s="42" t="str">
        <f t="shared" si="6"/>
        <v/>
      </c>
      <c r="O34" s="43"/>
      <c r="P34" s="25" t="str">
        <f t="shared" si="7"/>
        <v/>
      </c>
      <c r="R34" s="26">
        <f t="shared" si="1"/>
        <v>0</v>
      </c>
      <c r="S34" s="18">
        <f t="shared" si="2"/>
        <v>9</v>
      </c>
      <c r="T34" s="15" t="str">
        <f t="shared" si="3"/>
        <v/>
      </c>
      <c r="U34" s="15" t="str">
        <f>CONCATENATE(IF(B34="","",'[1]Datos del Clap'!$E$4),";","9",IF(B34="","",'[1]Datos del Clap'!$F$4),TEXT(B34,"000"),";",E34,(TEXT(F34,"00000000")))</f>
        <v>;9;00000000</v>
      </c>
    </row>
    <row r="35" spans="1:21" ht="14.25" customHeight="1" x14ac:dyDescent="0.2">
      <c r="A35" s="41" t="str">
        <f t="shared" si="4"/>
        <v/>
      </c>
      <c r="B35" s="27" t="str">
        <f t="shared" si="5"/>
        <v/>
      </c>
      <c r="C35" s="28"/>
      <c r="D35" s="37"/>
      <c r="E35" s="28"/>
      <c r="F35" s="38"/>
      <c r="G35" s="39"/>
      <c r="H35" s="39"/>
      <c r="I35" s="29"/>
      <c r="J35" s="40"/>
      <c r="K35" s="40"/>
      <c r="L35" s="28"/>
      <c r="M35" s="28"/>
      <c r="N35" s="42" t="str">
        <f t="shared" si="6"/>
        <v/>
      </c>
      <c r="O35" s="43"/>
      <c r="P35" s="25" t="str">
        <f t="shared" si="7"/>
        <v/>
      </c>
      <c r="R35" s="26">
        <f t="shared" si="1"/>
        <v>0</v>
      </c>
      <c r="S35" s="18">
        <f t="shared" si="2"/>
        <v>9</v>
      </c>
      <c r="T35" s="15" t="str">
        <f t="shared" si="3"/>
        <v/>
      </c>
      <c r="U35" s="15" t="str">
        <f>CONCATENATE(IF(B35="","",'[1]Datos del Clap'!$E$4),";","9",IF(B35="","",'[1]Datos del Clap'!$F$4),TEXT(B35,"000"),";",E35,(TEXT(F35,"00000000")))</f>
        <v>;9;00000000</v>
      </c>
    </row>
    <row r="36" spans="1:21" ht="14.25" customHeight="1" x14ac:dyDescent="0.2">
      <c r="A36" s="41" t="str">
        <f t="shared" si="4"/>
        <v/>
      </c>
      <c r="B36" s="27" t="str">
        <f t="shared" si="5"/>
        <v/>
      </c>
      <c r="C36" s="28"/>
      <c r="D36" s="37"/>
      <c r="E36" s="28"/>
      <c r="F36" s="38"/>
      <c r="G36" s="39"/>
      <c r="H36" s="39"/>
      <c r="I36" s="29"/>
      <c r="J36" s="40"/>
      <c r="K36" s="40"/>
      <c r="L36" s="28"/>
      <c r="M36" s="28"/>
      <c r="N36" s="42" t="str">
        <f t="shared" si="6"/>
        <v/>
      </c>
      <c r="O36" s="43"/>
      <c r="P36" s="25" t="str">
        <f t="shared" si="7"/>
        <v/>
      </c>
      <c r="R36" s="26">
        <f t="shared" si="1"/>
        <v>0</v>
      </c>
      <c r="S36" s="18">
        <f t="shared" si="2"/>
        <v>9</v>
      </c>
      <c r="T36" s="15" t="str">
        <f t="shared" si="3"/>
        <v/>
      </c>
      <c r="U36" s="15" t="str">
        <f>CONCATENATE(IF(B36="","",'[1]Datos del Clap'!$E$4),";","9",IF(B36="","",'[1]Datos del Clap'!$F$4),TEXT(B36,"000"),";",E36,(TEXT(F36,"00000000")))</f>
        <v>;9;00000000</v>
      </c>
    </row>
    <row r="37" spans="1:21" ht="14.25" customHeight="1" x14ac:dyDescent="0.2">
      <c r="A37" s="41" t="str">
        <f t="shared" si="4"/>
        <v/>
      </c>
      <c r="B37" s="27" t="str">
        <f t="shared" si="5"/>
        <v/>
      </c>
      <c r="C37" s="28"/>
      <c r="D37" s="37"/>
      <c r="E37" s="28"/>
      <c r="F37" s="38"/>
      <c r="G37" s="39"/>
      <c r="H37" s="39"/>
      <c r="I37" s="29"/>
      <c r="J37" s="40"/>
      <c r="K37" s="40"/>
      <c r="L37" s="28"/>
      <c r="M37" s="28"/>
      <c r="N37" s="42" t="str">
        <f t="shared" si="6"/>
        <v/>
      </c>
      <c r="O37" s="43"/>
      <c r="P37" s="25" t="str">
        <f t="shared" si="7"/>
        <v/>
      </c>
      <c r="R37" s="26">
        <f t="shared" si="1"/>
        <v>0</v>
      </c>
      <c r="S37" s="18">
        <f t="shared" si="2"/>
        <v>9</v>
      </c>
      <c r="T37" s="15" t="str">
        <f t="shared" si="3"/>
        <v/>
      </c>
      <c r="U37" s="15" t="str">
        <f>CONCATENATE(IF(B37="","",'[1]Datos del Clap'!$E$4),";","9",IF(B37="","",'[1]Datos del Clap'!$F$4),TEXT(B37,"000"),";",E37,(TEXT(F37,"00000000")))</f>
        <v>;9;00000000</v>
      </c>
    </row>
    <row r="38" spans="1:21" ht="14.25" customHeight="1" x14ac:dyDescent="0.2">
      <c r="A38" s="41" t="str">
        <f t="shared" si="4"/>
        <v/>
      </c>
      <c r="B38" s="27" t="str">
        <f t="shared" si="5"/>
        <v/>
      </c>
      <c r="C38" s="28"/>
      <c r="D38" s="37"/>
      <c r="E38" s="28"/>
      <c r="F38" s="38"/>
      <c r="G38" s="39"/>
      <c r="H38" s="39"/>
      <c r="I38" s="29"/>
      <c r="J38" s="40"/>
      <c r="K38" s="40"/>
      <c r="L38" s="28"/>
      <c r="M38" s="28"/>
      <c r="N38" s="42" t="str">
        <f t="shared" si="6"/>
        <v/>
      </c>
      <c r="O38" s="43"/>
      <c r="P38" s="25" t="str">
        <f t="shared" si="7"/>
        <v/>
      </c>
      <c r="R38" s="26">
        <f t="shared" si="1"/>
        <v>0</v>
      </c>
      <c r="S38" s="18">
        <f t="shared" si="2"/>
        <v>9</v>
      </c>
      <c r="T38" s="15" t="str">
        <f t="shared" si="3"/>
        <v/>
      </c>
      <c r="U38" s="15" t="str">
        <f>CONCATENATE(IF(B38="","",'[1]Datos del Clap'!$E$4),";","9",IF(B38="","",'[1]Datos del Clap'!$F$4),TEXT(B38,"000"),";",E38,(TEXT(F38,"00000000")))</f>
        <v>;9;00000000</v>
      </c>
    </row>
    <row r="39" spans="1:21" ht="14.25" customHeight="1" x14ac:dyDescent="0.2">
      <c r="A39" s="41" t="str">
        <f t="shared" si="4"/>
        <v/>
      </c>
      <c r="B39" s="27" t="str">
        <f t="shared" si="5"/>
        <v/>
      </c>
      <c r="C39" s="28"/>
      <c r="D39" s="37"/>
      <c r="E39" s="28"/>
      <c r="F39" s="38"/>
      <c r="G39" s="39"/>
      <c r="H39" s="39"/>
      <c r="I39" s="29"/>
      <c r="J39" s="40"/>
      <c r="K39" s="40"/>
      <c r="L39" s="28"/>
      <c r="M39" s="28"/>
      <c r="N39" s="42" t="str">
        <f t="shared" si="6"/>
        <v/>
      </c>
      <c r="O39" s="43"/>
      <c r="P39" s="25" t="str">
        <f t="shared" si="7"/>
        <v/>
      </c>
      <c r="R39" s="26">
        <f t="shared" si="1"/>
        <v>0</v>
      </c>
      <c r="S39" s="18">
        <f t="shared" si="2"/>
        <v>9</v>
      </c>
      <c r="T39" s="15" t="str">
        <f t="shared" si="3"/>
        <v/>
      </c>
      <c r="U39" s="15" t="str">
        <f>CONCATENATE(IF(B39="","",'[1]Datos del Clap'!$E$4),";","9",IF(B39="","",'[1]Datos del Clap'!$F$4),TEXT(B39,"000"),";",E39,(TEXT(F39,"00000000")))</f>
        <v>;9;00000000</v>
      </c>
    </row>
    <row r="40" spans="1:21" ht="14.25" customHeight="1" x14ac:dyDescent="0.2">
      <c r="A40" s="41" t="str">
        <f t="shared" si="4"/>
        <v/>
      </c>
      <c r="B40" s="27" t="str">
        <f t="shared" si="5"/>
        <v/>
      </c>
      <c r="C40" s="28"/>
      <c r="D40" s="37"/>
      <c r="E40" s="28"/>
      <c r="F40" s="38"/>
      <c r="G40" s="39"/>
      <c r="H40" s="39"/>
      <c r="I40" s="29"/>
      <c r="J40" s="40"/>
      <c r="K40" s="40"/>
      <c r="L40" s="28"/>
      <c r="M40" s="28"/>
      <c r="N40" s="42" t="str">
        <f t="shared" si="6"/>
        <v/>
      </c>
      <c r="O40" s="43"/>
      <c r="P40" s="25" t="str">
        <f t="shared" si="7"/>
        <v/>
      </c>
      <c r="R40" s="26">
        <f t="shared" si="1"/>
        <v>0</v>
      </c>
      <c r="S40" s="18">
        <f t="shared" si="2"/>
        <v>9</v>
      </c>
      <c r="T40" s="15" t="str">
        <f t="shared" si="3"/>
        <v/>
      </c>
      <c r="U40" s="15" t="str">
        <f>CONCATENATE(IF(B40="","",'[1]Datos del Clap'!$E$4),";","9",IF(B40="","",'[1]Datos del Clap'!$F$4),TEXT(B40,"000"),";",E40,(TEXT(F40,"00000000")))</f>
        <v>;9;00000000</v>
      </c>
    </row>
    <row r="41" spans="1:21" ht="14.25" customHeight="1" x14ac:dyDescent="0.2">
      <c r="A41" s="41" t="str">
        <f t="shared" si="4"/>
        <v/>
      </c>
      <c r="B41" s="27" t="str">
        <f t="shared" si="5"/>
        <v/>
      </c>
      <c r="C41" s="28"/>
      <c r="D41" s="37"/>
      <c r="E41" s="28"/>
      <c r="F41" s="38"/>
      <c r="G41" s="39"/>
      <c r="H41" s="39"/>
      <c r="I41" s="29"/>
      <c r="J41" s="40"/>
      <c r="K41" s="40"/>
      <c r="L41" s="28"/>
      <c r="M41" s="28"/>
      <c r="N41" s="42" t="str">
        <f t="shared" si="6"/>
        <v/>
      </c>
      <c r="O41" s="43"/>
      <c r="P41" s="25" t="str">
        <f t="shared" si="7"/>
        <v/>
      </c>
      <c r="R41" s="26">
        <f t="shared" si="1"/>
        <v>0</v>
      </c>
      <c r="S41" s="18">
        <f t="shared" si="2"/>
        <v>9</v>
      </c>
      <c r="T41" s="15" t="str">
        <f t="shared" si="3"/>
        <v/>
      </c>
      <c r="U41" s="15" t="str">
        <f>CONCATENATE(IF(B41="","",'[1]Datos del Clap'!$E$4),";","9",IF(B41="","",'[1]Datos del Clap'!$F$4),TEXT(B41,"000"),";",E41,(TEXT(F41,"00000000")))</f>
        <v>;9;00000000</v>
      </c>
    </row>
    <row r="42" spans="1:21" ht="14.25" customHeight="1" x14ac:dyDescent="0.2">
      <c r="A42" s="41" t="str">
        <f t="shared" si="4"/>
        <v/>
      </c>
      <c r="B42" s="27" t="str">
        <f t="shared" si="5"/>
        <v/>
      </c>
      <c r="C42" s="28"/>
      <c r="D42" s="37"/>
      <c r="E42" s="28"/>
      <c r="F42" s="38"/>
      <c r="G42" s="39"/>
      <c r="H42" s="39"/>
      <c r="I42" s="29"/>
      <c r="J42" s="40"/>
      <c r="K42" s="40"/>
      <c r="L42" s="28"/>
      <c r="M42" s="28"/>
      <c r="N42" s="42" t="str">
        <f t="shared" si="6"/>
        <v/>
      </c>
      <c r="O42" s="43"/>
      <c r="P42" s="25" t="str">
        <f t="shared" si="7"/>
        <v/>
      </c>
      <c r="R42" s="26">
        <f t="shared" si="1"/>
        <v>0</v>
      </c>
      <c r="S42" s="18">
        <f t="shared" si="2"/>
        <v>9</v>
      </c>
      <c r="T42" s="15" t="str">
        <f t="shared" si="3"/>
        <v/>
      </c>
      <c r="U42" s="15" t="str">
        <f>CONCATENATE(IF(B42="","",'[1]Datos del Clap'!$E$4),";","9",IF(B42="","",'[1]Datos del Clap'!$F$4),TEXT(B42,"000"),";",E42,(TEXT(F42,"00000000")))</f>
        <v>;9;00000000</v>
      </c>
    </row>
    <row r="43" spans="1:21" ht="14.25" customHeight="1" x14ac:dyDescent="0.2">
      <c r="A43" s="41" t="str">
        <f t="shared" si="4"/>
        <v/>
      </c>
      <c r="B43" s="27" t="str">
        <f t="shared" si="5"/>
        <v/>
      </c>
      <c r="C43" s="28"/>
      <c r="D43" s="37"/>
      <c r="E43" s="28"/>
      <c r="F43" s="38"/>
      <c r="G43" s="39"/>
      <c r="H43" s="39"/>
      <c r="I43" s="29"/>
      <c r="J43" s="40"/>
      <c r="K43" s="40"/>
      <c r="L43" s="28"/>
      <c r="M43" s="28"/>
      <c r="N43" s="42" t="str">
        <f t="shared" si="6"/>
        <v/>
      </c>
      <c r="O43" s="43"/>
      <c r="P43" s="25" t="str">
        <f t="shared" si="7"/>
        <v/>
      </c>
      <c r="R43" s="26">
        <f t="shared" si="1"/>
        <v>0</v>
      </c>
      <c r="S43" s="18">
        <f t="shared" si="2"/>
        <v>9</v>
      </c>
      <c r="T43" s="15" t="str">
        <f t="shared" si="3"/>
        <v/>
      </c>
      <c r="U43" s="15" t="str">
        <f>CONCATENATE(IF(B43="","",'[1]Datos del Clap'!$E$4),";","9",IF(B43="","",'[1]Datos del Clap'!$F$4),TEXT(B43,"000"),";",E43,(TEXT(F43,"00000000")))</f>
        <v>;9;00000000</v>
      </c>
    </row>
    <row r="44" spans="1:21" ht="14.25" customHeight="1" x14ac:dyDescent="0.2">
      <c r="A44" s="41" t="str">
        <f t="shared" si="4"/>
        <v/>
      </c>
      <c r="B44" s="27" t="str">
        <f t="shared" si="5"/>
        <v/>
      </c>
      <c r="C44" s="28"/>
      <c r="D44" s="37"/>
      <c r="E44" s="28"/>
      <c r="F44" s="38"/>
      <c r="G44" s="39"/>
      <c r="H44" s="39"/>
      <c r="I44" s="29"/>
      <c r="J44" s="40"/>
      <c r="K44" s="40"/>
      <c r="L44" s="28"/>
      <c r="M44" s="28"/>
      <c r="N44" s="42" t="str">
        <f t="shared" si="6"/>
        <v/>
      </c>
      <c r="O44" s="43"/>
      <c r="P44" s="25" t="str">
        <f t="shared" si="7"/>
        <v/>
      </c>
      <c r="R44" s="26">
        <f t="shared" si="1"/>
        <v>0</v>
      </c>
      <c r="S44" s="18">
        <f t="shared" si="2"/>
        <v>9</v>
      </c>
      <c r="T44" s="15" t="str">
        <f t="shared" si="3"/>
        <v/>
      </c>
      <c r="U44" s="15" t="str">
        <f>CONCATENATE(IF(B44="","",'[1]Datos del Clap'!$E$4),";","9",IF(B44="","",'[1]Datos del Clap'!$F$4),TEXT(B44,"000"),";",E44,(TEXT(F44,"00000000")))</f>
        <v>;9;00000000</v>
      </c>
    </row>
    <row r="45" spans="1:21" ht="14.25" customHeight="1" x14ac:dyDescent="0.2">
      <c r="A45" s="41" t="str">
        <f t="shared" si="4"/>
        <v/>
      </c>
      <c r="B45" s="27" t="str">
        <f t="shared" si="5"/>
        <v/>
      </c>
      <c r="C45" s="28"/>
      <c r="D45" s="37"/>
      <c r="E45" s="28"/>
      <c r="F45" s="38"/>
      <c r="G45" s="39"/>
      <c r="H45" s="39"/>
      <c r="I45" s="29"/>
      <c r="J45" s="40"/>
      <c r="K45" s="40"/>
      <c r="L45" s="28"/>
      <c r="M45" s="28"/>
      <c r="N45" s="42" t="str">
        <f t="shared" si="6"/>
        <v/>
      </c>
      <c r="O45" s="43"/>
      <c r="P45" s="25" t="str">
        <f t="shared" si="7"/>
        <v/>
      </c>
      <c r="R45" s="26">
        <f t="shared" si="1"/>
        <v>0</v>
      </c>
      <c r="S45" s="18">
        <f t="shared" si="2"/>
        <v>9</v>
      </c>
      <c r="T45" s="15" t="str">
        <f t="shared" si="3"/>
        <v/>
      </c>
      <c r="U45" s="15" t="str">
        <f>CONCATENATE(IF(B45="","",'[1]Datos del Clap'!$E$4),";","9",IF(B45="","",'[1]Datos del Clap'!$F$4),TEXT(B45,"000"),";",E45,(TEXT(F45,"00000000")))</f>
        <v>;9;00000000</v>
      </c>
    </row>
    <row r="46" spans="1:21" ht="14.25" customHeight="1" x14ac:dyDescent="0.2">
      <c r="A46" s="41" t="str">
        <f t="shared" si="4"/>
        <v/>
      </c>
      <c r="B46" s="27" t="str">
        <f t="shared" si="5"/>
        <v/>
      </c>
      <c r="C46" s="28"/>
      <c r="D46" s="37"/>
      <c r="E46" s="28"/>
      <c r="F46" s="38"/>
      <c r="G46" s="39"/>
      <c r="H46" s="39"/>
      <c r="I46" s="29"/>
      <c r="J46" s="40"/>
      <c r="K46" s="40"/>
      <c r="L46" s="28"/>
      <c r="M46" s="28"/>
      <c r="N46" s="42" t="str">
        <f t="shared" si="6"/>
        <v/>
      </c>
      <c r="O46" s="43"/>
      <c r="P46" s="25" t="str">
        <f t="shared" si="7"/>
        <v/>
      </c>
      <c r="R46" s="26">
        <f t="shared" si="1"/>
        <v>0</v>
      </c>
      <c r="S46" s="18">
        <f t="shared" si="2"/>
        <v>9</v>
      </c>
      <c r="T46" s="15" t="str">
        <f t="shared" si="3"/>
        <v/>
      </c>
      <c r="U46" s="15" t="str">
        <f>CONCATENATE(IF(B46="","",'[1]Datos del Clap'!$E$4),";","9",IF(B46="","",'[1]Datos del Clap'!$F$4),TEXT(B46,"000"),";",E46,(TEXT(F46,"00000000")))</f>
        <v>;9;00000000</v>
      </c>
    </row>
    <row r="47" spans="1:21" ht="14.25" customHeight="1" x14ac:dyDescent="0.2">
      <c r="A47" s="41" t="str">
        <f t="shared" si="4"/>
        <v/>
      </c>
      <c r="B47" s="27" t="str">
        <f t="shared" si="5"/>
        <v/>
      </c>
      <c r="C47" s="28"/>
      <c r="D47" s="37"/>
      <c r="E47" s="28"/>
      <c r="F47" s="38"/>
      <c r="G47" s="39"/>
      <c r="H47" s="39"/>
      <c r="I47" s="29"/>
      <c r="J47" s="40"/>
      <c r="K47" s="40"/>
      <c r="L47" s="28"/>
      <c r="M47" s="28"/>
      <c r="N47" s="42" t="str">
        <f t="shared" si="6"/>
        <v/>
      </c>
      <c r="O47" s="43"/>
      <c r="P47" s="25" t="str">
        <f t="shared" si="7"/>
        <v/>
      </c>
      <c r="R47" s="26">
        <f t="shared" si="1"/>
        <v>0</v>
      </c>
      <c r="S47" s="18">
        <f t="shared" si="2"/>
        <v>9</v>
      </c>
      <c r="T47" s="15" t="str">
        <f t="shared" si="3"/>
        <v/>
      </c>
      <c r="U47" s="15" t="str">
        <f>CONCATENATE(IF(B47="","",'[1]Datos del Clap'!$E$4),";","9",IF(B47="","",'[1]Datos del Clap'!$F$4),TEXT(B47,"000"),";",E47,(TEXT(F47,"00000000")))</f>
        <v>;9;00000000</v>
      </c>
    </row>
    <row r="48" spans="1:21" ht="14.25" customHeight="1" x14ac:dyDescent="0.2">
      <c r="A48" s="41" t="str">
        <f t="shared" si="4"/>
        <v/>
      </c>
      <c r="B48" s="27" t="str">
        <f t="shared" si="5"/>
        <v/>
      </c>
      <c r="C48" s="28"/>
      <c r="D48" s="37"/>
      <c r="E48" s="28"/>
      <c r="F48" s="38"/>
      <c r="G48" s="39"/>
      <c r="H48" s="39"/>
      <c r="I48" s="29"/>
      <c r="J48" s="40"/>
      <c r="K48" s="40"/>
      <c r="L48" s="28"/>
      <c r="M48" s="28"/>
      <c r="N48" s="42" t="str">
        <f t="shared" si="6"/>
        <v/>
      </c>
      <c r="O48" s="43"/>
      <c r="P48" s="25" t="str">
        <f t="shared" si="7"/>
        <v/>
      </c>
      <c r="R48" s="26">
        <f t="shared" si="1"/>
        <v>0</v>
      </c>
      <c r="S48" s="18">
        <f t="shared" si="2"/>
        <v>9</v>
      </c>
      <c r="T48" s="15" t="str">
        <f t="shared" si="3"/>
        <v/>
      </c>
      <c r="U48" s="15" t="str">
        <f>CONCATENATE(IF(B48="","",'[1]Datos del Clap'!$E$4),";","9",IF(B48="","",'[1]Datos del Clap'!$F$4),TEXT(B48,"000"),";",E48,(TEXT(F48,"00000000")))</f>
        <v>;9;00000000</v>
      </c>
    </row>
    <row r="49" spans="1:21" ht="14.25" customHeight="1" x14ac:dyDescent="0.2">
      <c r="A49" s="41" t="str">
        <f t="shared" si="4"/>
        <v/>
      </c>
      <c r="B49" s="27" t="str">
        <f t="shared" si="5"/>
        <v/>
      </c>
      <c r="C49" s="28"/>
      <c r="D49" s="37"/>
      <c r="E49" s="28"/>
      <c r="F49" s="38"/>
      <c r="G49" s="39"/>
      <c r="H49" s="39"/>
      <c r="I49" s="29"/>
      <c r="J49" s="40"/>
      <c r="K49" s="40"/>
      <c r="L49" s="28"/>
      <c r="M49" s="28"/>
      <c r="N49" s="42" t="str">
        <f t="shared" si="6"/>
        <v/>
      </c>
      <c r="O49" s="43"/>
      <c r="P49" s="25" t="str">
        <f t="shared" si="7"/>
        <v/>
      </c>
      <c r="R49" s="26">
        <f t="shared" si="1"/>
        <v>0</v>
      </c>
      <c r="S49" s="18">
        <f t="shared" si="2"/>
        <v>9</v>
      </c>
      <c r="T49" s="15" t="str">
        <f t="shared" si="3"/>
        <v/>
      </c>
      <c r="U49" s="15" t="str">
        <f>CONCATENATE(IF(B49="","",'[1]Datos del Clap'!$E$4),";","9",IF(B49="","",'[1]Datos del Clap'!$F$4),TEXT(B49,"000"),";",E49,(TEXT(F49,"00000000")))</f>
        <v>;9;00000000</v>
      </c>
    </row>
    <row r="50" spans="1:21" ht="14.25" customHeight="1" x14ac:dyDescent="0.2">
      <c r="A50" s="41" t="str">
        <f t="shared" si="4"/>
        <v/>
      </c>
      <c r="B50" s="27" t="str">
        <f t="shared" si="5"/>
        <v/>
      </c>
      <c r="C50" s="28"/>
      <c r="D50" s="37"/>
      <c r="E50" s="28"/>
      <c r="F50" s="38"/>
      <c r="G50" s="39"/>
      <c r="H50" s="39"/>
      <c r="I50" s="29"/>
      <c r="J50" s="40"/>
      <c r="K50" s="40"/>
      <c r="L50" s="28"/>
      <c r="M50" s="28"/>
      <c r="N50" s="42" t="str">
        <f t="shared" si="6"/>
        <v/>
      </c>
      <c r="O50" s="43"/>
      <c r="P50" s="25" t="str">
        <f t="shared" si="7"/>
        <v/>
      </c>
      <c r="R50" s="26">
        <f t="shared" si="1"/>
        <v>0</v>
      </c>
      <c r="S50" s="18">
        <f t="shared" si="2"/>
        <v>9</v>
      </c>
      <c r="T50" s="15" t="str">
        <f t="shared" si="3"/>
        <v/>
      </c>
      <c r="U50" s="15" t="str">
        <f>CONCATENATE(IF(B50="","",'[1]Datos del Clap'!$E$4),";","9",IF(B50="","",'[1]Datos del Clap'!$F$4),TEXT(B50,"000"),";",E50,(TEXT(F50,"00000000")))</f>
        <v>;9;00000000</v>
      </c>
    </row>
    <row r="51" spans="1:21" ht="14.25" customHeight="1" x14ac:dyDescent="0.2">
      <c r="A51" s="41" t="str">
        <f t="shared" si="4"/>
        <v/>
      </c>
      <c r="B51" s="27" t="str">
        <f t="shared" si="5"/>
        <v/>
      </c>
      <c r="C51" s="28"/>
      <c r="D51" s="37"/>
      <c r="E51" s="28"/>
      <c r="F51" s="38"/>
      <c r="G51" s="39"/>
      <c r="H51" s="39"/>
      <c r="I51" s="29"/>
      <c r="J51" s="40"/>
      <c r="K51" s="40"/>
      <c r="L51" s="28"/>
      <c r="M51" s="28"/>
      <c r="N51" s="42" t="str">
        <f t="shared" si="6"/>
        <v/>
      </c>
      <c r="O51" s="43"/>
      <c r="P51" s="25" t="str">
        <f t="shared" si="7"/>
        <v/>
      </c>
      <c r="R51" s="26">
        <f t="shared" si="1"/>
        <v>0</v>
      </c>
      <c r="S51" s="18">
        <f t="shared" si="2"/>
        <v>9</v>
      </c>
      <c r="T51" s="15" t="str">
        <f t="shared" si="3"/>
        <v/>
      </c>
      <c r="U51" s="15" t="str">
        <f>CONCATENATE(IF(B51="","",'[1]Datos del Clap'!$E$4),";","9",IF(B51="","",'[1]Datos del Clap'!$F$4),TEXT(B51,"000"),";",E51,(TEXT(F51,"00000000")))</f>
        <v>;9;00000000</v>
      </c>
    </row>
    <row r="52" spans="1:21" ht="14.25" customHeight="1" x14ac:dyDescent="0.2">
      <c r="A52" s="41" t="str">
        <f t="shared" si="4"/>
        <v/>
      </c>
      <c r="B52" s="27" t="str">
        <f t="shared" si="5"/>
        <v/>
      </c>
      <c r="C52" s="28"/>
      <c r="D52" s="37"/>
      <c r="E52" s="28"/>
      <c r="F52" s="38"/>
      <c r="G52" s="39"/>
      <c r="H52" s="39"/>
      <c r="I52" s="29"/>
      <c r="J52" s="40"/>
      <c r="K52" s="40"/>
      <c r="L52" s="28"/>
      <c r="M52" s="28"/>
      <c r="N52" s="42" t="str">
        <f t="shared" si="6"/>
        <v/>
      </c>
      <c r="O52" s="43"/>
      <c r="P52" s="25" t="str">
        <f t="shared" si="7"/>
        <v/>
      </c>
      <c r="R52" s="26">
        <f t="shared" si="1"/>
        <v>0</v>
      </c>
      <c r="S52" s="18">
        <f t="shared" si="2"/>
        <v>9</v>
      </c>
      <c r="T52" s="15" t="str">
        <f t="shared" si="3"/>
        <v/>
      </c>
      <c r="U52" s="15" t="str">
        <f>CONCATENATE(IF(B52="","",'[1]Datos del Clap'!$E$4),";","9",IF(B52="","",'[1]Datos del Clap'!$F$4),TEXT(B52,"000"),";",E52,(TEXT(F52,"00000000")))</f>
        <v>;9;00000000</v>
      </c>
    </row>
    <row r="53" spans="1:21" ht="14.25" customHeight="1" x14ac:dyDescent="0.2">
      <c r="A53" s="41" t="str">
        <f t="shared" si="4"/>
        <v/>
      </c>
      <c r="B53" s="27" t="str">
        <f t="shared" si="5"/>
        <v/>
      </c>
      <c r="C53" s="28"/>
      <c r="D53" s="37"/>
      <c r="E53" s="28"/>
      <c r="F53" s="38"/>
      <c r="G53" s="39"/>
      <c r="H53" s="39"/>
      <c r="I53" s="29"/>
      <c r="J53" s="40"/>
      <c r="K53" s="40"/>
      <c r="L53" s="28"/>
      <c r="M53" s="28"/>
      <c r="N53" s="42" t="str">
        <f t="shared" si="6"/>
        <v/>
      </c>
      <c r="O53" s="43"/>
      <c r="P53" s="25" t="str">
        <f t="shared" si="7"/>
        <v/>
      </c>
      <c r="R53" s="26">
        <f t="shared" si="1"/>
        <v>0</v>
      </c>
      <c r="S53" s="18">
        <f t="shared" si="2"/>
        <v>9</v>
      </c>
      <c r="T53" s="15" t="str">
        <f t="shared" si="3"/>
        <v/>
      </c>
      <c r="U53" s="15" t="str">
        <f>CONCATENATE(IF(B53="","",'[1]Datos del Clap'!$E$4),";","9",IF(B53="","",'[1]Datos del Clap'!$F$4),TEXT(B53,"000"),";",E53,(TEXT(F53,"00000000")))</f>
        <v>;9;00000000</v>
      </c>
    </row>
    <row r="54" spans="1:21" ht="14.25" customHeight="1" x14ac:dyDescent="0.2">
      <c r="A54" s="41" t="str">
        <f t="shared" si="4"/>
        <v/>
      </c>
      <c r="B54" s="27" t="str">
        <f t="shared" si="5"/>
        <v/>
      </c>
      <c r="C54" s="28"/>
      <c r="D54" s="37"/>
      <c r="E54" s="28"/>
      <c r="F54" s="38"/>
      <c r="G54" s="39"/>
      <c r="H54" s="39"/>
      <c r="I54" s="29"/>
      <c r="J54" s="40"/>
      <c r="K54" s="40"/>
      <c r="L54" s="28"/>
      <c r="M54" s="28"/>
      <c r="N54" s="42" t="str">
        <f t="shared" si="6"/>
        <v/>
      </c>
      <c r="O54" s="43"/>
      <c r="P54" s="25" t="str">
        <f t="shared" si="7"/>
        <v/>
      </c>
      <c r="R54" s="26">
        <f t="shared" si="1"/>
        <v>0</v>
      </c>
      <c r="S54" s="18">
        <f t="shared" si="2"/>
        <v>9</v>
      </c>
      <c r="T54" s="15" t="str">
        <f t="shared" si="3"/>
        <v/>
      </c>
      <c r="U54" s="15" t="str">
        <f>CONCATENATE(IF(B54="","",'[1]Datos del Clap'!$E$4),";","9",IF(B54="","",'[1]Datos del Clap'!$F$4),TEXT(B54,"000"),";",E54,(TEXT(F54,"00000000")))</f>
        <v>;9;00000000</v>
      </c>
    </row>
    <row r="55" spans="1:21" ht="14.25" customHeight="1" x14ac:dyDescent="0.2">
      <c r="A55" s="41" t="str">
        <f t="shared" si="4"/>
        <v/>
      </c>
      <c r="B55" s="27" t="str">
        <f t="shared" si="5"/>
        <v/>
      </c>
      <c r="C55" s="28"/>
      <c r="D55" s="37"/>
      <c r="E55" s="28"/>
      <c r="F55" s="38"/>
      <c r="G55" s="39"/>
      <c r="H55" s="39"/>
      <c r="I55" s="29"/>
      <c r="J55" s="40"/>
      <c r="K55" s="40"/>
      <c r="L55" s="28"/>
      <c r="M55" s="28"/>
      <c r="N55" s="42" t="str">
        <f t="shared" si="6"/>
        <v/>
      </c>
      <c r="O55" s="43"/>
      <c r="P55" s="25" t="str">
        <f t="shared" si="7"/>
        <v/>
      </c>
      <c r="R55" s="26">
        <f t="shared" si="1"/>
        <v>0</v>
      </c>
      <c r="S55" s="18">
        <f t="shared" si="2"/>
        <v>9</v>
      </c>
      <c r="T55" s="15" t="str">
        <f t="shared" si="3"/>
        <v/>
      </c>
      <c r="U55" s="15" t="str">
        <f>CONCATENATE(IF(B55="","",'[1]Datos del Clap'!$E$4),";","9",IF(B55="","",'[1]Datos del Clap'!$F$4),TEXT(B55,"000"),";",E55,(TEXT(F55,"00000000")))</f>
        <v>;9;00000000</v>
      </c>
    </row>
    <row r="56" spans="1:21" ht="14.25" customHeight="1" x14ac:dyDescent="0.2">
      <c r="A56" s="41" t="str">
        <f t="shared" si="4"/>
        <v/>
      </c>
      <c r="B56" s="27" t="str">
        <f t="shared" si="5"/>
        <v/>
      </c>
      <c r="C56" s="28"/>
      <c r="D56" s="37"/>
      <c r="E56" s="28"/>
      <c r="F56" s="38"/>
      <c r="G56" s="39"/>
      <c r="H56" s="39"/>
      <c r="I56" s="29"/>
      <c r="J56" s="40"/>
      <c r="K56" s="40"/>
      <c r="L56" s="28"/>
      <c r="M56" s="28"/>
      <c r="N56" s="42" t="str">
        <f t="shared" si="6"/>
        <v/>
      </c>
      <c r="O56" s="43"/>
      <c r="P56" s="25" t="str">
        <f t="shared" si="7"/>
        <v/>
      </c>
      <c r="R56" s="26">
        <f t="shared" si="1"/>
        <v>0</v>
      </c>
      <c r="S56" s="18">
        <f t="shared" si="2"/>
        <v>9</v>
      </c>
      <c r="T56" s="15" t="str">
        <f t="shared" si="3"/>
        <v/>
      </c>
      <c r="U56" s="15" t="str">
        <f>CONCATENATE(IF(B56="","",'[1]Datos del Clap'!$E$4),";","9",IF(B56="","",'[1]Datos del Clap'!$F$4),TEXT(B56,"000"),";",E56,(TEXT(F56,"00000000")))</f>
        <v>;9;00000000</v>
      </c>
    </row>
    <row r="57" spans="1:21" ht="14.25" customHeight="1" x14ac:dyDescent="0.2">
      <c r="A57" s="41" t="str">
        <f t="shared" si="4"/>
        <v/>
      </c>
      <c r="B57" s="27" t="str">
        <f t="shared" si="5"/>
        <v/>
      </c>
      <c r="C57" s="28"/>
      <c r="D57" s="37"/>
      <c r="E57" s="28"/>
      <c r="F57" s="38"/>
      <c r="G57" s="39"/>
      <c r="H57" s="39"/>
      <c r="I57" s="29"/>
      <c r="J57" s="40"/>
      <c r="K57" s="40"/>
      <c r="L57" s="28"/>
      <c r="M57" s="28"/>
      <c r="N57" s="42" t="str">
        <f t="shared" si="6"/>
        <v/>
      </c>
      <c r="O57" s="43"/>
      <c r="P57" s="25" t="str">
        <f t="shared" si="7"/>
        <v/>
      </c>
      <c r="R57" s="26">
        <f t="shared" si="1"/>
        <v>0</v>
      </c>
      <c r="S57" s="18">
        <f t="shared" si="2"/>
        <v>9</v>
      </c>
      <c r="T57" s="15" t="str">
        <f t="shared" si="3"/>
        <v/>
      </c>
      <c r="U57" s="15" t="str">
        <f>CONCATENATE(IF(B57="","",'[1]Datos del Clap'!$E$4),";","9",IF(B57="","",'[1]Datos del Clap'!$F$4),TEXT(B57,"000"),";",E57,(TEXT(F57,"00000000")))</f>
        <v>;9;00000000</v>
      </c>
    </row>
    <row r="58" spans="1:21" ht="14.25" customHeight="1" x14ac:dyDescent="0.2">
      <c r="A58" s="41" t="str">
        <f t="shared" si="4"/>
        <v/>
      </c>
      <c r="B58" s="27" t="str">
        <f t="shared" si="5"/>
        <v/>
      </c>
      <c r="C58" s="28"/>
      <c r="D58" s="37"/>
      <c r="E58" s="28"/>
      <c r="F58" s="38"/>
      <c r="G58" s="39"/>
      <c r="H58" s="39"/>
      <c r="I58" s="29"/>
      <c r="J58" s="40"/>
      <c r="K58" s="40"/>
      <c r="L58" s="28"/>
      <c r="M58" s="28"/>
      <c r="N58" s="42" t="str">
        <f t="shared" si="6"/>
        <v/>
      </c>
      <c r="O58" s="43"/>
      <c r="P58" s="25" t="str">
        <f t="shared" si="7"/>
        <v/>
      </c>
      <c r="R58" s="26">
        <f t="shared" si="1"/>
        <v>0</v>
      </c>
      <c r="S58" s="18">
        <f t="shared" si="2"/>
        <v>9</v>
      </c>
      <c r="T58" s="15" t="str">
        <f t="shared" si="3"/>
        <v/>
      </c>
      <c r="U58" s="15" t="str">
        <f>CONCATENATE(IF(B58="","",'[1]Datos del Clap'!$E$4),";","9",IF(B58="","",'[1]Datos del Clap'!$F$4),TEXT(B58,"000"),";",E58,(TEXT(F58,"00000000")))</f>
        <v>;9;00000000</v>
      </c>
    </row>
    <row r="59" spans="1:21" ht="14.25" customHeight="1" x14ac:dyDescent="0.2">
      <c r="A59" s="41" t="str">
        <f t="shared" si="4"/>
        <v/>
      </c>
      <c r="B59" s="27" t="str">
        <f t="shared" si="5"/>
        <v/>
      </c>
      <c r="C59" s="28"/>
      <c r="D59" s="37"/>
      <c r="E59" s="28"/>
      <c r="F59" s="38"/>
      <c r="G59" s="39"/>
      <c r="H59" s="39"/>
      <c r="I59" s="29"/>
      <c r="J59" s="40"/>
      <c r="K59" s="40"/>
      <c r="L59" s="28"/>
      <c r="M59" s="28"/>
      <c r="N59" s="42" t="str">
        <f t="shared" si="6"/>
        <v/>
      </c>
      <c r="O59" s="43"/>
      <c r="P59" s="25" t="str">
        <f t="shared" si="7"/>
        <v/>
      </c>
      <c r="R59" s="26">
        <f t="shared" si="1"/>
        <v>0</v>
      </c>
      <c r="S59" s="18">
        <f t="shared" si="2"/>
        <v>9</v>
      </c>
      <c r="T59" s="15" t="str">
        <f t="shared" si="3"/>
        <v/>
      </c>
      <c r="U59" s="15" t="str">
        <f>CONCATENATE(IF(B59="","",'[1]Datos del Clap'!$E$4),";","9",IF(B59="","",'[1]Datos del Clap'!$F$4),TEXT(B59,"000"),";",E59,(TEXT(F59,"00000000")))</f>
        <v>;9;00000000</v>
      </c>
    </row>
    <row r="60" spans="1:21" ht="14.25" customHeight="1" x14ac:dyDescent="0.2">
      <c r="A60" s="41" t="str">
        <f t="shared" si="4"/>
        <v/>
      </c>
      <c r="B60" s="27" t="str">
        <f t="shared" si="5"/>
        <v/>
      </c>
      <c r="C60" s="28"/>
      <c r="D60" s="37"/>
      <c r="E60" s="28"/>
      <c r="F60" s="38"/>
      <c r="G60" s="39"/>
      <c r="H60" s="39"/>
      <c r="I60" s="29"/>
      <c r="J60" s="40"/>
      <c r="K60" s="40"/>
      <c r="L60" s="28"/>
      <c r="M60" s="28"/>
      <c r="N60" s="42" t="str">
        <f t="shared" si="6"/>
        <v/>
      </c>
      <c r="O60" s="43"/>
      <c r="P60" s="25" t="str">
        <f t="shared" si="7"/>
        <v/>
      </c>
      <c r="R60" s="26">
        <f t="shared" si="1"/>
        <v>0</v>
      </c>
      <c r="S60" s="18">
        <f t="shared" si="2"/>
        <v>9</v>
      </c>
      <c r="T60" s="15" t="str">
        <f t="shared" si="3"/>
        <v/>
      </c>
      <c r="U60" s="15" t="str">
        <f>CONCATENATE(IF(B60="","",'[1]Datos del Clap'!$E$4),";","9",IF(B60="","",'[1]Datos del Clap'!$F$4),TEXT(B60,"000"),";",E60,(TEXT(F60,"00000000")))</f>
        <v>;9;00000000</v>
      </c>
    </row>
    <row r="61" spans="1:21" ht="14.25" customHeight="1" x14ac:dyDescent="0.2">
      <c r="A61" s="41" t="str">
        <f t="shared" si="4"/>
        <v/>
      </c>
      <c r="B61" s="27" t="str">
        <f t="shared" si="5"/>
        <v/>
      </c>
      <c r="C61" s="28"/>
      <c r="D61" s="37"/>
      <c r="E61" s="28"/>
      <c r="F61" s="38"/>
      <c r="G61" s="39"/>
      <c r="H61" s="39"/>
      <c r="I61" s="29"/>
      <c r="J61" s="40"/>
      <c r="K61" s="40"/>
      <c r="L61" s="28"/>
      <c r="M61" s="28"/>
      <c r="N61" s="42" t="str">
        <f t="shared" si="6"/>
        <v/>
      </c>
      <c r="O61" s="43"/>
      <c r="P61" s="25" t="str">
        <f t="shared" si="7"/>
        <v/>
      </c>
      <c r="R61" s="26">
        <f t="shared" si="1"/>
        <v>0</v>
      </c>
      <c r="S61" s="18">
        <f t="shared" si="2"/>
        <v>9</v>
      </c>
      <c r="T61" s="15" t="str">
        <f t="shared" si="3"/>
        <v/>
      </c>
      <c r="U61" s="15" t="str">
        <f>CONCATENATE(IF(B61="","",'[1]Datos del Clap'!$E$4),";","9",IF(B61="","",'[1]Datos del Clap'!$F$4),TEXT(B61,"000"),";",E61,(TEXT(F61,"00000000")))</f>
        <v>;9;00000000</v>
      </c>
    </row>
    <row r="62" spans="1:21" ht="14.25" customHeight="1" x14ac:dyDescent="0.2">
      <c r="A62" s="41" t="str">
        <f t="shared" si="4"/>
        <v/>
      </c>
      <c r="B62" s="27" t="str">
        <f t="shared" si="5"/>
        <v/>
      </c>
      <c r="C62" s="28"/>
      <c r="D62" s="37"/>
      <c r="E62" s="28"/>
      <c r="F62" s="38"/>
      <c r="G62" s="39"/>
      <c r="H62" s="39"/>
      <c r="I62" s="29"/>
      <c r="J62" s="40"/>
      <c r="K62" s="40"/>
      <c r="L62" s="28"/>
      <c r="M62" s="28"/>
      <c r="N62" s="42" t="str">
        <f t="shared" si="6"/>
        <v/>
      </c>
      <c r="O62" s="43"/>
      <c r="P62" s="25" t="str">
        <f t="shared" si="7"/>
        <v/>
      </c>
      <c r="R62" s="26">
        <f t="shared" si="1"/>
        <v>0</v>
      </c>
      <c r="S62" s="18">
        <f t="shared" si="2"/>
        <v>9</v>
      </c>
      <c r="T62" s="15" t="str">
        <f t="shared" si="3"/>
        <v/>
      </c>
      <c r="U62" s="15" t="str">
        <f>CONCATENATE(IF(B62="","",'[1]Datos del Clap'!$E$4),";","9",IF(B62="","",'[1]Datos del Clap'!$F$4),TEXT(B62,"000"),";",E62,(TEXT(F62,"00000000")))</f>
        <v>;9;00000000</v>
      </c>
    </row>
    <row r="63" spans="1:21" ht="14.25" customHeight="1" x14ac:dyDescent="0.2">
      <c r="A63" s="41" t="str">
        <f t="shared" si="4"/>
        <v/>
      </c>
      <c r="B63" s="27" t="str">
        <f t="shared" si="5"/>
        <v/>
      </c>
      <c r="C63" s="28"/>
      <c r="D63" s="37"/>
      <c r="E63" s="28"/>
      <c r="F63" s="38"/>
      <c r="G63" s="39"/>
      <c r="H63" s="39"/>
      <c r="I63" s="29"/>
      <c r="J63" s="40"/>
      <c r="K63" s="40"/>
      <c r="L63" s="28"/>
      <c r="M63" s="28"/>
      <c r="N63" s="42" t="str">
        <f t="shared" si="6"/>
        <v/>
      </c>
      <c r="O63" s="43"/>
      <c r="P63" s="25" t="str">
        <f t="shared" si="7"/>
        <v/>
      </c>
      <c r="R63" s="26">
        <f t="shared" si="1"/>
        <v>0</v>
      </c>
      <c r="S63" s="18">
        <f t="shared" si="2"/>
        <v>9</v>
      </c>
      <c r="T63" s="15" t="str">
        <f t="shared" si="3"/>
        <v/>
      </c>
      <c r="U63" s="15" t="str">
        <f>CONCATENATE(IF(B63="","",'[1]Datos del Clap'!$E$4),";","9",IF(B63="","",'[1]Datos del Clap'!$F$4),TEXT(B63,"000"),";",E63,(TEXT(F63,"00000000")))</f>
        <v>;9;00000000</v>
      </c>
    </row>
    <row r="64" spans="1:21" ht="14.25" customHeight="1" x14ac:dyDescent="0.2">
      <c r="A64" s="41" t="str">
        <f t="shared" si="4"/>
        <v/>
      </c>
      <c r="B64" s="27" t="str">
        <f t="shared" si="5"/>
        <v/>
      </c>
      <c r="C64" s="28"/>
      <c r="D64" s="37"/>
      <c r="E64" s="28"/>
      <c r="F64" s="38"/>
      <c r="G64" s="39"/>
      <c r="H64" s="39"/>
      <c r="I64" s="29"/>
      <c r="J64" s="40"/>
      <c r="K64" s="40"/>
      <c r="L64" s="28"/>
      <c r="M64" s="28"/>
      <c r="N64" s="42" t="str">
        <f t="shared" si="6"/>
        <v/>
      </c>
      <c r="O64" s="43"/>
      <c r="P64" s="25" t="str">
        <f t="shared" si="7"/>
        <v/>
      </c>
      <c r="R64" s="26">
        <f t="shared" si="1"/>
        <v>0</v>
      </c>
      <c r="S64" s="18">
        <f t="shared" si="2"/>
        <v>9</v>
      </c>
      <c r="T64" s="15" t="str">
        <f t="shared" si="3"/>
        <v/>
      </c>
      <c r="U64" s="15" t="str">
        <f>CONCATENATE(IF(B64="","",'[1]Datos del Clap'!$E$4),";","9",IF(B64="","",'[1]Datos del Clap'!$F$4),TEXT(B64,"000"),";",E64,(TEXT(F64,"00000000")))</f>
        <v>;9;00000000</v>
      </c>
    </row>
    <row r="65" spans="1:21" ht="14.25" customHeight="1" x14ac:dyDescent="0.2">
      <c r="A65" s="41" t="str">
        <f t="shared" si="4"/>
        <v/>
      </c>
      <c r="B65" s="27" t="str">
        <f t="shared" si="5"/>
        <v/>
      </c>
      <c r="C65" s="28"/>
      <c r="D65" s="37"/>
      <c r="E65" s="28"/>
      <c r="F65" s="38"/>
      <c r="G65" s="39"/>
      <c r="H65" s="39"/>
      <c r="I65" s="29"/>
      <c r="J65" s="40"/>
      <c r="K65" s="40"/>
      <c r="L65" s="28"/>
      <c r="M65" s="28"/>
      <c r="N65" s="42" t="str">
        <f t="shared" si="6"/>
        <v/>
      </c>
      <c r="O65" s="43"/>
      <c r="P65" s="25" t="str">
        <f t="shared" si="7"/>
        <v/>
      </c>
      <c r="R65" s="26">
        <f t="shared" si="1"/>
        <v>0</v>
      </c>
      <c r="S65" s="18">
        <f t="shared" si="2"/>
        <v>9</v>
      </c>
      <c r="T65" s="15" t="str">
        <f t="shared" si="3"/>
        <v/>
      </c>
      <c r="U65" s="15" t="str">
        <f>CONCATENATE(IF(B65="","",'[1]Datos del Clap'!$E$4),";","9",IF(B65="","",'[1]Datos del Clap'!$F$4),TEXT(B65,"000"),";",E65,(TEXT(F65,"00000000")))</f>
        <v>;9;00000000</v>
      </c>
    </row>
    <row r="66" spans="1:21" ht="14.25" customHeight="1" x14ac:dyDescent="0.2">
      <c r="A66" s="41" t="str">
        <f t="shared" si="4"/>
        <v/>
      </c>
      <c r="B66" s="27" t="str">
        <f t="shared" si="5"/>
        <v/>
      </c>
      <c r="C66" s="28"/>
      <c r="D66" s="37"/>
      <c r="E66" s="28"/>
      <c r="F66" s="38"/>
      <c r="G66" s="39"/>
      <c r="H66" s="39"/>
      <c r="I66" s="29"/>
      <c r="J66" s="40"/>
      <c r="K66" s="40"/>
      <c r="L66" s="28"/>
      <c r="M66" s="28"/>
      <c r="N66" s="42" t="str">
        <f t="shared" si="6"/>
        <v/>
      </c>
      <c r="O66" s="43"/>
      <c r="P66" s="25" t="str">
        <f t="shared" si="7"/>
        <v/>
      </c>
      <c r="R66" s="26">
        <f t="shared" si="1"/>
        <v>0</v>
      </c>
      <c r="S66" s="18">
        <f t="shared" si="2"/>
        <v>9</v>
      </c>
      <c r="T66" s="15" t="str">
        <f t="shared" si="3"/>
        <v/>
      </c>
      <c r="U66" s="15" t="str">
        <f>CONCATENATE(IF(B66="","",'[1]Datos del Clap'!$E$4),";","9",IF(B66="","",'[1]Datos del Clap'!$F$4),TEXT(B66,"000"),";",E66,(TEXT(F66,"00000000")))</f>
        <v>;9;00000000</v>
      </c>
    </row>
    <row r="67" spans="1:21" ht="14.25" customHeight="1" x14ac:dyDescent="0.2">
      <c r="A67" s="41" t="str">
        <f t="shared" si="4"/>
        <v/>
      </c>
      <c r="B67" s="27" t="str">
        <f t="shared" si="5"/>
        <v/>
      </c>
      <c r="C67" s="28"/>
      <c r="D67" s="37"/>
      <c r="E67" s="28"/>
      <c r="F67" s="38"/>
      <c r="G67" s="39"/>
      <c r="H67" s="39"/>
      <c r="I67" s="29"/>
      <c r="J67" s="40"/>
      <c r="K67" s="40"/>
      <c r="L67" s="28"/>
      <c r="M67" s="28"/>
      <c r="N67" s="42" t="str">
        <f t="shared" si="6"/>
        <v/>
      </c>
      <c r="O67" s="43"/>
      <c r="P67" s="25" t="str">
        <f t="shared" si="7"/>
        <v/>
      </c>
      <c r="R67" s="26">
        <f t="shared" si="1"/>
        <v>0</v>
      </c>
      <c r="S67" s="18">
        <f t="shared" si="2"/>
        <v>9</v>
      </c>
      <c r="T67" s="15" t="str">
        <f t="shared" si="3"/>
        <v/>
      </c>
      <c r="U67" s="15" t="str">
        <f>CONCATENATE(IF(B67="","",'[1]Datos del Clap'!$E$4),";","9",IF(B67="","",'[1]Datos del Clap'!$F$4),TEXT(B67,"000"),";",E67,(TEXT(F67,"00000000")))</f>
        <v>;9;00000000</v>
      </c>
    </row>
    <row r="68" spans="1:21" ht="14.25" customHeight="1" x14ac:dyDescent="0.2">
      <c r="A68" s="41" t="str">
        <f t="shared" si="4"/>
        <v/>
      </c>
      <c r="B68" s="27" t="str">
        <f t="shared" si="5"/>
        <v/>
      </c>
      <c r="C68" s="28"/>
      <c r="D68" s="37"/>
      <c r="E68" s="28"/>
      <c r="F68" s="38"/>
      <c r="G68" s="39"/>
      <c r="H68" s="39"/>
      <c r="I68" s="29"/>
      <c r="J68" s="40"/>
      <c r="K68" s="40"/>
      <c r="L68" s="28"/>
      <c r="M68" s="28"/>
      <c r="N68" s="42" t="str">
        <f t="shared" si="6"/>
        <v/>
      </c>
      <c r="O68" s="43"/>
      <c r="P68" s="25" t="str">
        <f t="shared" si="7"/>
        <v/>
      </c>
      <c r="R68" s="26">
        <f t="shared" ref="R68:R131" si="8">COUNTIF($F$4:$F$10002,F68)</f>
        <v>0</v>
      </c>
      <c r="S68" s="18">
        <f t="shared" ref="S68:S131" si="9">LEN(IF(F68&gt;=80000000,(CONCATENATE("E",REPT(0,8-LEN(F68)),F68)),(CONCATENATE("V",REPT(0,8-LEN(F68)),F68))))</f>
        <v>9</v>
      </c>
      <c r="T68" s="15" t="str">
        <f t="shared" ref="T68:T131" si="10">TRIM(PROPER(D68))</f>
        <v/>
      </c>
      <c r="U68" s="15" t="str">
        <f>CONCATENATE(IF(B68="","",'[1]Datos del Clap'!$E$4),";","9",IF(B68="","",'[1]Datos del Clap'!$F$4),TEXT(B68,"000"),";",E68,(TEXT(F68,"00000000")))</f>
        <v>;9;00000000</v>
      </c>
    </row>
    <row r="69" spans="1:21" ht="14.25" customHeight="1" x14ac:dyDescent="0.2">
      <c r="A69" s="41" t="str">
        <f t="shared" ref="A69:A132" si="11">IF(I69="Vocero Territorial",1,IF(I69="UBCH",2,IF(I69="UNAMUJER",3,IF(I69="FFM",4,IF(I69="CCAlimentación",5,IF(I69="Comunicador",6,IF(I69="Productivo",7,IF(I69="Fiscal",8,IF(I69="Miliciano",9,IF(I69="Vocero Comunal",11,IF(I69="Ninguno",10,"")))))))))))</f>
        <v/>
      </c>
      <c r="B69" s="27" t="str">
        <f t="shared" ref="B69:B132" si="12">IF(OR(C69="",D69=""),"",IF(AND(C69&lt;&gt;"Jefe de Familia",D69&lt;&gt;""),B68,(B68+1)))</f>
        <v/>
      </c>
      <c r="C69" s="28"/>
      <c r="D69" s="37"/>
      <c r="E69" s="28"/>
      <c r="F69" s="38"/>
      <c r="G69" s="39"/>
      <c r="H69" s="39"/>
      <c r="I69" s="29"/>
      <c r="J69" s="40"/>
      <c r="K69" s="40"/>
      <c r="L69" s="28"/>
      <c r="M69" s="28"/>
      <c r="N69" s="42" t="str">
        <f t="shared" ref="N69:N132" si="13">IF(OR(COUNTIF($F$4:$F$3005,F69)&gt;=2,T(F69)&lt;&gt;"",LEN(F69)&gt;8),"Revisar este número de Cédula","")</f>
        <v/>
      </c>
      <c r="O69" s="43"/>
      <c r="P69" s="25" t="str">
        <f t="shared" ref="P69:P132" si="14">IF(AND($W$2&lt;&gt;1,I69="Vocero Territorial"),"Ya Existe un "&amp;I69,IF(AND($W$3&lt;&gt;1,I69="UBCH"),"Ya Existe un Representante de las "&amp;I69,IF(AND($W$4&lt;&gt;1,I69="UNAMUJER"),"Ya Existe un Representante de "&amp;I69,IF(AND($W$5&lt;&gt;1,I69="FFM"),"Ya Existe un Representante del "&amp;I69,IF(AND($W$6&lt;&gt;1,I69="CCAlimentación"),"Ya Existe un Representante del "&amp;I69,IF(AND($W$7&lt;&gt;1,I69="Comunicador"),"Ya Existe un Líder "&amp;I69,IF(AND($W$8&lt;&gt;1,I69="Productivo"),"Ya Existe un Líder "&amp;I69,IF(AND($W$9&lt;&gt;1,I69="Fiscal"),"Ya Existe un "&amp;I69,IF(AND($W$9&lt;&gt;1,I69="Vocero Comunal"),"Ya Existe un "&amp;I69,"")))))))))</f>
        <v/>
      </c>
      <c r="R69" s="26">
        <f t="shared" si="8"/>
        <v>0</v>
      </c>
      <c r="S69" s="18">
        <f t="shared" si="9"/>
        <v>9</v>
      </c>
      <c r="T69" s="15" t="str">
        <f t="shared" si="10"/>
        <v/>
      </c>
      <c r="U69" s="15" t="str">
        <f>CONCATENATE(IF(B69="","",'[1]Datos del Clap'!$E$4),";","9",IF(B69="","",'[1]Datos del Clap'!$F$4),TEXT(B69,"000"),";",E69,(TEXT(F69,"00000000")))</f>
        <v>;9;00000000</v>
      </c>
    </row>
    <row r="70" spans="1:21" ht="14.25" customHeight="1" x14ac:dyDescent="0.2">
      <c r="A70" s="41" t="str">
        <f t="shared" si="11"/>
        <v/>
      </c>
      <c r="B70" s="27" t="str">
        <f t="shared" si="12"/>
        <v/>
      </c>
      <c r="C70" s="28"/>
      <c r="D70" s="37"/>
      <c r="E70" s="28"/>
      <c r="F70" s="38"/>
      <c r="G70" s="39"/>
      <c r="H70" s="39"/>
      <c r="I70" s="29"/>
      <c r="J70" s="40"/>
      <c r="K70" s="40"/>
      <c r="L70" s="28"/>
      <c r="M70" s="28"/>
      <c r="N70" s="42" t="str">
        <f t="shared" si="13"/>
        <v/>
      </c>
      <c r="O70" s="43"/>
      <c r="P70" s="25" t="str">
        <f t="shared" si="14"/>
        <v/>
      </c>
      <c r="R70" s="26">
        <f t="shared" si="8"/>
        <v>0</v>
      </c>
      <c r="S70" s="18">
        <f t="shared" si="9"/>
        <v>9</v>
      </c>
      <c r="T70" s="15" t="str">
        <f t="shared" si="10"/>
        <v/>
      </c>
      <c r="U70" s="15" t="str">
        <f>CONCATENATE(IF(B70="","",'[1]Datos del Clap'!$E$4),";","9",IF(B70="","",'[1]Datos del Clap'!$F$4),TEXT(B70,"000"),";",E70,(TEXT(F70,"00000000")))</f>
        <v>;9;00000000</v>
      </c>
    </row>
    <row r="71" spans="1:21" ht="14.25" customHeight="1" x14ac:dyDescent="0.2">
      <c r="A71" s="41" t="str">
        <f t="shared" si="11"/>
        <v/>
      </c>
      <c r="B71" s="27" t="str">
        <f t="shared" si="12"/>
        <v/>
      </c>
      <c r="C71" s="28"/>
      <c r="D71" s="37"/>
      <c r="E71" s="28"/>
      <c r="F71" s="38"/>
      <c r="G71" s="39"/>
      <c r="H71" s="39"/>
      <c r="I71" s="29"/>
      <c r="J71" s="40"/>
      <c r="K71" s="40"/>
      <c r="L71" s="28"/>
      <c r="M71" s="28"/>
      <c r="N71" s="42" t="str">
        <f t="shared" si="13"/>
        <v/>
      </c>
      <c r="O71" s="43"/>
      <c r="P71" s="25" t="str">
        <f t="shared" si="14"/>
        <v/>
      </c>
      <c r="R71" s="26">
        <f t="shared" si="8"/>
        <v>0</v>
      </c>
      <c r="S71" s="18">
        <f t="shared" si="9"/>
        <v>9</v>
      </c>
      <c r="T71" s="15" t="str">
        <f t="shared" si="10"/>
        <v/>
      </c>
      <c r="U71" s="15" t="str">
        <f>CONCATENATE(IF(B71="","",'[1]Datos del Clap'!$E$4),";","9",IF(B71="","",'[1]Datos del Clap'!$F$4),TEXT(B71,"000"),";",E71,(TEXT(F71,"00000000")))</f>
        <v>;9;00000000</v>
      </c>
    </row>
    <row r="72" spans="1:21" ht="14.25" customHeight="1" x14ac:dyDescent="0.2">
      <c r="A72" s="41" t="str">
        <f t="shared" si="11"/>
        <v/>
      </c>
      <c r="B72" s="27" t="str">
        <f t="shared" si="12"/>
        <v/>
      </c>
      <c r="C72" s="28"/>
      <c r="D72" s="37"/>
      <c r="E72" s="28"/>
      <c r="F72" s="38"/>
      <c r="G72" s="39"/>
      <c r="H72" s="39"/>
      <c r="I72" s="29"/>
      <c r="J72" s="40"/>
      <c r="K72" s="40"/>
      <c r="L72" s="28"/>
      <c r="M72" s="28"/>
      <c r="N72" s="42" t="str">
        <f t="shared" si="13"/>
        <v/>
      </c>
      <c r="O72" s="43"/>
      <c r="P72" s="25" t="str">
        <f t="shared" si="14"/>
        <v/>
      </c>
      <c r="R72" s="26">
        <f t="shared" si="8"/>
        <v>0</v>
      </c>
      <c r="S72" s="18">
        <f t="shared" si="9"/>
        <v>9</v>
      </c>
      <c r="T72" s="15" t="str">
        <f t="shared" si="10"/>
        <v/>
      </c>
      <c r="U72" s="15" t="str">
        <f>CONCATENATE(IF(B72="","",'[1]Datos del Clap'!$E$4),";","9",IF(B72="","",'[1]Datos del Clap'!$F$4),TEXT(B72,"000"),";",E72,(TEXT(F72,"00000000")))</f>
        <v>;9;00000000</v>
      </c>
    </row>
    <row r="73" spans="1:21" ht="14.25" customHeight="1" x14ac:dyDescent="0.2">
      <c r="A73" s="41" t="str">
        <f t="shared" si="11"/>
        <v/>
      </c>
      <c r="B73" s="27" t="str">
        <f t="shared" si="12"/>
        <v/>
      </c>
      <c r="C73" s="28"/>
      <c r="D73" s="37"/>
      <c r="E73" s="28"/>
      <c r="F73" s="38"/>
      <c r="G73" s="39"/>
      <c r="H73" s="39"/>
      <c r="I73" s="29"/>
      <c r="J73" s="40"/>
      <c r="K73" s="40"/>
      <c r="L73" s="28"/>
      <c r="M73" s="28"/>
      <c r="N73" s="42" t="str">
        <f t="shared" si="13"/>
        <v/>
      </c>
      <c r="O73" s="43"/>
      <c r="P73" s="25" t="str">
        <f t="shared" si="14"/>
        <v/>
      </c>
      <c r="R73" s="26">
        <f t="shared" si="8"/>
        <v>0</v>
      </c>
      <c r="S73" s="18">
        <f t="shared" si="9"/>
        <v>9</v>
      </c>
      <c r="T73" s="15" t="str">
        <f t="shared" si="10"/>
        <v/>
      </c>
      <c r="U73" s="15" t="str">
        <f>CONCATENATE(IF(B73="","",'[1]Datos del Clap'!$E$4),";","9",IF(B73="","",'[1]Datos del Clap'!$F$4),TEXT(B73,"000"),";",E73,(TEXT(F73,"00000000")))</f>
        <v>;9;00000000</v>
      </c>
    </row>
    <row r="74" spans="1:21" ht="14.25" customHeight="1" x14ac:dyDescent="0.2">
      <c r="A74" s="41" t="str">
        <f t="shared" si="11"/>
        <v/>
      </c>
      <c r="B74" s="27" t="str">
        <f t="shared" si="12"/>
        <v/>
      </c>
      <c r="C74" s="28"/>
      <c r="D74" s="37"/>
      <c r="E74" s="28"/>
      <c r="F74" s="38"/>
      <c r="G74" s="39"/>
      <c r="H74" s="39"/>
      <c r="I74" s="29"/>
      <c r="J74" s="40"/>
      <c r="K74" s="40"/>
      <c r="L74" s="28"/>
      <c r="M74" s="28"/>
      <c r="N74" s="42" t="str">
        <f t="shared" si="13"/>
        <v/>
      </c>
      <c r="O74" s="43"/>
      <c r="P74" s="25" t="str">
        <f t="shared" si="14"/>
        <v/>
      </c>
      <c r="R74" s="26">
        <f t="shared" si="8"/>
        <v>0</v>
      </c>
      <c r="S74" s="18">
        <f t="shared" si="9"/>
        <v>9</v>
      </c>
      <c r="T74" s="15" t="str">
        <f t="shared" si="10"/>
        <v/>
      </c>
      <c r="U74" s="15" t="str">
        <f>CONCATENATE(IF(B74="","",'[1]Datos del Clap'!$E$4),";","9",IF(B74="","",'[1]Datos del Clap'!$F$4),TEXT(B74,"000"),";",E74,(TEXT(F74,"00000000")))</f>
        <v>;9;00000000</v>
      </c>
    </row>
    <row r="75" spans="1:21" ht="14.25" customHeight="1" x14ac:dyDescent="0.2">
      <c r="A75" s="41" t="str">
        <f t="shared" si="11"/>
        <v/>
      </c>
      <c r="B75" s="27" t="str">
        <f t="shared" si="12"/>
        <v/>
      </c>
      <c r="C75" s="28"/>
      <c r="D75" s="37"/>
      <c r="E75" s="28"/>
      <c r="F75" s="38"/>
      <c r="G75" s="39"/>
      <c r="H75" s="39"/>
      <c r="I75" s="29"/>
      <c r="J75" s="40"/>
      <c r="K75" s="40"/>
      <c r="L75" s="28"/>
      <c r="M75" s="28"/>
      <c r="N75" s="42" t="str">
        <f t="shared" si="13"/>
        <v/>
      </c>
      <c r="O75" s="43"/>
      <c r="P75" s="25" t="str">
        <f t="shared" si="14"/>
        <v/>
      </c>
      <c r="R75" s="26">
        <f t="shared" si="8"/>
        <v>0</v>
      </c>
      <c r="S75" s="18">
        <f t="shared" si="9"/>
        <v>9</v>
      </c>
      <c r="T75" s="15" t="str">
        <f t="shared" si="10"/>
        <v/>
      </c>
      <c r="U75" s="15" t="str">
        <f>CONCATENATE(IF(B75="","",'[1]Datos del Clap'!$E$4),";","9",IF(B75="","",'[1]Datos del Clap'!$F$4),TEXT(B75,"000"),";",E75,(TEXT(F75,"00000000")))</f>
        <v>;9;00000000</v>
      </c>
    </row>
    <row r="76" spans="1:21" ht="14.25" customHeight="1" x14ac:dyDescent="0.2">
      <c r="A76" s="41" t="str">
        <f t="shared" si="11"/>
        <v/>
      </c>
      <c r="B76" s="27" t="str">
        <f t="shared" si="12"/>
        <v/>
      </c>
      <c r="C76" s="28"/>
      <c r="D76" s="37"/>
      <c r="E76" s="28"/>
      <c r="F76" s="38"/>
      <c r="G76" s="39"/>
      <c r="H76" s="39"/>
      <c r="I76" s="29"/>
      <c r="J76" s="40"/>
      <c r="K76" s="40"/>
      <c r="L76" s="28"/>
      <c r="M76" s="28"/>
      <c r="N76" s="42" t="str">
        <f t="shared" si="13"/>
        <v/>
      </c>
      <c r="O76" s="43"/>
      <c r="P76" s="25" t="str">
        <f t="shared" si="14"/>
        <v/>
      </c>
      <c r="R76" s="26">
        <f t="shared" si="8"/>
        <v>0</v>
      </c>
      <c r="S76" s="18">
        <f t="shared" si="9"/>
        <v>9</v>
      </c>
      <c r="T76" s="15" t="str">
        <f t="shared" si="10"/>
        <v/>
      </c>
      <c r="U76" s="15" t="str">
        <f>CONCATENATE(IF(B76="","",'[1]Datos del Clap'!$E$4),";","9",IF(B76="","",'[1]Datos del Clap'!$F$4),TEXT(B76,"000"),";",E76,(TEXT(F76,"00000000")))</f>
        <v>;9;00000000</v>
      </c>
    </row>
    <row r="77" spans="1:21" ht="14.25" customHeight="1" x14ac:dyDescent="0.2">
      <c r="A77" s="41" t="str">
        <f t="shared" si="11"/>
        <v/>
      </c>
      <c r="B77" s="27" t="str">
        <f t="shared" si="12"/>
        <v/>
      </c>
      <c r="C77" s="28"/>
      <c r="D77" s="37"/>
      <c r="E77" s="28"/>
      <c r="F77" s="38"/>
      <c r="G77" s="39"/>
      <c r="H77" s="39"/>
      <c r="I77" s="29"/>
      <c r="J77" s="40"/>
      <c r="K77" s="40"/>
      <c r="L77" s="28"/>
      <c r="M77" s="28"/>
      <c r="N77" s="42" t="str">
        <f t="shared" si="13"/>
        <v/>
      </c>
      <c r="O77" s="43"/>
      <c r="P77" s="25" t="str">
        <f t="shared" si="14"/>
        <v/>
      </c>
      <c r="R77" s="26">
        <f t="shared" si="8"/>
        <v>0</v>
      </c>
      <c r="S77" s="18">
        <f t="shared" si="9"/>
        <v>9</v>
      </c>
      <c r="T77" s="15" t="str">
        <f t="shared" si="10"/>
        <v/>
      </c>
      <c r="U77" s="15" t="str">
        <f>CONCATENATE(IF(B77="","",'[1]Datos del Clap'!$E$4),";","9",IF(B77="","",'[1]Datos del Clap'!$F$4),TEXT(B77,"000"),";",E77,(TEXT(F77,"00000000")))</f>
        <v>;9;00000000</v>
      </c>
    </row>
    <row r="78" spans="1:21" ht="14.25" customHeight="1" x14ac:dyDescent="0.2">
      <c r="A78" s="41" t="str">
        <f t="shared" si="11"/>
        <v/>
      </c>
      <c r="B78" s="27" t="str">
        <f t="shared" si="12"/>
        <v/>
      </c>
      <c r="C78" s="28"/>
      <c r="D78" s="37"/>
      <c r="E78" s="28"/>
      <c r="F78" s="38"/>
      <c r="G78" s="39"/>
      <c r="H78" s="39"/>
      <c r="I78" s="29"/>
      <c r="J78" s="40"/>
      <c r="K78" s="40"/>
      <c r="L78" s="28"/>
      <c r="M78" s="28"/>
      <c r="N78" s="42" t="str">
        <f t="shared" si="13"/>
        <v/>
      </c>
      <c r="O78" s="43"/>
      <c r="P78" s="25" t="str">
        <f t="shared" si="14"/>
        <v/>
      </c>
      <c r="R78" s="26">
        <f t="shared" si="8"/>
        <v>0</v>
      </c>
      <c r="S78" s="18">
        <f t="shared" si="9"/>
        <v>9</v>
      </c>
      <c r="T78" s="15" t="str">
        <f t="shared" si="10"/>
        <v/>
      </c>
      <c r="U78" s="15" t="str">
        <f>CONCATENATE(IF(B78="","",'[1]Datos del Clap'!$E$4),";","9",IF(B78="","",'[1]Datos del Clap'!$F$4),TEXT(B78,"000"),";",E78,(TEXT(F78,"00000000")))</f>
        <v>;9;00000000</v>
      </c>
    </row>
    <row r="79" spans="1:21" ht="14.25" customHeight="1" x14ac:dyDescent="0.2">
      <c r="A79" s="41" t="str">
        <f t="shared" si="11"/>
        <v/>
      </c>
      <c r="B79" s="27" t="str">
        <f t="shared" si="12"/>
        <v/>
      </c>
      <c r="C79" s="28"/>
      <c r="D79" s="37"/>
      <c r="E79" s="28"/>
      <c r="F79" s="38"/>
      <c r="G79" s="39"/>
      <c r="H79" s="39"/>
      <c r="I79" s="29"/>
      <c r="J79" s="40"/>
      <c r="K79" s="40"/>
      <c r="L79" s="28"/>
      <c r="M79" s="28"/>
      <c r="N79" s="42" t="str">
        <f t="shared" si="13"/>
        <v/>
      </c>
      <c r="O79" s="43"/>
      <c r="P79" s="25" t="str">
        <f t="shared" si="14"/>
        <v/>
      </c>
      <c r="R79" s="26">
        <f t="shared" si="8"/>
        <v>0</v>
      </c>
      <c r="S79" s="18">
        <f t="shared" si="9"/>
        <v>9</v>
      </c>
      <c r="T79" s="15" t="str">
        <f t="shared" si="10"/>
        <v/>
      </c>
      <c r="U79" s="15" t="str">
        <f>CONCATENATE(IF(B79="","",'[1]Datos del Clap'!$E$4),";","9",IF(B79="","",'[1]Datos del Clap'!$F$4),TEXT(B79,"000"),";",E79,(TEXT(F79,"00000000")))</f>
        <v>;9;00000000</v>
      </c>
    </row>
    <row r="80" spans="1:21" ht="14.25" customHeight="1" x14ac:dyDescent="0.2">
      <c r="A80" s="41" t="str">
        <f t="shared" si="11"/>
        <v/>
      </c>
      <c r="B80" s="27" t="str">
        <f t="shared" si="12"/>
        <v/>
      </c>
      <c r="C80" s="28"/>
      <c r="D80" s="37"/>
      <c r="E80" s="28"/>
      <c r="F80" s="38"/>
      <c r="G80" s="39"/>
      <c r="H80" s="39"/>
      <c r="I80" s="29"/>
      <c r="J80" s="40"/>
      <c r="K80" s="40"/>
      <c r="L80" s="28"/>
      <c r="M80" s="28"/>
      <c r="N80" s="42" t="str">
        <f t="shared" si="13"/>
        <v/>
      </c>
      <c r="O80" s="43"/>
      <c r="P80" s="25" t="str">
        <f t="shared" si="14"/>
        <v/>
      </c>
      <c r="R80" s="26">
        <f t="shared" si="8"/>
        <v>0</v>
      </c>
      <c r="S80" s="18">
        <f t="shared" si="9"/>
        <v>9</v>
      </c>
      <c r="T80" s="15" t="str">
        <f t="shared" si="10"/>
        <v/>
      </c>
      <c r="U80" s="15" t="str">
        <f>CONCATENATE(IF(B80="","",'[1]Datos del Clap'!$E$4),";","9",IF(B80="","",'[1]Datos del Clap'!$F$4),TEXT(B80,"000"),";",E80,(TEXT(F80,"00000000")))</f>
        <v>;9;00000000</v>
      </c>
    </row>
    <row r="81" spans="1:21" ht="14.25" customHeight="1" x14ac:dyDescent="0.2">
      <c r="A81" s="41" t="str">
        <f t="shared" si="11"/>
        <v/>
      </c>
      <c r="B81" s="27" t="str">
        <f t="shared" si="12"/>
        <v/>
      </c>
      <c r="C81" s="28"/>
      <c r="D81" s="37"/>
      <c r="E81" s="28"/>
      <c r="F81" s="38"/>
      <c r="G81" s="39"/>
      <c r="H81" s="39"/>
      <c r="I81" s="29"/>
      <c r="J81" s="40"/>
      <c r="K81" s="40"/>
      <c r="L81" s="28"/>
      <c r="M81" s="28"/>
      <c r="N81" s="42" t="str">
        <f t="shared" si="13"/>
        <v/>
      </c>
      <c r="O81" s="43"/>
      <c r="P81" s="25" t="str">
        <f t="shared" si="14"/>
        <v/>
      </c>
      <c r="R81" s="26">
        <f t="shared" si="8"/>
        <v>0</v>
      </c>
      <c r="S81" s="18">
        <f t="shared" si="9"/>
        <v>9</v>
      </c>
      <c r="T81" s="15" t="str">
        <f t="shared" si="10"/>
        <v/>
      </c>
      <c r="U81" s="15" t="str">
        <f>CONCATENATE(IF(B81="","",'[1]Datos del Clap'!$E$4),";","9",IF(B81="","",'[1]Datos del Clap'!$F$4),TEXT(B81,"000"),";",E81,(TEXT(F81,"00000000")))</f>
        <v>;9;00000000</v>
      </c>
    </row>
    <row r="82" spans="1:21" ht="14.25" customHeight="1" x14ac:dyDescent="0.2">
      <c r="A82" s="41" t="str">
        <f t="shared" si="11"/>
        <v/>
      </c>
      <c r="B82" s="27" t="str">
        <f t="shared" si="12"/>
        <v/>
      </c>
      <c r="C82" s="28"/>
      <c r="D82" s="37"/>
      <c r="E82" s="28"/>
      <c r="F82" s="38"/>
      <c r="G82" s="39"/>
      <c r="H82" s="39"/>
      <c r="I82" s="29"/>
      <c r="J82" s="40"/>
      <c r="K82" s="40"/>
      <c r="L82" s="28"/>
      <c r="M82" s="28"/>
      <c r="N82" s="42" t="str">
        <f t="shared" si="13"/>
        <v/>
      </c>
      <c r="O82" s="43"/>
      <c r="P82" s="25" t="str">
        <f t="shared" si="14"/>
        <v/>
      </c>
      <c r="R82" s="26">
        <f t="shared" si="8"/>
        <v>0</v>
      </c>
      <c r="S82" s="18">
        <f t="shared" si="9"/>
        <v>9</v>
      </c>
      <c r="T82" s="15" t="str">
        <f t="shared" si="10"/>
        <v/>
      </c>
      <c r="U82" s="15" t="str">
        <f>CONCATENATE(IF(B82="","",'[1]Datos del Clap'!$E$4),";","9",IF(B82="","",'[1]Datos del Clap'!$F$4),TEXT(B82,"000"),";",E82,(TEXT(F82,"00000000")))</f>
        <v>;9;00000000</v>
      </c>
    </row>
    <row r="83" spans="1:21" ht="14.25" customHeight="1" x14ac:dyDescent="0.2">
      <c r="A83" s="41" t="str">
        <f t="shared" si="11"/>
        <v/>
      </c>
      <c r="B83" s="27" t="str">
        <f t="shared" si="12"/>
        <v/>
      </c>
      <c r="C83" s="28"/>
      <c r="D83" s="37"/>
      <c r="E83" s="28"/>
      <c r="F83" s="38"/>
      <c r="G83" s="39"/>
      <c r="H83" s="39"/>
      <c r="I83" s="29"/>
      <c r="J83" s="40"/>
      <c r="K83" s="40"/>
      <c r="L83" s="28"/>
      <c r="M83" s="28"/>
      <c r="N83" s="42" t="str">
        <f t="shared" si="13"/>
        <v/>
      </c>
      <c r="O83" s="43"/>
      <c r="P83" s="25" t="str">
        <f t="shared" si="14"/>
        <v/>
      </c>
      <c r="R83" s="26">
        <f t="shared" si="8"/>
        <v>0</v>
      </c>
      <c r="S83" s="18">
        <f t="shared" si="9"/>
        <v>9</v>
      </c>
      <c r="T83" s="15" t="str">
        <f t="shared" si="10"/>
        <v/>
      </c>
      <c r="U83" s="15" t="str">
        <f>CONCATENATE(IF(B83="","",'[1]Datos del Clap'!$E$4),";","9",IF(B83="","",'[1]Datos del Clap'!$F$4),TEXT(B83,"000"),";",E83,(TEXT(F83,"00000000")))</f>
        <v>;9;00000000</v>
      </c>
    </row>
    <row r="84" spans="1:21" ht="14.25" customHeight="1" x14ac:dyDescent="0.2">
      <c r="A84" s="41" t="str">
        <f t="shared" si="11"/>
        <v/>
      </c>
      <c r="B84" s="27" t="str">
        <f t="shared" si="12"/>
        <v/>
      </c>
      <c r="C84" s="28"/>
      <c r="D84" s="37"/>
      <c r="E84" s="28"/>
      <c r="F84" s="38"/>
      <c r="G84" s="39"/>
      <c r="H84" s="39"/>
      <c r="I84" s="29"/>
      <c r="J84" s="40"/>
      <c r="K84" s="40"/>
      <c r="L84" s="28"/>
      <c r="M84" s="28"/>
      <c r="N84" s="42" t="str">
        <f t="shared" si="13"/>
        <v/>
      </c>
      <c r="O84" s="43"/>
      <c r="P84" s="25" t="str">
        <f t="shared" si="14"/>
        <v/>
      </c>
      <c r="R84" s="26">
        <f t="shared" si="8"/>
        <v>0</v>
      </c>
      <c r="S84" s="18">
        <f t="shared" si="9"/>
        <v>9</v>
      </c>
      <c r="T84" s="15" t="str">
        <f t="shared" si="10"/>
        <v/>
      </c>
      <c r="U84" s="15" t="str">
        <f>CONCATENATE(IF(B84="","",'[1]Datos del Clap'!$E$4),";","9",IF(B84="","",'[1]Datos del Clap'!$F$4),TEXT(B84,"000"),";",E84,(TEXT(F84,"00000000")))</f>
        <v>;9;00000000</v>
      </c>
    </row>
    <row r="85" spans="1:21" ht="14.25" customHeight="1" x14ac:dyDescent="0.2">
      <c r="A85" s="41" t="str">
        <f t="shared" si="11"/>
        <v/>
      </c>
      <c r="B85" s="27" t="str">
        <f t="shared" si="12"/>
        <v/>
      </c>
      <c r="C85" s="28"/>
      <c r="D85" s="37"/>
      <c r="E85" s="28"/>
      <c r="F85" s="38"/>
      <c r="G85" s="39"/>
      <c r="H85" s="39"/>
      <c r="I85" s="29"/>
      <c r="J85" s="40"/>
      <c r="K85" s="40"/>
      <c r="L85" s="28"/>
      <c r="M85" s="28"/>
      <c r="N85" s="42" t="str">
        <f t="shared" si="13"/>
        <v/>
      </c>
      <c r="O85" s="43"/>
      <c r="P85" s="25" t="str">
        <f t="shared" si="14"/>
        <v/>
      </c>
      <c r="R85" s="26">
        <f t="shared" si="8"/>
        <v>0</v>
      </c>
      <c r="S85" s="18">
        <f t="shared" si="9"/>
        <v>9</v>
      </c>
      <c r="T85" s="15" t="str">
        <f t="shared" si="10"/>
        <v/>
      </c>
      <c r="U85" s="15" t="str">
        <f>CONCATENATE(IF(B85="","",'[1]Datos del Clap'!$E$4),";","9",IF(B85="","",'[1]Datos del Clap'!$F$4),TEXT(B85,"000"),";",E85,(TEXT(F85,"00000000")))</f>
        <v>;9;00000000</v>
      </c>
    </row>
    <row r="86" spans="1:21" ht="14.25" customHeight="1" x14ac:dyDescent="0.2">
      <c r="A86" s="41" t="str">
        <f t="shared" si="11"/>
        <v/>
      </c>
      <c r="B86" s="27" t="str">
        <f t="shared" si="12"/>
        <v/>
      </c>
      <c r="C86" s="28"/>
      <c r="D86" s="37"/>
      <c r="E86" s="28"/>
      <c r="F86" s="38"/>
      <c r="G86" s="39"/>
      <c r="H86" s="39"/>
      <c r="I86" s="29"/>
      <c r="J86" s="40"/>
      <c r="K86" s="40"/>
      <c r="L86" s="28"/>
      <c r="M86" s="28"/>
      <c r="N86" s="42" t="str">
        <f t="shared" si="13"/>
        <v/>
      </c>
      <c r="O86" s="43"/>
      <c r="P86" s="25" t="str">
        <f t="shared" si="14"/>
        <v/>
      </c>
      <c r="R86" s="26">
        <f t="shared" si="8"/>
        <v>0</v>
      </c>
      <c r="S86" s="18">
        <f t="shared" si="9"/>
        <v>9</v>
      </c>
      <c r="T86" s="15" t="str">
        <f t="shared" si="10"/>
        <v/>
      </c>
      <c r="U86" s="15" t="str">
        <f>CONCATENATE(IF(B86="","",'[1]Datos del Clap'!$E$4),";","9",IF(B86="","",'[1]Datos del Clap'!$F$4),TEXT(B86,"000"),";",E86,(TEXT(F86,"00000000")))</f>
        <v>;9;00000000</v>
      </c>
    </row>
    <row r="87" spans="1:21" ht="14.25" customHeight="1" x14ac:dyDescent="0.2">
      <c r="A87" s="41" t="str">
        <f t="shared" si="11"/>
        <v/>
      </c>
      <c r="B87" s="27" t="str">
        <f t="shared" si="12"/>
        <v/>
      </c>
      <c r="C87" s="28"/>
      <c r="D87" s="37"/>
      <c r="E87" s="28"/>
      <c r="F87" s="38"/>
      <c r="G87" s="39"/>
      <c r="H87" s="39"/>
      <c r="I87" s="29"/>
      <c r="J87" s="40"/>
      <c r="K87" s="40"/>
      <c r="L87" s="28"/>
      <c r="M87" s="28"/>
      <c r="N87" s="42" t="str">
        <f t="shared" si="13"/>
        <v/>
      </c>
      <c r="O87" s="43"/>
      <c r="P87" s="25" t="str">
        <f t="shared" si="14"/>
        <v/>
      </c>
      <c r="R87" s="26">
        <f t="shared" si="8"/>
        <v>0</v>
      </c>
      <c r="S87" s="18">
        <f t="shared" si="9"/>
        <v>9</v>
      </c>
      <c r="T87" s="15" t="str">
        <f t="shared" si="10"/>
        <v/>
      </c>
      <c r="U87" s="15" t="str">
        <f>CONCATENATE(IF(B87="","",'[1]Datos del Clap'!$E$4),";","9",IF(B87="","",'[1]Datos del Clap'!$F$4),TEXT(B87,"000"),";",E87,(TEXT(F87,"00000000")))</f>
        <v>;9;00000000</v>
      </c>
    </row>
    <row r="88" spans="1:21" ht="14.25" customHeight="1" x14ac:dyDescent="0.2">
      <c r="A88" s="41" t="str">
        <f t="shared" si="11"/>
        <v/>
      </c>
      <c r="B88" s="27" t="str">
        <f t="shared" si="12"/>
        <v/>
      </c>
      <c r="C88" s="28"/>
      <c r="D88" s="37"/>
      <c r="E88" s="28"/>
      <c r="F88" s="38"/>
      <c r="G88" s="39"/>
      <c r="H88" s="39"/>
      <c r="I88" s="29"/>
      <c r="J88" s="40"/>
      <c r="K88" s="40"/>
      <c r="L88" s="28"/>
      <c r="M88" s="28"/>
      <c r="N88" s="42" t="str">
        <f t="shared" si="13"/>
        <v/>
      </c>
      <c r="O88" s="43"/>
      <c r="P88" s="25" t="str">
        <f t="shared" si="14"/>
        <v/>
      </c>
      <c r="R88" s="26">
        <f t="shared" si="8"/>
        <v>0</v>
      </c>
      <c r="S88" s="18">
        <f t="shared" si="9"/>
        <v>9</v>
      </c>
      <c r="T88" s="15" t="str">
        <f t="shared" si="10"/>
        <v/>
      </c>
      <c r="U88" s="15" t="str">
        <f>CONCATENATE(IF(B88="","",'[1]Datos del Clap'!$E$4),";","9",IF(B88="","",'[1]Datos del Clap'!$F$4),TEXT(B88,"000"),";",E88,(TEXT(F88,"00000000")))</f>
        <v>;9;00000000</v>
      </c>
    </row>
    <row r="89" spans="1:21" ht="14.25" customHeight="1" x14ac:dyDescent="0.2">
      <c r="A89" s="41" t="str">
        <f t="shared" si="11"/>
        <v/>
      </c>
      <c r="B89" s="27" t="str">
        <f t="shared" si="12"/>
        <v/>
      </c>
      <c r="C89" s="28"/>
      <c r="D89" s="37"/>
      <c r="E89" s="28"/>
      <c r="F89" s="38"/>
      <c r="G89" s="39"/>
      <c r="H89" s="39"/>
      <c r="I89" s="29"/>
      <c r="J89" s="40"/>
      <c r="K89" s="40"/>
      <c r="L89" s="28"/>
      <c r="M89" s="28"/>
      <c r="N89" s="42" t="str">
        <f t="shared" si="13"/>
        <v/>
      </c>
      <c r="O89" s="43"/>
      <c r="P89" s="25" t="str">
        <f t="shared" si="14"/>
        <v/>
      </c>
      <c r="R89" s="26">
        <f t="shared" si="8"/>
        <v>0</v>
      </c>
      <c r="S89" s="18">
        <f t="shared" si="9"/>
        <v>9</v>
      </c>
      <c r="T89" s="15" t="str">
        <f t="shared" si="10"/>
        <v/>
      </c>
      <c r="U89" s="15" t="str">
        <f>CONCATENATE(IF(B89="","",'[1]Datos del Clap'!$E$4),";","9",IF(B89="","",'[1]Datos del Clap'!$F$4),TEXT(B89,"000"),";",E89,(TEXT(F89,"00000000")))</f>
        <v>;9;00000000</v>
      </c>
    </row>
    <row r="90" spans="1:21" ht="14.25" customHeight="1" x14ac:dyDescent="0.2">
      <c r="A90" s="41" t="str">
        <f t="shared" si="11"/>
        <v/>
      </c>
      <c r="B90" s="27" t="str">
        <f t="shared" si="12"/>
        <v/>
      </c>
      <c r="C90" s="28"/>
      <c r="D90" s="37"/>
      <c r="E90" s="28"/>
      <c r="F90" s="38"/>
      <c r="G90" s="39"/>
      <c r="H90" s="39"/>
      <c r="I90" s="29"/>
      <c r="J90" s="40"/>
      <c r="K90" s="40"/>
      <c r="L90" s="28"/>
      <c r="M90" s="28"/>
      <c r="N90" s="42" t="str">
        <f t="shared" si="13"/>
        <v/>
      </c>
      <c r="O90" s="43"/>
      <c r="P90" s="25" t="str">
        <f t="shared" si="14"/>
        <v/>
      </c>
      <c r="R90" s="26">
        <f t="shared" si="8"/>
        <v>0</v>
      </c>
      <c r="S90" s="18">
        <f t="shared" si="9"/>
        <v>9</v>
      </c>
      <c r="T90" s="15" t="str">
        <f t="shared" si="10"/>
        <v/>
      </c>
      <c r="U90" s="15" t="str">
        <f>CONCATENATE(IF(B90="","",'[1]Datos del Clap'!$E$4),";","9",IF(B90="","",'[1]Datos del Clap'!$F$4),TEXT(B90,"000"),";",E90,(TEXT(F90,"00000000")))</f>
        <v>;9;00000000</v>
      </c>
    </row>
    <row r="91" spans="1:21" ht="14.25" customHeight="1" x14ac:dyDescent="0.2">
      <c r="A91" s="41" t="str">
        <f t="shared" si="11"/>
        <v/>
      </c>
      <c r="B91" s="27" t="str">
        <f t="shared" si="12"/>
        <v/>
      </c>
      <c r="C91" s="28"/>
      <c r="D91" s="37"/>
      <c r="E91" s="28"/>
      <c r="F91" s="38"/>
      <c r="G91" s="39"/>
      <c r="H91" s="39"/>
      <c r="I91" s="29"/>
      <c r="J91" s="40"/>
      <c r="K91" s="40"/>
      <c r="L91" s="28"/>
      <c r="M91" s="28"/>
      <c r="N91" s="42" t="str">
        <f t="shared" si="13"/>
        <v/>
      </c>
      <c r="O91" s="43"/>
      <c r="P91" s="25" t="str">
        <f t="shared" si="14"/>
        <v/>
      </c>
      <c r="R91" s="26">
        <f t="shared" si="8"/>
        <v>0</v>
      </c>
      <c r="S91" s="18">
        <f t="shared" si="9"/>
        <v>9</v>
      </c>
      <c r="T91" s="15" t="str">
        <f t="shared" si="10"/>
        <v/>
      </c>
      <c r="U91" s="15" t="str">
        <f>CONCATENATE(IF(B91="","",'[1]Datos del Clap'!$E$4),";","9",IF(B91="","",'[1]Datos del Clap'!$F$4),TEXT(B91,"000"),";",E91,(TEXT(F91,"00000000")))</f>
        <v>;9;00000000</v>
      </c>
    </row>
    <row r="92" spans="1:21" ht="14.25" customHeight="1" x14ac:dyDescent="0.2">
      <c r="A92" s="41" t="str">
        <f t="shared" si="11"/>
        <v/>
      </c>
      <c r="B92" s="27" t="str">
        <f t="shared" si="12"/>
        <v/>
      </c>
      <c r="C92" s="28"/>
      <c r="D92" s="37"/>
      <c r="E92" s="28"/>
      <c r="F92" s="38"/>
      <c r="G92" s="39"/>
      <c r="H92" s="39"/>
      <c r="I92" s="29"/>
      <c r="J92" s="40"/>
      <c r="K92" s="40"/>
      <c r="L92" s="28"/>
      <c r="M92" s="28"/>
      <c r="N92" s="42" t="str">
        <f t="shared" si="13"/>
        <v/>
      </c>
      <c r="O92" s="43"/>
      <c r="P92" s="25" t="str">
        <f t="shared" si="14"/>
        <v/>
      </c>
      <c r="R92" s="26">
        <f t="shared" si="8"/>
        <v>0</v>
      </c>
      <c r="S92" s="18">
        <f t="shared" si="9"/>
        <v>9</v>
      </c>
      <c r="T92" s="15" t="str">
        <f t="shared" si="10"/>
        <v/>
      </c>
      <c r="U92" s="15" t="str">
        <f>CONCATENATE(IF(B92="","",'[1]Datos del Clap'!$E$4),";","9",IF(B92="","",'[1]Datos del Clap'!$F$4),TEXT(B92,"000"),";",E92,(TEXT(F92,"00000000")))</f>
        <v>;9;00000000</v>
      </c>
    </row>
    <row r="93" spans="1:21" ht="14.25" customHeight="1" x14ac:dyDescent="0.2">
      <c r="A93" s="41" t="str">
        <f t="shared" si="11"/>
        <v/>
      </c>
      <c r="B93" s="27" t="str">
        <f t="shared" si="12"/>
        <v/>
      </c>
      <c r="C93" s="28"/>
      <c r="D93" s="37"/>
      <c r="E93" s="28"/>
      <c r="F93" s="38"/>
      <c r="G93" s="39"/>
      <c r="H93" s="39"/>
      <c r="I93" s="29"/>
      <c r="J93" s="40"/>
      <c r="K93" s="40"/>
      <c r="L93" s="28"/>
      <c r="M93" s="28"/>
      <c r="N93" s="42" t="str">
        <f t="shared" si="13"/>
        <v/>
      </c>
      <c r="O93" s="43"/>
      <c r="P93" s="25" t="str">
        <f t="shared" si="14"/>
        <v/>
      </c>
      <c r="R93" s="26">
        <f t="shared" si="8"/>
        <v>0</v>
      </c>
      <c r="S93" s="18">
        <f t="shared" si="9"/>
        <v>9</v>
      </c>
      <c r="T93" s="15" t="str">
        <f t="shared" si="10"/>
        <v/>
      </c>
      <c r="U93" s="15" t="str">
        <f>CONCATENATE(IF(B93="","",'[1]Datos del Clap'!$E$4),";","9",IF(B93="","",'[1]Datos del Clap'!$F$4),TEXT(B93,"000"),";",E93,(TEXT(F93,"00000000")))</f>
        <v>;9;00000000</v>
      </c>
    </row>
    <row r="94" spans="1:21" ht="14.25" customHeight="1" x14ac:dyDescent="0.2">
      <c r="A94" s="41" t="str">
        <f t="shared" si="11"/>
        <v/>
      </c>
      <c r="B94" s="27" t="str">
        <f t="shared" si="12"/>
        <v/>
      </c>
      <c r="C94" s="28"/>
      <c r="D94" s="37"/>
      <c r="E94" s="28"/>
      <c r="F94" s="38"/>
      <c r="G94" s="39"/>
      <c r="H94" s="39"/>
      <c r="I94" s="29"/>
      <c r="J94" s="40"/>
      <c r="K94" s="40"/>
      <c r="L94" s="28"/>
      <c r="M94" s="28"/>
      <c r="N94" s="42" t="str">
        <f t="shared" si="13"/>
        <v/>
      </c>
      <c r="O94" s="43"/>
      <c r="P94" s="25" t="str">
        <f t="shared" si="14"/>
        <v/>
      </c>
      <c r="R94" s="26">
        <f t="shared" si="8"/>
        <v>0</v>
      </c>
      <c r="S94" s="18">
        <f t="shared" si="9"/>
        <v>9</v>
      </c>
      <c r="T94" s="15" t="str">
        <f t="shared" si="10"/>
        <v/>
      </c>
      <c r="U94" s="15" t="str">
        <f>CONCATENATE(IF(B94="","",'[1]Datos del Clap'!$E$4),";","9",IF(B94="","",'[1]Datos del Clap'!$F$4),TEXT(B94,"000"),";",E94,(TEXT(F94,"00000000")))</f>
        <v>;9;00000000</v>
      </c>
    </row>
    <row r="95" spans="1:21" ht="14.25" customHeight="1" x14ac:dyDescent="0.2">
      <c r="A95" s="41" t="str">
        <f t="shared" si="11"/>
        <v/>
      </c>
      <c r="B95" s="27" t="str">
        <f t="shared" si="12"/>
        <v/>
      </c>
      <c r="C95" s="28"/>
      <c r="D95" s="37"/>
      <c r="E95" s="28"/>
      <c r="F95" s="38"/>
      <c r="G95" s="39"/>
      <c r="H95" s="39"/>
      <c r="I95" s="29"/>
      <c r="J95" s="40"/>
      <c r="K95" s="40"/>
      <c r="L95" s="28"/>
      <c r="M95" s="28"/>
      <c r="N95" s="42" t="str">
        <f t="shared" si="13"/>
        <v/>
      </c>
      <c r="O95" s="43"/>
      <c r="P95" s="25" t="str">
        <f t="shared" si="14"/>
        <v/>
      </c>
      <c r="R95" s="26">
        <f t="shared" si="8"/>
        <v>0</v>
      </c>
      <c r="S95" s="18">
        <f t="shared" si="9"/>
        <v>9</v>
      </c>
      <c r="T95" s="15" t="str">
        <f t="shared" si="10"/>
        <v/>
      </c>
      <c r="U95" s="15" t="str">
        <f>CONCATENATE(IF(B95="","",'[1]Datos del Clap'!$E$4),";","9",IF(B95="","",'[1]Datos del Clap'!$F$4),TEXT(B95,"000"),";",E95,(TEXT(F95,"00000000")))</f>
        <v>;9;00000000</v>
      </c>
    </row>
    <row r="96" spans="1:21" ht="14.25" customHeight="1" x14ac:dyDescent="0.2">
      <c r="A96" s="41" t="str">
        <f t="shared" si="11"/>
        <v/>
      </c>
      <c r="B96" s="27" t="str">
        <f t="shared" si="12"/>
        <v/>
      </c>
      <c r="C96" s="28"/>
      <c r="D96" s="37"/>
      <c r="E96" s="28"/>
      <c r="F96" s="38"/>
      <c r="G96" s="39"/>
      <c r="H96" s="39"/>
      <c r="I96" s="29"/>
      <c r="J96" s="40"/>
      <c r="K96" s="40"/>
      <c r="L96" s="28"/>
      <c r="M96" s="28"/>
      <c r="N96" s="42" t="str">
        <f t="shared" si="13"/>
        <v/>
      </c>
      <c r="O96" s="43"/>
      <c r="P96" s="25" t="str">
        <f t="shared" si="14"/>
        <v/>
      </c>
      <c r="R96" s="26">
        <f t="shared" si="8"/>
        <v>0</v>
      </c>
      <c r="S96" s="18">
        <f t="shared" si="9"/>
        <v>9</v>
      </c>
      <c r="T96" s="15" t="str">
        <f t="shared" si="10"/>
        <v/>
      </c>
      <c r="U96" s="15" t="str">
        <f>CONCATENATE(IF(B96="","",'[1]Datos del Clap'!$E$4),";","9",IF(B96="","",'[1]Datos del Clap'!$F$4),TEXT(B96,"000"),";",E96,(TEXT(F96,"00000000")))</f>
        <v>;9;00000000</v>
      </c>
    </row>
    <row r="97" spans="1:21" ht="14.25" customHeight="1" x14ac:dyDescent="0.2">
      <c r="A97" s="41" t="str">
        <f t="shared" si="11"/>
        <v/>
      </c>
      <c r="B97" s="27" t="str">
        <f t="shared" si="12"/>
        <v/>
      </c>
      <c r="C97" s="28"/>
      <c r="D97" s="37"/>
      <c r="E97" s="28"/>
      <c r="F97" s="38"/>
      <c r="G97" s="39"/>
      <c r="H97" s="39"/>
      <c r="I97" s="29"/>
      <c r="J97" s="40"/>
      <c r="K97" s="40"/>
      <c r="L97" s="28"/>
      <c r="M97" s="28"/>
      <c r="N97" s="42" t="str">
        <f t="shared" si="13"/>
        <v/>
      </c>
      <c r="O97" s="43"/>
      <c r="P97" s="25" t="str">
        <f t="shared" si="14"/>
        <v/>
      </c>
      <c r="R97" s="26">
        <f t="shared" si="8"/>
        <v>0</v>
      </c>
      <c r="S97" s="18">
        <f t="shared" si="9"/>
        <v>9</v>
      </c>
      <c r="T97" s="15" t="str">
        <f t="shared" si="10"/>
        <v/>
      </c>
      <c r="U97" s="15" t="str">
        <f>CONCATENATE(IF(B97="","",'[1]Datos del Clap'!$E$4),";","9",IF(B97="","",'[1]Datos del Clap'!$F$4),TEXT(B97,"000"),";",E97,(TEXT(F97,"00000000")))</f>
        <v>;9;00000000</v>
      </c>
    </row>
    <row r="98" spans="1:21" ht="14.25" customHeight="1" x14ac:dyDescent="0.2">
      <c r="A98" s="41" t="str">
        <f t="shared" si="11"/>
        <v/>
      </c>
      <c r="B98" s="27" t="str">
        <f t="shared" si="12"/>
        <v/>
      </c>
      <c r="C98" s="28"/>
      <c r="D98" s="37"/>
      <c r="E98" s="28"/>
      <c r="F98" s="38"/>
      <c r="G98" s="39"/>
      <c r="H98" s="39"/>
      <c r="I98" s="29"/>
      <c r="J98" s="40"/>
      <c r="K98" s="40"/>
      <c r="L98" s="28"/>
      <c r="M98" s="28"/>
      <c r="N98" s="42" t="str">
        <f t="shared" si="13"/>
        <v/>
      </c>
      <c r="O98" s="43"/>
      <c r="P98" s="25" t="str">
        <f t="shared" si="14"/>
        <v/>
      </c>
      <c r="R98" s="26">
        <f t="shared" si="8"/>
        <v>0</v>
      </c>
      <c r="S98" s="18">
        <f t="shared" si="9"/>
        <v>9</v>
      </c>
      <c r="T98" s="15" t="str">
        <f t="shared" si="10"/>
        <v/>
      </c>
      <c r="U98" s="15" t="str">
        <f>CONCATENATE(IF(B98="","",'[1]Datos del Clap'!$E$4),";","9",IF(B98="","",'[1]Datos del Clap'!$F$4),TEXT(B98,"000"),";",E98,(TEXT(F98,"00000000")))</f>
        <v>;9;00000000</v>
      </c>
    </row>
    <row r="99" spans="1:21" ht="14.25" customHeight="1" x14ac:dyDescent="0.2">
      <c r="A99" s="41" t="str">
        <f t="shared" si="11"/>
        <v/>
      </c>
      <c r="B99" s="27" t="str">
        <f t="shared" si="12"/>
        <v/>
      </c>
      <c r="C99" s="28"/>
      <c r="D99" s="37"/>
      <c r="E99" s="28"/>
      <c r="F99" s="38"/>
      <c r="G99" s="39"/>
      <c r="H99" s="39"/>
      <c r="I99" s="29"/>
      <c r="J99" s="40"/>
      <c r="K99" s="40"/>
      <c r="L99" s="28"/>
      <c r="M99" s="28"/>
      <c r="N99" s="42" t="str">
        <f t="shared" si="13"/>
        <v/>
      </c>
      <c r="O99" s="43"/>
      <c r="P99" s="25" t="str">
        <f t="shared" si="14"/>
        <v/>
      </c>
      <c r="R99" s="26">
        <f t="shared" si="8"/>
        <v>0</v>
      </c>
      <c r="S99" s="18">
        <f t="shared" si="9"/>
        <v>9</v>
      </c>
      <c r="T99" s="15" t="str">
        <f t="shared" si="10"/>
        <v/>
      </c>
      <c r="U99" s="15" t="str">
        <f>CONCATENATE(IF(B99="","",'[1]Datos del Clap'!$E$4),";","9",IF(B99="","",'[1]Datos del Clap'!$F$4),TEXT(B99,"000"),";",E99,(TEXT(F99,"00000000")))</f>
        <v>;9;00000000</v>
      </c>
    </row>
    <row r="100" spans="1:21" ht="14.25" customHeight="1" x14ac:dyDescent="0.2">
      <c r="A100" s="41" t="str">
        <f t="shared" si="11"/>
        <v/>
      </c>
      <c r="B100" s="27" t="str">
        <f t="shared" si="12"/>
        <v/>
      </c>
      <c r="C100" s="28"/>
      <c r="D100" s="37"/>
      <c r="E100" s="28"/>
      <c r="F100" s="38"/>
      <c r="G100" s="39"/>
      <c r="H100" s="39"/>
      <c r="I100" s="29"/>
      <c r="J100" s="40"/>
      <c r="K100" s="40"/>
      <c r="L100" s="28"/>
      <c r="M100" s="28"/>
      <c r="N100" s="42" t="str">
        <f t="shared" si="13"/>
        <v/>
      </c>
      <c r="O100" s="43"/>
      <c r="P100" s="25" t="str">
        <f t="shared" si="14"/>
        <v/>
      </c>
      <c r="R100" s="26">
        <f t="shared" si="8"/>
        <v>0</v>
      </c>
      <c r="S100" s="18">
        <f t="shared" si="9"/>
        <v>9</v>
      </c>
      <c r="T100" s="15" t="str">
        <f t="shared" si="10"/>
        <v/>
      </c>
      <c r="U100" s="15" t="str">
        <f>CONCATENATE(IF(B100="","",'[1]Datos del Clap'!$E$4),";","9",IF(B100="","",'[1]Datos del Clap'!$F$4),TEXT(B100,"000"),";",E100,(TEXT(F100,"00000000")))</f>
        <v>;9;00000000</v>
      </c>
    </row>
    <row r="101" spans="1:21" ht="14.25" customHeight="1" x14ac:dyDescent="0.2">
      <c r="A101" s="41" t="str">
        <f t="shared" si="11"/>
        <v/>
      </c>
      <c r="B101" s="27" t="str">
        <f t="shared" si="12"/>
        <v/>
      </c>
      <c r="C101" s="28"/>
      <c r="D101" s="37"/>
      <c r="E101" s="28"/>
      <c r="F101" s="38"/>
      <c r="G101" s="39"/>
      <c r="H101" s="39"/>
      <c r="I101" s="29"/>
      <c r="J101" s="40"/>
      <c r="K101" s="40"/>
      <c r="L101" s="28"/>
      <c r="M101" s="28"/>
      <c r="N101" s="42" t="str">
        <f t="shared" si="13"/>
        <v/>
      </c>
      <c r="O101" s="43"/>
      <c r="P101" s="25" t="str">
        <f t="shared" si="14"/>
        <v/>
      </c>
      <c r="R101" s="26">
        <f t="shared" si="8"/>
        <v>0</v>
      </c>
      <c r="S101" s="18">
        <f t="shared" si="9"/>
        <v>9</v>
      </c>
      <c r="T101" s="15" t="str">
        <f t="shared" si="10"/>
        <v/>
      </c>
      <c r="U101" s="15" t="str">
        <f>CONCATENATE(IF(B101="","",'[1]Datos del Clap'!$E$4),";","9",IF(B101="","",'[1]Datos del Clap'!$F$4),TEXT(B101,"000"),";",E101,(TEXT(F101,"00000000")))</f>
        <v>;9;00000000</v>
      </c>
    </row>
    <row r="102" spans="1:21" ht="14.25" customHeight="1" x14ac:dyDescent="0.2">
      <c r="A102" s="41" t="str">
        <f t="shared" si="11"/>
        <v/>
      </c>
      <c r="B102" s="27" t="str">
        <f t="shared" si="12"/>
        <v/>
      </c>
      <c r="C102" s="28"/>
      <c r="D102" s="37"/>
      <c r="E102" s="28"/>
      <c r="F102" s="38"/>
      <c r="G102" s="39"/>
      <c r="H102" s="39"/>
      <c r="I102" s="29"/>
      <c r="J102" s="40"/>
      <c r="K102" s="40"/>
      <c r="L102" s="28"/>
      <c r="M102" s="28"/>
      <c r="N102" s="42" t="str">
        <f t="shared" si="13"/>
        <v/>
      </c>
      <c r="O102" s="43"/>
      <c r="P102" s="25" t="str">
        <f t="shared" si="14"/>
        <v/>
      </c>
      <c r="R102" s="26">
        <f t="shared" si="8"/>
        <v>0</v>
      </c>
      <c r="S102" s="18">
        <f t="shared" si="9"/>
        <v>9</v>
      </c>
      <c r="T102" s="15" t="str">
        <f t="shared" si="10"/>
        <v/>
      </c>
      <c r="U102" s="15" t="str">
        <f>CONCATENATE(IF(B102="","",'[1]Datos del Clap'!$E$4),";","9",IF(B102="","",'[1]Datos del Clap'!$F$4),TEXT(B102,"000"),";",E102,(TEXT(F102,"00000000")))</f>
        <v>;9;00000000</v>
      </c>
    </row>
    <row r="103" spans="1:21" ht="14.25" customHeight="1" x14ac:dyDescent="0.2">
      <c r="A103" s="41" t="str">
        <f t="shared" si="11"/>
        <v/>
      </c>
      <c r="B103" s="27" t="str">
        <f t="shared" si="12"/>
        <v/>
      </c>
      <c r="C103" s="28"/>
      <c r="D103" s="37"/>
      <c r="E103" s="28"/>
      <c r="F103" s="38"/>
      <c r="G103" s="39"/>
      <c r="H103" s="39"/>
      <c r="I103" s="29"/>
      <c r="J103" s="40"/>
      <c r="K103" s="40"/>
      <c r="L103" s="28"/>
      <c r="M103" s="28"/>
      <c r="N103" s="42" t="str">
        <f t="shared" si="13"/>
        <v/>
      </c>
      <c r="O103" s="43"/>
      <c r="P103" s="25" t="str">
        <f t="shared" si="14"/>
        <v/>
      </c>
      <c r="R103" s="26">
        <f t="shared" si="8"/>
        <v>0</v>
      </c>
      <c r="S103" s="18">
        <f t="shared" si="9"/>
        <v>9</v>
      </c>
      <c r="T103" s="15" t="str">
        <f t="shared" si="10"/>
        <v/>
      </c>
      <c r="U103" s="15" t="str">
        <f>CONCATENATE(IF(B103="","",'[1]Datos del Clap'!$E$4),";","9",IF(B103="","",'[1]Datos del Clap'!$F$4),TEXT(B103,"000"),";",E103,(TEXT(F103,"00000000")))</f>
        <v>;9;00000000</v>
      </c>
    </row>
    <row r="104" spans="1:21" ht="14.25" customHeight="1" x14ac:dyDescent="0.2">
      <c r="A104" s="41" t="str">
        <f t="shared" si="11"/>
        <v/>
      </c>
      <c r="B104" s="27" t="str">
        <f t="shared" si="12"/>
        <v/>
      </c>
      <c r="C104" s="28"/>
      <c r="D104" s="37"/>
      <c r="E104" s="28"/>
      <c r="F104" s="38"/>
      <c r="G104" s="39"/>
      <c r="H104" s="39"/>
      <c r="I104" s="29"/>
      <c r="J104" s="40"/>
      <c r="K104" s="40"/>
      <c r="L104" s="28"/>
      <c r="M104" s="28"/>
      <c r="N104" s="42" t="str">
        <f t="shared" si="13"/>
        <v/>
      </c>
      <c r="O104" s="43"/>
      <c r="P104" s="25" t="str">
        <f t="shared" si="14"/>
        <v/>
      </c>
      <c r="R104" s="26">
        <f t="shared" si="8"/>
        <v>0</v>
      </c>
      <c r="S104" s="18">
        <f t="shared" si="9"/>
        <v>9</v>
      </c>
      <c r="T104" s="15" t="str">
        <f t="shared" si="10"/>
        <v/>
      </c>
      <c r="U104" s="15" t="str">
        <f>CONCATENATE(IF(B104="","",'[1]Datos del Clap'!$E$4),";","9",IF(B104="","",'[1]Datos del Clap'!$F$4),TEXT(B104,"000"),";",E104,(TEXT(F104,"00000000")))</f>
        <v>;9;00000000</v>
      </c>
    </row>
    <row r="105" spans="1:21" ht="14.25" customHeight="1" x14ac:dyDescent="0.2">
      <c r="A105" s="41" t="str">
        <f t="shared" si="11"/>
        <v/>
      </c>
      <c r="B105" s="27" t="str">
        <f t="shared" si="12"/>
        <v/>
      </c>
      <c r="C105" s="28"/>
      <c r="D105" s="37"/>
      <c r="E105" s="28"/>
      <c r="F105" s="38"/>
      <c r="G105" s="39"/>
      <c r="H105" s="39"/>
      <c r="I105" s="29"/>
      <c r="J105" s="40"/>
      <c r="K105" s="40"/>
      <c r="L105" s="28"/>
      <c r="M105" s="28"/>
      <c r="N105" s="42" t="str">
        <f t="shared" si="13"/>
        <v/>
      </c>
      <c r="O105" s="43"/>
      <c r="P105" s="25" t="str">
        <f t="shared" si="14"/>
        <v/>
      </c>
      <c r="R105" s="26">
        <f t="shared" si="8"/>
        <v>0</v>
      </c>
      <c r="S105" s="18">
        <f t="shared" si="9"/>
        <v>9</v>
      </c>
      <c r="T105" s="15" t="str">
        <f t="shared" si="10"/>
        <v/>
      </c>
      <c r="U105" s="15" t="str">
        <f>CONCATENATE(IF(B105="","",'[1]Datos del Clap'!$E$4),";","9",IF(B105="","",'[1]Datos del Clap'!$F$4),TEXT(B105,"000"),";",E105,(TEXT(F105,"00000000")))</f>
        <v>;9;00000000</v>
      </c>
    </row>
    <row r="106" spans="1:21" ht="14.25" customHeight="1" x14ac:dyDescent="0.2">
      <c r="A106" s="41" t="str">
        <f t="shared" si="11"/>
        <v/>
      </c>
      <c r="B106" s="27" t="str">
        <f t="shared" si="12"/>
        <v/>
      </c>
      <c r="C106" s="28"/>
      <c r="D106" s="37"/>
      <c r="E106" s="28"/>
      <c r="F106" s="38"/>
      <c r="G106" s="39"/>
      <c r="H106" s="39"/>
      <c r="I106" s="29"/>
      <c r="J106" s="40"/>
      <c r="K106" s="40"/>
      <c r="L106" s="28"/>
      <c r="M106" s="28"/>
      <c r="N106" s="42" t="str">
        <f t="shared" si="13"/>
        <v/>
      </c>
      <c r="O106" s="43"/>
      <c r="P106" s="25" t="str">
        <f t="shared" si="14"/>
        <v/>
      </c>
      <c r="R106" s="26">
        <f t="shared" si="8"/>
        <v>0</v>
      </c>
      <c r="S106" s="18">
        <f t="shared" si="9"/>
        <v>9</v>
      </c>
      <c r="T106" s="15" t="str">
        <f t="shared" si="10"/>
        <v/>
      </c>
      <c r="U106" s="15" t="str">
        <f>CONCATENATE(IF(B106="","",'[1]Datos del Clap'!$E$4),";","9",IF(B106="","",'[1]Datos del Clap'!$F$4),TEXT(B106,"000"),";",E106,(TEXT(F106,"00000000")))</f>
        <v>;9;00000000</v>
      </c>
    </row>
    <row r="107" spans="1:21" ht="14.25" customHeight="1" x14ac:dyDescent="0.2">
      <c r="A107" s="41" t="str">
        <f t="shared" si="11"/>
        <v/>
      </c>
      <c r="B107" s="27" t="str">
        <f t="shared" si="12"/>
        <v/>
      </c>
      <c r="C107" s="28"/>
      <c r="D107" s="37"/>
      <c r="E107" s="28"/>
      <c r="F107" s="38"/>
      <c r="G107" s="39"/>
      <c r="H107" s="39"/>
      <c r="I107" s="29"/>
      <c r="J107" s="40"/>
      <c r="K107" s="40"/>
      <c r="L107" s="28"/>
      <c r="M107" s="28"/>
      <c r="N107" s="42" t="str">
        <f t="shared" si="13"/>
        <v/>
      </c>
      <c r="O107" s="43"/>
      <c r="P107" s="25" t="str">
        <f t="shared" si="14"/>
        <v/>
      </c>
      <c r="R107" s="26">
        <f t="shared" si="8"/>
        <v>0</v>
      </c>
      <c r="S107" s="18">
        <f t="shared" si="9"/>
        <v>9</v>
      </c>
      <c r="T107" s="15" t="str">
        <f t="shared" si="10"/>
        <v/>
      </c>
      <c r="U107" s="15" t="str">
        <f>CONCATENATE(IF(B107="","",'[1]Datos del Clap'!$E$4),";","9",IF(B107="","",'[1]Datos del Clap'!$F$4),TEXT(B107,"000"),";",E107,(TEXT(F107,"00000000")))</f>
        <v>;9;00000000</v>
      </c>
    </row>
    <row r="108" spans="1:21" ht="14.25" customHeight="1" x14ac:dyDescent="0.2">
      <c r="A108" s="41" t="str">
        <f t="shared" si="11"/>
        <v/>
      </c>
      <c r="B108" s="27" t="str">
        <f t="shared" si="12"/>
        <v/>
      </c>
      <c r="C108" s="28"/>
      <c r="D108" s="37"/>
      <c r="E108" s="28"/>
      <c r="F108" s="38"/>
      <c r="G108" s="39"/>
      <c r="H108" s="39"/>
      <c r="I108" s="29"/>
      <c r="J108" s="40"/>
      <c r="K108" s="40"/>
      <c r="L108" s="28"/>
      <c r="M108" s="28"/>
      <c r="N108" s="42" t="str">
        <f t="shared" si="13"/>
        <v/>
      </c>
      <c r="O108" s="43"/>
      <c r="P108" s="25" t="str">
        <f t="shared" si="14"/>
        <v/>
      </c>
      <c r="R108" s="26">
        <f t="shared" si="8"/>
        <v>0</v>
      </c>
      <c r="S108" s="18">
        <f t="shared" si="9"/>
        <v>9</v>
      </c>
      <c r="T108" s="15" t="str">
        <f t="shared" si="10"/>
        <v/>
      </c>
      <c r="U108" s="15" t="str">
        <f>CONCATENATE(IF(B108="","",'[1]Datos del Clap'!$E$4),";","9",IF(B108="","",'[1]Datos del Clap'!$F$4),TEXT(B108,"000"),";",E108,(TEXT(F108,"00000000")))</f>
        <v>;9;00000000</v>
      </c>
    </row>
    <row r="109" spans="1:21" ht="14.25" customHeight="1" x14ac:dyDescent="0.2">
      <c r="A109" s="41" t="str">
        <f t="shared" si="11"/>
        <v/>
      </c>
      <c r="B109" s="27" t="str">
        <f t="shared" si="12"/>
        <v/>
      </c>
      <c r="C109" s="28"/>
      <c r="D109" s="37"/>
      <c r="E109" s="28"/>
      <c r="F109" s="38"/>
      <c r="G109" s="39"/>
      <c r="H109" s="39"/>
      <c r="I109" s="29"/>
      <c r="J109" s="40"/>
      <c r="K109" s="40"/>
      <c r="L109" s="28"/>
      <c r="M109" s="28"/>
      <c r="N109" s="42" t="str">
        <f t="shared" si="13"/>
        <v/>
      </c>
      <c r="O109" s="43"/>
      <c r="P109" s="25" t="str">
        <f t="shared" si="14"/>
        <v/>
      </c>
      <c r="R109" s="26">
        <f t="shared" si="8"/>
        <v>0</v>
      </c>
      <c r="S109" s="18">
        <f t="shared" si="9"/>
        <v>9</v>
      </c>
      <c r="T109" s="15" t="str">
        <f t="shared" si="10"/>
        <v/>
      </c>
      <c r="U109" s="15" t="str">
        <f>CONCATENATE(IF(B109="","",'[1]Datos del Clap'!$E$4),";","9",IF(B109="","",'[1]Datos del Clap'!$F$4),TEXT(B109,"000"),";",E109,(TEXT(F109,"00000000")))</f>
        <v>;9;00000000</v>
      </c>
    </row>
    <row r="110" spans="1:21" ht="14.25" customHeight="1" x14ac:dyDescent="0.2">
      <c r="A110" s="41" t="str">
        <f t="shared" si="11"/>
        <v/>
      </c>
      <c r="B110" s="27" t="str">
        <f t="shared" si="12"/>
        <v/>
      </c>
      <c r="C110" s="28"/>
      <c r="D110" s="37"/>
      <c r="E110" s="28"/>
      <c r="F110" s="38"/>
      <c r="G110" s="39"/>
      <c r="H110" s="39"/>
      <c r="I110" s="29"/>
      <c r="J110" s="40"/>
      <c r="K110" s="40"/>
      <c r="L110" s="28"/>
      <c r="M110" s="28"/>
      <c r="N110" s="42" t="str">
        <f t="shared" si="13"/>
        <v/>
      </c>
      <c r="O110" s="43"/>
      <c r="P110" s="25" t="str">
        <f t="shared" si="14"/>
        <v/>
      </c>
      <c r="R110" s="26">
        <f t="shared" si="8"/>
        <v>0</v>
      </c>
      <c r="S110" s="18">
        <f t="shared" si="9"/>
        <v>9</v>
      </c>
      <c r="T110" s="15" t="str">
        <f t="shared" si="10"/>
        <v/>
      </c>
      <c r="U110" s="15" t="str">
        <f>CONCATENATE(IF(B110="","",'[1]Datos del Clap'!$E$4),";","9",IF(B110="","",'[1]Datos del Clap'!$F$4),TEXT(B110,"000"),";",E110,(TEXT(F110,"00000000")))</f>
        <v>;9;00000000</v>
      </c>
    </row>
    <row r="111" spans="1:21" ht="14.25" customHeight="1" x14ac:dyDescent="0.2">
      <c r="A111" s="41" t="str">
        <f t="shared" si="11"/>
        <v/>
      </c>
      <c r="B111" s="27" t="str">
        <f t="shared" si="12"/>
        <v/>
      </c>
      <c r="C111" s="28"/>
      <c r="D111" s="37"/>
      <c r="E111" s="28"/>
      <c r="F111" s="38"/>
      <c r="G111" s="39"/>
      <c r="H111" s="39"/>
      <c r="I111" s="29"/>
      <c r="J111" s="40"/>
      <c r="K111" s="40"/>
      <c r="L111" s="28"/>
      <c r="M111" s="28"/>
      <c r="N111" s="42" t="str">
        <f t="shared" si="13"/>
        <v/>
      </c>
      <c r="O111" s="43"/>
      <c r="P111" s="25" t="str">
        <f t="shared" si="14"/>
        <v/>
      </c>
      <c r="R111" s="26">
        <f t="shared" si="8"/>
        <v>0</v>
      </c>
      <c r="S111" s="18">
        <f t="shared" si="9"/>
        <v>9</v>
      </c>
      <c r="T111" s="15" t="str">
        <f t="shared" si="10"/>
        <v/>
      </c>
      <c r="U111" s="15" t="str">
        <f>CONCATENATE(IF(B111="","",'[1]Datos del Clap'!$E$4),";","9",IF(B111="","",'[1]Datos del Clap'!$F$4),TEXT(B111,"000"),";",E111,(TEXT(F111,"00000000")))</f>
        <v>;9;00000000</v>
      </c>
    </row>
    <row r="112" spans="1:21" ht="14.25" customHeight="1" x14ac:dyDescent="0.2">
      <c r="A112" s="41" t="str">
        <f t="shared" si="11"/>
        <v/>
      </c>
      <c r="B112" s="27" t="str">
        <f t="shared" si="12"/>
        <v/>
      </c>
      <c r="C112" s="28"/>
      <c r="D112" s="37"/>
      <c r="E112" s="28"/>
      <c r="F112" s="38"/>
      <c r="G112" s="39"/>
      <c r="H112" s="39"/>
      <c r="I112" s="29"/>
      <c r="J112" s="40"/>
      <c r="K112" s="40"/>
      <c r="L112" s="28"/>
      <c r="M112" s="28"/>
      <c r="N112" s="42" t="str">
        <f t="shared" si="13"/>
        <v/>
      </c>
      <c r="O112" s="43"/>
      <c r="P112" s="25" t="str">
        <f t="shared" si="14"/>
        <v/>
      </c>
      <c r="R112" s="26">
        <f t="shared" si="8"/>
        <v>0</v>
      </c>
      <c r="S112" s="18">
        <f t="shared" si="9"/>
        <v>9</v>
      </c>
      <c r="T112" s="15" t="str">
        <f t="shared" si="10"/>
        <v/>
      </c>
      <c r="U112" s="15" t="str">
        <f>CONCATENATE(IF(B112="","",'[1]Datos del Clap'!$E$4),";","9",IF(B112="","",'[1]Datos del Clap'!$F$4),TEXT(B112,"000"),";",E112,(TEXT(F112,"00000000")))</f>
        <v>;9;00000000</v>
      </c>
    </row>
    <row r="113" spans="1:21" ht="14.25" customHeight="1" x14ac:dyDescent="0.2">
      <c r="A113" s="41" t="str">
        <f t="shared" si="11"/>
        <v/>
      </c>
      <c r="B113" s="27" t="str">
        <f t="shared" si="12"/>
        <v/>
      </c>
      <c r="C113" s="28"/>
      <c r="D113" s="37"/>
      <c r="E113" s="28"/>
      <c r="F113" s="38"/>
      <c r="G113" s="39"/>
      <c r="H113" s="39"/>
      <c r="I113" s="29"/>
      <c r="J113" s="40"/>
      <c r="K113" s="40"/>
      <c r="L113" s="28"/>
      <c r="M113" s="28"/>
      <c r="N113" s="42" t="str">
        <f t="shared" si="13"/>
        <v/>
      </c>
      <c r="O113" s="43"/>
      <c r="P113" s="25" t="str">
        <f t="shared" si="14"/>
        <v/>
      </c>
      <c r="R113" s="26">
        <f t="shared" si="8"/>
        <v>0</v>
      </c>
      <c r="S113" s="18">
        <f t="shared" si="9"/>
        <v>9</v>
      </c>
      <c r="T113" s="15" t="str">
        <f t="shared" si="10"/>
        <v/>
      </c>
      <c r="U113" s="15" t="str">
        <f>CONCATENATE(IF(B113="","",'[1]Datos del Clap'!$E$4),";","9",IF(B113="","",'[1]Datos del Clap'!$F$4),TEXT(B113,"000"),";",E113,(TEXT(F113,"00000000")))</f>
        <v>;9;00000000</v>
      </c>
    </row>
    <row r="114" spans="1:21" ht="14.25" customHeight="1" x14ac:dyDescent="0.2">
      <c r="A114" s="41" t="str">
        <f t="shared" si="11"/>
        <v/>
      </c>
      <c r="B114" s="27" t="str">
        <f t="shared" si="12"/>
        <v/>
      </c>
      <c r="C114" s="28"/>
      <c r="D114" s="37"/>
      <c r="E114" s="28"/>
      <c r="F114" s="38"/>
      <c r="G114" s="39"/>
      <c r="H114" s="39"/>
      <c r="I114" s="29"/>
      <c r="J114" s="40"/>
      <c r="K114" s="40"/>
      <c r="L114" s="28"/>
      <c r="M114" s="28"/>
      <c r="N114" s="42" t="str">
        <f t="shared" si="13"/>
        <v/>
      </c>
      <c r="O114" s="43"/>
      <c r="P114" s="25" t="str">
        <f t="shared" si="14"/>
        <v/>
      </c>
      <c r="R114" s="26">
        <f t="shared" si="8"/>
        <v>0</v>
      </c>
      <c r="S114" s="18">
        <f t="shared" si="9"/>
        <v>9</v>
      </c>
      <c r="T114" s="15" t="str">
        <f t="shared" si="10"/>
        <v/>
      </c>
      <c r="U114" s="15" t="str">
        <f>CONCATENATE(IF(B114="","",'[1]Datos del Clap'!$E$4),";","9",IF(B114="","",'[1]Datos del Clap'!$F$4),TEXT(B114,"000"),";",E114,(TEXT(F114,"00000000")))</f>
        <v>;9;00000000</v>
      </c>
    </row>
    <row r="115" spans="1:21" ht="14.25" customHeight="1" x14ac:dyDescent="0.2">
      <c r="A115" s="41" t="str">
        <f t="shared" si="11"/>
        <v/>
      </c>
      <c r="B115" s="27" t="str">
        <f t="shared" si="12"/>
        <v/>
      </c>
      <c r="C115" s="28"/>
      <c r="D115" s="37"/>
      <c r="E115" s="28"/>
      <c r="F115" s="38"/>
      <c r="G115" s="39"/>
      <c r="H115" s="39"/>
      <c r="I115" s="29"/>
      <c r="J115" s="40"/>
      <c r="K115" s="40"/>
      <c r="L115" s="28"/>
      <c r="M115" s="28"/>
      <c r="N115" s="42" t="str">
        <f t="shared" si="13"/>
        <v/>
      </c>
      <c r="O115" s="43"/>
      <c r="P115" s="25" t="str">
        <f t="shared" si="14"/>
        <v/>
      </c>
      <c r="R115" s="26">
        <f t="shared" si="8"/>
        <v>0</v>
      </c>
      <c r="S115" s="18">
        <f t="shared" si="9"/>
        <v>9</v>
      </c>
      <c r="T115" s="15" t="str">
        <f t="shared" si="10"/>
        <v/>
      </c>
      <c r="U115" s="15" t="str">
        <f>CONCATENATE(IF(B115="","",'[1]Datos del Clap'!$E$4),";","9",IF(B115="","",'[1]Datos del Clap'!$F$4),TEXT(B115,"000"),";",E115,(TEXT(F115,"00000000")))</f>
        <v>;9;00000000</v>
      </c>
    </row>
    <row r="116" spans="1:21" ht="14.25" customHeight="1" x14ac:dyDescent="0.2">
      <c r="A116" s="41" t="str">
        <f t="shared" si="11"/>
        <v/>
      </c>
      <c r="B116" s="27" t="str">
        <f t="shared" si="12"/>
        <v/>
      </c>
      <c r="C116" s="28"/>
      <c r="D116" s="37"/>
      <c r="E116" s="28"/>
      <c r="F116" s="38"/>
      <c r="G116" s="39"/>
      <c r="H116" s="39"/>
      <c r="I116" s="29"/>
      <c r="J116" s="40"/>
      <c r="K116" s="40"/>
      <c r="L116" s="28"/>
      <c r="M116" s="28"/>
      <c r="N116" s="42" t="str">
        <f t="shared" si="13"/>
        <v/>
      </c>
      <c r="O116" s="43"/>
      <c r="P116" s="25" t="str">
        <f t="shared" si="14"/>
        <v/>
      </c>
      <c r="R116" s="26">
        <f t="shared" si="8"/>
        <v>0</v>
      </c>
      <c r="S116" s="18">
        <f t="shared" si="9"/>
        <v>9</v>
      </c>
      <c r="T116" s="15" t="str">
        <f t="shared" si="10"/>
        <v/>
      </c>
      <c r="U116" s="15" t="str">
        <f>CONCATENATE(IF(B116="","",'[1]Datos del Clap'!$E$4),";","9",IF(B116="","",'[1]Datos del Clap'!$F$4),TEXT(B116,"000"),";",E116,(TEXT(F116,"00000000")))</f>
        <v>;9;00000000</v>
      </c>
    </row>
    <row r="117" spans="1:21" ht="14.25" customHeight="1" x14ac:dyDescent="0.2">
      <c r="A117" s="41" t="str">
        <f t="shared" si="11"/>
        <v/>
      </c>
      <c r="B117" s="27" t="str">
        <f t="shared" si="12"/>
        <v/>
      </c>
      <c r="C117" s="28"/>
      <c r="D117" s="37"/>
      <c r="E117" s="28"/>
      <c r="F117" s="38"/>
      <c r="G117" s="39"/>
      <c r="H117" s="39"/>
      <c r="I117" s="29"/>
      <c r="J117" s="40"/>
      <c r="K117" s="40"/>
      <c r="L117" s="28"/>
      <c r="M117" s="28"/>
      <c r="N117" s="42" t="str">
        <f t="shared" si="13"/>
        <v/>
      </c>
      <c r="O117" s="43"/>
      <c r="P117" s="25" t="str">
        <f t="shared" si="14"/>
        <v/>
      </c>
      <c r="R117" s="26">
        <f t="shared" si="8"/>
        <v>0</v>
      </c>
      <c r="S117" s="18">
        <f t="shared" si="9"/>
        <v>9</v>
      </c>
      <c r="T117" s="15" t="str">
        <f t="shared" si="10"/>
        <v/>
      </c>
      <c r="U117" s="15" t="str">
        <f>CONCATENATE(IF(B117="","",'[1]Datos del Clap'!$E$4),";","9",IF(B117="","",'[1]Datos del Clap'!$F$4),TEXT(B117,"000"),";",E117,(TEXT(F117,"00000000")))</f>
        <v>;9;00000000</v>
      </c>
    </row>
    <row r="118" spans="1:21" ht="14.25" customHeight="1" x14ac:dyDescent="0.2">
      <c r="A118" s="41" t="str">
        <f t="shared" si="11"/>
        <v/>
      </c>
      <c r="B118" s="27" t="str">
        <f t="shared" si="12"/>
        <v/>
      </c>
      <c r="C118" s="28"/>
      <c r="D118" s="37"/>
      <c r="E118" s="28"/>
      <c r="F118" s="38"/>
      <c r="G118" s="39"/>
      <c r="H118" s="39"/>
      <c r="I118" s="29"/>
      <c r="J118" s="40"/>
      <c r="K118" s="40"/>
      <c r="L118" s="28"/>
      <c r="M118" s="28"/>
      <c r="N118" s="42" t="str">
        <f t="shared" si="13"/>
        <v/>
      </c>
      <c r="O118" s="43"/>
      <c r="P118" s="25" t="str">
        <f t="shared" si="14"/>
        <v/>
      </c>
      <c r="R118" s="26">
        <f t="shared" si="8"/>
        <v>0</v>
      </c>
      <c r="S118" s="18">
        <f t="shared" si="9"/>
        <v>9</v>
      </c>
      <c r="T118" s="15" t="str">
        <f t="shared" si="10"/>
        <v/>
      </c>
      <c r="U118" s="15" t="str">
        <f>CONCATENATE(IF(B118="","",'[1]Datos del Clap'!$E$4),";","9",IF(B118="","",'[1]Datos del Clap'!$F$4),TEXT(B118,"000"),";",E118,(TEXT(F118,"00000000")))</f>
        <v>;9;00000000</v>
      </c>
    </row>
    <row r="119" spans="1:21" ht="14.25" customHeight="1" x14ac:dyDescent="0.2">
      <c r="A119" s="41" t="str">
        <f t="shared" si="11"/>
        <v/>
      </c>
      <c r="B119" s="27" t="str">
        <f t="shared" si="12"/>
        <v/>
      </c>
      <c r="C119" s="28"/>
      <c r="D119" s="37"/>
      <c r="E119" s="28"/>
      <c r="F119" s="38"/>
      <c r="G119" s="39"/>
      <c r="H119" s="39"/>
      <c r="I119" s="29"/>
      <c r="J119" s="40"/>
      <c r="K119" s="40"/>
      <c r="L119" s="28"/>
      <c r="M119" s="28"/>
      <c r="N119" s="42" t="str">
        <f t="shared" si="13"/>
        <v/>
      </c>
      <c r="O119" s="43"/>
      <c r="P119" s="25" t="str">
        <f t="shared" si="14"/>
        <v/>
      </c>
      <c r="R119" s="26">
        <f t="shared" si="8"/>
        <v>0</v>
      </c>
      <c r="S119" s="18">
        <f t="shared" si="9"/>
        <v>9</v>
      </c>
      <c r="T119" s="15" t="str">
        <f t="shared" si="10"/>
        <v/>
      </c>
      <c r="U119" s="15" t="str">
        <f>CONCATENATE(IF(B119="","",'[1]Datos del Clap'!$E$4),";","9",IF(B119="","",'[1]Datos del Clap'!$F$4),TEXT(B119,"000"),";",E119,(TEXT(F119,"00000000")))</f>
        <v>;9;00000000</v>
      </c>
    </row>
    <row r="120" spans="1:21" ht="14.25" customHeight="1" x14ac:dyDescent="0.2">
      <c r="A120" s="41" t="str">
        <f t="shared" si="11"/>
        <v/>
      </c>
      <c r="B120" s="27" t="str">
        <f t="shared" si="12"/>
        <v/>
      </c>
      <c r="C120" s="28"/>
      <c r="D120" s="37"/>
      <c r="E120" s="28"/>
      <c r="F120" s="38"/>
      <c r="G120" s="39"/>
      <c r="H120" s="39"/>
      <c r="I120" s="29"/>
      <c r="J120" s="40"/>
      <c r="K120" s="40"/>
      <c r="L120" s="28"/>
      <c r="M120" s="28"/>
      <c r="N120" s="42" t="str">
        <f t="shared" si="13"/>
        <v/>
      </c>
      <c r="O120" s="43"/>
      <c r="P120" s="25" t="str">
        <f t="shared" si="14"/>
        <v/>
      </c>
      <c r="R120" s="26">
        <f t="shared" si="8"/>
        <v>0</v>
      </c>
      <c r="S120" s="18">
        <f t="shared" si="9"/>
        <v>9</v>
      </c>
      <c r="T120" s="15" t="str">
        <f t="shared" si="10"/>
        <v/>
      </c>
      <c r="U120" s="15" t="str">
        <f>CONCATENATE(IF(B120="","",'[1]Datos del Clap'!$E$4),";","9",IF(B120="","",'[1]Datos del Clap'!$F$4),TEXT(B120,"000"),";",E120,(TEXT(F120,"00000000")))</f>
        <v>;9;00000000</v>
      </c>
    </row>
    <row r="121" spans="1:21" ht="14.25" customHeight="1" x14ac:dyDescent="0.2">
      <c r="A121" s="41" t="str">
        <f t="shared" si="11"/>
        <v/>
      </c>
      <c r="B121" s="27" t="str">
        <f t="shared" si="12"/>
        <v/>
      </c>
      <c r="C121" s="28"/>
      <c r="D121" s="37"/>
      <c r="E121" s="28"/>
      <c r="F121" s="38"/>
      <c r="G121" s="39"/>
      <c r="H121" s="39"/>
      <c r="I121" s="29"/>
      <c r="J121" s="40"/>
      <c r="K121" s="40"/>
      <c r="L121" s="28"/>
      <c r="M121" s="28"/>
      <c r="N121" s="42" t="str">
        <f t="shared" si="13"/>
        <v/>
      </c>
      <c r="O121" s="43"/>
      <c r="P121" s="25" t="str">
        <f t="shared" si="14"/>
        <v/>
      </c>
      <c r="R121" s="26">
        <f t="shared" si="8"/>
        <v>0</v>
      </c>
      <c r="S121" s="18">
        <f t="shared" si="9"/>
        <v>9</v>
      </c>
      <c r="T121" s="15" t="str">
        <f t="shared" si="10"/>
        <v/>
      </c>
      <c r="U121" s="15" t="str">
        <f>CONCATENATE(IF(B121="","",'[1]Datos del Clap'!$E$4),";","9",IF(B121="","",'[1]Datos del Clap'!$F$4),TEXT(B121,"000"),";",E121,(TEXT(F121,"00000000")))</f>
        <v>;9;00000000</v>
      </c>
    </row>
    <row r="122" spans="1:21" ht="14.25" customHeight="1" x14ac:dyDescent="0.2">
      <c r="A122" s="41" t="str">
        <f t="shared" si="11"/>
        <v/>
      </c>
      <c r="B122" s="27" t="str">
        <f t="shared" si="12"/>
        <v/>
      </c>
      <c r="C122" s="28"/>
      <c r="D122" s="37"/>
      <c r="E122" s="28"/>
      <c r="F122" s="38"/>
      <c r="G122" s="39"/>
      <c r="H122" s="39"/>
      <c r="I122" s="29"/>
      <c r="J122" s="40"/>
      <c r="K122" s="40"/>
      <c r="L122" s="28"/>
      <c r="M122" s="28"/>
      <c r="N122" s="42" t="str">
        <f t="shared" si="13"/>
        <v/>
      </c>
      <c r="O122" s="43"/>
      <c r="P122" s="25" t="str">
        <f t="shared" si="14"/>
        <v/>
      </c>
      <c r="R122" s="26">
        <f t="shared" si="8"/>
        <v>0</v>
      </c>
      <c r="S122" s="18">
        <f t="shared" si="9"/>
        <v>9</v>
      </c>
      <c r="T122" s="15" t="str">
        <f t="shared" si="10"/>
        <v/>
      </c>
      <c r="U122" s="15" t="str">
        <f>CONCATENATE(IF(B122="","",'[1]Datos del Clap'!$E$4),";","9",IF(B122="","",'[1]Datos del Clap'!$F$4),TEXT(B122,"000"),";",E122,(TEXT(F122,"00000000")))</f>
        <v>;9;00000000</v>
      </c>
    </row>
    <row r="123" spans="1:21" ht="14.25" customHeight="1" x14ac:dyDescent="0.2">
      <c r="A123" s="41" t="str">
        <f t="shared" si="11"/>
        <v/>
      </c>
      <c r="B123" s="27" t="str">
        <f t="shared" si="12"/>
        <v/>
      </c>
      <c r="C123" s="28"/>
      <c r="D123" s="37"/>
      <c r="E123" s="28"/>
      <c r="F123" s="38"/>
      <c r="G123" s="39"/>
      <c r="H123" s="39"/>
      <c r="I123" s="29"/>
      <c r="J123" s="40"/>
      <c r="K123" s="40"/>
      <c r="L123" s="28"/>
      <c r="M123" s="28"/>
      <c r="N123" s="42" t="str">
        <f t="shared" si="13"/>
        <v/>
      </c>
      <c r="O123" s="43"/>
      <c r="P123" s="25" t="str">
        <f t="shared" si="14"/>
        <v/>
      </c>
      <c r="R123" s="26">
        <f t="shared" si="8"/>
        <v>0</v>
      </c>
      <c r="S123" s="18">
        <f t="shared" si="9"/>
        <v>9</v>
      </c>
      <c r="T123" s="15" t="str">
        <f t="shared" si="10"/>
        <v/>
      </c>
      <c r="U123" s="15" t="str">
        <f>CONCATENATE(IF(B123="","",'[1]Datos del Clap'!$E$4),";","9",IF(B123="","",'[1]Datos del Clap'!$F$4),TEXT(B123,"000"),";",E123,(TEXT(F123,"00000000")))</f>
        <v>;9;00000000</v>
      </c>
    </row>
    <row r="124" spans="1:21" ht="14.25" customHeight="1" x14ac:dyDescent="0.2">
      <c r="A124" s="41" t="str">
        <f t="shared" si="11"/>
        <v/>
      </c>
      <c r="B124" s="27" t="str">
        <f t="shared" si="12"/>
        <v/>
      </c>
      <c r="C124" s="28"/>
      <c r="D124" s="37"/>
      <c r="E124" s="28"/>
      <c r="F124" s="38"/>
      <c r="G124" s="39"/>
      <c r="H124" s="39"/>
      <c r="I124" s="29"/>
      <c r="J124" s="40"/>
      <c r="K124" s="40"/>
      <c r="L124" s="28"/>
      <c r="M124" s="28"/>
      <c r="N124" s="42" t="str">
        <f t="shared" si="13"/>
        <v/>
      </c>
      <c r="O124" s="43"/>
      <c r="P124" s="25" t="str">
        <f t="shared" si="14"/>
        <v/>
      </c>
      <c r="R124" s="26">
        <f t="shared" si="8"/>
        <v>0</v>
      </c>
      <c r="S124" s="18">
        <f t="shared" si="9"/>
        <v>9</v>
      </c>
      <c r="T124" s="15" t="str">
        <f t="shared" si="10"/>
        <v/>
      </c>
      <c r="U124" s="15" t="str">
        <f>CONCATENATE(IF(B124="","",'[1]Datos del Clap'!$E$4),";","9",IF(B124="","",'[1]Datos del Clap'!$F$4),TEXT(B124,"000"),";",E124,(TEXT(F124,"00000000")))</f>
        <v>;9;00000000</v>
      </c>
    </row>
    <row r="125" spans="1:21" ht="14.25" customHeight="1" x14ac:dyDescent="0.2">
      <c r="A125" s="41" t="str">
        <f t="shared" si="11"/>
        <v/>
      </c>
      <c r="B125" s="27" t="str">
        <f t="shared" si="12"/>
        <v/>
      </c>
      <c r="C125" s="28"/>
      <c r="D125" s="37"/>
      <c r="E125" s="28"/>
      <c r="F125" s="38"/>
      <c r="G125" s="39"/>
      <c r="H125" s="39"/>
      <c r="I125" s="29"/>
      <c r="J125" s="40"/>
      <c r="K125" s="40"/>
      <c r="L125" s="28"/>
      <c r="M125" s="28"/>
      <c r="N125" s="42" t="str">
        <f t="shared" si="13"/>
        <v/>
      </c>
      <c r="O125" s="43"/>
      <c r="P125" s="25" t="str">
        <f t="shared" si="14"/>
        <v/>
      </c>
      <c r="R125" s="26">
        <f t="shared" si="8"/>
        <v>0</v>
      </c>
      <c r="S125" s="18">
        <f t="shared" si="9"/>
        <v>9</v>
      </c>
      <c r="T125" s="15" t="str">
        <f t="shared" si="10"/>
        <v/>
      </c>
      <c r="U125" s="15" t="str">
        <f>CONCATENATE(IF(B125="","",'[1]Datos del Clap'!$E$4),";","9",IF(B125="","",'[1]Datos del Clap'!$F$4),TEXT(B125,"000"),";",E125,(TEXT(F125,"00000000")))</f>
        <v>;9;00000000</v>
      </c>
    </row>
    <row r="126" spans="1:21" ht="14.25" customHeight="1" x14ac:dyDescent="0.2">
      <c r="A126" s="41" t="str">
        <f t="shared" si="11"/>
        <v/>
      </c>
      <c r="B126" s="27" t="str">
        <f t="shared" si="12"/>
        <v/>
      </c>
      <c r="C126" s="28"/>
      <c r="D126" s="37"/>
      <c r="E126" s="28"/>
      <c r="F126" s="38"/>
      <c r="G126" s="39"/>
      <c r="H126" s="39"/>
      <c r="I126" s="29"/>
      <c r="J126" s="40"/>
      <c r="K126" s="40"/>
      <c r="L126" s="28"/>
      <c r="M126" s="28"/>
      <c r="N126" s="42" t="str">
        <f t="shared" si="13"/>
        <v/>
      </c>
      <c r="O126" s="43"/>
      <c r="P126" s="25" t="str">
        <f t="shared" si="14"/>
        <v/>
      </c>
      <c r="R126" s="26">
        <f t="shared" si="8"/>
        <v>0</v>
      </c>
      <c r="S126" s="18">
        <f t="shared" si="9"/>
        <v>9</v>
      </c>
      <c r="T126" s="15" t="str">
        <f t="shared" si="10"/>
        <v/>
      </c>
      <c r="U126" s="15" t="str">
        <f>CONCATENATE(IF(B126="","",'[1]Datos del Clap'!$E$4),";","9",IF(B126="","",'[1]Datos del Clap'!$F$4),TEXT(B126,"000"),";",E126,(TEXT(F126,"00000000")))</f>
        <v>;9;00000000</v>
      </c>
    </row>
    <row r="127" spans="1:21" ht="14.25" customHeight="1" x14ac:dyDescent="0.2">
      <c r="A127" s="41" t="str">
        <f t="shared" si="11"/>
        <v/>
      </c>
      <c r="B127" s="27" t="str">
        <f t="shared" si="12"/>
        <v/>
      </c>
      <c r="C127" s="28"/>
      <c r="D127" s="37"/>
      <c r="E127" s="28"/>
      <c r="F127" s="38"/>
      <c r="G127" s="39"/>
      <c r="H127" s="39"/>
      <c r="I127" s="29"/>
      <c r="J127" s="40"/>
      <c r="K127" s="40"/>
      <c r="L127" s="28"/>
      <c r="M127" s="28"/>
      <c r="N127" s="42" t="str">
        <f t="shared" si="13"/>
        <v/>
      </c>
      <c r="O127" s="43"/>
      <c r="P127" s="25" t="str">
        <f t="shared" si="14"/>
        <v/>
      </c>
      <c r="R127" s="26">
        <f t="shared" si="8"/>
        <v>0</v>
      </c>
      <c r="S127" s="18">
        <f t="shared" si="9"/>
        <v>9</v>
      </c>
      <c r="T127" s="15" t="str">
        <f t="shared" si="10"/>
        <v/>
      </c>
      <c r="U127" s="15" t="str">
        <f>CONCATENATE(IF(B127="","",'[1]Datos del Clap'!$E$4),";","9",IF(B127="","",'[1]Datos del Clap'!$F$4),TEXT(B127,"000"),";",E127,(TEXT(F127,"00000000")))</f>
        <v>;9;00000000</v>
      </c>
    </row>
    <row r="128" spans="1:21" ht="14.25" customHeight="1" x14ac:dyDescent="0.2">
      <c r="A128" s="41" t="str">
        <f t="shared" si="11"/>
        <v/>
      </c>
      <c r="B128" s="27" t="str">
        <f t="shared" si="12"/>
        <v/>
      </c>
      <c r="C128" s="28"/>
      <c r="D128" s="37"/>
      <c r="E128" s="28"/>
      <c r="F128" s="38"/>
      <c r="G128" s="39"/>
      <c r="H128" s="39"/>
      <c r="I128" s="29"/>
      <c r="J128" s="40"/>
      <c r="K128" s="40"/>
      <c r="L128" s="28"/>
      <c r="M128" s="28"/>
      <c r="N128" s="42" t="str">
        <f t="shared" si="13"/>
        <v/>
      </c>
      <c r="O128" s="43"/>
      <c r="P128" s="25" t="str">
        <f t="shared" si="14"/>
        <v/>
      </c>
      <c r="R128" s="26">
        <f t="shared" si="8"/>
        <v>0</v>
      </c>
      <c r="S128" s="18">
        <f t="shared" si="9"/>
        <v>9</v>
      </c>
      <c r="T128" s="15" t="str">
        <f t="shared" si="10"/>
        <v/>
      </c>
      <c r="U128" s="15" t="str">
        <f>CONCATENATE(IF(B128="","",'[1]Datos del Clap'!$E$4),";","9",IF(B128="","",'[1]Datos del Clap'!$F$4),TEXT(B128,"000"),";",E128,(TEXT(F128,"00000000")))</f>
        <v>;9;00000000</v>
      </c>
    </row>
    <row r="129" spans="1:21" ht="14.25" customHeight="1" x14ac:dyDescent="0.2">
      <c r="A129" s="41" t="str">
        <f t="shared" si="11"/>
        <v/>
      </c>
      <c r="B129" s="27" t="str">
        <f t="shared" si="12"/>
        <v/>
      </c>
      <c r="C129" s="28"/>
      <c r="D129" s="37"/>
      <c r="E129" s="28"/>
      <c r="F129" s="38"/>
      <c r="G129" s="39"/>
      <c r="H129" s="39"/>
      <c r="I129" s="29"/>
      <c r="J129" s="40"/>
      <c r="K129" s="40"/>
      <c r="L129" s="28"/>
      <c r="M129" s="28"/>
      <c r="N129" s="42" t="str">
        <f t="shared" si="13"/>
        <v/>
      </c>
      <c r="O129" s="43"/>
      <c r="P129" s="25" t="str">
        <f t="shared" si="14"/>
        <v/>
      </c>
      <c r="R129" s="26">
        <f t="shared" si="8"/>
        <v>0</v>
      </c>
      <c r="S129" s="18">
        <f t="shared" si="9"/>
        <v>9</v>
      </c>
      <c r="T129" s="15" t="str">
        <f t="shared" si="10"/>
        <v/>
      </c>
      <c r="U129" s="15" t="str">
        <f>CONCATENATE(IF(B129="","",'[1]Datos del Clap'!$E$4),";","9",IF(B129="","",'[1]Datos del Clap'!$F$4),TEXT(B129,"000"),";",E129,(TEXT(F129,"00000000")))</f>
        <v>;9;00000000</v>
      </c>
    </row>
    <row r="130" spans="1:21" ht="14.25" customHeight="1" x14ac:dyDescent="0.2">
      <c r="A130" s="41" t="str">
        <f t="shared" si="11"/>
        <v/>
      </c>
      <c r="B130" s="27" t="str">
        <f t="shared" si="12"/>
        <v/>
      </c>
      <c r="C130" s="28"/>
      <c r="D130" s="37"/>
      <c r="E130" s="28"/>
      <c r="F130" s="38"/>
      <c r="G130" s="39"/>
      <c r="H130" s="39"/>
      <c r="I130" s="29"/>
      <c r="J130" s="40"/>
      <c r="K130" s="40"/>
      <c r="L130" s="28"/>
      <c r="M130" s="28"/>
      <c r="N130" s="42" t="str">
        <f t="shared" si="13"/>
        <v/>
      </c>
      <c r="O130" s="43"/>
      <c r="P130" s="25" t="str">
        <f t="shared" si="14"/>
        <v/>
      </c>
      <c r="R130" s="26">
        <f t="shared" si="8"/>
        <v>0</v>
      </c>
      <c r="S130" s="18">
        <f t="shared" si="9"/>
        <v>9</v>
      </c>
      <c r="T130" s="15" t="str">
        <f t="shared" si="10"/>
        <v/>
      </c>
      <c r="U130" s="15" t="str">
        <f>CONCATENATE(IF(B130="","",'[1]Datos del Clap'!$E$4),";","9",IF(B130="","",'[1]Datos del Clap'!$F$4),TEXT(B130,"000"),";",E130,(TEXT(F130,"00000000")))</f>
        <v>;9;00000000</v>
      </c>
    </row>
    <row r="131" spans="1:21" ht="14.25" customHeight="1" x14ac:dyDescent="0.2">
      <c r="A131" s="41" t="str">
        <f t="shared" si="11"/>
        <v/>
      </c>
      <c r="B131" s="27" t="str">
        <f t="shared" si="12"/>
        <v/>
      </c>
      <c r="C131" s="28"/>
      <c r="D131" s="37"/>
      <c r="E131" s="28"/>
      <c r="F131" s="38"/>
      <c r="G131" s="39"/>
      <c r="H131" s="39"/>
      <c r="I131" s="29"/>
      <c r="J131" s="40"/>
      <c r="K131" s="40"/>
      <c r="L131" s="28"/>
      <c r="M131" s="28"/>
      <c r="N131" s="42" t="str">
        <f t="shared" si="13"/>
        <v/>
      </c>
      <c r="O131" s="43"/>
      <c r="P131" s="25" t="str">
        <f t="shared" si="14"/>
        <v/>
      </c>
      <c r="R131" s="26">
        <f t="shared" si="8"/>
        <v>0</v>
      </c>
      <c r="S131" s="18">
        <f t="shared" si="9"/>
        <v>9</v>
      </c>
      <c r="T131" s="15" t="str">
        <f t="shared" si="10"/>
        <v/>
      </c>
      <c r="U131" s="15" t="str">
        <f>CONCATENATE(IF(B131="","",'[1]Datos del Clap'!$E$4),";","9",IF(B131="","",'[1]Datos del Clap'!$F$4),TEXT(B131,"000"),";",E131,(TEXT(F131,"00000000")))</f>
        <v>;9;00000000</v>
      </c>
    </row>
    <row r="132" spans="1:21" ht="14.25" customHeight="1" x14ac:dyDescent="0.2">
      <c r="A132" s="41" t="str">
        <f t="shared" si="11"/>
        <v/>
      </c>
      <c r="B132" s="27" t="str">
        <f t="shared" si="12"/>
        <v/>
      </c>
      <c r="C132" s="28"/>
      <c r="D132" s="37"/>
      <c r="E132" s="28"/>
      <c r="F132" s="38"/>
      <c r="G132" s="39"/>
      <c r="H132" s="39"/>
      <c r="I132" s="29"/>
      <c r="J132" s="40"/>
      <c r="K132" s="40"/>
      <c r="L132" s="28"/>
      <c r="M132" s="28"/>
      <c r="N132" s="42" t="str">
        <f t="shared" si="13"/>
        <v/>
      </c>
      <c r="O132" s="43"/>
      <c r="P132" s="25" t="str">
        <f t="shared" si="14"/>
        <v/>
      </c>
      <c r="R132" s="26">
        <f t="shared" ref="R132:R195" si="15">COUNTIF($F$4:$F$10002,F132)</f>
        <v>0</v>
      </c>
      <c r="S132" s="18">
        <f t="shared" ref="S132:S195" si="16">LEN(IF(F132&gt;=80000000,(CONCATENATE("E",REPT(0,8-LEN(F132)),F132)),(CONCATENATE("V",REPT(0,8-LEN(F132)),F132))))</f>
        <v>9</v>
      </c>
      <c r="T132" s="15" t="str">
        <f t="shared" ref="T132:T195" si="17">TRIM(PROPER(D132))</f>
        <v/>
      </c>
      <c r="U132" s="15" t="str">
        <f>CONCATENATE(IF(B132="","",'[1]Datos del Clap'!$E$4),";","9",IF(B132="","",'[1]Datos del Clap'!$F$4),TEXT(B132,"000"),";",E132,(TEXT(F132,"00000000")))</f>
        <v>;9;00000000</v>
      </c>
    </row>
    <row r="133" spans="1:21" ht="14.25" customHeight="1" x14ac:dyDescent="0.2">
      <c r="A133" s="41" t="str">
        <f t="shared" ref="A133:A196" si="18">IF(I133="Vocero Territorial",1,IF(I133="UBCH",2,IF(I133="UNAMUJER",3,IF(I133="FFM",4,IF(I133="CCAlimentación",5,IF(I133="Comunicador",6,IF(I133="Productivo",7,IF(I133="Fiscal",8,IF(I133="Miliciano",9,IF(I133="Vocero Comunal",11,IF(I133="Ninguno",10,"")))))))))))</f>
        <v/>
      </c>
      <c r="B133" s="27" t="str">
        <f t="shared" ref="B133:B196" si="19">IF(OR(C133="",D133=""),"",IF(AND(C133&lt;&gt;"Jefe de Familia",D133&lt;&gt;""),B132,(B132+1)))</f>
        <v/>
      </c>
      <c r="C133" s="28"/>
      <c r="D133" s="37"/>
      <c r="E133" s="28"/>
      <c r="F133" s="38"/>
      <c r="G133" s="39"/>
      <c r="H133" s="39"/>
      <c r="I133" s="29"/>
      <c r="J133" s="40"/>
      <c r="K133" s="40"/>
      <c r="L133" s="28"/>
      <c r="M133" s="28"/>
      <c r="N133" s="42" t="str">
        <f t="shared" ref="N133:N196" si="20">IF(OR(COUNTIF($F$4:$F$3005,F133)&gt;=2,T(F133)&lt;&gt;"",LEN(F133)&gt;8),"Revisar este número de Cédula","")</f>
        <v/>
      </c>
      <c r="O133" s="43"/>
      <c r="P133" s="25" t="str">
        <f t="shared" ref="P133:P196" si="21">IF(AND($W$2&lt;&gt;1,I133="Vocero Territorial"),"Ya Existe un "&amp;I133,IF(AND($W$3&lt;&gt;1,I133="UBCH"),"Ya Existe un Representante de las "&amp;I133,IF(AND($W$4&lt;&gt;1,I133="UNAMUJER"),"Ya Existe un Representante de "&amp;I133,IF(AND($W$5&lt;&gt;1,I133="FFM"),"Ya Existe un Representante del "&amp;I133,IF(AND($W$6&lt;&gt;1,I133="CCAlimentación"),"Ya Existe un Representante del "&amp;I133,IF(AND($W$7&lt;&gt;1,I133="Comunicador"),"Ya Existe un Líder "&amp;I133,IF(AND($W$8&lt;&gt;1,I133="Productivo"),"Ya Existe un Líder "&amp;I133,IF(AND($W$9&lt;&gt;1,I133="Fiscal"),"Ya Existe un "&amp;I133,IF(AND($W$9&lt;&gt;1,I133="Vocero Comunal"),"Ya Existe un "&amp;I133,"")))))))))</f>
        <v/>
      </c>
      <c r="R133" s="26">
        <f t="shared" si="15"/>
        <v>0</v>
      </c>
      <c r="S133" s="18">
        <f t="shared" si="16"/>
        <v>9</v>
      </c>
      <c r="T133" s="15" t="str">
        <f t="shared" si="17"/>
        <v/>
      </c>
      <c r="U133" s="15" t="str">
        <f>CONCATENATE(IF(B133="","",'[1]Datos del Clap'!$E$4),";","9",IF(B133="","",'[1]Datos del Clap'!$F$4),TEXT(B133,"000"),";",E133,(TEXT(F133,"00000000")))</f>
        <v>;9;00000000</v>
      </c>
    </row>
    <row r="134" spans="1:21" ht="14.25" customHeight="1" x14ac:dyDescent="0.2">
      <c r="A134" s="41" t="str">
        <f t="shared" si="18"/>
        <v/>
      </c>
      <c r="B134" s="27" t="str">
        <f t="shared" si="19"/>
        <v/>
      </c>
      <c r="C134" s="28"/>
      <c r="D134" s="37"/>
      <c r="E134" s="28"/>
      <c r="F134" s="38"/>
      <c r="G134" s="39"/>
      <c r="H134" s="39"/>
      <c r="I134" s="29"/>
      <c r="J134" s="40"/>
      <c r="K134" s="40"/>
      <c r="L134" s="28"/>
      <c r="M134" s="28"/>
      <c r="N134" s="42" t="str">
        <f t="shared" si="20"/>
        <v/>
      </c>
      <c r="O134" s="43"/>
      <c r="P134" s="25" t="str">
        <f t="shared" si="21"/>
        <v/>
      </c>
      <c r="R134" s="26">
        <f t="shared" si="15"/>
        <v>0</v>
      </c>
      <c r="S134" s="18">
        <f t="shared" si="16"/>
        <v>9</v>
      </c>
      <c r="T134" s="15" t="str">
        <f t="shared" si="17"/>
        <v/>
      </c>
      <c r="U134" s="15" t="str">
        <f>CONCATENATE(IF(B134="","",'[1]Datos del Clap'!$E$4),";","9",IF(B134="","",'[1]Datos del Clap'!$F$4),TEXT(B134,"000"),";",E134,(TEXT(F134,"00000000")))</f>
        <v>;9;00000000</v>
      </c>
    </row>
    <row r="135" spans="1:21" ht="14.25" customHeight="1" x14ac:dyDescent="0.2">
      <c r="A135" s="41" t="str">
        <f t="shared" si="18"/>
        <v/>
      </c>
      <c r="B135" s="27" t="str">
        <f t="shared" si="19"/>
        <v/>
      </c>
      <c r="C135" s="28"/>
      <c r="D135" s="37"/>
      <c r="E135" s="28"/>
      <c r="F135" s="38"/>
      <c r="G135" s="39"/>
      <c r="H135" s="39"/>
      <c r="I135" s="29"/>
      <c r="J135" s="40"/>
      <c r="K135" s="40"/>
      <c r="L135" s="28"/>
      <c r="M135" s="28"/>
      <c r="N135" s="42" t="str">
        <f t="shared" si="20"/>
        <v/>
      </c>
      <c r="O135" s="43"/>
      <c r="P135" s="25" t="str">
        <f t="shared" si="21"/>
        <v/>
      </c>
      <c r="R135" s="26">
        <f t="shared" si="15"/>
        <v>0</v>
      </c>
      <c r="S135" s="18">
        <f t="shared" si="16"/>
        <v>9</v>
      </c>
      <c r="T135" s="15" t="str">
        <f t="shared" si="17"/>
        <v/>
      </c>
      <c r="U135" s="15" t="str">
        <f>CONCATENATE(IF(B135="","",'[1]Datos del Clap'!$E$4),";","9",IF(B135="","",'[1]Datos del Clap'!$F$4),TEXT(B135,"000"),";",E135,(TEXT(F135,"00000000")))</f>
        <v>;9;00000000</v>
      </c>
    </row>
    <row r="136" spans="1:21" ht="14.25" customHeight="1" x14ac:dyDescent="0.2">
      <c r="A136" s="41" t="str">
        <f t="shared" si="18"/>
        <v/>
      </c>
      <c r="B136" s="27" t="str">
        <f t="shared" si="19"/>
        <v/>
      </c>
      <c r="C136" s="28"/>
      <c r="D136" s="37"/>
      <c r="E136" s="28"/>
      <c r="F136" s="38"/>
      <c r="G136" s="39"/>
      <c r="H136" s="39"/>
      <c r="I136" s="29"/>
      <c r="J136" s="40"/>
      <c r="K136" s="40"/>
      <c r="L136" s="28"/>
      <c r="M136" s="28"/>
      <c r="N136" s="42" t="str">
        <f t="shared" si="20"/>
        <v/>
      </c>
      <c r="O136" s="43"/>
      <c r="P136" s="25" t="str">
        <f t="shared" si="21"/>
        <v/>
      </c>
      <c r="R136" s="26">
        <f t="shared" si="15"/>
        <v>0</v>
      </c>
      <c r="S136" s="18">
        <f t="shared" si="16"/>
        <v>9</v>
      </c>
      <c r="T136" s="15" t="str">
        <f t="shared" si="17"/>
        <v/>
      </c>
      <c r="U136" s="15" t="str">
        <f>CONCATENATE(IF(B136="","",'[1]Datos del Clap'!$E$4),";","9",IF(B136="","",'[1]Datos del Clap'!$F$4),TEXT(B136,"000"),";",E136,(TEXT(F136,"00000000")))</f>
        <v>;9;00000000</v>
      </c>
    </row>
    <row r="137" spans="1:21" ht="14.25" customHeight="1" x14ac:dyDescent="0.2">
      <c r="A137" s="41" t="str">
        <f t="shared" si="18"/>
        <v/>
      </c>
      <c r="B137" s="27" t="str">
        <f t="shared" si="19"/>
        <v/>
      </c>
      <c r="C137" s="28"/>
      <c r="D137" s="37"/>
      <c r="E137" s="28"/>
      <c r="F137" s="38"/>
      <c r="G137" s="39"/>
      <c r="H137" s="39"/>
      <c r="I137" s="29"/>
      <c r="J137" s="40"/>
      <c r="K137" s="40"/>
      <c r="L137" s="28"/>
      <c r="M137" s="28"/>
      <c r="N137" s="42" t="str">
        <f t="shared" si="20"/>
        <v/>
      </c>
      <c r="O137" s="43"/>
      <c r="P137" s="25" t="str">
        <f t="shared" si="21"/>
        <v/>
      </c>
      <c r="R137" s="26">
        <f t="shared" si="15"/>
        <v>0</v>
      </c>
      <c r="S137" s="18">
        <f t="shared" si="16"/>
        <v>9</v>
      </c>
      <c r="T137" s="15" t="str">
        <f t="shared" si="17"/>
        <v/>
      </c>
      <c r="U137" s="15" t="str">
        <f>CONCATENATE(IF(B137="","",'[1]Datos del Clap'!$E$4),";","9",IF(B137="","",'[1]Datos del Clap'!$F$4),TEXT(B137,"000"),";",E137,(TEXT(F137,"00000000")))</f>
        <v>;9;00000000</v>
      </c>
    </row>
    <row r="138" spans="1:21" ht="14.25" customHeight="1" x14ac:dyDescent="0.2">
      <c r="A138" s="41" t="str">
        <f t="shared" si="18"/>
        <v/>
      </c>
      <c r="B138" s="27" t="str">
        <f t="shared" si="19"/>
        <v/>
      </c>
      <c r="C138" s="28"/>
      <c r="D138" s="37"/>
      <c r="E138" s="28"/>
      <c r="F138" s="38"/>
      <c r="G138" s="39"/>
      <c r="H138" s="39"/>
      <c r="I138" s="29"/>
      <c r="J138" s="40"/>
      <c r="K138" s="40"/>
      <c r="L138" s="28"/>
      <c r="M138" s="28"/>
      <c r="N138" s="42" t="str">
        <f t="shared" si="20"/>
        <v/>
      </c>
      <c r="O138" s="43"/>
      <c r="P138" s="25" t="str">
        <f t="shared" si="21"/>
        <v/>
      </c>
      <c r="R138" s="26">
        <f t="shared" si="15"/>
        <v>0</v>
      </c>
      <c r="S138" s="18">
        <f t="shared" si="16"/>
        <v>9</v>
      </c>
      <c r="T138" s="15" t="str">
        <f t="shared" si="17"/>
        <v/>
      </c>
      <c r="U138" s="15" t="str">
        <f>CONCATENATE(IF(B138="","",'[1]Datos del Clap'!$E$4),";","9",IF(B138="","",'[1]Datos del Clap'!$F$4),TEXT(B138,"000"),";",E138,(TEXT(F138,"00000000")))</f>
        <v>;9;00000000</v>
      </c>
    </row>
    <row r="139" spans="1:21" ht="14.25" customHeight="1" x14ac:dyDescent="0.2">
      <c r="A139" s="41" t="str">
        <f t="shared" si="18"/>
        <v/>
      </c>
      <c r="B139" s="27" t="str">
        <f t="shared" si="19"/>
        <v/>
      </c>
      <c r="C139" s="28"/>
      <c r="D139" s="37"/>
      <c r="E139" s="28"/>
      <c r="F139" s="38"/>
      <c r="G139" s="39"/>
      <c r="H139" s="39"/>
      <c r="I139" s="29"/>
      <c r="J139" s="40"/>
      <c r="K139" s="40"/>
      <c r="L139" s="28"/>
      <c r="M139" s="28"/>
      <c r="N139" s="42" t="str">
        <f t="shared" si="20"/>
        <v/>
      </c>
      <c r="O139" s="43"/>
      <c r="P139" s="25" t="str">
        <f t="shared" si="21"/>
        <v/>
      </c>
      <c r="R139" s="26">
        <f t="shared" si="15"/>
        <v>0</v>
      </c>
      <c r="S139" s="18">
        <f t="shared" si="16"/>
        <v>9</v>
      </c>
      <c r="T139" s="15" t="str">
        <f t="shared" si="17"/>
        <v/>
      </c>
      <c r="U139" s="15" t="str">
        <f>CONCATENATE(IF(B139="","",'[1]Datos del Clap'!$E$4),";","9",IF(B139="","",'[1]Datos del Clap'!$F$4),TEXT(B139,"000"),";",E139,(TEXT(F139,"00000000")))</f>
        <v>;9;00000000</v>
      </c>
    </row>
    <row r="140" spans="1:21" ht="14.25" customHeight="1" x14ac:dyDescent="0.2">
      <c r="A140" s="41" t="str">
        <f t="shared" si="18"/>
        <v/>
      </c>
      <c r="B140" s="27" t="str">
        <f t="shared" si="19"/>
        <v/>
      </c>
      <c r="C140" s="28"/>
      <c r="D140" s="37"/>
      <c r="E140" s="28"/>
      <c r="F140" s="38"/>
      <c r="G140" s="39"/>
      <c r="H140" s="39"/>
      <c r="I140" s="29"/>
      <c r="J140" s="40"/>
      <c r="K140" s="40"/>
      <c r="L140" s="28"/>
      <c r="M140" s="28"/>
      <c r="N140" s="42" t="str">
        <f t="shared" si="20"/>
        <v/>
      </c>
      <c r="O140" s="43"/>
      <c r="P140" s="25" t="str">
        <f t="shared" si="21"/>
        <v/>
      </c>
      <c r="R140" s="26">
        <f t="shared" si="15"/>
        <v>0</v>
      </c>
      <c r="S140" s="18">
        <f t="shared" si="16"/>
        <v>9</v>
      </c>
      <c r="T140" s="15" t="str">
        <f t="shared" si="17"/>
        <v/>
      </c>
      <c r="U140" s="15" t="str">
        <f>CONCATENATE(IF(B140="","",'[1]Datos del Clap'!$E$4),";","9",IF(B140="","",'[1]Datos del Clap'!$F$4),TEXT(B140,"000"),";",E140,(TEXT(F140,"00000000")))</f>
        <v>;9;00000000</v>
      </c>
    </row>
    <row r="141" spans="1:21" ht="14.25" customHeight="1" x14ac:dyDescent="0.2">
      <c r="A141" s="41" t="str">
        <f t="shared" si="18"/>
        <v/>
      </c>
      <c r="B141" s="27" t="str">
        <f t="shared" si="19"/>
        <v/>
      </c>
      <c r="C141" s="28"/>
      <c r="D141" s="37"/>
      <c r="E141" s="28"/>
      <c r="F141" s="38"/>
      <c r="G141" s="39"/>
      <c r="H141" s="39"/>
      <c r="I141" s="29"/>
      <c r="J141" s="40"/>
      <c r="K141" s="40"/>
      <c r="L141" s="28"/>
      <c r="M141" s="28"/>
      <c r="N141" s="42" t="str">
        <f t="shared" si="20"/>
        <v/>
      </c>
      <c r="O141" s="43"/>
      <c r="P141" s="25" t="str">
        <f t="shared" si="21"/>
        <v/>
      </c>
      <c r="R141" s="26">
        <f t="shared" si="15"/>
        <v>0</v>
      </c>
      <c r="S141" s="18">
        <f t="shared" si="16"/>
        <v>9</v>
      </c>
      <c r="T141" s="15" t="str">
        <f t="shared" si="17"/>
        <v/>
      </c>
      <c r="U141" s="15" t="str">
        <f>CONCATENATE(IF(B141="","",'[1]Datos del Clap'!$E$4),";","9",IF(B141="","",'[1]Datos del Clap'!$F$4),TEXT(B141,"000"),";",E141,(TEXT(F141,"00000000")))</f>
        <v>;9;00000000</v>
      </c>
    </row>
    <row r="142" spans="1:21" ht="14.25" customHeight="1" x14ac:dyDescent="0.2">
      <c r="A142" s="41" t="str">
        <f t="shared" si="18"/>
        <v/>
      </c>
      <c r="B142" s="27" t="str">
        <f t="shared" si="19"/>
        <v/>
      </c>
      <c r="C142" s="28"/>
      <c r="D142" s="37"/>
      <c r="E142" s="28"/>
      <c r="F142" s="38"/>
      <c r="G142" s="39"/>
      <c r="H142" s="39"/>
      <c r="I142" s="29"/>
      <c r="J142" s="40"/>
      <c r="K142" s="40"/>
      <c r="L142" s="28"/>
      <c r="M142" s="28"/>
      <c r="N142" s="42" t="str">
        <f t="shared" si="20"/>
        <v/>
      </c>
      <c r="O142" s="43"/>
      <c r="P142" s="25" t="str">
        <f t="shared" si="21"/>
        <v/>
      </c>
      <c r="R142" s="26">
        <f t="shared" si="15"/>
        <v>0</v>
      </c>
      <c r="S142" s="18">
        <f t="shared" si="16"/>
        <v>9</v>
      </c>
      <c r="T142" s="15" t="str">
        <f t="shared" si="17"/>
        <v/>
      </c>
      <c r="U142" s="15" t="str">
        <f>CONCATENATE(IF(B142="","",'[1]Datos del Clap'!$E$4),";","9",IF(B142="","",'[1]Datos del Clap'!$F$4),TEXT(B142,"000"),";",E142,(TEXT(F142,"00000000")))</f>
        <v>;9;00000000</v>
      </c>
    </row>
    <row r="143" spans="1:21" ht="14.25" customHeight="1" x14ac:dyDescent="0.2">
      <c r="A143" s="41" t="str">
        <f t="shared" si="18"/>
        <v/>
      </c>
      <c r="B143" s="27" t="str">
        <f t="shared" si="19"/>
        <v/>
      </c>
      <c r="C143" s="28"/>
      <c r="D143" s="37"/>
      <c r="E143" s="28"/>
      <c r="F143" s="38"/>
      <c r="G143" s="39"/>
      <c r="H143" s="39"/>
      <c r="I143" s="29"/>
      <c r="J143" s="40"/>
      <c r="K143" s="40"/>
      <c r="L143" s="28"/>
      <c r="M143" s="28"/>
      <c r="N143" s="42" t="str">
        <f t="shared" si="20"/>
        <v/>
      </c>
      <c r="O143" s="43"/>
      <c r="P143" s="25" t="str">
        <f t="shared" si="21"/>
        <v/>
      </c>
      <c r="R143" s="26">
        <f t="shared" si="15"/>
        <v>0</v>
      </c>
      <c r="S143" s="18">
        <f t="shared" si="16"/>
        <v>9</v>
      </c>
      <c r="T143" s="15" t="str">
        <f t="shared" si="17"/>
        <v/>
      </c>
      <c r="U143" s="15" t="str">
        <f>CONCATENATE(IF(B143="","",'[1]Datos del Clap'!$E$4),";","9",IF(B143="","",'[1]Datos del Clap'!$F$4),TEXT(B143,"000"),";",E143,(TEXT(F143,"00000000")))</f>
        <v>;9;00000000</v>
      </c>
    </row>
    <row r="144" spans="1:21" ht="14.25" customHeight="1" x14ac:dyDescent="0.2">
      <c r="A144" s="41" t="str">
        <f t="shared" si="18"/>
        <v/>
      </c>
      <c r="B144" s="27" t="str">
        <f t="shared" si="19"/>
        <v/>
      </c>
      <c r="C144" s="28"/>
      <c r="D144" s="37"/>
      <c r="E144" s="28"/>
      <c r="F144" s="38"/>
      <c r="G144" s="39"/>
      <c r="H144" s="39"/>
      <c r="I144" s="29"/>
      <c r="J144" s="40"/>
      <c r="K144" s="40"/>
      <c r="L144" s="28"/>
      <c r="M144" s="28"/>
      <c r="N144" s="42" t="str">
        <f t="shared" si="20"/>
        <v/>
      </c>
      <c r="O144" s="43"/>
      <c r="P144" s="25" t="str">
        <f t="shared" si="21"/>
        <v/>
      </c>
      <c r="R144" s="26">
        <f t="shared" si="15"/>
        <v>0</v>
      </c>
      <c r="S144" s="18">
        <f t="shared" si="16"/>
        <v>9</v>
      </c>
      <c r="T144" s="15" t="str">
        <f t="shared" si="17"/>
        <v/>
      </c>
      <c r="U144" s="15" t="str">
        <f>CONCATENATE(IF(B144="","",'[1]Datos del Clap'!$E$4),";","9",IF(B144="","",'[1]Datos del Clap'!$F$4),TEXT(B144,"000"),";",E144,(TEXT(F144,"00000000")))</f>
        <v>;9;00000000</v>
      </c>
    </row>
    <row r="145" spans="1:21" ht="14.25" customHeight="1" x14ac:dyDescent="0.2">
      <c r="A145" s="41" t="str">
        <f t="shared" si="18"/>
        <v/>
      </c>
      <c r="B145" s="27" t="str">
        <f t="shared" si="19"/>
        <v/>
      </c>
      <c r="C145" s="28"/>
      <c r="D145" s="37"/>
      <c r="E145" s="28"/>
      <c r="F145" s="38"/>
      <c r="G145" s="39"/>
      <c r="H145" s="39"/>
      <c r="I145" s="29"/>
      <c r="J145" s="40"/>
      <c r="K145" s="40"/>
      <c r="L145" s="28"/>
      <c r="M145" s="28"/>
      <c r="N145" s="42" t="str">
        <f t="shared" si="20"/>
        <v/>
      </c>
      <c r="O145" s="43"/>
      <c r="P145" s="25" t="str">
        <f t="shared" si="21"/>
        <v/>
      </c>
      <c r="R145" s="26">
        <f t="shared" si="15"/>
        <v>0</v>
      </c>
      <c r="S145" s="18">
        <f t="shared" si="16"/>
        <v>9</v>
      </c>
      <c r="T145" s="15" t="str">
        <f t="shared" si="17"/>
        <v/>
      </c>
      <c r="U145" s="15" t="str">
        <f>CONCATENATE(IF(B145="","",'[1]Datos del Clap'!$E$4),";","9",IF(B145="","",'[1]Datos del Clap'!$F$4),TEXT(B145,"000"),";",E145,(TEXT(F145,"00000000")))</f>
        <v>;9;00000000</v>
      </c>
    </row>
    <row r="146" spans="1:21" ht="14.25" customHeight="1" x14ac:dyDescent="0.2">
      <c r="A146" s="41" t="str">
        <f t="shared" si="18"/>
        <v/>
      </c>
      <c r="B146" s="27" t="str">
        <f t="shared" si="19"/>
        <v/>
      </c>
      <c r="C146" s="28"/>
      <c r="D146" s="37"/>
      <c r="E146" s="28"/>
      <c r="F146" s="38"/>
      <c r="G146" s="39"/>
      <c r="H146" s="39"/>
      <c r="I146" s="29"/>
      <c r="J146" s="40"/>
      <c r="K146" s="40"/>
      <c r="L146" s="28"/>
      <c r="M146" s="28"/>
      <c r="N146" s="42" t="str">
        <f t="shared" si="20"/>
        <v/>
      </c>
      <c r="O146" s="43"/>
      <c r="P146" s="25" t="str">
        <f t="shared" si="21"/>
        <v/>
      </c>
      <c r="R146" s="26">
        <f t="shared" si="15"/>
        <v>0</v>
      </c>
      <c r="S146" s="18">
        <f t="shared" si="16"/>
        <v>9</v>
      </c>
      <c r="T146" s="15" t="str">
        <f t="shared" si="17"/>
        <v/>
      </c>
      <c r="U146" s="15" t="str">
        <f>CONCATENATE(IF(B146="","",'[1]Datos del Clap'!$E$4),";","9",IF(B146="","",'[1]Datos del Clap'!$F$4),TEXT(B146,"000"),";",E146,(TEXT(F146,"00000000")))</f>
        <v>;9;00000000</v>
      </c>
    </row>
    <row r="147" spans="1:21" ht="14.25" customHeight="1" x14ac:dyDescent="0.2">
      <c r="A147" s="41" t="str">
        <f t="shared" si="18"/>
        <v/>
      </c>
      <c r="B147" s="27" t="str">
        <f t="shared" si="19"/>
        <v/>
      </c>
      <c r="C147" s="28"/>
      <c r="D147" s="37"/>
      <c r="E147" s="28"/>
      <c r="F147" s="38"/>
      <c r="G147" s="39"/>
      <c r="H147" s="39"/>
      <c r="I147" s="29"/>
      <c r="J147" s="40"/>
      <c r="K147" s="40"/>
      <c r="L147" s="28"/>
      <c r="M147" s="28"/>
      <c r="N147" s="42" t="str">
        <f t="shared" si="20"/>
        <v/>
      </c>
      <c r="O147" s="43"/>
      <c r="P147" s="25" t="str">
        <f t="shared" si="21"/>
        <v/>
      </c>
      <c r="R147" s="26">
        <f t="shared" si="15"/>
        <v>0</v>
      </c>
      <c r="S147" s="18">
        <f t="shared" si="16"/>
        <v>9</v>
      </c>
      <c r="T147" s="15" t="str">
        <f t="shared" si="17"/>
        <v/>
      </c>
      <c r="U147" s="15" t="str">
        <f>CONCATENATE(IF(B147="","",'[1]Datos del Clap'!$E$4),";","9",IF(B147="","",'[1]Datos del Clap'!$F$4),TEXT(B147,"000"),";",E147,(TEXT(F147,"00000000")))</f>
        <v>;9;00000000</v>
      </c>
    </row>
    <row r="148" spans="1:21" ht="14.25" customHeight="1" x14ac:dyDescent="0.2">
      <c r="A148" s="41" t="str">
        <f t="shared" si="18"/>
        <v/>
      </c>
      <c r="B148" s="27" t="str">
        <f t="shared" si="19"/>
        <v/>
      </c>
      <c r="C148" s="28"/>
      <c r="D148" s="37"/>
      <c r="E148" s="28"/>
      <c r="F148" s="38"/>
      <c r="G148" s="39"/>
      <c r="H148" s="39"/>
      <c r="I148" s="29"/>
      <c r="J148" s="40"/>
      <c r="K148" s="40"/>
      <c r="L148" s="28"/>
      <c r="M148" s="28"/>
      <c r="N148" s="42" t="str">
        <f t="shared" si="20"/>
        <v/>
      </c>
      <c r="O148" s="43"/>
      <c r="P148" s="25" t="str">
        <f t="shared" si="21"/>
        <v/>
      </c>
      <c r="R148" s="26">
        <f t="shared" si="15"/>
        <v>0</v>
      </c>
      <c r="S148" s="18">
        <f t="shared" si="16"/>
        <v>9</v>
      </c>
      <c r="T148" s="15" t="str">
        <f t="shared" si="17"/>
        <v/>
      </c>
      <c r="U148" s="15" t="str">
        <f>CONCATENATE(IF(B148="","",'[1]Datos del Clap'!$E$4),";","9",IF(B148="","",'[1]Datos del Clap'!$F$4),TEXT(B148,"000"),";",E148,(TEXT(F148,"00000000")))</f>
        <v>;9;00000000</v>
      </c>
    </row>
    <row r="149" spans="1:21" ht="14.25" customHeight="1" x14ac:dyDescent="0.2">
      <c r="A149" s="41" t="str">
        <f t="shared" si="18"/>
        <v/>
      </c>
      <c r="B149" s="27" t="str">
        <f t="shared" si="19"/>
        <v/>
      </c>
      <c r="C149" s="28"/>
      <c r="D149" s="37"/>
      <c r="E149" s="28"/>
      <c r="F149" s="38"/>
      <c r="G149" s="39"/>
      <c r="H149" s="39"/>
      <c r="I149" s="29"/>
      <c r="J149" s="40"/>
      <c r="K149" s="40"/>
      <c r="L149" s="28"/>
      <c r="M149" s="28"/>
      <c r="N149" s="42" t="str">
        <f t="shared" si="20"/>
        <v/>
      </c>
      <c r="O149" s="43"/>
      <c r="P149" s="25" t="str">
        <f t="shared" si="21"/>
        <v/>
      </c>
      <c r="R149" s="26">
        <f t="shared" si="15"/>
        <v>0</v>
      </c>
      <c r="S149" s="18">
        <f t="shared" si="16"/>
        <v>9</v>
      </c>
      <c r="T149" s="15" t="str">
        <f t="shared" si="17"/>
        <v/>
      </c>
      <c r="U149" s="15" t="str">
        <f>CONCATENATE(IF(B149="","",'[1]Datos del Clap'!$E$4),";","9",IF(B149="","",'[1]Datos del Clap'!$F$4),TEXT(B149,"000"),";",E149,(TEXT(F149,"00000000")))</f>
        <v>;9;00000000</v>
      </c>
    </row>
    <row r="150" spans="1:21" ht="14.25" customHeight="1" x14ac:dyDescent="0.2">
      <c r="A150" s="41" t="str">
        <f t="shared" si="18"/>
        <v/>
      </c>
      <c r="B150" s="27" t="str">
        <f t="shared" si="19"/>
        <v/>
      </c>
      <c r="C150" s="28"/>
      <c r="D150" s="37"/>
      <c r="E150" s="28"/>
      <c r="F150" s="38"/>
      <c r="G150" s="39"/>
      <c r="H150" s="39"/>
      <c r="I150" s="29"/>
      <c r="J150" s="40"/>
      <c r="K150" s="40"/>
      <c r="L150" s="28"/>
      <c r="M150" s="28"/>
      <c r="N150" s="42" t="str">
        <f t="shared" si="20"/>
        <v/>
      </c>
      <c r="O150" s="43"/>
      <c r="P150" s="25" t="str">
        <f t="shared" si="21"/>
        <v/>
      </c>
      <c r="R150" s="26">
        <f t="shared" si="15"/>
        <v>0</v>
      </c>
      <c r="S150" s="18">
        <f t="shared" si="16"/>
        <v>9</v>
      </c>
      <c r="T150" s="15" t="str">
        <f t="shared" si="17"/>
        <v/>
      </c>
      <c r="U150" s="15" t="str">
        <f>CONCATENATE(IF(B150="","",'[1]Datos del Clap'!$E$4),";","9",IF(B150="","",'[1]Datos del Clap'!$F$4),TEXT(B150,"000"),";",E150,(TEXT(F150,"00000000")))</f>
        <v>;9;00000000</v>
      </c>
    </row>
    <row r="151" spans="1:21" ht="14.25" customHeight="1" x14ac:dyDescent="0.2">
      <c r="A151" s="41" t="str">
        <f t="shared" si="18"/>
        <v/>
      </c>
      <c r="B151" s="27" t="str">
        <f t="shared" si="19"/>
        <v/>
      </c>
      <c r="C151" s="28"/>
      <c r="D151" s="37"/>
      <c r="E151" s="28"/>
      <c r="F151" s="38"/>
      <c r="G151" s="39"/>
      <c r="H151" s="39"/>
      <c r="I151" s="29"/>
      <c r="J151" s="40"/>
      <c r="K151" s="40"/>
      <c r="L151" s="28"/>
      <c r="M151" s="28"/>
      <c r="N151" s="42" t="str">
        <f t="shared" si="20"/>
        <v/>
      </c>
      <c r="O151" s="43"/>
      <c r="P151" s="25" t="str">
        <f t="shared" si="21"/>
        <v/>
      </c>
      <c r="R151" s="26">
        <f t="shared" si="15"/>
        <v>0</v>
      </c>
      <c r="S151" s="18">
        <f t="shared" si="16"/>
        <v>9</v>
      </c>
      <c r="T151" s="15" t="str">
        <f t="shared" si="17"/>
        <v/>
      </c>
      <c r="U151" s="15" t="str">
        <f>CONCATENATE(IF(B151="","",'[1]Datos del Clap'!$E$4),";","9",IF(B151="","",'[1]Datos del Clap'!$F$4),TEXT(B151,"000"),";",E151,(TEXT(F151,"00000000")))</f>
        <v>;9;00000000</v>
      </c>
    </row>
    <row r="152" spans="1:21" ht="14.25" customHeight="1" x14ac:dyDescent="0.2">
      <c r="A152" s="41" t="str">
        <f t="shared" si="18"/>
        <v/>
      </c>
      <c r="B152" s="27" t="str">
        <f t="shared" si="19"/>
        <v/>
      </c>
      <c r="C152" s="28"/>
      <c r="D152" s="37"/>
      <c r="E152" s="28"/>
      <c r="F152" s="38"/>
      <c r="G152" s="39"/>
      <c r="H152" s="39"/>
      <c r="I152" s="29"/>
      <c r="J152" s="40"/>
      <c r="K152" s="40"/>
      <c r="L152" s="28"/>
      <c r="M152" s="28"/>
      <c r="N152" s="42" t="str">
        <f t="shared" si="20"/>
        <v/>
      </c>
      <c r="O152" s="43"/>
      <c r="P152" s="25" t="str">
        <f t="shared" si="21"/>
        <v/>
      </c>
      <c r="R152" s="26">
        <f t="shared" si="15"/>
        <v>0</v>
      </c>
      <c r="S152" s="18">
        <f t="shared" si="16"/>
        <v>9</v>
      </c>
      <c r="T152" s="15" t="str">
        <f t="shared" si="17"/>
        <v/>
      </c>
      <c r="U152" s="15" t="str">
        <f>CONCATENATE(IF(B152="","",'[1]Datos del Clap'!$E$4),";","9",IF(B152="","",'[1]Datos del Clap'!$F$4),TEXT(B152,"000"),";",E152,(TEXT(F152,"00000000")))</f>
        <v>;9;00000000</v>
      </c>
    </row>
    <row r="153" spans="1:21" ht="14.25" customHeight="1" x14ac:dyDescent="0.2">
      <c r="A153" s="41" t="str">
        <f t="shared" si="18"/>
        <v/>
      </c>
      <c r="B153" s="27" t="str">
        <f t="shared" si="19"/>
        <v/>
      </c>
      <c r="C153" s="28"/>
      <c r="D153" s="37"/>
      <c r="E153" s="28"/>
      <c r="F153" s="38"/>
      <c r="G153" s="39"/>
      <c r="H153" s="39"/>
      <c r="I153" s="29"/>
      <c r="J153" s="40"/>
      <c r="K153" s="40"/>
      <c r="L153" s="28"/>
      <c r="M153" s="28"/>
      <c r="N153" s="42" t="str">
        <f t="shared" si="20"/>
        <v/>
      </c>
      <c r="O153" s="43"/>
      <c r="P153" s="25" t="str">
        <f t="shared" si="21"/>
        <v/>
      </c>
      <c r="R153" s="26">
        <f t="shared" si="15"/>
        <v>0</v>
      </c>
      <c r="S153" s="18">
        <f t="shared" si="16"/>
        <v>9</v>
      </c>
      <c r="T153" s="15" t="str">
        <f t="shared" si="17"/>
        <v/>
      </c>
      <c r="U153" s="15" t="str">
        <f>CONCATENATE(IF(B153="","",'[1]Datos del Clap'!$E$4),";","9",IF(B153="","",'[1]Datos del Clap'!$F$4),TEXT(B153,"000"),";",E153,(TEXT(F153,"00000000")))</f>
        <v>;9;00000000</v>
      </c>
    </row>
    <row r="154" spans="1:21" ht="14.25" customHeight="1" x14ac:dyDescent="0.2">
      <c r="A154" s="41" t="str">
        <f t="shared" si="18"/>
        <v/>
      </c>
      <c r="B154" s="27" t="str">
        <f t="shared" si="19"/>
        <v/>
      </c>
      <c r="C154" s="28"/>
      <c r="D154" s="37"/>
      <c r="E154" s="28"/>
      <c r="F154" s="38"/>
      <c r="G154" s="39"/>
      <c r="H154" s="39"/>
      <c r="I154" s="29"/>
      <c r="J154" s="40"/>
      <c r="K154" s="40"/>
      <c r="L154" s="28"/>
      <c r="M154" s="28"/>
      <c r="N154" s="42" t="str">
        <f t="shared" si="20"/>
        <v/>
      </c>
      <c r="O154" s="43"/>
      <c r="P154" s="25" t="str">
        <f t="shared" si="21"/>
        <v/>
      </c>
      <c r="R154" s="26">
        <f t="shared" si="15"/>
        <v>0</v>
      </c>
      <c r="S154" s="18">
        <f t="shared" si="16"/>
        <v>9</v>
      </c>
      <c r="T154" s="15" t="str">
        <f t="shared" si="17"/>
        <v/>
      </c>
      <c r="U154" s="15" t="str">
        <f>CONCATENATE(IF(B154="","",'[1]Datos del Clap'!$E$4),";","9",IF(B154="","",'[1]Datos del Clap'!$F$4),TEXT(B154,"000"),";",E154,(TEXT(F154,"00000000")))</f>
        <v>;9;00000000</v>
      </c>
    </row>
    <row r="155" spans="1:21" ht="14.25" customHeight="1" x14ac:dyDescent="0.2">
      <c r="A155" s="41" t="str">
        <f t="shared" si="18"/>
        <v/>
      </c>
      <c r="B155" s="27" t="str">
        <f t="shared" si="19"/>
        <v/>
      </c>
      <c r="C155" s="28"/>
      <c r="D155" s="37"/>
      <c r="E155" s="28"/>
      <c r="F155" s="38"/>
      <c r="G155" s="39"/>
      <c r="H155" s="39"/>
      <c r="I155" s="29"/>
      <c r="J155" s="40"/>
      <c r="K155" s="40"/>
      <c r="L155" s="28"/>
      <c r="M155" s="28"/>
      <c r="N155" s="42" t="str">
        <f t="shared" si="20"/>
        <v/>
      </c>
      <c r="O155" s="43"/>
      <c r="P155" s="25" t="str">
        <f t="shared" si="21"/>
        <v/>
      </c>
      <c r="R155" s="26">
        <f t="shared" si="15"/>
        <v>0</v>
      </c>
      <c r="S155" s="18">
        <f t="shared" si="16"/>
        <v>9</v>
      </c>
      <c r="T155" s="15" t="str">
        <f t="shared" si="17"/>
        <v/>
      </c>
      <c r="U155" s="15" t="str">
        <f>CONCATENATE(IF(B155="","",'[1]Datos del Clap'!$E$4),";","9",IF(B155="","",'[1]Datos del Clap'!$F$4),TEXT(B155,"000"),";",E155,(TEXT(F155,"00000000")))</f>
        <v>;9;00000000</v>
      </c>
    </row>
    <row r="156" spans="1:21" ht="14.25" customHeight="1" x14ac:dyDescent="0.2">
      <c r="A156" s="41" t="str">
        <f t="shared" si="18"/>
        <v/>
      </c>
      <c r="B156" s="27" t="str">
        <f t="shared" si="19"/>
        <v/>
      </c>
      <c r="C156" s="28"/>
      <c r="D156" s="37"/>
      <c r="E156" s="28"/>
      <c r="F156" s="38"/>
      <c r="G156" s="39"/>
      <c r="H156" s="39"/>
      <c r="I156" s="29"/>
      <c r="J156" s="40"/>
      <c r="K156" s="40"/>
      <c r="L156" s="28"/>
      <c r="M156" s="28"/>
      <c r="N156" s="42" t="str">
        <f t="shared" si="20"/>
        <v/>
      </c>
      <c r="O156" s="43"/>
      <c r="P156" s="25" t="str">
        <f t="shared" si="21"/>
        <v/>
      </c>
      <c r="R156" s="26">
        <f t="shared" si="15"/>
        <v>0</v>
      </c>
      <c r="S156" s="18">
        <f t="shared" si="16"/>
        <v>9</v>
      </c>
      <c r="T156" s="15" t="str">
        <f t="shared" si="17"/>
        <v/>
      </c>
      <c r="U156" s="15" t="str">
        <f>CONCATENATE(IF(B156="","",'[1]Datos del Clap'!$E$4),";","9",IF(B156="","",'[1]Datos del Clap'!$F$4),TEXT(B156,"000"),";",E156,(TEXT(F156,"00000000")))</f>
        <v>;9;00000000</v>
      </c>
    </row>
    <row r="157" spans="1:21" ht="14.25" customHeight="1" x14ac:dyDescent="0.2">
      <c r="A157" s="41" t="str">
        <f t="shared" si="18"/>
        <v/>
      </c>
      <c r="B157" s="27" t="str">
        <f t="shared" si="19"/>
        <v/>
      </c>
      <c r="C157" s="28"/>
      <c r="D157" s="37"/>
      <c r="E157" s="28"/>
      <c r="F157" s="38"/>
      <c r="G157" s="39"/>
      <c r="H157" s="39"/>
      <c r="I157" s="29"/>
      <c r="J157" s="40"/>
      <c r="K157" s="40"/>
      <c r="L157" s="28"/>
      <c r="M157" s="28"/>
      <c r="N157" s="42" t="str">
        <f t="shared" si="20"/>
        <v/>
      </c>
      <c r="O157" s="43"/>
      <c r="P157" s="25" t="str">
        <f t="shared" si="21"/>
        <v/>
      </c>
      <c r="R157" s="26">
        <f t="shared" si="15"/>
        <v>0</v>
      </c>
      <c r="S157" s="18">
        <f t="shared" si="16"/>
        <v>9</v>
      </c>
      <c r="T157" s="15" t="str">
        <f t="shared" si="17"/>
        <v/>
      </c>
      <c r="U157" s="15" t="str">
        <f>CONCATENATE(IF(B157="","",'[1]Datos del Clap'!$E$4),";","9",IF(B157="","",'[1]Datos del Clap'!$F$4),TEXT(B157,"000"),";",E157,(TEXT(F157,"00000000")))</f>
        <v>;9;00000000</v>
      </c>
    </row>
    <row r="158" spans="1:21" ht="14.25" customHeight="1" x14ac:dyDescent="0.2">
      <c r="A158" s="41" t="str">
        <f t="shared" si="18"/>
        <v/>
      </c>
      <c r="B158" s="27" t="str">
        <f t="shared" si="19"/>
        <v/>
      </c>
      <c r="C158" s="28"/>
      <c r="D158" s="37"/>
      <c r="E158" s="28"/>
      <c r="F158" s="38"/>
      <c r="G158" s="39"/>
      <c r="H158" s="39"/>
      <c r="I158" s="29"/>
      <c r="J158" s="40"/>
      <c r="K158" s="40"/>
      <c r="L158" s="28"/>
      <c r="M158" s="28"/>
      <c r="N158" s="42" t="str">
        <f t="shared" si="20"/>
        <v/>
      </c>
      <c r="O158" s="43"/>
      <c r="P158" s="25" t="str">
        <f t="shared" si="21"/>
        <v/>
      </c>
      <c r="R158" s="26">
        <f t="shared" si="15"/>
        <v>0</v>
      </c>
      <c r="S158" s="18">
        <f t="shared" si="16"/>
        <v>9</v>
      </c>
      <c r="T158" s="15" t="str">
        <f t="shared" si="17"/>
        <v/>
      </c>
      <c r="U158" s="15" t="str">
        <f>CONCATENATE(IF(B158="","",'[1]Datos del Clap'!$E$4),";","9",IF(B158="","",'[1]Datos del Clap'!$F$4),TEXT(B158,"000"),";",E158,(TEXT(F158,"00000000")))</f>
        <v>;9;00000000</v>
      </c>
    </row>
    <row r="159" spans="1:21" ht="14.25" customHeight="1" x14ac:dyDescent="0.2">
      <c r="A159" s="41" t="str">
        <f t="shared" si="18"/>
        <v/>
      </c>
      <c r="B159" s="27" t="str">
        <f t="shared" si="19"/>
        <v/>
      </c>
      <c r="C159" s="28"/>
      <c r="D159" s="37"/>
      <c r="E159" s="28"/>
      <c r="F159" s="38"/>
      <c r="G159" s="39"/>
      <c r="H159" s="39"/>
      <c r="I159" s="29"/>
      <c r="J159" s="40"/>
      <c r="K159" s="40"/>
      <c r="L159" s="28"/>
      <c r="M159" s="28"/>
      <c r="N159" s="42" t="str">
        <f t="shared" si="20"/>
        <v/>
      </c>
      <c r="O159" s="43"/>
      <c r="P159" s="25" t="str">
        <f t="shared" si="21"/>
        <v/>
      </c>
      <c r="R159" s="26">
        <f t="shared" si="15"/>
        <v>0</v>
      </c>
      <c r="S159" s="18">
        <f t="shared" si="16"/>
        <v>9</v>
      </c>
      <c r="T159" s="15" t="str">
        <f t="shared" si="17"/>
        <v/>
      </c>
      <c r="U159" s="15" t="str">
        <f>CONCATENATE(IF(B159="","",'[1]Datos del Clap'!$E$4),";","9",IF(B159="","",'[1]Datos del Clap'!$F$4),TEXT(B159,"000"),";",E159,(TEXT(F159,"00000000")))</f>
        <v>;9;00000000</v>
      </c>
    </row>
    <row r="160" spans="1:21" ht="14.25" customHeight="1" x14ac:dyDescent="0.2">
      <c r="A160" s="41" t="str">
        <f t="shared" si="18"/>
        <v/>
      </c>
      <c r="B160" s="27" t="str">
        <f t="shared" si="19"/>
        <v/>
      </c>
      <c r="C160" s="28"/>
      <c r="D160" s="37"/>
      <c r="E160" s="28"/>
      <c r="F160" s="38"/>
      <c r="G160" s="39"/>
      <c r="H160" s="39"/>
      <c r="I160" s="29"/>
      <c r="J160" s="40"/>
      <c r="K160" s="40"/>
      <c r="L160" s="28"/>
      <c r="M160" s="28"/>
      <c r="N160" s="42" t="str">
        <f t="shared" si="20"/>
        <v/>
      </c>
      <c r="O160" s="43"/>
      <c r="P160" s="25" t="str">
        <f t="shared" si="21"/>
        <v/>
      </c>
      <c r="R160" s="26">
        <f t="shared" si="15"/>
        <v>0</v>
      </c>
      <c r="S160" s="18">
        <f t="shared" si="16"/>
        <v>9</v>
      </c>
      <c r="T160" s="15" t="str">
        <f t="shared" si="17"/>
        <v/>
      </c>
      <c r="U160" s="15" t="str">
        <f>CONCATENATE(IF(B160="","",'[1]Datos del Clap'!$E$4),";","9",IF(B160="","",'[1]Datos del Clap'!$F$4),TEXT(B160,"000"),";",E160,(TEXT(F160,"00000000")))</f>
        <v>;9;00000000</v>
      </c>
    </row>
    <row r="161" spans="1:21" ht="14.25" customHeight="1" x14ac:dyDescent="0.2">
      <c r="A161" s="41" t="str">
        <f t="shared" si="18"/>
        <v/>
      </c>
      <c r="B161" s="27" t="str">
        <f t="shared" si="19"/>
        <v/>
      </c>
      <c r="C161" s="28"/>
      <c r="D161" s="37"/>
      <c r="E161" s="28"/>
      <c r="F161" s="38"/>
      <c r="G161" s="39"/>
      <c r="H161" s="39"/>
      <c r="I161" s="29"/>
      <c r="J161" s="40"/>
      <c r="K161" s="40"/>
      <c r="L161" s="28"/>
      <c r="M161" s="28"/>
      <c r="N161" s="42" t="str">
        <f t="shared" si="20"/>
        <v/>
      </c>
      <c r="O161" s="43"/>
      <c r="P161" s="25" t="str">
        <f t="shared" si="21"/>
        <v/>
      </c>
      <c r="R161" s="26">
        <f t="shared" si="15"/>
        <v>0</v>
      </c>
      <c r="S161" s="18">
        <f t="shared" si="16"/>
        <v>9</v>
      </c>
      <c r="T161" s="15" t="str">
        <f t="shared" si="17"/>
        <v/>
      </c>
      <c r="U161" s="15" t="str">
        <f>CONCATENATE(IF(B161="","",'[1]Datos del Clap'!$E$4),";","9",IF(B161="","",'[1]Datos del Clap'!$F$4),TEXT(B161,"000"),";",E161,(TEXT(F161,"00000000")))</f>
        <v>;9;00000000</v>
      </c>
    </row>
    <row r="162" spans="1:21" ht="14.25" customHeight="1" x14ac:dyDescent="0.2">
      <c r="A162" s="41" t="str">
        <f t="shared" si="18"/>
        <v/>
      </c>
      <c r="B162" s="27" t="str">
        <f t="shared" si="19"/>
        <v/>
      </c>
      <c r="C162" s="28"/>
      <c r="D162" s="37"/>
      <c r="E162" s="28"/>
      <c r="F162" s="38"/>
      <c r="G162" s="39"/>
      <c r="H162" s="39"/>
      <c r="I162" s="29"/>
      <c r="J162" s="40"/>
      <c r="K162" s="40"/>
      <c r="L162" s="28"/>
      <c r="M162" s="28"/>
      <c r="N162" s="42" t="str">
        <f t="shared" si="20"/>
        <v/>
      </c>
      <c r="O162" s="43"/>
      <c r="P162" s="25" t="str">
        <f t="shared" si="21"/>
        <v/>
      </c>
      <c r="R162" s="26">
        <f t="shared" si="15"/>
        <v>0</v>
      </c>
      <c r="S162" s="18">
        <f t="shared" si="16"/>
        <v>9</v>
      </c>
      <c r="T162" s="15" t="str">
        <f t="shared" si="17"/>
        <v/>
      </c>
      <c r="U162" s="15" t="str">
        <f>CONCATENATE(IF(B162="","",'[1]Datos del Clap'!$E$4),";","9",IF(B162="","",'[1]Datos del Clap'!$F$4),TEXT(B162,"000"),";",E162,(TEXT(F162,"00000000")))</f>
        <v>;9;00000000</v>
      </c>
    </row>
    <row r="163" spans="1:21" ht="14.25" customHeight="1" x14ac:dyDescent="0.2">
      <c r="A163" s="41" t="str">
        <f t="shared" si="18"/>
        <v/>
      </c>
      <c r="B163" s="27" t="str">
        <f t="shared" si="19"/>
        <v/>
      </c>
      <c r="C163" s="28"/>
      <c r="D163" s="37"/>
      <c r="E163" s="28"/>
      <c r="F163" s="38"/>
      <c r="G163" s="39"/>
      <c r="H163" s="39"/>
      <c r="I163" s="29"/>
      <c r="J163" s="40"/>
      <c r="K163" s="40"/>
      <c r="L163" s="28"/>
      <c r="M163" s="28"/>
      <c r="N163" s="42" t="str">
        <f t="shared" si="20"/>
        <v/>
      </c>
      <c r="O163" s="43"/>
      <c r="P163" s="25" t="str">
        <f t="shared" si="21"/>
        <v/>
      </c>
      <c r="R163" s="26">
        <f t="shared" si="15"/>
        <v>0</v>
      </c>
      <c r="S163" s="18">
        <f t="shared" si="16"/>
        <v>9</v>
      </c>
      <c r="T163" s="15" t="str">
        <f t="shared" si="17"/>
        <v/>
      </c>
      <c r="U163" s="15" t="str">
        <f>CONCATENATE(IF(B163="","",'[1]Datos del Clap'!$E$4),";","9",IF(B163="","",'[1]Datos del Clap'!$F$4),TEXT(B163,"000"),";",E163,(TEXT(F163,"00000000")))</f>
        <v>;9;00000000</v>
      </c>
    </row>
    <row r="164" spans="1:21" ht="14.25" customHeight="1" x14ac:dyDescent="0.2">
      <c r="A164" s="41" t="str">
        <f t="shared" si="18"/>
        <v/>
      </c>
      <c r="B164" s="27" t="str">
        <f t="shared" si="19"/>
        <v/>
      </c>
      <c r="C164" s="28"/>
      <c r="D164" s="37"/>
      <c r="E164" s="28"/>
      <c r="F164" s="38"/>
      <c r="G164" s="39"/>
      <c r="H164" s="39"/>
      <c r="I164" s="29"/>
      <c r="J164" s="40"/>
      <c r="K164" s="40"/>
      <c r="L164" s="28"/>
      <c r="M164" s="28"/>
      <c r="N164" s="42" t="str">
        <f t="shared" si="20"/>
        <v/>
      </c>
      <c r="O164" s="43"/>
      <c r="P164" s="25" t="str">
        <f t="shared" si="21"/>
        <v/>
      </c>
      <c r="R164" s="26">
        <f t="shared" si="15"/>
        <v>0</v>
      </c>
      <c r="S164" s="18">
        <f t="shared" si="16"/>
        <v>9</v>
      </c>
      <c r="T164" s="15" t="str">
        <f t="shared" si="17"/>
        <v/>
      </c>
      <c r="U164" s="15" t="str">
        <f>CONCATENATE(IF(B164="","",'[1]Datos del Clap'!$E$4),";","9",IF(B164="","",'[1]Datos del Clap'!$F$4),TEXT(B164,"000"),";",E164,(TEXT(F164,"00000000")))</f>
        <v>;9;00000000</v>
      </c>
    </row>
    <row r="165" spans="1:21" ht="14.25" customHeight="1" x14ac:dyDescent="0.2">
      <c r="A165" s="41" t="str">
        <f t="shared" si="18"/>
        <v/>
      </c>
      <c r="B165" s="27" t="str">
        <f t="shared" si="19"/>
        <v/>
      </c>
      <c r="C165" s="28"/>
      <c r="D165" s="37"/>
      <c r="E165" s="28"/>
      <c r="F165" s="38"/>
      <c r="G165" s="39"/>
      <c r="H165" s="39"/>
      <c r="I165" s="29"/>
      <c r="J165" s="40"/>
      <c r="K165" s="40"/>
      <c r="L165" s="28"/>
      <c r="M165" s="28"/>
      <c r="N165" s="42" t="str">
        <f t="shared" si="20"/>
        <v/>
      </c>
      <c r="O165" s="43"/>
      <c r="P165" s="25" t="str">
        <f t="shared" si="21"/>
        <v/>
      </c>
      <c r="R165" s="26">
        <f t="shared" si="15"/>
        <v>0</v>
      </c>
      <c r="S165" s="18">
        <f t="shared" si="16"/>
        <v>9</v>
      </c>
      <c r="T165" s="15" t="str">
        <f t="shared" si="17"/>
        <v/>
      </c>
      <c r="U165" s="15" t="str">
        <f>CONCATENATE(IF(B165="","",'[1]Datos del Clap'!$E$4),";","9",IF(B165="","",'[1]Datos del Clap'!$F$4),TEXT(B165,"000"),";",E165,(TEXT(F165,"00000000")))</f>
        <v>;9;00000000</v>
      </c>
    </row>
    <row r="166" spans="1:21" ht="14.25" customHeight="1" x14ac:dyDescent="0.2">
      <c r="A166" s="41" t="str">
        <f t="shared" si="18"/>
        <v/>
      </c>
      <c r="B166" s="27" t="str">
        <f t="shared" si="19"/>
        <v/>
      </c>
      <c r="C166" s="28"/>
      <c r="D166" s="37"/>
      <c r="E166" s="28"/>
      <c r="F166" s="38"/>
      <c r="G166" s="39"/>
      <c r="H166" s="39"/>
      <c r="I166" s="29"/>
      <c r="J166" s="40"/>
      <c r="K166" s="40"/>
      <c r="L166" s="28"/>
      <c r="M166" s="28"/>
      <c r="N166" s="42" t="str">
        <f t="shared" si="20"/>
        <v/>
      </c>
      <c r="O166" s="43"/>
      <c r="P166" s="25" t="str">
        <f t="shared" si="21"/>
        <v/>
      </c>
      <c r="R166" s="26">
        <f t="shared" si="15"/>
        <v>0</v>
      </c>
      <c r="S166" s="18">
        <f t="shared" si="16"/>
        <v>9</v>
      </c>
      <c r="T166" s="15" t="str">
        <f t="shared" si="17"/>
        <v/>
      </c>
      <c r="U166" s="15" t="str">
        <f>CONCATENATE(IF(B166="","",'[1]Datos del Clap'!$E$4),";","9",IF(B166="","",'[1]Datos del Clap'!$F$4),TEXT(B166,"000"),";",E166,(TEXT(F166,"00000000")))</f>
        <v>;9;00000000</v>
      </c>
    </row>
    <row r="167" spans="1:21" ht="14.25" customHeight="1" x14ac:dyDescent="0.2">
      <c r="A167" s="41" t="str">
        <f t="shared" si="18"/>
        <v/>
      </c>
      <c r="B167" s="27" t="str">
        <f t="shared" si="19"/>
        <v/>
      </c>
      <c r="C167" s="28"/>
      <c r="D167" s="37"/>
      <c r="E167" s="28"/>
      <c r="F167" s="38"/>
      <c r="G167" s="39"/>
      <c r="H167" s="39"/>
      <c r="I167" s="29"/>
      <c r="J167" s="40"/>
      <c r="K167" s="40"/>
      <c r="L167" s="28"/>
      <c r="M167" s="28"/>
      <c r="N167" s="42" t="str">
        <f t="shared" si="20"/>
        <v/>
      </c>
      <c r="O167" s="43"/>
      <c r="P167" s="25" t="str">
        <f t="shared" si="21"/>
        <v/>
      </c>
      <c r="R167" s="26">
        <f t="shared" si="15"/>
        <v>0</v>
      </c>
      <c r="S167" s="18">
        <f t="shared" si="16"/>
        <v>9</v>
      </c>
      <c r="T167" s="15" t="str">
        <f t="shared" si="17"/>
        <v/>
      </c>
      <c r="U167" s="15" t="str">
        <f>CONCATENATE(IF(B167="","",'[1]Datos del Clap'!$E$4),";","9",IF(B167="","",'[1]Datos del Clap'!$F$4),TEXT(B167,"000"),";",E167,(TEXT(F167,"00000000")))</f>
        <v>;9;00000000</v>
      </c>
    </row>
    <row r="168" spans="1:21" ht="14.25" customHeight="1" x14ac:dyDescent="0.2">
      <c r="A168" s="41" t="str">
        <f t="shared" si="18"/>
        <v/>
      </c>
      <c r="B168" s="27" t="str">
        <f t="shared" si="19"/>
        <v/>
      </c>
      <c r="C168" s="28"/>
      <c r="D168" s="37"/>
      <c r="E168" s="28"/>
      <c r="F168" s="38"/>
      <c r="G168" s="39"/>
      <c r="H168" s="39"/>
      <c r="I168" s="29"/>
      <c r="J168" s="40"/>
      <c r="K168" s="40"/>
      <c r="L168" s="28"/>
      <c r="M168" s="28"/>
      <c r="N168" s="42" t="str">
        <f t="shared" si="20"/>
        <v/>
      </c>
      <c r="O168" s="43"/>
      <c r="P168" s="25" t="str">
        <f t="shared" si="21"/>
        <v/>
      </c>
      <c r="R168" s="26">
        <f t="shared" si="15"/>
        <v>0</v>
      </c>
      <c r="S168" s="18">
        <f t="shared" si="16"/>
        <v>9</v>
      </c>
      <c r="T168" s="15" t="str">
        <f t="shared" si="17"/>
        <v/>
      </c>
      <c r="U168" s="15" t="str">
        <f>CONCATENATE(IF(B168="","",'[1]Datos del Clap'!$E$4),";","9",IF(B168="","",'[1]Datos del Clap'!$F$4),TEXT(B168,"000"),";",E168,(TEXT(F168,"00000000")))</f>
        <v>;9;00000000</v>
      </c>
    </row>
    <row r="169" spans="1:21" ht="14.25" customHeight="1" x14ac:dyDescent="0.2">
      <c r="A169" s="41" t="str">
        <f t="shared" si="18"/>
        <v/>
      </c>
      <c r="B169" s="27" t="str">
        <f t="shared" si="19"/>
        <v/>
      </c>
      <c r="C169" s="28"/>
      <c r="D169" s="37"/>
      <c r="E169" s="28"/>
      <c r="F169" s="38"/>
      <c r="G169" s="39"/>
      <c r="H169" s="39"/>
      <c r="I169" s="29"/>
      <c r="J169" s="40"/>
      <c r="K169" s="40"/>
      <c r="L169" s="28"/>
      <c r="M169" s="28"/>
      <c r="N169" s="42" t="str">
        <f t="shared" si="20"/>
        <v/>
      </c>
      <c r="O169" s="43"/>
      <c r="P169" s="25" t="str">
        <f t="shared" si="21"/>
        <v/>
      </c>
      <c r="R169" s="26">
        <f t="shared" si="15"/>
        <v>0</v>
      </c>
      <c r="S169" s="18">
        <f t="shared" si="16"/>
        <v>9</v>
      </c>
      <c r="T169" s="15" t="str">
        <f t="shared" si="17"/>
        <v/>
      </c>
      <c r="U169" s="15" t="str">
        <f>CONCATENATE(IF(B169="","",'[1]Datos del Clap'!$E$4),";","9",IF(B169="","",'[1]Datos del Clap'!$F$4),TEXT(B169,"000"),";",E169,(TEXT(F169,"00000000")))</f>
        <v>;9;00000000</v>
      </c>
    </row>
    <row r="170" spans="1:21" ht="14.25" customHeight="1" x14ac:dyDescent="0.2">
      <c r="A170" s="41" t="str">
        <f t="shared" si="18"/>
        <v/>
      </c>
      <c r="B170" s="27" t="str">
        <f t="shared" si="19"/>
        <v/>
      </c>
      <c r="C170" s="28"/>
      <c r="D170" s="37"/>
      <c r="E170" s="28"/>
      <c r="F170" s="38"/>
      <c r="G170" s="39"/>
      <c r="H170" s="39"/>
      <c r="I170" s="29"/>
      <c r="J170" s="40"/>
      <c r="K170" s="40"/>
      <c r="L170" s="28"/>
      <c r="M170" s="28"/>
      <c r="N170" s="42" t="str">
        <f t="shared" si="20"/>
        <v/>
      </c>
      <c r="O170" s="43"/>
      <c r="P170" s="25" t="str">
        <f t="shared" si="21"/>
        <v/>
      </c>
      <c r="R170" s="26">
        <f t="shared" si="15"/>
        <v>0</v>
      </c>
      <c r="S170" s="18">
        <f t="shared" si="16"/>
        <v>9</v>
      </c>
      <c r="T170" s="15" t="str">
        <f t="shared" si="17"/>
        <v/>
      </c>
      <c r="U170" s="15" t="str">
        <f>CONCATENATE(IF(B170="","",'[1]Datos del Clap'!$E$4),";","9",IF(B170="","",'[1]Datos del Clap'!$F$4),TEXT(B170,"000"),";",E170,(TEXT(F170,"00000000")))</f>
        <v>;9;00000000</v>
      </c>
    </row>
    <row r="171" spans="1:21" ht="14.25" customHeight="1" x14ac:dyDescent="0.2">
      <c r="A171" s="41" t="str">
        <f t="shared" si="18"/>
        <v/>
      </c>
      <c r="B171" s="27" t="str">
        <f t="shared" si="19"/>
        <v/>
      </c>
      <c r="C171" s="28"/>
      <c r="D171" s="37"/>
      <c r="E171" s="28"/>
      <c r="F171" s="38"/>
      <c r="G171" s="39"/>
      <c r="H171" s="39"/>
      <c r="I171" s="29"/>
      <c r="J171" s="40"/>
      <c r="K171" s="40"/>
      <c r="L171" s="28"/>
      <c r="M171" s="28"/>
      <c r="N171" s="42" t="str">
        <f t="shared" si="20"/>
        <v/>
      </c>
      <c r="O171" s="43"/>
      <c r="P171" s="25" t="str">
        <f t="shared" si="21"/>
        <v/>
      </c>
      <c r="R171" s="26">
        <f t="shared" si="15"/>
        <v>0</v>
      </c>
      <c r="S171" s="18">
        <f t="shared" si="16"/>
        <v>9</v>
      </c>
      <c r="T171" s="15" t="str">
        <f t="shared" si="17"/>
        <v/>
      </c>
      <c r="U171" s="15" t="str">
        <f>CONCATENATE(IF(B171="","",'[1]Datos del Clap'!$E$4),";","9",IF(B171="","",'[1]Datos del Clap'!$F$4),TEXT(B171,"000"),";",E171,(TEXT(F171,"00000000")))</f>
        <v>;9;00000000</v>
      </c>
    </row>
    <row r="172" spans="1:21" ht="14.25" customHeight="1" x14ac:dyDescent="0.2">
      <c r="A172" s="41" t="str">
        <f t="shared" si="18"/>
        <v/>
      </c>
      <c r="B172" s="27" t="str">
        <f t="shared" si="19"/>
        <v/>
      </c>
      <c r="C172" s="28"/>
      <c r="D172" s="37"/>
      <c r="E172" s="28"/>
      <c r="F172" s="38"/>
      <c r="G172" s="39"/>
      <c r="H172" s="39"/>
      <c r="I172" s="29"/>
      <c r="J172" s="40"/>
      <c r="K172" s="40"/>
      <c r="L172" s="28"/>
      <c r="M172" s="28"/>
      <c r="N172" s="42" t="str">
        <f t="shared" si="20"/>
        <v/>
      </c>
      <c r="O172" s="43"/>
      <c r="P172" s="25" t="str">
        <f t="shared" si="21"/>
        <v/>
      </c>
      <c r="R172" s="26">
        <f t="shared" si="15"/>
        <v>0</v>
      </c>
      <c r="S172" s="18">
        <f t="shared" si="16"/>
        <v>9</v>
      </c>
      <c r="T172" s="15" t="str">
        <f t="shared" si="17"/>
        <v/>
      </c>
      <c r="U172" s="15" t="str">
        <f>CONCATENATE(IF(B172="","",'[1]Datos del Clap'!$E$4),";","9",IF(B172="","",'[1]Datos del Clap'!$F$4),TEXT(B172,"000"),";",E172,(TEXT(F172,"00000000")))</f>
        <v>;9;00000000</v>
      </c>
    </row>
    <row r="173" spans="1:21" ht="14.25" customHeight="1" x14ac:dyDescent="0.2">
      <c r="A173" s="41" t="str">
        <f t="shared" si="18"/>
        <v/>
      </c>
      <c r="B173" s="27" t="str">
        <f t="shared" si="19"/>
        <v/>
      </c>
      <c r="C173" s="28"/>
      <c r="D173" s="37"/>
      <c r="E173" s="28"/>
      <c r="F173" s="38"/>
      <c r="G173" s="39"/>
      <c r="H173" s="39"/>
      <c r="I173" s="29"/>
      <c r="J173" s="40"/>
      <c r="K173" s="40"/>
      <c r="L173" s="28"/>
      <c r="M173" s="28"/>
      <c r="N173" s="42" t="str">
        <f t="shared" si="20"/>
        <v/>
      </c>
      <c r="O173" s="43"/>
      <c r="P173" s="25" t="str">
        <f t="shared" si="21"/>
        <v/>
      </c>
      <c r="R173" s="26">
        <f t="shared" si="15"/>
        <v>0</v>
      </c>
      <c r="S173" s="18">
        <f t="shared" si="16"/>
        <v>9</v>
      </c>
      <c r="T173" s="15" t="str">
        <f t="shared" si="17"/>
        <v/>
      </c>
      <c r="U173" s="15" t="str">
        <f>CONCATENATE(IF(B173="","",'[1]Datos del Clap'!$E$4),";","9",IF(B173="","",'[1]Datos del Clap'!$F$4),TEXT(B173,"000"),";",E173,(TEXT(F173,"00000000")))</f>
        <v>;9;00000000</v>
      </c>
    </row>
    <row r="174" spans="1:21" ht="14.25" customHeight="1" x14ac:dyDescent="0.2">
      <c r="A174" s="41" t="str">
        <f t="shared" si="18"/>
        <v/>
      </c>
      <c r="B174" s="27" t="str">
        <f t="shared" si="19"/>
        <v/>
      </c>
      <c r="C174" s="28"/>
      <c r="D174" s="37"/>
      <c r="E174" s="28"/>
      <c r="F174" s="38"/>
      <c r="G174" s="39"/>
      <c r="H174" s="39"/>
      <c r="I174" s="29"/>
      <c r="J174" s="40"/>
      <c r="K174" s="40"/>
      <c r="L174" s="28"/>
      <c r="M174" s="28"/>
      <c r="N174" s="42" t="str">
        <f t="shared" si="20"/>
        <v/>
      </c>
      <c r="O174" s="43"/>
      <c r="P174" s="25" t="str">
        <f t="shared" si="21"/>
        <v/>
      </c>
      <c r="R174" s="26">
        <f t="shared" si="15"/>
        <v>0</v>
      </c>
      <c r="S174" s="18">
        <f t="shared" si="16"/>
        <v>9</v>
      </c>
      <c r="T174" s="15" t="str">
        <f t="shared" si="17"/>
        <v/>
      </c>
      <c r="U174" s="15" t="str">
        <f>CONCATENATE(IF(B174="","",'[1]Datos del Clap'!$E$4),";","9",IF(B174="","",'[1]Datos del Clap'!$F$4),TEXT(B174,"000"),";",E174,(TEXT(F174,"00000000")))</f>
        <v>;9;00000000</v>
      </c>
    </row>
    <row r="175" spans="1:21" ht="14.25" customHeight="1" x14ac:dyDescent="0.2">
      <c r="A175" s="41" t="str">
        <f t="shared" si="18"/>
        <v/>
      </c>
      <c r="B175" s="27" t="str">
        <f t="shared" si="19"/>
        <v/>
      </c>
      <c r="C175" s="28"/>
      <c r="D175" s="37"/>
      <c r="E175" s="28"/>
      <c r="F175" s="38"/>
      <c r="G175" s="39"/>
      <c r="H175" s="39"/>
      <c r="I175" s="29"/>
      <c r="J175" s="40"/>
      <c r="K175" s="40"/>
      <c r="L175" s="28"/>
      <c r="M175" s="28"/>
      <c r="N175" s="42" t="str">
        <f t="shared" si="20"/>
        <v/>
      </c>
      <c r="O175" s="43"/>
      <c r="P175" s="25" t="str">
        <f t="shared" si="21"/>
        <v/>
      </c>
      <c r="R175" s="26">
        <f t="shared" si="15"/>
        <v>0</v>
      </c>
      <c r="S175" s="18">
        <f t="shared" si="16"/>
        <v>9</v>
      </c>
      <c r="T175" s="15" t="str">
        <f t="shared" si="17"/>
        <v/>
      </c>
      <c r="U175" s="15" t="str">
        <f>CONCATENATE(IF(B175="","",'[1]Datos del Clap'!$E$4),";","9",IF(B175="","",'[1]Datos del Clap'!$F$4),TEXT(B175,"000"),";",E175,(TEXT(F175,"00000000")))</f>
        <v>;9;00000000</v>
      </c>
    </row>
    <row r="176" spans="1:21" ht="14.25" customHeight="1" x14ac:dyDescent="0.2">
      <c r="A176" s="41" t="str">
        <f t="shared" si="18"/>
        <v/>
      </c>
      <c r="B176" s="27" t="str">
        <f t="shared" si="19"/>
        <v/>
      </c>
      <c r="C176" s="28"/>
      <c r="D176" s="37"/>
      <c r="E176" s="28"/>
      <c r="F176" s="38"/>
      <c r="G176" s="39"/>
      <c r="H176" s="39"/>
      <c r="I176" s="29"/>
      <c r="J176" s="40"/>
      <c r="K176" s="40"/>
      <c r="L176" s="28"/>
      <c r="M176" s="28"/>
      <c r="N176" s="42" t="str">
        <f t="shared" si="20"/>
        <v/>
      </c>
      <c r="O176" s="43"/>
      <c r="P176" s="25" t="str">
        <f t="shared" si="21"/>
        <v/>
      </c>
      <c r="R176" s="26">
        <f t="shared" si="15"/>
        <v>0</v>
      </c>
      <c r="S176" s="18">
        <f t="shared" si="16"/>
        <v>9</v>
      </c>
      <c r="T176" s="15" t="str">
        <f t="shared" si="17"/>
        <v/>
      </c>
      <c r="U176" s="15" t="str">
        <f>CONCATENATE(IF(B176="","",'[1]Datos del Clap'!$E$4),";","9",IF(B176="","",'[1]Datos del Clap'!$F$4),TEXT(B176,"000"),";",E176,(TEXT(F176,"00000000")))</f>
        <v>;9;00000000</v>
      </c>
    </row>
    <row r="177" spans="1:21" ht="14.25" customHeight="1" x14ac:dyDescent="0.2">
      <c r="A177" s="41" t="str">
        <f t="shared" si="18"/>
        <v/>
      </c>
      <c r="B177" s="27" t="str">
        <f t="shared" si="19"/>
        <v/>
      </c>
      <c r="C177" s="28"/>
      <c r="D177" s="37"/>
      <c r="E177" s="28"/>
      <c r="F177" s="38"/>
      <c r="G177" s="39"/>
      <c r="H177" s="39"/>
      <c r="I177" s="29"/>
      <c r="J177" s="40"/>
      <c r="K177" s="40"/>
      <c r="L177" s="28"/>
      <c r="M177" s="28"/>
      <c r="N177" s="42" t="str">
        <f t="shared" si="20"/>
        <v/>
      </c>
      <c r="O177" s="43"/>
      <c r="P177" s="25" t="str">
        <f t="shared" si="21"/>
        <v/>
      </c>
      <c r="R177" s="26">
        <f t="shared" si="15"/>
        <v>0</v>
      </c>
      <c r="S177" s="18">
        <f t="shared" si="16"/>
        <v>9</v>
      </c>
      <c r="T177" s="15" t="str">
        <f t="shared" si="17"/>
        <v/>
      </c>
      <c r="U177" s="15" t="str">
        <f>CONCATENATE(IF(B177="","",'[1]Datos del Clap'!$E$4),";","9",IF(B177="","",'[1]Datos del Clap'!$F$4),TEXT(B177,"000"),";",E177,(TEXT(F177,"00000000")))</f>
        <v>;9;00000000</v>
      </c>
    </row>
    <row r="178" spans="1:21" ht="14.25" customHeight="1" x14ac:dyDescent="0.2">
      <c r="A178" s="41" t="str">
        <f t="shared" si="18"/>
        <v/>
      </c>
      <c r="B178" s="27" t="str">
        <f t="shared" si="19"/>
        <v/>
      </c>
      <c r="C178" s="28"/>
      <c r="D178" s="37"/>
      <c r="E178" s="28"/>
      <c r="F178" s="38"/>
      <c r="G178" s="39"/>
      <c r="H178" s="39"/>
      <c r="I178" s="29"/>
      <c r="J178" s="40"/>
      <c r="K178" s="40"/>
      <c r="L178" s="28"/>
      <c r="M178" s="28"/>
      <c r="N178" s="42" t="str">
        <f t="shared" si="20"/>
        <v/>
      </c>
      <c r="O178" s="43"/>
      <c r="P178" s="25" t="str">
        <f t="shared" si="21"/>
        <v/>
      </c>
      <c r="R178" s="26">
        <f t="shared" si="15"/>
        <v>0</v>
      </c>
      <c r="S178" s="18">
        <f t="shared" si="16"/>
        <v>9</v>
      </c>
      <c r="T178" s="15" t="str">
        <f t="shared" si="17"/>
        <v/>
      </c>
      <c r="U178" s="15" t="str">
        <f>CONCATENATE(IF(B178="","",'[1]Datos del Clap'!$E$4),";","9",IF(B178="","",'[1]Datos del Clap'!$F$4),TEXT(B178,"000"),";",E178,(TEXT(F178,"00000000")))</f>
        <v>;9;00000000</v>
      </c>
    </row>
    <row r="179" spans="1:21" ht="14.25" customHeight="1" x14ac:dyDescent="0.2">
      <c r="A179" s="41" t="str">
        <f t="shared" si="18"/>
        <v/>
      </c>
      <c r="B179" s="27" t="str">
        <f t="shared" si="19"/>
        <v/>
      </c>
      <c r="C179" s="28"/>
      <c r="D179" s="37"/>
      <c r="E179" s="28"/>
      <c r="F179" s="38"/>
      <c r="G179" s="39"/>
      <c r="H179" s="39"/>
      <c r="I179" s="29"/>
      <c r="J179" s="40"/>
      <c r="K179" s="40"/>
      <c r="L179" s="28"/>
      <c r="M179" s="28"/>
      <c r="N179" s="42" t="str">
        <f t="shared" si="20"/>
        <v/>
      </c>
      <c r="O179" s="43"/>
      <c r="P179" s="25" t="str">
        <f t="shared" si="21"/>
        <v/>
      </c>
      <c r="R179" s="26">
        <f t="shared" si="15"/>
        <v>0</v>
      </c>
      <c r="S179" s="18">
        <f t="shared" si="16"/>
        <v>9</v>
      </c>
      <c r="T179" s="15" t="str">
        <f t="shared" si="17"/>
        <v/>
      </c>
      <c r="U179" s="15" t="str">
        <f>CONCATENATE(IF(B179="","",'[1]Datos del Clap'!$E$4),";","9",IF(B179="","",'[1]Datos del Clap'!$F$4),TEXT(B179,"000"),";",E179,(TEXT(F179,"00000000")))</f>
        <v>;9;00000000</v>
      </c>
    </row>
    <row r="180" spans="1:21" ht="14.25" customHeight="1" x14ac:dyDescent="0.2">
      <c r="A180" s="41" t="str">
        <f t="shared" si="18"/>
        <v/>
      </c>
      <c r="B180" s="27" t="str">
        <f t="shared" si="19"/>
        <v/>
      </c>
      <c r="C180" s="28"/>
      <c r="D180" s="37"/>
      <c r="E180" s="28"/>
      <c r="F180" s="38"/>
      <c r="G180" s="39"/>
      <c r="H180" s="39"/>
      <c r="I180" s="29"/>
      <c r="J180" s="40"/>
      <c r="K180" s="40"/>
      <c r="L180" s="28"/>
      <c r="M180" s="28"/>
      <c r="N180" s="42" t="str">
        <f t="shared" si="20"/>
        <v/>
      </c>
      <c r="O180" s="43"/>
      <c r="P180" s="25" t="str">
        <f t="shared" si="21"/>
        <v/>
      </c>
      <c r="R180" s="26">
        <f t="shared" si="15"/>
        <v>0</v>
      </c>
      <c r="S180" s="18">
        <f t="shared" si="16"/>
        <v>9</v>
      </c>
      <c r="T180" s="15" t="str">
        <f t="shared" si="17"/>
        <v/>
      </c>
      <c r="U180" s="15" t="str">
        <f>CONCATENATE(IF(B180="","",'[1]Datos del Clap'!$E$4),";","9",IF(B180="","",'[1]Datos del Clap'!$F$4),TEXT(B180,"000"),";",E180,(TEXT(F180,"00000000")))</f>
        <v>;9;00000000</v>
      </c>
    </row>
    <row r="181" spans="1:21" ht="14.25" customHeight="1" x14ac:dyDescent="0.2">
      <c r="A181" s="41" t="str">
        <f t="shared" si="18"/>
        <v/>
      </c>
      <c r="B181" s="27" t="str">
        <f t="shared" si="19"/>
        <v/>
      </c>
      <c r="C181" s="28"/>
      <c r="D181" s="37"/>
      <c r="E181" s="28"/>
      <c r="F181" s="38"/>
      <c r="G181" s="39"/>
      <c r="H181" s="39"/>
      <c r="I181" s="29"/>
      <c r="J181" s="40"/>
      <c r="K181" s="40"/>
      <c r="L181" s="28"/>
      <c r="M181" s="28"/>
      <c r="N181" s="42" t="str">
        <f t="shared" si="20"/>
        <v/>
      </c>
      <c r="O181" s="43"/>
      <c r="P181" s="25" t="str">
        <f t="shared" si="21"/>
        <v/>
      </c>
      <c r="R181" s="26">
        <f t="shared" si="15"/>
        <v>0</v>
      </c>
      <c r="S181" s="18">
        <f t="shared" si="16"/>
        <v>9</v>
      </c>
      <c r="T181" s="15" t="str">
        <f t="shared" si="17"/>
        <v/>
      </c>
      <c r="U181" s="15" t="str">
        <f>CONCATENATE(IF(B181="","",'[1]Datos del Clap'!$E$4),";","9",IF(B181="","",'[1]Datos del Clap'!$F$4),TEXT(B181,"000"),";",E181,(TEXT(F181,"00000000")))</f>
        <v>;9;00000000</v>
      </c>
    </row>
    <row r="182" spans="1:21" ht="14.25" customHeight="1" x14ac:dyDescent="0.2">
      <c r="A182" s="41" t="str">
        <f t="shared" si="18"/>
        <v/>
      </c>
      <c r="B182" s="27" t="str">
        <f t="shared" si="19"/>
        <v/>
      </c>
      <c r="C182" s="28"/>
      <c r="D182" s="37"/>
      <c r="E182" s="28"/>
      <c r="F182" s="38"/>
      <c r="G182" s="39"/>
      <c r="H182" s="39"/>
      <c r="I182" s="29"/>
      <c r="J182" s="40"/>
      <c r="K182" s="40"/>
      <c r="L182" s="28"/>
      <c r="M182" s="28"/>
      <c r="N182" s="42" t="str">
        <f t="shared" si="20"/>
        <v/>
      </c>
      <c r="O182" s="43"/>
      <c r="P182" s="25" t="str">
        <f t="shared" si="21"/>
        <v/>
      </c>
      <c r="R182" s="26">
        <f t="shared" si="15"/>
        <v>0</v>
      </c>
      <c r="S182" s="18">
        <f t="shared" si="16"/>
        <v>9</v>
      </c>
      <c r="T182" s="15" t="str">
        <f t="shared" si="17"/>
        <v/>
      </c>
      <c r="U182" s="15" t="str">
        <f>CONCATENATE(IF(B182="","",'[1]Datos del Clap'!$E$4),";","9",IF(B182="","",'[1]Datos del Clap'!$F$4),TEXT(B182,"000"),";",E182,(TEXT(F182,"00000000")))</f>
        <v>;9;00000000</v>
      </c>
    </row>
    <row r="183" spans="1:21" ht="14.25" customHeight="1" x14ac:dyDescent="0.2">
      <c r="A183" s="41" t="str">
        <f t="shared" si="18"/>
        <v/>
      </c>
      <c r="B183" s="27" t="str">
        <f t="shared" si="19"/>
        <v/>
      </c>
      <c r="C183" s="28"/>
      <c r="D183" s="37"/>
      <c r="E183" s="28"/>
      <c r="F183" s="38"/>
      <c r="G183" s="39"/>
      <c r="H183" s="39"/>
      <c r="I183" s="29"/>
      <c r="J183" s="40"/>
      <c r="K183" s="40"/>
      <c r="L183" s="28"/>
      <c r="M183" s="28"/>
      <c r="N183" s="42" t="str">
        <f t="shared" si="20"/>
        <v/>
      </c>
      <c r="O183" s="43"/>
      <c r="P183" s="25" t="str">
        <f t="shared" si="21"/>
        <v/>
      </c>
      <c r="R183" s="26">
        <f t="shared" si="15"/>
        <v>0</v>
      </c>
      <c r="S183" s="18">
        <f t="shared" si="16"/>
        <v>9</v>
      </c>
      <c r="T183" s="15" t="str">
        <f t="shared" si="17"/>
        <v/>
      </c>
      <c r="U183" s="15" t="str">
        <f>CONCATENATE(IF(B183="","",'[1]Datos del Clap'!$E$4),";","9",IF(B183="","",'[1]Datos del Clap'!$F$4),TEXT(B183,"000"),";",E183,(TEXT(F183,"00000000")))</f>
        <v>;9;00000000</v>
      </c>
    </row>
    <row r="184" spans="1:21" ht="14.25" customHeight="1" x14ac:dyDescent="0.2">
      <c r="A184" s="41" t="str">
        <f t="shared" si="18"/>
        <v/>
      </c>
      <c r="B184" s="27" t="str">
        <f t="shared" si="19"/>
        <v/>
      </c>
      <c r="C184" s="28"/>
      <c r="D184" s="37"/>
      <c r="E184" s="28"/>
      <c r="F184" s="38"/>
      <c r="G184" s="39"/>
      <c r="H184" s="39"/>
      <c r="I184" s="29"/>
      <c r="J184" s="40"/>
      <c r="K184" s="40"/>
      <c r="L184" s="28"/>
      <c r="M184" s="28"/>
      <c r="N184" s="42" t="str">
        <f t="shared" si="20"/>
        <v/>
      </c>
      <c r="O184" s="43"/>
      <c r="P184" s="25" t="str">
        <f t="shared" si="21"/>
        <v/>
      </c>
      <c r="R184" s="26">
        <f t="shared" si="15"/>
        <v>0</v>
      </c>
      <c r="S184" s="18">
        <f t="shared" si="16"/>
        <v>9</v>
      </c>
      <c r="T184" s="15" t="str">
        <f t="shared" si="17"/>
        <v/>
      </c>
      <c r="U184" s="15" t="str">
        <f>CONCATENATE(IF(B184="","",'[1]Datos del Clap'!$E$4),";","9",IF(B184="","",'[1]Datos del Clap'!$F$4),TEXT(B184,"000"),";",E184,(TEXT(F184,"00000000")))</f>
        <v>;9;00000000</v>
      </c>
    </row>
    <row r="185" spans="1:21" ht="14.25" customHeight="1" x14ac:dyDescent="0.2">
      <c r="A185" s="41" t="str">
        <f t="shared" si="18"/>
        <v/>
      </c>
      <c r="B185" s="27" t="str">
        <f t="shared" si="19"/>
        <v/>
      </c>
      <c r="C185" s="28"/>
      <c r="D185" s="37"/>
      <c r="E185" s="28"/>
      <c r="F185" s="38"/>
      <c r="G185" s="39"/>
      <c r="H185" s="39"/>
      <c r="I185" s="29"/>
      <c r="J185" s="40"/>
      <c r="K185" s="40"/>
      <c r="L185" s="28"/>
      <c r="M185" s="28"/>
      <c r="N185" s="42" t="str">
        <f t="shared" si="20"/>
        <v/>
      </c>
      <c r="O185" s="43"/>
      <c r="P185" s="25" t="str">
        <f t="shared" si="21"/>
        <v/>
      </c>
      <c r="R185" s="26">
        <f t="shared" si="15"/>
        <v>0</v>
      </c>
      <c r="S185" s="18">
        <f t="shared" si="16"/>
        <v>9</v>
      </c>
      <c r="T185" s="15" t="str">
        <f t="shared" si="17"/>
        <v/>
      </c>
      <c r="U185" s="15" t="str">
        <f>CONCATENATE(IF(B185="","",'[1]Datos del Clap'!$E$4),";","9",IF(B185="","",'[1]Datos del Clap'!$F$4),TEXT(B185,"000"),";",E185,(TEXT(F185,"00000000")))</f>
        <v>;9;00000000</v>
      </c>
    </row>
    <row r="186" spans="1:21" ht="14.25" customHeight="1" x14ac:dyDescent="0.2">
      <c r="A186" s="41" t="str">
        <f t="shared" si="18"/>
        <v/>
      </c>
      <c r="B186" s="27" t="str">
        <f t="shared" si="19"/>
        <v/>
      </c>
      <c r="C186" s="28"/>
      <c r="D186" s="37"/>
      <c r="E186" s="28"/>
      <c r="F186" s="38"/>
      <c r="G186" s="39"/>
      <c r="H186" s="39"/>
      <c r="I186" s="29"/>
      <c r="J186" s="40"/>
      <c r="K186" s="40"/>
      <c r="L186" s="28"/>
      <c r="M186" s="28"/>
      <c r="N186" s="42" t="str">
        <f t="shared" si="20"/>
        <v/>
      </c>
      <c r="O186" s="43"/>
      <c r="P186" s="25" t="str">
        <f t="shared" si="21"/>
        <v/>
      </c>
      <c r="R186" s="26">
        <f t="shared" si="15"/>
        <v>0</v>
      </c>
      <c r="S186" s="18">
        <f t="shared" si="16"/>
        <v>9</v>
      </c>
      <c r="T186" s="15" t="str">
        <f t="shared" si="17"/>
        <v/>
      </c>
      <c r="U186" s="15" t="str">
        <f>CONCATENATE(IF(B186="","",'[1]Datos del Clap'!$E$4),";","9",IF(B186="","",'[1]Datos del Clap'!$F$4),TEXT(B186,"000"),";",E186,(TEXT(F186,"00000000")))</f>
        <v>;9;00000000</v>
      </c>
    </row>
    <row r="187" spans="1:21" ht="14.25" customHeight="1" x14ac:dyDescent="0.2">
      <c r="A187" s="41" t="str">
        <f t="shared" si="18"/>
        <v/>
      </c>
      <c r="B187" s="27" t="str">
        <f t="shared" si="19"/>
        <v/>
      </c>
      <c r="C187" s="28"/>
      <c r="D187" s="37"/>
      <c r="E187" s="28"/>
      <c r="F187" s="38"/>
      <c r="G187" s="39"/>
      <c r="H187" s="39"/>
      <c r="I187" s="29"/>
      <c r="J187" s="40"/>
      <c r="K187" s="40"/>
      <c r="L187" s="28"/>
      <c r="M187" s="28"/>
      <c r="N187" s="42" t="str">
        <f t="shared" si="20"/>
        <v/>
      </c>
      <c r="O187" s="43"/>
      <c r="P187" s="25" t="str">
        <f t="shared" si="21"/>
        <v/>
      </c>
      <c r="R187" s="26">
        <f t="shared" si="15"/>
        <v>0</v>
      </c>
      <c r="S187" s="18">
        <f t="shared" si="16"/>
        <v>9</v>
      </c>
      <c r="T187" s="15" t="str">
        <f t="shared" si="17"/>
        <v/>
      </c>
      <c r="U187" s="15" t="str">
        <f>CONCATENATE(IF(B187="","",'[1]Datos del Clap'!$E$4),";","9",IF(B187="","",'[1]Datos del Clap'!$F$4),TEXT(B187,"000"),";",E187,(TEXT(F187,"00000000")))</f>
        <v>;9;00000000</v>
      </c>
    </row>
    <row r="188" spans="1:21" ht="14.25" customHeight="1" x14ac:dyDescent="0.2">
      <c r="A188" s="41" t="str">
        <f t="shared" si="18"/>
        <v/>
      </c>
      <c r="B188" s="27" t="str">
        <f t="shared" si="19"/>
        <v/>
      </c>
      <c r="C188" s="28"/>
      <c r="D188" s="37"/>
      <c r="E188" s="28"/>
      <c r="F188" s="38"/>
      <c r="G188" s="39"/>
      <c r="H188" s="39"/>
      <c r="I188" s="29"/>
      <c r="J188" s="40"/>
      <c r="K188" s="40"/>
      <c r="L188" s="28"/>
      <c r="M188" s="28"/>
      <c r="N188" s="42" t="str">
        <f t="shared" si="20"/>
        <v/>
      </c>
      <c r="O188" s="43"/>
      <c r="P188" s="25" t="str">
        <f t="shared" si="21"/>
        <v/>
      </c>
      <c r="R188" s="26">
        <f t="shared" si="15"/>
        <v>0</v>
      </c>
      <c r="S188" s="18">
        <f t="shared" si="16"/>
        <v>9</v>
      </c>
      <c r="T188" s="15" t="str">
        <f t="shared" si="17"/>
        <v/>
      </c>
      <c r="U188" s="15" t="str">
        <f>CONCATENATE(IF(B188="","",'[1]Datos del Clap'!$E$4),";","9",IF(B188="","",'[1]Datos del Clap'!$F$4),TEXT(B188,"000"),";",E188,(TEXT(F188,"00000000")))</f>
        <v>;9;00000000</v>
      </c>
    </row>
    <row r="189" spans="1:21" ht="14.25" customHeight="1" x14ac:dyDescent="0.2">
      <c r="A189" s="41" t="str">
        <f t="shared" si="18"/>
        <v/>
      </c>
      <c r="B189" s="27" t="str">
        <f t="shared" si="19"/>
        <v/>
      </c>
      <c r="C189" s="28"/>
      <c r="D189" s="37"/>
      <c r="E189" s="28"/>
      <c r="F189" s="38"/>
      <c r="G189" s="39"/>
      <c r="H189" s="39"/>
      <c r="I189" s="29"/>
      <c r="J189" s="40"/>
      <c r="K189" s="40"/>
      <c r="L189" s="28"/>
      <c r="M189" s="28"/>
      <c r="N189" s="42" t="str">
        <f t="shared" si="20"/>
        <v/>
      </c>
      <c r="O189" s="43"/>
      <c r="P189" s="25" t="str">
        <f t="shared" si="21"/>
        <v/>
      </c>
      <c r="R189" s="26">
        <f t="shared" si="15"/>
        <v>0</v>
      </c>
      <c r="S189" s="18">
        <f t="shared" si="16"/>
        <v>9</v>
      </c>
      <c r="T189" s="15" t="str">
        <f t="shared" si="17"/>
        <v/>
      </c>
      <c r="U189" s="15" t="str">
        <f>CONCATENATE(IF(B189="","",'[1]Datos del Clap'!$E$4),";","9",IF(B189="","",'[1]Datos del Clap'!$F$4),TEXT(B189,"000"),";",E189,(TEXT(F189,"00000000")))</f>
        <v>;9;00000000</v>
      </c>
    </row>
    <row r="190" spans="1:21" ht="14.25" customHeight="1" x14ac:dyDescent="0.2">
      <c r="A190" s="41" t="str">
        <f t="shared" si="18"/>
        <v/>
      </c>
      <c r="B190" s="27" t="str">
        <f t="shared" si="19"/>
        <v/>
      </c>
      <c r="C190" s="28"/>
      <c r="D190" s="37"/>
      <c r="E190" s="28"/>
      <c r="F190" s="38"/>
      <c r="G190" s="39"/>
      <c r="H190" s="39"/>
      <c r="I190" s="29"/>
      <c r="J190" s="40"/>
      <c r="K190" s="40"/>
      <c r="L190" s="28"/>
      <c r="M190" s="28"/>
      <c r="N190" s="42" t="str">
        <f t="shared" si="20"/>
        <v/>
      </c>
      <c r="O190" s="43"/>
      <c r="P190" s="25" t="str">
        <f t="shared" si="21"/>
        <v/>
      </c>
      <c r="R190" s="26">
        <f t="shared" si="15"/>
        <v>0</v>
      </c>
      <c r="S190" s="18">
        <f t="shared" si="16"/>
        <v>9</v>
      </c>
      <c r="T190" s="15" t="str">
        <f t="shared" si="17"/>
        <v/>
      </c>
      <c r="U190" s="15" t="str">
        <f>CONCATENATE(IF(B190="","",'[1]Datos del Clap'!$E$4),";","9",IF(B190="","",'[1]Datos del Clap'!$F$4),TEXT(B190,"000"),";",E190,(TEXT(F190,"00000000")))</f>
        <v>;9;00000000</v>
      </c>
    </row>
    <row r="191" spans="1:21" ht="14.25" customHeight="1" x14ac:dyDescent="0.2">
      <c r="A191" s="41" t="str">
        <f t="shared" si="18"/>
        <v/>
      </c>
      <c r="B191" s="27" t="str">
        <f t="shared" si="19"/>
        <v/>
      </c>
      <c r="C191" s="28"/>
      <c r="D191" s="37"/>
      <c r="E191" s="28"/>
      <c r="F191" s="38"/>
      <c r="G191" s="39"/>
      <c r="H191" s="39"/>
      <c r="I191" s="29"/>
      <c r="J191" s="40"/>
      <c r="K191" s="40"/>
      <c r="L191" s="28"/>
      <c r="M191" s="28"/>
      <c r="N191" s="42" t="str">
        <f t="shared" si="20"/>
        <v/>
      </c>
      <c r="O191" s="43"/>
      <c r="P191" s="25" t="str">
        <f t="shared" si="21"/>
        <v/>
      </c>
      <c r="R191" s="26">
        <f t="shared" si="15"/>
        <v>0</v>
      </c>
      <c r="S191" s="18">
        <f t="shared" si="16"/>
        <v>9</v>
      </c>
      <c r="T191" s="15" t="str">
        <f t="shared" si="17"/>
        <v/>
      </c>
      <c r="U191" s="15" t="str">
        <f>CONCATENATE(IF(B191="","",'[1]Datos del Clap'!$E$4),";","9",IF(B191="","",'[1]Datos del Clap'!$F$4),TEXT(B191,"000"),";",E191,(TEXT(F191,"00000000")))</f>
        <v>;9;00000000</v>
      </c>
    </row>
    <row r="192" spans="1:21" ht="14.25" customHeight="1" x14ac:dyDescent="0.2">
      <c r="A192" s="41" t="str">
        <f t="shared" si="18"/>
        <v/>
      </c>
      <c r="B192" s="27" t="str">
        <f t="shared" si="19"/>
        <v/>
      </c>
      <c r="C192" s="28"/>
      <c r="D192" s="37"/>
      <c r="E192" s="28"/>
      <c r="F192" s="38"/>
      <c r="G192" s="39"/>
      <c r="H192" s="39"/>
      <c r="I192" s="29"/>
      <c r="J192" s="40"/>
      <c r="K192" s="40"/>
      <c r="L192" s="28"/>
      <c r="M192" s="28"/>
      <c r="N192" s="42" t="str">
        <f t="shared" si="20"/>
        <v/>
      </c>
      <c r="O192" s="43"/>
      <c r="P192" s="25" t="str">
        <f t="shared" si="21"/>
        <v/>
      </c>
      <c r="R192" s="26">
        <f t="shared" si="15"/>
        <v>0</v>
      </c>
      <c r="S192" s="18">
        <f t="shared" si="16"/>
        <v>9</v>
      </c>
      <c r="T192" s="15" t="str">
        <f t="shared" si="17"/>
        <v/>
      </c>
      <c r="U192" s="15" t="str">
        <f>CONCATENATE(IF(B192="","",'[1]Datos del Clap'!$E$4),";","9",IF(B192="","",'[1]Datos del Clap'!$F$4),TEXT(B192,"000"),";",E192,(TEXT(F192,"00000000")))</f>
        <v>;9;00000000</v>
      </c>
    </row>
    <row r="193" spans="1:21" ht="14.25" customHeight="1" x14ac:dyDescent="0.2">
      <c r="A193" s="41" t="str">
        <f t="shared" si="18"/>
        <v/>
      </c>
      <c r="B193" s="27" t="str">
        <f t="shared" si="19"/>
        <v/>
      </c>
      <c r="C193" s="28"/>
      <c r="D193" s="37"/>
      <c r="E193" s="28"/>
      <c r="F193" s="38"/>
      <c r="G193" s="39"/>
      <c r="H193" s="39"/>
      <c r="I193" s="29"/>
      <c r="J193" s="40"/>
      <c r="K193" s="40"/>
      <c r="L193" s="28"/>
      <c r="M193" s="28"/>
      <c r="N193" s="42" t="str">
        <f t="shared" si="20"/>
        <v/>
      </c>
      <c r="O193" s="43"/>
      <c r="P193" s="25" t="str">
        <f t="shared" si="21"/>
        <v/>
      </c>
      <c r="R193" s="26">
        <f t="shared" si="15"/>
        <v>0</v>
      </c>
      <c r="S193" s="18">
        <f t="shared" si="16"/>
        <v>9</v>
      </c>
      <c r="T193" s="15" t="str">
        <f t="shared" si="17"/>
        <v/>
      </c>
      <c r="U193" s="15" t="str">
        <f>CONCATENATE(IF(B193="","",'[1]Datos del Clap'!$E$4),";","9",IF(B193="","",'[1]Datos del Clap'!$F$4),TEXT(B193,"000"),";",E193,(TEXT(F193,"00000000")))</f>
        <v>;9;00000000</v>
      </c>
    </row>
    <row r="194" spans="1:21" ht="14.25" customHeight="1" x14ac:dyDescent="0.2">
      <c r="A194" s="41" t="str">
        <f t="shared" si="18"/>
        <v/>
      </c>
      <c r="B194" s="27" t="str">
        <f t="shared" si="19"/>
        <v/>
      </c>
      <c r="C194" s="28"/>
      <c r="D194" s="37"/>
      <c r="E194" s="28"/>
      <c r="F194" s="38"/>
      <c r="G194" s="39"/>
      <c r="H194" s="39"/>
      <c r="I194" s="29"/>
      <c r="J194" s="40"/>
      <c r="K194" s="40"/>
      <c r="L194" s="28"/>
      <c r="M194" s="28"/>
      <c r="N194" s="42" t="str">
        <f t="shared" si="20"/>
        <v/>
      </c>
      <c r="O194" s="43"/>
      <c r="P194" s="25" t="str">
        <f t="shared" si="21"/>
        <v/>
      </c>
      <c r="R194" s="26">
        <f t="shared" si="15"/>
        <v>0</v>
      </c>
      <c r="S194" s="18">
        <f t="shared" si="16"/>
        <v>9</v>
      </c>
      <c r="T194" s="15" t="str">
        <f t="shared" si="17"/>
        <v/>
      </c>
      <c r="U194" s="15" t="str">
        <f>CONCATENATE(IF(B194="","",'[1]Datos del Clap'!$E$4),";","9",IF(B194="","",'[1]Datos del Clap'!$F$4),TEXT(B194,"000"),";",E194,(TEXT(F194,"00000000")))</f>
        <v>;9;00000000</v>
      </c>
    </row>
    <row r="195" spans="1:21" ht="14.25" customHeight="1" x14ac:dyDescent="0.2">
      <c r="A195" s="41" t="str">
        <f t="shared" si="18"/>
        <v/>
      </c>
      <c r="B195" s="27" t="str">
        <f t="shared" si="19"/>
        <v/>
      </c>
      <c r="C195" s="28"/>
      <c r="D195" s="37"/>
      <c r="E195" s="28"/>
      <c r="F195" s="38"/>
      <c r="G195" s="39"/>
      <c r="H195" s="39"/>
      <c r="I195" s="29"/>
      <c r="J195" s="40"/>
      <c r="K195" s="40"/>
      <c r="L195" s="28"/>
      <c r="M195" s="28"/>
      <c r="N195" s="42" t="str">
        <f t="shared" si="20"/>
        <v/>
      </c>
      <c r="O195" s="43"/>
      <c r="P195" s="25" t="str">
        <f t="shared" si="21"/>
        <v/>
      </c>
      <c r="R195" s="26">
        <f t="shared" si="15"/>
        <v>0</v>
      </c>
      <c r="S195" s="18">
        <f t="shared" si="16"/>
        <v>9</v>
      </c>
      <c r="T195" s="15" t="str">
        <f t="shared" si="17"/>
        <v/>
      </c>
      <c r="U195" s="15" t="str">
        <f>CONCATENATE(IF(B195="","",'[1]Datos del Clap'!$E$4),";","9",IF(B195="","",'[1]Datos del Clap'!$F$4),TEXT(B195,"000"),";",E195,(TEXT(F195,"00000000")))</f>
        <v>;9;00000000</v>
      </c>
    </row>
    <row r="196" spans="1:21" ht="14.25" customHeight="1" x14ac:dyDescent="0.2">
      <c r="A196" s="41" t="str">
        <f t="shared" si="18"/>
        <v/>
      </c>
      <c r="B196" s="27" t="str">
        <f t="shared" si="19"/>
        <v/>
      </c>
      <c r="C196" s="28"/>
      <c r="D196" s="37"/>
      <c r="E196" s="28"/>
      <c r="F196" s="38"/>
      <c r="G196" s="39"/>
      <c r="H196" s="39"/>
      <c r="I196" s="29"/>
      <c r="J196" s="40"/>
      <c r="K196" s="40"/>
      <c r="L196" s="28"/>
      <c r="M196" s="28"/>
      <c r="N196" s="42" t="str">
        <f t="shared" si="20"/>
        <v/>
      </c>
      <c r="O196" s="43"/>
      <c r="P196" s="25" t="str">
        <f t="shared" si="21"/>
        <v/>
      </c>
      <c r="R196" s="26">
        <f t="shared" ref="R196:R259" si="22">COUNTIF($F$4:$F$10002,F196)</f>
        <v>0</v>
      </c>
      <c r="S196" s="18">
        <f t="shared" ref="S196:S259" si="23">LEN(IF(F196&gt;=80000000,(CONCATENATE("E",REPT(0,8-LEN(F196)),F196)),(CONCATENATE("V",REPT(0,8-LEN(F196)),F196))))</f>
        <v>9</v>
      </c>
      <c r="T196" s="15" t="str">
        <f t="shared" ref="T196:T259" si="24">TRIM(PROPER(D196))</f>
        <v/>
      </c>
      <c r="U196" s="15" t="str">
        <f>CONCATENATE(IF(B196="","",'[1]Datos del Clap'!$E$4),";","9",IF(B196="","",'[1]Datos del Clap'!$F$4),TEXT(B196,"000"),";",E196,(TEXT(F196,"00000000")))</f>
        <v>;9;00000000</v>
      </c>
    </row>
    <row r="197" spans="1:21" ht="14.25" customHeight="1" x14ac:dyDescent="0.2">
      <c r="A197" s="41" t="str">
        <f t="shared" ref="A197:A260" si="25">IF(I197="Vocero Territorial",1,IF(I197="UBCH",2,IF(I197="UNAMUJER",3,IF(I197="FFM",4,IF(I197="CCAlimentación",5,IF(I197="Comunicador",6,IF(I197="Productivo",7,IF(I197="Fiscal",8,IF(I197="Miliciano",9,IF(I197="Vocero Comunal",11,IF(I197="Ninguno",10,"")))))))))))</f>
        <v/>
      </c>
      <c r="B197" s="27" t="str">
        <f t="shared" ref="B197:B260" si="26">IF(OR(C197="",D197=""),"",IF(AND(C197&lt;&gt;"Jefe de Familia",D197&lt;&gt;""),B196,(B196+1)))</f>
        <v/>
      </c>
      <c r="C197" s="28"/>
      <c r="D197" s="37"/>
      <c r="E197" s="28"/>
      <c r="F197" s="38"/>
      <c r="G197" s="39"/>
      <c r="H197" s="39"/>
      <c r="I197" s="29"/>
      <c r="J197" s="40"/>
      <c r="K197" s="40"/>
      <c r="L197" s="28"/>
      <c r="M197" s="28"/>
      <c r="N197" s="42" t="str">
        <f t="shared" ref="N197:N260" si="27">IF(OR(COUNTIF($F$4:$F$3005,F197)&gt;=2,T(F197)&lt;&gt;"",LEN(F197)&gt;8),"Revisar este número de Cédula","")</f>
        <v/>
      </c>
      <c r="O197" s="43"/>
      <c r="P197" s="25" t="str">
        <f t="shared" ref="P197:P260" si="28">IF(AND($W$2&lt;&gt;1,I197="Vocero Territorial"),"Ya Existe un "&amp;I197,IF(AND($W$3&lt;&gt;1,I197="UBCH"),"Ya Existe un Representante de las "&amp;I197,IF(AND($W$4&lt;&gt;1,I197="UNAMUJER"),"Ya Existe un Representante de "&amp;I197,IF(AND($W$5&lt;&gt;1,I197="FFM"),"Ya Existe un Representante del "&amp;I197,IF(AND($W$6&lt;&gt;1,I197="CCAlimentación"),"Ya Existe un Representante del "&amp;I197,IF(AND($W$7&lt;&gt;1,I197="Comunicador"),"Ya Existe un Líder "&amp;I197,IF(AND($W$8&lt;&gt;1,I197="Productivo"),"Ya Existe un Líder "&amp;I197,IF(AND($W$9&lt;&gt;1,I197="Fiscal"),"Ya Existe un "&amp;I197,IF(AND($W$9&lt;&gt;1,I197="Vocero Comunal"),"Ya Existe un "&amp;I197,"")))))))))</f>
        <v/>
      </c>
      <c r="R197" s="26">
        <f t="shared" si="22"/>
        <v>0</v>
      </c>
      <c r="S197" s="18">
        <f t="shared" si="23"/>
        <v>9</v>
      </c>
      <c r="T197" s="15" t="str">
        <f t="shared" si="24"/>
        <v/>
      </c>
      <c r="U197" s="15" t="str">
        <f>CONCATENATE(IF(B197="","",'[1]Datos del Clap'!$E$4),";","9",IF(B197="","",'[1]Datos del Clap'!$F$4),TEXT(B197,"000"),";",E197,(TEXT(F197,"00000000")))</f>
        <v>;9;00000000</v>
      </c>
    </row>
    <row r="198" spans="1:21" ht="14.25" customHeight="1" x14ac:dyDescent="0.2">
      <c r="A198" s="41" t="str">
        <f t="shared" si="25"/>
        <v/>
      </c>
      <c r="B198" s="27" t="str">
        <f t="shared" si="26"/>
        <v/>
      </c>
      <c r="C198" s="28"/>
      <c r="D198" s="37"/>
      <c r="E198" s="28"/>
      <c r="F198" s="38"/>
      <c r="G198" s="39"/>
      <c r="H198" s="39"/>
      <c r="I198" s="29"/>
      <c r="J198" s="40"/>
      <c r="K198" s="40"/>
      <c r="L198" s="28"/>
      <c r="M198" s="28"/>
      <c r="N198" s="42" t="str">
        <f t="shared" si="27"/>
        <v/>
      </c>
      <c r="O198" s="43"/>
      <c r="P198" s="25" t="str">
        <f t="shared" si="28"/>
        <v/>
      </c>
      <c r="R198" s="26">
        <f t="shared" si="22"/>
        <v>0</v>
      </c>
      <c r="S198" s="18">
        <f t="shared" si="23"/>
        <v>9</v>
      </c>
      <c r="T198" s="15" t="str">
        <f t="shared" si="24"/>
        <v/>
      </c>
      <c r="U198" s="15" t="str">
        <f>CONCATENATE(IF(B198="","",'[1]Datos del Clap'!$E$4),";","9",IF(B198="","",'[1]Datos del Clap'!$F$4),TEXT(B198,"000"),";",E198,(TEXT(F198,"00000000")))</f>
        <v>;9;00000000</v>
      </c>
    </row>
    <row r="199" spans="1:21" ht="14.25" customHeight="1" x14ac:dyDescent="0.2">
      <c r="A199" s="41" t="str">
        <f t="shared" si="25"/>
        <v/>
      </c>
      <c r="B199" s="27" t="str">
        <f t="shared" si="26"/>
        <v/>
      </c>
      <c r="C199" s="28"/>
      <c r="D199" s="37"/>
      <c r="E199" s="28"/>
      <c r="F199" s="38"/>
      <c r="G199" s="39"/>
      <c r="H199" s="39"/>
      <c r="I199" s="29"/>
      <c r="J199" s="40"/>
      <c r="K199" s="40"/>
      <c r="L199" s="28"/>
      <c r="M199" s="28"/>
      <c r="N199" s="42" t="str">
        <f t="shared" si="27"/>
        <v/>
      </c>
      <c r="O199" s="43"/>
      <c r="P199" s="25" t="str">
        <f t="shared" si="28"/>
        <v/>
      </c>
      <c r="R199" s="26">
        <f t="shared" si="22"/>
        <v>0</v>
      </c>
      <c r="S199" s="18">
        <f t="shared" si="23"/>
        <v>9</v>
      </c>
      <c r="T199" s="15" t="str">
        <f t="shared" si="24"/>
        <v/>
      </c>
      <c r="U199" s="15" t="str">
        <f>CONCATENATE(IF(B199="","",'[1]Datos del Clap'!$E$4),";","9",IF(B199="","",'[1]Datos del Clap'!$F$4),TEXT(B199,"000"),";",E199,(TEXT(F199,"00000000")))</f>
        <v>;9;00000000</v>
      </c>
    </row>
    <row r="200" spans="1:21" ht="14.25" customHeight="1" x14ac:dyDescent="0.2">
      <c r="A200" s="41" t="str">
        <f t="shared" si="25"/>
        <v/>
      </c>
      <c r="B200" s="27" t="str">
        <f t="shared" si="26"/>
        <v/>
      </c>
      <c r="C200" s="28"/>
      <c r="D200" s="37"/>
      <c r="E200" s="28"/>
      <c r="F200" s="38"/>
      <c r="G200" s="39"/>
      <c r="H200" s="39"/>
      <c r="I200" s="29"/>
      <c r="J200" s="40"/>
      <c r="K200" s="40"/>
      <c r="L200" s="28"/>
      <c r="M200" s="28"/>
      <c r="N200" s="42" t="str">
        <f t="shared" si="27"/>
        <v/>
      </c>
      <c r="O200" s="43"/>
      <c r="P200" s="25" t="str">
        <f t="shared" si="28"/>
        <v/>
      </c>
      <c r="R200" s="26">
        <f t="shared" si="22"/>
        <v>0</v>
      </c>
      <c r="S200" s="18">
        <f t="shared" si="23"/>
        <v>9</v>
      </c>
      <c r="T200" s="15" t="str">
        <f t="shared" si="24"/>
        <v/>
      </c>
      <c r="U200" s="15" t="str">
        <f>CONCATENATE(IF(B200="","",'[1]Datos del Clap'!$E$4),";","9",IF(B200="","",'[1]Datos del Clap'!$F$4),TEXT(B200,"000"),";",E200,(TEXT(F200,"00000000")))</f>
        <v>;9;00000000</v>
      </c>
    </row>
    <row r="201" spans="1:21" ht="14.25" customHeight="1" x14ac:dyDescent="0.2">
      <c r="A201" s="41" t="str">
        <f t="shared" si="25"/>
        <v/>
      </c>
      <c r="B201" s="27" t="str">
        <f t="shared" si="26"/>
        <v/>
      </c>
      <c r="C201" s="28"/>
      <c r="D201" s="37"/>
      <c r="E201" s="28"/>
      <c r="F201" s="38"/>
      <c r="G201" s="39"/>
      <c r="H201" s="39"/>
      <c r="I201" s="29"/>
      <c r="J201" s="40"/>
      <c r="K201" s="40"/>
      <c r="L201" s="28"/>
      <c r="M201" s="28"/>
      <c r="N201" s="42" t="str">
        <f t="shared" si="27"/>
        <v/>
      </c>
      <c r="O201" s="43"/>
      <c r="P201" s="25" t="str">
        <f t="shared" si="28"/>
        <v/>
      </c>
      <c r="R201" s="26">
        <f t="shared" si="22"/>
        <v>0</v>
      </c>
      <c r="S201" s="18">
        <f t="shared" si="23"/>
        <v>9</v>
      </c>
      <c r="T201" s="15" t="str">
        <f t="shared" si="24"/>
        <v/>
      </c>
      <c r="U201" s="15" t="str">
        <f>CONCATENATE(IF(B201="","",'[1]Datos del Clap'!$E$4),";","9",IF(B201="","",'[1]Datos del Clap'!$F$4),TEXT(B201,"000"),";",E201,(TEXT(F201,"00000000")))</f>
        <v>;9;00000000</v>
      </c>
    </row>
    <row r="202" spans="1:21" ht="14.25" customHeight="1" x14ac:dyDescent="0.2">
      <c r="A202" s="41" t="str">
        <f t="shared" si="25"/>
        <v/>
      </c>
      <c r="B202" s="27" t="str">
        <f t="shared" si="26"/>
        <v/>
      </c>
      <c r="C202" s="28"/>
      <c r="D202" s="37"/>
      <c r="E202" s="28"/>
      <c r="F202" s="38"/>
      <c r="G202" s="39"/>
      <c r="H202" s="39"/>
      <c r="I202" s="29"/>
      <c r="J202" s="40"/>
      <c r="K202" s="40"/>
      <c r="L202" s="28"/>
      <c r="M202" s="28"/>
      <c r="N202" s="42" t="str">
        <f t="shared" si="27"/>
        <v/>
      </c>
      <c r="O202" s="43"/>
      <c r="P202" s="25" t="str">
        <f t="shared" si="28"/>
        <v/>
      </c>
      <c r="R202" s="26">
        <f t="shared" si="22"/>
        <v>0</v>
      </c>
      <c r="S202" s="18">
        <f t="shared" si="23"/>
        <v>9</v>
      </c>
      <c r="T202" s="15" t="str">
        <f t="shared" si="24"/>
        <v/>
      </c>
      <c r="U202" s="15" t="str">
        <f>CONCATENATE(IF(B202="","",'[1]Datos del Clap'!$E$4),";","9",IF(B202="","",'[1]Datos del Clap'!$F$4),TEXT(B202,"000"),";",E202,(TEXT(F202,"00000000")))</f>
        <v>;9;00000000</v>
      </c>
    </row>
    <row r="203" spans="1:21" ht="14.25" customHeight="1" x14ac:dyDescent="0.2">
      <c r="A203" s="41" t="str">
        <f t="shared" si="25"/>
        <v/>
      </c>
      <c r="B203" s="27" t="str">
        <f t="shared" si="26"/>
        <v/>
      </c>
      <c r="C203" s="28"/>
      <c r="D203" s="37"/>
      <c r="E203" s="28"/>
      <c r="F203" s="38"/>
      <c r="G203" s="39"/>
      <c r="H203" s="39"/>
      <c r="I203" s="29"/>
      <c r="J203" s="40"/>
      <c r="K203" s="40"/>
      <c r="L203" s="28"/>
      <c r="M203" s="28"/>
      <c r="N203" s="42" t="str">
        <f t="shared" si="27"/>
        <v/>
      </c>
      <c r="O203" s="43"/>
      <c r="P203" s="25" t="str">
        <f t="shared" si="28"/>
        <v/>
      </c>
      <c r="R203" s="26">
        <f t="shared" si="22"/>
        <v>0</v>
      </c>
      <c r="S203" s="18">
        <f t="shared" si="23"/>
        <v>9</v>
      </c>
      <c r="T203" s="15" t="str">
        <f t="shared" si="24"/>
        <v/>
      </c>
      <c r="U203" s="15" t="str">
        <f>CONCATENATE(IF(B203="","",'[1]Datos del Clap'!$E$4),";","9",IF(B203="","",'[1]Datos del Clap'!$F$4),TEXT(B203,"000"),";",E203,(TEXT(F203,"00000000")))</f>
        <v>;9;00000000</v>
      </c>
    </row>
    <row r="204" spans="1:21" ht="14.25" customHeight="1" x14ac:dyDescent="0.2">
      <c r="A204" s="41" t="str">
        <f t="shared" si="25"/>
        <v/>
      </c>
      <c r="B204" s="27" t="str">
        <f t="shared" si="26"/>
        <v/>
      </c>
      <c r="C204" s="28"/>
      <c r="D204" s="37"/>
      <c r="E204" s="28"/>
      <c r="F204" s="38"/>
      <c r="G204" s="39"/>
      <c r="H204" s="39"/>
      <c r="I204" s="29"/>
      <c r="J204" s="40"/>
      <c r="K204" s="40"/>
      <c r="L204" s="28"/>
      <c r="M204" s="28"/>
      <c r="N204" s="42" t="str">
        <f t="shared" si="27"/>
        <v/>
      </c>
      <c r="O204" s="43"/>
      <c r="P204" s="25" t="str">
        <f t="shared" si="28"/>
        <v/>
      </c>
      <c r="R204" s="26">
        <f t="shared" si="22"/>
        <v>0</v>
      </c>
      <c r="S204" s="18">
        <f t="shared" si="23"/>
        <v>9</v>
      </c>
      <c r="T204" s="15" t="str">
        <f t="shared" si="24"/>
        <v/>
      </c>
      <c r="U204" s="15" t="str">
        <f>CONCATENATE(IF(B204="","",'[1]Datos del Clap'!$E$4),";","9",IF(B204="","",'[1]Datos del Clap'!$F$4),TEXT(B204,"000"),";",E204,(TEXT(F204,"00000000")))</f>
        <v>;9;00000000</v>
      </c>
    </row>
    <row r="205" spans="1:21" ht="14.25" customHeight="1" x14ac:dyDescent="0.2">
      <c r="A205" s="41" t="str">
        <f t="shared" si="25"/>
        <v/>
      </c>
      <c r="B205" s="27" t="str">
        <f t="shared" si="26"/>
        <v/>
      </c>
      <c r="C205" s="28"/>
      <c r="D205" s="37"/>
      <c r="E205" s="28"/>
      <c r="F205" s="38"/>
      <c r="G205" s="39"/>
      <c r="H205" s="39"/>
      <c r="I205" s="29"/>
      <c r="J205" s="40"/>
      <c r="K205" s="40"/>
      <c r="L205" s="28"/>
      <c r="M205" s="28"/>
      <c r="N205" s="42" t="str">
        <f t="shared" si="27"/>
        <v/>
      </c>
      <c r="O205" s="43"/>
      <c r="P205" s="25" t="str">
        <f t="shared" si="28"/>
        <v/>
      </c>
      <c r="R205" s="26">
        <f t="shared" si="22"/>
        <v>0</v>
      </c>
      <c r="S205" s="18">
        <f t="shared" si="23"/>
        <v>9</v>
      </c>
      <c r="T205" s="15" t="str">
        <f t="shared" si="24"/>
        <v/>
      </c>
      <c r="U205" s="15" t="str">
        <f>CONCATENATE(IF(B205="","",'[1]Datos del Clap'!$E$4),";","9",IF(B205="","",'[1]Datos del Clap'!$F$4),TEXT(B205,"000"),";",E205,(TEXT(F205,"00000000")))</f>
        <v>;9;00000000</v>
      </c>
    </row>
    <row r="206" spans="1:21" ht="14.25" customHeight="1" x14ac:dyDescent="0.2">
      <c r="A206" s="41" t="str">
        <f t="shared" si="25"/>
        <v/>
      </c>
      <c r="B206" s="27" t="str">
        <f t="shared" si="26"/>
        <v/>
      </c>
      <c r="C206" s="28"/>
      <c r="D206" s="37"/>
      <c r="E206" s="28"/>
      <c r="F206" s="38"/>
      <c r="G206" s="39"/>
      <c r="H206" s="39"/>
      <c r="I206" s="29"/>
      <c r="J206" s="40"/>
      <c r="K206" s="40"/>
      <c r="L206" s="28"/>
      <c r="M206" s="28"/>
      <c r="N206" s="42" t="str">
        <f t="shared" si="27"/>
        <v/>
      </c>
      <c r="O206" s="43"/>
      <c r="P206" s="25" t="str">
        <f t="shared" si="28"/>
        <v/>
      </c>
      <c r="R206" s="26">
        <f t="shared" si="22"/>
        <v>0</v>
      </c>
      <c r="S206" s="18">
        <f t="shared" si="23"/>
        <v>9</v>
      </c>
      <c r="T206" s="15" t="str">
        <f t="shared" si="24"/>
        <v/>
      </c>
      <c r="U206" s="15" t="str">
        <f>CONCATENATE(IF(B206="","",'[1]Datos del Clap'!$E$4),";","9",IF(B206="","",'[1]Datos del Clap'!$F$4),TEXT(B206,"000"),";",E206,(TEXT(F206,"00000000")))</f>
        <v>;9;00000000</v>
      </c>
    </row>
    <row r="207" spans="1:21" ht="14.25" customHeight="1" x14ac:dyDescent="0.2">
      <c r="A207" s="41" t="str">
        <f t="shared" si="25"/>
        <v/>
      </c>
      <c r="B207" s="27" t="str">
        <f t="shared" si="26"/>
        <v/>
      </c>
      <c r="C207" s="28"/>
      <c r="D207" s="37"/>
      <c r="E207" s="28"/>
      <c r="F207" s="38"/>
      <c r="G207" s="39"/>
      <c r="H207" s="39"/>
      <c r="I207" s="29"/>
      <c r="J207" s="40"/>
      <c r="K207" s="40"/>
      <c r="L207" s="28"/>
      <c r="M207" s="28"/>
      <c r="N207" s="42" t="str">
        <f t="shared" si="27"/>
        <v/>
      </c>
      <c r="O207" s="43"/>
      <c r="P207" s="25" t="str">
        <f t="shared" si="28"/>
        <v/>
      </c>
      <c r="R207" s="26">
        <f t="shared" si="22"/>
        <v>0</v>
      </c>
      <c r="S207" s="18">
        <f t="shared" si="23"/>
        <v>9</v>
      </c>
      <c r="T207" s="15" t="str">
        <f t="shared" si="24"/>
        <v/>
      </c>
      <c r="U207" s="15" t="str">
        <f>CONCATENATE(IF(B207="","",'[1]Datos del Clap'!$E$4),";","9",IF(B207="","",'[1]Datos del Clap'!$F$4),TEXT(B207,"000"),";",E207,(TEXT(F207,"00000000")))</f>
        <v>;9;00000000</v>
      </c>
    </row>
    <row r="208" spans="1:21" ht="14.25" customHeight="1" x14ac:dyDescent="0.2">
      <c r="A208" s="41" t="str">
        <f t="shared" si="25"/>
        <v/>
      </c>
      <c r="B208" s="27" t="str">
        <f t="shared" si="26"/>
        <v/>
      </c>
      <c r="C208" s="28"/>
      <c r="D208" s="37"/>
      <c r="E208" s="28"/>
      <c r="F208" s="38"/>
      <c r="G208" s="39"/>
      <c r="H208" s="39"/>
      <c r="I208" s="29"/>
      <c r="J208" s="40"/>
      <c r="K208" s="40"/>
      <c r="L208" s="28"/>
      <c r="M208" s="28"/>
      <c r="N208" s="42" t="str">
        <f t="shared" si="27"/>
        <v/>
      </c>
      <c r="O208" s="43"/>
      <c r="P208" s="25" t="str">
        <f t="shared" si="28"/>
        <v/>
      </c>
      <c r="R208" s="26">
        <f t="shared" si="22"/>
        <v>0</v>
      </c>
      <c r="S208" s="18">
        <f t="shared" si="23"/>
        <v>9</v>
      </c>
      <c r="T208" s="15" t="str">
        <f t="shared" si="24"/>
        <v/>
      </c>
      <c r="U208" s="15" t="str">
        <f>CONCATENATE(IF(B208="","",'[1]Datos del Clap'!$E$4),";","9",IF(B208="","",'[1]Datos del Clap'!$F$4),TEXT(B208,"000"),";",E208,(TEXT(F208,"00000000")))</f>
        <v>;9;00000000</v>
      </c>
    </row>
    <row r="209" spans="1:21" ht="14.25" customHeight="1" x14ac:dyDescent="0.2">
      <c r="A209" s="41" t="str">
        <f t="shared" si="25"/>
        <v/>
      </c>
      <c r="B209" s="27" t="str">
        <f t="shared" si="26"/>
        <v/>
      </c>
      <c r="C209" s="28"/>
      <c r="D209" s="37"/>
      <c r="E209" s="28"/>
      <c r="F209" s="38"/>
      <c r="G209" s="39"/>
      <c r="H209" s="39"/>
      <c r="I209" s="29"/>
      <c r="J209" s="40"/>
      <c r="K209" s="40"/>
      <c r="L209" s="28"/>
      <c r="M209" s="28"/>
      <c r="N209" s="42" t="str">
        <f t="shared" si="27"/>
        <v/>
      </c>
      <c r="O209" s="43"/>
      <c r="P209" s="25" t="str">
        <f t="shared" si="28"/>
        <v/>
      </c>
      <c r="R209" s="26">
        <f t="shared" si="22"/>
        <v>0</v>
      </c>
      <c r="S209" s="18">
        <f t="shared" si="23"/>
        <v>9</v>
      </c>
      <c r="T209" s="15" t="str">
        <f t="shared" si="24"/>
        <v/>
      </c>
      <c r="U209" s="15" t="str">
        <f>CONCATENATE(IF(B209="","",'[1]Datos del Clap'!$E$4),";","9",IF(B209="","",'[1]Datos del Clap'!$F$4),TEXT(B209,"000"),";",E209,(TEXT(F209,"00000000")))</f>
        <v>;9;00000000</v>
      </c>
    </row>
    <row r="210" spans="1:21" ht="14.25" customHeight="1" x14ac:dyDescent="0.2">
      <c r="A210" s="41" t="str">
        <f t="shared" si="25"/>
        <v/>
      </c>
      <c r="B210" s="27" t="str">
        <f t="shared" si="26"/>
        <v/>
      </c>
      <c r="C210" s="28"/>
      <c r="D210" s="37"/>
      <c r="E210" s="28"/>
      <c r="F210" s="38"/>
      <c r="G210" s="39"/>
      <c r="H210" s="39"/>
      <c r="I210" s="29"/>
      <c r="J210" s="40"/>
      <c r="K210" s="40"/>
      <c r="L210" s="28"/>
      <c r="M210" s="28"/>
      <c r="N210" s="42" t="str">
        <f t="shared" si="27"/>
        <v/>
      </c>
      <c r="O210" s="43"/>
      <c r="P210" s="25" t="str">
        <f t="shared" si="28"/>
        <v/>
      </c>
      <c r="R210" s="26">
        <f t="shared" si="22"/>
        <v>0</v>
      </c>
      <c r="S210" s="18">
        <f t="shared" si="23"/>
        <v>9</v>
      </c>
      <c r="T210" s="15" t="str">
        <f t="shared" si="24"/>
        <v/>
      </c>
      <c r="U210" s="15" t="str">
        <f>CONCATENATE(IF(B210="","",'[1]Datos del Clap'!$E$4),";","9",IF(B210="","",'[1]Datos del Clap'!$F$4),TEXT(B210,"000"),";",E210,(TEXT(F210,"00000000")))</f>
        <v>;9;00000000</v>
      </c>
    </row>
    <row r="211" spans="1:21" ht="14.25" customHeight="1" x14ac:dyDescent="0.2">
      <c r="A211" s="41" t="str">
        <f t="shared" si="25"/>
        <v/>
      </c>
      <c r="B211" s="27" t="str">
        <f t="shared" si="26"/>
        <v/>
      </c>
      <c r="C211" s="28"/>
      <c r="D211" s="37"/>
      <c r="E211" s="28"/>
      <c r="F211" s="38"/>
      <c r="G211" s="39"/>
      <c r="H211" s="39"/>
      <c r="I211" s="29"/>
      <c r="J211" s="40"/>
      <c r="K211" s="40"/>
      <c r="L211" s="28"/>
      <c r="M211" s="28"/>
      <c r="N211" s="42" t="str">
        <f t="shared" si="27"/>
        <v/>
      </c>
      <c r="O211" s="43"/>
      <c r="P211" s="25" t="str">
        <f t="shared" si="28"/>
        <v/>
      </c>
      <c r="R211" s="26">
        <f t="shared" si="22"/>
        <v>0</v>
      </c>
      <c r="S211" s="18">
        <f t="shared" si="23"/>
        <v>9</v>
      </c>
      <c r="T211" s="15" t="str">
        <f t="shared" si="24"/>
        <v/>
      </c>
      <c r="U211" s="15" t="str">
        <f>CONCATENATE(IF(B211="","",'[1]Datos del Clap'!$E$4),";","9",IF(B211="","",'[1]Datos del Clap'!$F$4),TEXT(B211,"000"),";",E211,(TEXT(F211,"00000000")))</f>
        <v>;9;00000000</v>
      </c>
    </row>
    <row r="212" spans="1:21" ht="14.25" customHeight="1" x14ac:dyDescent="0.2">
      <c r="A212" s="41" t="str">
        <f t="shared" si="25"/>
        <v/>
      </c>
      <c r="B212" s="27" t="str">
        <f t="shared" si="26"/>
        <v/>
      </c>
      <c r="C212" s="28"/>
      <c r="D212" s="37"/>
      <c r="E212" s="28"/>
      <c r="F212" s="38"/>
      <c r="G212" s="39"/>
      <c r="H212" s="39"/>
      <c r="I212" s="29"/>
      <c r="J212" s="40"/>
      <c r="K212" s="40"/>
      <c r="L212" s="28"/>
      <c r="M212" s="28"/>
      <c r="N212" s="42" t="str">
        <f t="shared" si="27"/>
        <v/>
      </c>
      <c r="O212" s="43"/>
      <c r="P212" s="25" t="str">
        <f t="shared" si="28"/>
        <v/>
      </c>
      <c r="R212" s="26">
        <f t="shared" si="22"/>
        <v>0</v>
      </c>
      <c r="S212" s="18">
        <f t="shared" si="23"/>
        <v>9</v>
      </c>
      <c r="T212" s="15" t="str">
        <f t="shared" si="24"/>
        <v/>
      </c>
      <c r="U212" s="15" t="str">
        <f>CONCATENATE(IF(B212="","",'[1]Datos del Clap'!$E$4),";","9",IF(B212="","",'[1]Datos del Clap'!$F$4),TEXT(B212,"000"),";",E212,(TEXT(F212,"00000000")))</f>
        <v>;9;00000000</v>
      </c>
    </row>
    <row r="213" spans="1:21" ht="14.25" customHeight="1" x14ac:dyDescent="0.2">
      <c r="A213" s="41" t="str">
        <f t="shared" si="25"/>
        <v/>
      </c>
      <c r="B213" s="27" t="str">
        <f t="shared" si="26"/>
        <v/>
      </c>
      <c r="C213" s="28"/>
      <c r="D213" s="37"/>
      <c r="E213" s="28"/>
      <c r="F213" s="38"/>
      <c r="G213" s="39"/>
      <c r="H213" s="39"/>
      <c r="I213" s="29"/>
      <c r="J213" s="40"/>
      <c r="K213" s="40"/>
      <c r="L213" s="28"/>
      <c r="M213" s="28"/>
      <c r="N213" s="42" t="str">
        <f t="shared" si="27"/>
        <v/>
      </c>
      <c r="O213" s="43"/>
      <c r="P213" s="25" t="str">
        <f t="shared" si="28"/>
        <v/>
      </c>
      <c r="R213" s="26">
        <f t="shared" si="22"/>
        <v>0</v>
      </c>
      <c r="S213" s="18">
        <f t="shared" si="23"/>
        <v>9</v>
      </c>
      <c r="T213" s="15" t="str">
        <f t="shared" si="24"/>
        <v/>
      </c>
      <c r="U213" s="15" t="str">
        <f>CONCATENATE(IF(B213="","",'[1]Datos del Clap'!$E$4),";","9",IF(B213="","",'[1]Datos del Clap'!$F$4),TEXT(B213,"000"),";",E213,(TEXT(F213,"00000000")))</f>
        <v>;9;00000000</v>
      </c>
    </row>
    <row r="214" spans="1:21" ht="14.25" customHeight="1" x14ac:dyDescent="0.2">
      <c r="A214" s="41" t="str">
        <f t="shared" si="25"/>
        <v/>
      </c>
      <c r="B214" s="27" t="str">
        <f t="shared" si="26"/>
        <v/>
      </c>
      <c r="C214" s="28"/>
      <c r="D214" s="37"/>
      <c r="E214" s="28"/>
      <c r="F214" s="38"/>
      <c r="G214" s="39"/>
      <c r="H214" s="39"/>
      <c r="I214" s="29"/>
      <c r="J214" s="40"/>
      <c r="K214" s="40"/>
      <c r="L214" s="28"/>
      <c r="M214" s="28"/>
      <c r="N214" s="42" t="str">
        <f t="shared" si="27"/>
        <v/>
      </c>
      <c r="O214" s="43"/>
      <c r="P214" s="25" t="str">
        <f t="shared" si="28"/>
        <v/>
      </c>
      <c r="R214" s="26">
        <f t="shared" si="22"/>
        <v>0</v>
      </c>
      <c r="S214" s="18">
        <f t="shared" si="23"/>
        <v>9</v>
      </c>
      <c r="T214" s="15" t="str">
        <f t="shared" si="24"/>
        <v/>
      </c>
      <c r="U214" s="15" t="str">
        <f>CONCATENATE(IF(B214="","",'[1]Datos del Clap'!$E$4),";","9",IF(B214="","",'[1]Datos del Clap'!$F$4),TEXT(B214,"000"),";",E214,(TEXT(F214,"00000000")))</f>
        <v>;9;00000000</v>
      </c>
    </row>
    <row r="215" spans="1:21" ht="14.25" customHeight="1" x14ac:dyDescent="0.2">
      <c r="A215" s="41" t="str">
        <f t="shared" si="25"/>
        <v/>
      </c>
      <c r="B215" s="27" t="str">
        <f t="shared" si="26"/>
        <v/>
      </c>
      <c r="C215" s="28"/>
      <c r="D215" s="37"/>
      <c r="E215" s="28"/>
      <c r="F215" s="38"/>
      <c r="G215" s="39"/>
      <c r="H215" s="39"/>
      <c r="I215" s="29"/>
      <c r="J215" s="40"/>
      <c r="K215" s="40"/>
      <c r="L215" s="28"/>
      <c r="M215" s="28"/>
      <c r="N215" s="42" t="str">
        <f t="shared" si="27"/>
        <v/>
      </c>
      <c r="O215" s="43"/>
      <c r="P215" s="25" t="str">
        <f t="shared" si="28"/>
        <v/>
      </c>
      <c r="R215" s="26">
        <f t="shared" si="22"/>
        <v>0</v>
      </c>
      <c r="S215" s="18">
        <f t="shared" si="23"/>
        <v>9</v>
      </c>
      <c r="T215" s="15" t="str">
        <f t="shared" si="24"/>
        <v/>
      </c>
      <c r="U215" s="15" t="str">
        <f>CONCATENATE(IF(B215="","",'[1]Datos del Clap'!$E$4),";","9",IF(B215="","",'[1]Datos del Clap'!$F$4),TEXT(B215,"000"),";",E215,(TEXT(F215,"00000000")))</f>
        <v>;9;00000000</v>
      </c>
    </row>
    <row r="216" spans="1:21" ht="14.25" customHeight="1" x14ac:dyDescent="0.2">
      <c r="A216" s="41" t="str">
        <f t="shared" si="25"/>
        <v/>
      </c>
      <c r="B216" s="27" t="str">
        <f t="shared" si="26"/>
        <v/>
      </c>
      <c r="C216" s="28"/>
      <c r="D216" s="37"/>
      <c r="E216" s="28"/>
      <c r="F216" s="38"/>
      <c r="G216" s="39"/>
      <c r="H216" s="39"/>
      <c r="I216" s="29"/>
      <c r="J216" s="40"/>
      <c r="K216" s="40"/>
      <c r="L216" s="28"/>
      <c r="M216" s="28"/>
      <c r="N216" s="42" t="str">
        <f t="shared" si="27"/>
        <v/>
      </c>
      <c r="O216" s="43"/>
      <c r="P216" s="25" t="str">
        <f t="shared" si="28"/>
        <v/>
      </c>
      <c r="R216" s="26">
        <f t="shared" si="22"/>
        <v>0</v>
      </c>
      <c r="S216" s="18">
        <f t="shared" si="23"/>
        <v>9</v>
      </c>
      <c r="T216" s="15" t="str">
        <f t="shared" si="24"/>
        <v/>
      </c>
      <c r="U216" s="15" t="str">
        <f>CONCATENATE(IF(B216="","",'[1]Datos del Clap'!$E$4),";","9",IF(B216="","",'[1]Datos del Clap'!$F$4),TEXT(B216,"000"),";",E216,(TEXT(F216,"00000000")))</f>
        <v>;9;00000000</v>
      </c>
    </row>
    <row r="217" spans="1:21" ht="14.25" customHeight="1" x14ac:dyDescent="0.2">
      <c r="A217" s="41" t="str">
        <f t="shared" si="25"/>
        <v/>
      </c>
      <c r="B217" s="27" t="str">
        <f t="shared" si="26"/>
        <v/>
      </c>
      <c r="C217" s="28"/>
      <c r="D217" s="37"/>
      <c r="E217" s="28"/>
      <c r="F217" s="38"/>
      <c r="G217" s="39"/>
      <c r="H217" s="39"/>
      <c r="I217" s="29"/>
      <c r="J217" s="40"/>
      <c r="K217" s="40"/>
      <c r="L217" s="28"/>
      <c r="M217" s="28"/>
      <c r="N217" s="42" t="str">
        <f t="shared" si="27"/>
        <v/>
      </c>
      <c r="O217" s="43"/>
      <c r="P217" s="25" t="str">
        <f t="shared" si="28"/>
        <v/>
      </c>
      <c r="R217" s="26">
        <f t="shared" si="22"/>
        <v>0</v>
      </c>
      <c r="S217" s="18">
        <f t="shared" si="23"/>
        <v>9</v>
      </c>
      <c r="T217" s="15" t="str">
        <f t="shared" si="24"/>
        <v/>
      </c>
      <c r="U217" s="15" t="str">
        <f>CONCATENATE(IF(B217="","",'[1]Datos del Clap'!$E$4),";","9",IF(B217="","",'[1]Datos del Clap'!$F$4),TEXT(B217,"000"),";",E217,(TEXT(F217,"00000000")))</f>
        <v>;9;00000000</v>
      </c>
    </row>
    <row r="218" spans="1:21" ht="14.25" customHeight="1" x14ac:dyDescent="0.2">
      <c r="A218" s="41" t="str">
        <f t="shared" si="25"/>
        <v/>
      </c>
      <c r="B218" s="27" t="str">
        <f t="shared" si="26"/>
        <v/>
      </c>
      <c r="C218" s="28"/>
      <c r="D218" s="37"/>
      <c r="E218" s="28"/>
      <c r="F218" s="38"/>
      <c r="G218" s="39"/>
      <c r="H218" s="39"/>
      <c r="I218" s="29"/>
      <c r="J218" s="40"/>
      <c r="K218" s="40"/>
      <c r="L218" s="28"/>
      <c r="M218" s="28"/>
      <c r="N218" s="42" t="str">
        <f t="shared" si="27"/>
        <v/>
      </c>
      <c r="O218" s="43"/>
      <c r="P218" s="25" t="str">
        <f t="shared" si="28"/>
        <v/>
      </c>
      <c r="R218" s="26">
        <f t="shared" si="22"/>
        <v>0</v>
      </c>
      <c r="S218" s="18">
        <f t="shared" si="23"/>
        <v>9</v>
      </c>
      <c r="T218" s="15" t="str">
        <f t="shared" si="24"/>
        <v/>
      </c>
      <c r="U218" s="15" t="str">
        <f>CONCATENATE(IF(B218="","",'[1]Datos del Clap'!$E$4),";","9",IF(B218="","",'[1]Datos del Clap'!$F$4),TEXT(B218,"000"),";",E218,(TEXT(F218,"00000000")))</f>
        <v>;9;00000000</v>
      </c>
    </row>
    <row r="219" spans="1:21" ht="14.25" customHeight="1" x14ac:dyDescent="0.2">
      <c r="A219" s="41" t="str">
        <f t="shared" si="25"/>
        <v/>
      </c>
      <c r="B219" s="27" t="str">
        <f t="shared" si="26"/>
        <v/>
      </c>
      <c r="C219" s="28"/>
      <c r="D219" s="37"/>
      <c r="E219" s="28"/>
      <c r="F219" s="38"/>
      <c r="G219" s="39"/>
      <c r="H219" s="39"/>
      <c r="I219" s="29"/>
      <c r="J219" s="40"/>
      <c r="K219" s="40"/>
      <c r="L219" s="28"/>
      <c r="M219" s="28"/>
      <c r="N219" s="42" t="str">
        <f t="shared" si="27"/>
        <v/>
      </c>
      <c r="O219" s="43"/>
      <c r="P219" s="25" t="str">
        <f t="shared" si="28"/>
        <v/>
      </c>
      <c r="R219" s="26">
        <f t="shared" si="22"/>
        <v>0</v>
      </c>
      <c r="S219" s="18">
        <f t="shared" si="23"/>
        <v>9</v>
      </c>
      <c r="T219" s="15" t="str">
        <f t="shared" si="24"/>
        <v/>
      </c>
      <c r="U219" s="15" t="str">
        <f>CONCATENATE(IF(B219="","",'[1]Datos del Clap'!$E$4),";","9",IF(B219="","",'[1]Datos del Clap'!$F$4),TEXT(B219,"000"),";",E219,(TEXT(F219,"00000000")))</f>
        <v>;9;00000000</v>
      </c>
    </row>
    <row r="220" spans="1:21" ht="14.25" customHeight="1" x14ac:dyDescent="0.2">
      <c r="A220" s="41" t="str">
        <f t="shared" si="25"/>
        <v/>
      </c>
      <c r="B220" s="27" t="str">
        <f t="shared" si="26"/>
        <v/>
      </c>
      <c r="C220" s="28"/>
      <c r="D220" s="37"/>
      <c r="E220" s="28"/>
      <c r="F220" s="38"/>
      <c r="G220" s="39"/>
      <c r="H220" s="39"/>
      <c r="I220" s="29"/>
      <c r="J220" s="40"/>
      <c r="K220" s="40"/>
      <c r="L220" s="28"/>
      <c r="M220" s="28"/>
      <c r="N220" s="42" t="str">
        <f t="shared" si="27"/>
        <v/>
      </c>
      <c r="O220" s="43"/>
      <c r="P220" s="25" t="str">
        <f t="shared" si="28"/>
        <v/>
      </c>
      <c r="R220" s="26">
        <f t="shared" si="22"/>
        <v>0</v>
      </c>
      <c r="S220" s="18">
        <f t="shared" si="23"/>
        <v>9</v>
      </c>
      <c r="T220" s="15" t="str">
        <f t="shared" si="24"/>
        <v/>
      </c>
      <c r="U220" s="15" t="str">
        <f>CONCATENATE(IF(B220="","",'[1]Datos del Clap'!$E$4),";","9",IF(B220="","",'[1]Datos del Clap'!$F$4),TEXT(B220,"000"),";",E220,(TEXT(F220,"00000000")))</f>
        <v>;9;00000000</v>
      </c>
    </row>
    <row r="221" spans="1:21" ht="14.25" customHeight="1" x14ac:dyDescent="0.2">
      <c r="A221" s="41" t="str">
        <f t="shared" si="25"/>
        <v/>
      </c>
      <c r="B221" s="27" t="str">
        <f t="shared" si="26"/>
        <v/>
      </c>
      <c r="C221" s="28"/>
      <c r="D221" s="37"/>
      <c r="E221" s="28"/>
      <c r="F221" s="38"/>
      <c r="G221" s="39"/>
      <c r="H221" s="39"/>
      <c r="I221" s="29"/>
      <c r="J221" s="40"/>
      <c r="K221" s="40"/>
      <c r="L221" s="28"/>
      <c r="M221" s="28"/>
      <c r="N221" s="42" t="str">
        <f t="shared" si="27"/>
        <v/>
      </c>
      <c r="O221" s="43"/>
      <c r="P221" s="25" t="str">
        <f t="shared" si="28"/>
        <v/>
      </c>
      <c r="R221" s="26">
        <f t="shared" si="22"/>
        <v>0</v>
      </c>
      <c r="S221" s="18">
        <f t="shared" si="23"/>
        <v>9</v>
      </c>
      <c r="T221" s="15" t="str">
        <f t="shared" si="24"/>
        <v/>
      </c>
      <c r="U221" s="15" t="str">
        <f>CONCATENATE(IF(B221="","",'[1]Datos del Clap'!$E$4),";","9",IF(B221="","",'[1]Datos del Clap'!$F$4),TEXT(B221,"000"),";",E221,(TEXT(F221,"00000000")))</f>
        <v>;9;00000000</v>
      </c>
    </row>
    <row r="222" spans="1:21" ht="14.25" customHeight="1" x14ac:dyDescent="0.2">
      <c r="A222" s="41" t="str">
        <f t="shared" si="25"/>
        <v/>
      </c>
      <c r="B222" s="27" t="str">
        <f t="shared" si="26"/>
        <v/>
      </c>
      <c r="C222" s="28"/>
      <c r="D222" s="37"/>
      <c r="E222" s="28"/>
      <c r="F222" s="38"/>
      <c r="G222" s="39"/>
      <c r="H222" s="39"/>
      <c r="I222" s="29"/>
      <c r="J222" s="40"/>
      <c r="K222" s="40"/>
      <c r="L222" s="28"/>
      <c r="M222" s="28"/>
      <c r="N222" s="42" t="str">
        <f t="shared" si="27"/>
        <v/>
      </c>
      <c r="O222" s="43"/>
      <c r="P222" s="25" t="str">
        <f t="shared" si="28"/>
        <v/>
      </c>
      <c r="R222" s="26">
        <f t="shared" si="22"/>
        <v>0</v>
      </c>
      <c r="S222" s="18">
        <f t="shared" si="23"/>
        <v>9</v>
      </c>
      <c r="T222" s="15" t="str">
        <f t="shared" si="24"/>
        <v/>
      </c>
      <c r="U222" s="15" t="str">
        <f>CONCATENATE(IF(B222="","",'[1]Datos del Clap'!$E$4),";","9",IF(B222="","",'[1]Datos del Clap'!$F$4),TEXT(B222,"000"),";",E222,(TEXT(F222,"00000000")))</f>
        <v>;9;00000000</v>
      </c>
    </row>
    <row r="223" spans="1:21" ht="14.25" customHeight="1" x14ac:dyDescent="0.2">
      <c r="A223" s="41" t="str">
        <f t="shared" si="25"/>
        <v/>
      </c>
      <c r="B223" s="27" t="str">
        <f t="shared" si="26"/>
        <v/>
      </c>
      <c r="C223" s="28"/>
      <c r="D223" s="37"/>
      <c r="E223" s="28"/>
      <c r="F223" s="38"/>
      <c r="G223" s="39"/>
      <c r="H223" s="39"/>
      <c r="I223" s="29"/>
      <c r="J223" s="40"/>
      <c r="K223" s="40"/>
      <c r="L223" s="28"/>
      <c r="M223" s="28"/>
      <c r="N223" s="42" t="str">
        <f t="shared" si="27"/>
        <v/>
      </c>
      <c r="O223" s="43"/>
      <c r="P223" s="25" t="str">
        <f t="shared" si="28"/>
        <v/>
      </c>
      <c r="R223" s="26">
        <f t="shared" si="22"/>
        <v>0</v>
      </c>
      <c r="S223" s="18">
        <f t="shared" si="23"/>
        <v>9</v>
      </c>
      <c r="T223" s="15" t="str">
        <f t="shared" si="24"/>
        <v/>
      </c>
      <c r="U223" s="15" t="str">
        <f>CONCATENATE(IF(B223="","",'[1]Datos del Clap'!$E$4),";","9",IF(B223="","",'[1]Datos del Clap'!$F$4),TEXT(B223,"000"),";",E223,(TEXT(F223,"00000000")))</f>
        <v>;9;00000000</v>
      </c>
    </row>
    <row r="224" spans="1:21" ht="14.25" customHeight="1" x14ac:dyDescent="0.2">
      <c r="A224" s="41" t="str">
        <f t="shared" si="25"/>
        <v/>
      </c>
      <c r="B224" s="27" t="str">
        <f t="shared" si="26"/>
        <v/>
      </c>
      <c r="C224" s="28"/>
      <c r="D224" s="37"/>
      <c r="E224" s="28"/>
      <c r="F224" s="38"/>
      <c r="G224" s="39"/>
      <c r="H224" s="39"/>
      <c r="I224" s="29"/>
      <c r="J224" s="40"/>
      <c r="K224" s="40"/>
      <c r="L224" s="28"/>
      <c r="M224" s="28"/>
      <c r="N224" s="42" t="str">
        <f t="shared" si="27"/>
        <v/>
      </c>
      <c r="O224" s="43"/>
      <c r="P224" s="25" t="str">
        <f t="shared" si="28"/>
        <v/>
      </c>
      <c r="R224" s="26">
        <f t="shared" si="22"/>
        <v>0</v>
      </c>
      <c r="S224" s="18">
        <f t="shared" si="23"/>
        <v>9</v>
      </c>
      <c r="T224" s="15" t="str">
        <f t="shared" si="24"/>
        <v/>
      </c>
      <c r="U224" s="15" t="str">
        <f>CONCATENATE(IF(B224="","",'[1]Datos del Clap'!$E$4),";","9",IF(B224="","",'[1]Datos del Clap'!$F$4),TEXT(B224,"000"),";",E224,(TEXT(F224,"00000000")))</f>
        <v>;9;00000000</v>
      </c>
    </row>
    <row r="225" spans="1:21" ht="14.25" customHeight="1" x14ac:dyDescent="0.2">
      <c r="A225" s="41" t="str">
        <f t="shared" si="25"/>
        <v/>
      </c>
      <c r="B225" s="27" t="str">
        <f t="shared" si="26"/>
        <v/>
      </c>
      <c r="C225" s="28"/>
      <c r="D225" s="37"/>
      <c r="E225" s="28"/>
      <c r="F225" s="38"/>
      <c r="G225" s="39"/>
      <c r="H225" s="39"/>
      <c r="I225" s="29"/>
      <c r="J225" s="40"/>
      <c r="K225" s="40"/>
      <c r="L225" s="28"/>
      <c r="M225" s="28"/>
      <c r="N225" s="42" t="str">
        <f t="shared" si="27"/>
        <v/>
      </c>
      <c r="O225" s="43"/>
      <c r="P225" s="25" t="str">
        <f t="shared" si="28"/>
        <v/>
      </c>
      <c r="R225" s="26">
        <f t="shared" si="22"/>
        <v>0</v>
      </c>
      <c r="S225" s="18">
        <f t="shared" si="23"/>
        <v>9</v>
      </c>
      <c r="T225" s="15" t="str">
        <f t="shared" si="24"/>
        <v/>
      </c>
      <c r="U225" s="15" t="str">
        <f>CONCATENATE(IF(B225="","",'[1]Datos del Clap'!$E$4),";","9",IF(B225="","",'[1]Datos del Clap'!$F$4),TEXT(B225,"000"),";",E225,(TEXT(F225,"00000000")))</f>
        <v>;9;00000000</v>
      </c>
    </row>
    <row r="226" spans="1:21" ht="14.25" customHeight="1" x14ac:dyDescent="0.2">
      <c r="A226" s="41" t="str">
        <f t="shared" si="25"/>
        <v/>
      </c>
      <c r="B226" s="27" t="str">
        <f t="shared" si="26"/>
        <v/>
      </c>
      <c r="C226" s="28"/>
      <c r="D226" s="37"/>
      <c r="E226" s="28"/>
      <c r="F226" s="38"/>
      <c r="G226" s="39"/>
      <c r="H226" s="39"/>
      <c r="I226" s="29"/>
      <c r="J226" s="40"/>
      <c r="K226" s="40"/>
      <c r="L226" s="28"/>
      <c r="M226" s="28"/>
      <c r="N226" s="42" t="str">
        <f t="shared" si="27"/>
        <v/>
      </c>
      <c r="O226" s="43"/>
      <c r="P226" s="25" t="str">
        <f t="shared" si="28"/>
        <v/>
      </c>
      <c r="R226" s="26">
        <f t="shared" si="22"/>
        <v>0</v>
      </c>
      <c r="S226" s="18">
        <f t="shared" si="23"/>
        <v>9</v>
      </c>
      <c r="T226" s="15" t="str">
        <f t="shared" si="24"/>
        <v/>
      </c>
      <c r="U226" s="15" t="str">
        <f>CONCATENATE(IF(B226="","",'[1]Datos del Clap'!$E$4),";","9",IF(B226="","",'[1]Datos del Clap'!$F$4),TEXT(B226,"000"),";",E226,(TEXT(F226,"00000000")))</f>
        <v>;9;00000000</v>
      </c>
    </row>
    <row r="227" spans="1:21" ht="14.25" customHeight="1" x14ac:dyDescent="0.2">
      <c r="A227" s="41" t="str">
        <f t="shared" si="25"/>
        <v/>
      </c>
      <c r="B227" s="27" t="str">
        <f t="shared" si="26"/>
        <v/>
      </c>
      <c r="C227" s="28"/>
      <c r="D227" s="37"/>
      <c r="E227" s="28"/>
      <c r="F227" s="38"/>
      <c r="G227" s="39"/>
      <c r="H227" s="39"/>
      <c r="I227" s="29"/>
      <c r="J227" s="40"/>
      <c r="K227" s="40"/>
      <c r="L227" s="28"/>
      <c r="M227" s="28"/>
      <c r="N227" s="42" t="str">
        <f t="shared" si="27"/>
        <v/>
      </c>
      <c r="O227" s="43"/>
      <c r="P227" s="25" t="str">
        <f t="shared" si="28"/>
        <v/>
      </c>
      <c r="R227" s="26">
        <f t="shared" si="22"/>
        <v>0</v>
      </c>
      <c r="S227" s="18">
        <f t="shared" si="23"/>
        <v>9</v>
      </c>
      <c r="T227" s="15" t="str">
        <f t="shared" si="24"/>
        <v/>
      </c>
      <c r="U227" s="15" t="str">
        <f>CONCATENATE(IF(B227="","",'[1]Datos del Clap'!$E$4),";","9",IF(B227="","",'[1]Datos del Clap'!$F$4),TEXT(B227,"000"),";",E227,(TEXT(F227,"00000000")))</f>
        <v>;9;00000000</v>
      </c>
    </row>
    <row r="228" spans="1:21" ht="14.25" customHeight="1" x14ac:dyDescent="0.2">
      <c r="A228" s="41" t="str">
        <f t="shared" si="25"/>
        <v/>
      </c>
      <c r="B228" s="27" t="str">
        <f t="shared" si="26"/>
        <v/>
      </c>
      <c r="C228" s="28"/>
      <c r="D228" s="37"/>
      <c r="E228" s="28"/>
      <c r="F228" s="38"/>
      <c r="G228" s="39"/>
      <c r="H228" s="39"/>
      <c r="I228" s="29"/>
      <c r="J228" s="40"/>
      <c r="K228" s="40"/>
      <c r="L228" s="28"/>
      <c r="M228" s="28"/>
      <c r="N228" s="42" t="str">
        <f t="shared" si="27"/>
        <v/>
      </c>
      <c r="O228" s="43"/>
      <c r="P228" s="25" t="str">
        <f t="shared" si="28"/>
        <v/>
      </c>
      <c r="R228" s="26">
        <f t="shared" si="22"/>
        <v>0</v>
      </c>
      <c r="S228" s="18">
        <f t="shared" si="23"/>
        <v>9</v>
      </c>
      <c r="T228" s="15" t="str">
        <f t="shared" si="24"/>
        <v/>
      </c>
      <c r="U228" s="15" t="str">
        <f>CONCATENATE(IF(B228="","",'[1]Datos del Clap'!$E$4),";","9",IF(B228="","",'[1]Datos del Clap'!$F$4),TEXT(B228,"000"),";",E228,(TEXT(F228,"00000000")))</f>
        <v>;9;00000000</v>
      </c>
    </row>
    <row r="229" spans="1:21" ht="14.25" customHeight="1" x14ac:dyDescent="0.2">
      <c r="A229" s="41" t="str">
        <f t="shared" si="25"/>
        <v/>
      </c>
      <c r="B229" s="27" t="str">
        <f t="shared" si="26"/>
        <v/>
      </c>
      <c r="C229" s="28"/>
      <c r="D229" s="37"/>
      <c r="E229" s="28"/>
      <c r="F229" s="38"/>
      <c r="G229" s="39"/>
      <c r="H229" s="39"/>
      <c r="I229" s="29"/>
      <c r="J229" s="40"/>
      <c r="K229" s="40"/>
      <c r="L229" s="28"/>
      <c r="M229" s="28"/>
      <c r="N229" s="42" t="str">
        <f t="shared" si="27"/>
        <v/>
      </c>
      <c r="O229" s="43"/>
      <c r="P229" s="25" t="str">
        <f t="shared" si="28"/>
        <v/>
      </c>
      <c r="R229" s="26">
        <f t="shared" si="22"/>
        <v>0</v>
      </c>
      <c r="S229" s="18">
        <f t="shared" si="23"/>
        <v>9</v>
      </c>
      <c r="T229" s="15" t="str">
        <f t="shared" si="24"/>
        <v/>
      </c>
      <c r="U229" s="15" t="str">
        <f>CONCATENATE(IF(B229="","",'[1]Datos del Clap'!$E$4),";","9",IF(B229="","",'[1]Datos del Clap'!$F$4),TEXT(B229,"000"),";",E229,(TEXT(F229,"00000000")))</f>
        <v>;9;00000000</v>
      </c>
    </row>
    <row r="230" spans="1:21" ht="14.25" customHeight="1" x14ac:dyDescent="0.2">
      <c r="A230" s="41" t="str">
        <f t="shared" si="25"/>
        <v/>
      </c>
      <c r="B230" s="27" t="str">
        <f t="shared" si="26"/>
        <v/>
      </c>
      <c r="C230" s="28"/>
      <c r="D230" s="37"/>
      <c r="E230" s="28"/>
      <c r="F230" s="38"/>
      <c r="G230" s="39"/>
      <c r="H230" s="39"/>
      <c r="I230" s="29"/>
      <c r="J230" s="40"/>
      <c r="K230" s="40"/>
      <c r="L230" s="28"/>
      <c r="M230" s="28"/>
      <c r="N230" s="42" t="str">
        <f t="shared" si="27"/>
        <v/>
      </c>
      <c r="O230" s="43"/>
      <c r="P230" s="25" t="str">
        <f t="shared" si="28"/>
        <v/>
      </c>
      <c r="R230" s="26">
        <f t="shared" si="22"/>
        <v>0</v>
      </c>
      <c r="S230" s="18">
        <f t="shared" si="23"/>
        <v>9</v>
      </c>
      <c r="T230" s="15" t="str">
        <f t="shared" si="24"/>
        <v/>
      </c>
      <c r="U230" s="15" t="str">
        <f>CONCATENATE(IF(B230="","",'[1]Datos del Clap'!$E$4),";","9",IF(B230="","",'[1]Datos del Clap'!$F$4),TEXT(B230,"000"),";",E230,(TEXT(F230,"00000000")))</f>
        <v>;9;00000000</v>
      </c>
    </row>
    <row r="231" spans="1:21" ht="14.25" customHeight="1" x14ac:dyDescent="0.2">
      <c r="A231" s="41" t="str">
        <f t="shared" si="25"/>
        <v/>
      </c>
      <c r="B231" s="27" t="str">
        <f t="shared" si="26"/>
        <v/>
      </c>
      <c r="C231" s="28"/>
      <c r="D231" s="37"/>
      <c r="E231" s="28"/>
      <c r="F231" s="38"/>
      <c r="G231" s="39"/>
      <c r="H231" s="39"/>
      <c r="I231" s="29"/>
      <c r="J231" s="40"/>
      <c r="K231" s="40"/>
      <c r="L231" s="28"/>
      <c r="M231" s="28"/>
      <c r="N231" s="42" t="str">
        <f t="shared" si="27"/>
        <v/>
      </c>
      <c r="O231" s="43"/>
      <c r="P231" s="25" t="str">
        <f t="shared" si="28"/>
        <v/>
      </c>
      <c r="R231" s="26">
        <f t="shared" si="22"/>
        <v>0</v>
      </c>
      <c r="S231" s="18">
        <f t="shared" si="23"/>
        <v>9</v>
      </c>
      <c r="T231" s="15" t="str">
        <f t="shared" si="24"/>
        <v/>
      </c>
      <c r="U231" s="15" t="str">
        <f>CONCATENATE(IF(B231="","",'[1]Datos del Clap'!$E$4),";","9",IF(B231="","",'[1]Datos del Clap'!$F$4),TEXT(B231,"000"),";",E231,(TEXT(F231,"00000000")))</f>
        <v>;9;00000000</v>
      </c>
    </row>
    <row r="232" spans="1:21" ht="14.25" customHeight="1" x14ac:dyDescent="0.2">
      <c r="A232" s="41" t="str">
        <f t="shared" si="25"/>
        <v/>
      </c>
      <c r="B232" s="27" t="str">
        <f t="shared" si="26"/>
        <v/>
      </c>
      <c r="C232" s="28"/>
      <c r="D232" s="37"/>
      <c r="E232" s="28"/>
      <c r="F232" s="38"/>
      <c r="G232" s="39"/>
      <c r="H232" s="39"/>
      <c r="I232" s="29"/>
      <c r="J232" s="40"/>
      <c r="K232" s="40"/>
      <c r="L232" s="28"/>
      <c r="M232" s="28"/>
      <c r="N232" s="42" t="str">
        <f t="shared" si="27"/>
        <v/>
      </c>
      <c r="O232" s="43"/>
      <c r="P232" s="25" t="str">
        <f t="shared" si="28"/>
        <v/>
      </c>
      <c r="R232" s="26">
        <f t="shared" si="22"/>
        <v>0</v>
      </c>
      <c r="S232" s="18">
        <f t="shared" si="23"/>
        <v>9</v>
      </c>
      <c r="T232" s="15" t="str">
        <f t="shared" si="24"/>
        <v/>
      </c>
      <c r="U232" s="15" t="str">
        <f>CONCATENATE(IF(B232="","",'[1]Datos del Clap'!$E$4),";","9",IF(B232="","",'[1]Datos del Clap'!$F$4),TEXT(B232,"000"),";",E232,(TEXT(F232,"00000000")))</f>
        <v>;9;00000000</v>
      </c>
    </row>
    <row r="233" spans="1:21" ht="14.25" customHeight="1" x14ac:dyDescent="0.2">
      <c r="A233" s="41" t="str">
        <f t="shared" si="25"/>
        <v/>
      </c>
      <c r="B233" s="27" t="str">
        <f t="shared" si="26"/>
        <v/>
      </c>
      <c r="C233" s="28"/>
      <c r="D233" s="37"/>
      <c r="E233" s="28"/>
      <c r="F233" s="38"/>
      <c r="G233" s="39"/>
      <c r="H233" s="39"/>
      <c r="I233" s="29"/>
      <c r="J233" s="40"/>
      <c r="K233" s="40"/>
      <c r="L233" s="28"/>
      <c r="M233" s="28"/>
      <c r="N233" s="42" t="str">
        <f t="shared" si="27"/>
        <v/>
      </c>
      <c r="O233" s="43"/>
      <c r="P233" s="25" t="str">
        <f t="shared" si="28"/>
        <v/>
      </c>
      <c r="R233" s="26">
        <f t="shared" si="22"/>
        <v>0</v>
      </c>
      <c r="S233" s="18">
        <f t="shared" si="23"/>
        <v>9</v>
      </c>
      <c r="T233" s="15" t="str">
        <f t="shared" si="24"/>
        <v/>
      </c>
      <c r="U233" s="15" t="str">
        <f>CONCATENATE(IF(B233="","",'[1]Datos del Clap'!$E$4),";","9",IF(B233="","",'[1]Datos del Clap'!$F$4),TEXT(B233,"000"),";",E233,(TEXT(F233,"00000000")))</f>
        <v>;9;00000000</v>
      </c>
    </row>
    <row r="234" spans="1:21" ht="14.25" customHeight="1" x14ac:dyDescent="0.2">
      <c r="A234" s="41" t="str">
        <f t="shared" si="25"/>
        <v/>
      </c>
      <c r="B234" s="27" t="str">
        <f t="shared" si="26"/>
        <v/>
      </c>
      <c r="C234" s="28"/>
      <c r="D234" s="37"/>
      <c r="E234" s="28"/>
      <c r="F234" s="38"/>
      <c r="G234" s="39"/>
      <c r="H234" s="39"/>
      <c r="I234" s="29"/>
      <c r="J234" s="40"/>
      <c r="K234" s="40"/>
      <c r="L234" s="28"/>
      <c r="M234" s="28"/>
      <c r="N234" s="42" t="str">
        <f t="shared" si="27"/>
        <v/>
      </c>
      <c r="O234" s="43"/>
      <c r="P234" s="25" t="str">
        <f t="shared" si="28"/>
        <v/>
      </c>
      <c r="R234" s="26">
        <f t="shared" si="22"/>
        <v>0</v>
      </c>
      <c r="S234" s="18">
        <f t="shared" si="23"/>
        <v>9</v>
      </c>
      <c r="T234" s="15" t="str">
        <f t="shared" si="24"/>
        <v/>
      </c>
      <c r="U234" s="15" t="str">
        <f>CONCATENATE(IF(B234="","",'[1]Datos del Clap'!$E$4),";","9",IF(B234="","",'[1]Datos del Clap'!$F$4),TEXT(B234,"000"),";",E234,(TEXT(F234,"00000000")))</f>
        <v>;9;00000000</v>
      </c>
    </row>
    <row r="235" spans="1:21" ht="14.25" customHeight="1" x14ac:dyDescent="0.2">
      <c r="A235" s="41" t="str">
        <f t="shared" si="25"/>
        <v/>
      </c>
      <c r="B235" s="27" t="str">
        <f t="shared" si="26"/>
        <v/>
      </c>
      <c r="C235" s="28"/>
      <c r="D235" s="37"/>
      <c r="E235" s="28"/>
      <c r="F235" s="38"/>
      <c r="G235" s="39"/>
      <c r="H235" s="39"/>
      <c r="I235" s="29"/>
      <c r="J235" s="40"/>
      <c r="K235" s="40"/>
      <c r="L235" s="28"/>
      <c r="M235" s="28"/>
      <c r="N235" s="42" t="str">
        <f t="shared" si="27"/>
        <v/>
      </c>
      <c r="O235" s="43"/>
      <c r="P235" s="25" t="str">
        <f t="shared" si="28"/>
        <v/>
      </c>
      <c r="R235" s="26">
        <f t="shared" si="22"/>
        <v>0</v>
      </c>
      <c r="S235" s="18">
        <f t="shared" si="23"/>
        <v>9</v>
      </c>
      <c r="T235" s="15" t="str">
        <f t="shared" si="24"/>
        <v/>
      </c>
      <c r="U235" s="15" t="str">
        <f>CONCATENATE(IF(B235="","",'[1]Datos del Clap'!$E$4),";","9",IF(B235="","",'[1]Datos del Clap'!$F$4),TEXT(B235,"000"),";",E235,(TEXT(F235,"00000000")))</f>
        <v>;9;00000000</v>
      </c>
    </row>
    <row r="236" spans="1:21" ht="14.25" customHeight="1" x14ac:dyDescent="0.2">
      <c r="A236" s="41" t="str">
        <f t="shared" si="25"/>
        <v/>
      </c>
      <c r="B236" s="27" t="str">
        <f t="shared" si="26"/>
        <v/>
      </c>
      <c r="C236" s="28"/>
      <c r="D236" s="37"/>
      <c r="E236" s="28"/>
      <c r="F236" s="38"/>
      <c r="G236" s="39"/>
      <c r="H236" s="39"/>
      <c r="I236" s="29"/>
      <c r="J236" s="40"/>
      <c r="K236" s="40"/>
      <c r="L236" s="28"/>
      <c r="M236" s="28"/>
      <c r="N236" s="42" t="str">
        <f t="shared" si="27"/>
        <v/>
      </c>
      <c r="O236" s="43"/>
      <c r="P236" s="25" t="str">
        <f t="shared" si="28"/>
        <v/>
      </c>
      <c r="R236" s="26">
        <f t="shared" si="22"/>
        <v>0</v>
      </c>
      <c r="S236" s="18">
        <f t="shared" si="23"/>
        <v>9</v>
      </c>
      <c r="T236" s="15" t="str">
        <f t="shared" si="24"/>
        <v/>
      </c>
      <c r="U236" s="15" t="str">
        <f>CONCATENATE(IF(B236="","",'[1]Datos del Clap'!$E$4),";","9",IF(B236="","",'[1]Datos del Clap'!$F$4),TEXT(B236,"000"),";",E236,(TEXT(F236,"00000000")))</f>
        <v>;9;00000000</v>
      </c>
    </row>
    <row r="237" spans="1:21" ht="14.25" customHeight="1" x14ac:dyDescent="0.2">
      <c r="A237" s="41" t="str">
        <f t="shared" si="25"/>
        <v/>
      </c>
      <c r="B237" s="27" t="str">
        <f t="shared" si="26"/>
        <v/>
      </c>
      <c r="C237" s="28"/>
      <c r="D237" s="37"/>
      <c r="E237" s="28"/>
      <c r="F237" s="38"/>
      <c r="G237" s="39"/>
      <c r="H237" s="39"/>
      <c r="I237" s="29"/>
      <c r="J237" s="40"/>
      <c r="K237" s="40"/>
      <c r="L237" s="28"/>
      <c r="M237" s="28"/>
      <c r="N237" s="42" t="str">
        <f t="shared" si="27"/>
        <v/>
      </c>
      <c r="O237" s="43"/>
      <c r="P237" s="25" t="str">
        <f t="shared" si="28"/>
        <v/>
      </c>
      <c r="R237" s="26">
        <f t="shared" si="22"/>
        <v>0</v>
      </c>
      <c r="S237" s="18">
        <f t="shared" si="23"/>
        <v>9</v>
      </c>
      <c r="T237" s="15" t="str">
        <f t="shared" si="24"/>
        <v/>
      </c>
      <c r="U237" s="15" t="str">
        <f>CONCATENATE(IF(B237="","",'[1]Datos del Clap'!$E$4),";","9",IF(B237="","",'[1]Datos del Clap'!$F$4),TEXT(B237,"000"),";",E237,(TEXT(F237,"00000000")))</f>
        <v>;9;00000000</v>
      </c>
    </row>
    <row r="238" spans="1:21" ht="14.25" customHeight="1" x14ac:dyDescent="0.2">
      <c r="A238" s="41" t="str">
        <f t="shared" si="25"/>
        <v/>
      </c>
      <c r="B238" s="27" t="str">
        <f t="shared" si="26"/>
        <v/>
      </c>
      <c r="C238" s="28"/>
      <c r="D238" s="37"/>
      <c r="E238" s="28"/>
      <c r="F238" s="38"/>
      <c r="G238" s="39"/>
      <c r="H238" s="39"/>
      <c r="I238" s="29"/>
      <c r="J238" s="40"/>
      <c r="K238" s="40"/>
      <c r="L238" s="28"/>
      <c r="M238" s="28"/>
      <c r="N238" s="42" t="str">
        <f t="shared" si="27"/>
        <v/>
      </c>
      <c r="O238" s="43"/>
      <c r="P238" s="25" t="str">
        <f t="shared" si="28"/>
        <v/>
      </c>
      <c r="R238" s="26">
        <f t="shared" si="22"/>
        <v>0</v>
      </c>
      <c r="S238" s="18">
        <f t="shared" si="23"/>
        <v>9</v>
      </c>
      <c r="T238" s="15" t="str">
        <f t="shared" si="24"/>
        <v/>
      </c>
      <c r="U238" s="15" t="str">
        <f>CONCATENATE(IF(B238="","",'[1]Datos del Clap'!$E$4),";","9",IF(B238="","",'[1]Datos del Clap'!$F$4),TEXT(B238,"000"),";",E238,(TEXT(F238,"00000000")))</f>
        <v>;9;00000000</v>
      </c>
    </row>
    <row r="239" spans="1:21" ht="14.25" customHeight="1" x14ac:dyDescent="0.2">
      <c r="A239" s="41" t="str">
        <f t="shared" si="25"/>
        <v/>
      </c>
      <c r="B239" s="27" t="str">
        <f t="shared" si="26"/>
        <v/>
      </c>
      <c r="C239" s="28"/>
      <c r="D239" s="37"/>
      <c r="E239" s="28"/>
      <c r="F239" s="38"/>
      <c r="G239" s="39"/>
      <c r="H239" s="39"/>
      <c r="I239" s="29"/>
      <c r="J239" s="40"/>
      <c r="K239" s="40"/>
      <c r="L239" s="28"/>
      <c r="M239" s="28"/>
      <c r="N239" s="42" t="str">
        <f t="shared" si="27"/>
        <v/>
      </c>
      <c r="O239" s="43"/>
      <c r="P239" s="25" t="str">
        <f t="shared" si="28"/>
        <v/>
      </c>
      <c r="R239" s="26">
        <f t="shared" si="22"/>
        <v>0</v>
      </c>
      <c r="S239" s="18">
        <f t="shared" si="23"/>
        <v>9</v>
      </c>
      <c r="T239" s="15" t="str">
        <f t="shared" si="24"/>
        <v/>
      </c>
      <c r="U239" s="15" t="str">
        <f>CONCATENATE(IF(B239="","",'[1]Datos del Clap'!$E$4),";","9",IF(B239="","",'[1]Datos del Clap'!$F$4),TEXT(B239,"000"),";",E239,(TEXT(F239,"00000000")))</f>
        <v>;9;00000000</v>
      </c>
    </row>
    <row r="240" spans="1:21" ht="14.25" customHeight="1" x14ac:dyDescent="0.2">
      <c r="A240" s="41" t="str">
        <f t="shared" si="25"/>
        <v/>
      </c>
      <c r="B240" s="27" t="str">
        <f t="shared" si="26"/>
        <v/>
      </c>
      <c r="C240" s="28"/>
      <c r="D240" s="37"/>
      <c r="E240" s="28"/>
      <c r="F240" s="38"/>
      <c r="G240" s="39"/>
      <c r="H240" s="39"/>
      <c r="I240" s="29"/>
      <c r="J240" s="40"/>
      <c r="K240" s="40"/>
      <c r="L240" s="28"/>
      <c r="M240" s="28"/>
      <c r="N240" s="42" t="str">
        <f t="shared" si="27"/>
        <v/>
      </c>
      <c r="O240" s="43"/>
      <c r="P240" s="25" t="str">
        <f t="shared" si="28"/>
        <v/>
      </c>
      <c r="R240" s="26">
        <f t="shared" si="22"/>
        <v>0</v>
      </c>
      <c r="S240" s="18">
        <f t="shared" si="23"/>
        <v>9</v>
      </c>
      <c r="T240" s="15" t="str">
        <f t="shared" si="24"/>
        <v/>
      </c>
      <c r="U240" s="15" t="str">
        <f>CONCATENATE(IF(B240="","",'[1]Datos del Clap'!$E$4),";","9",IF(B240="","",'[1]Datos del Clap'!$F$4),TEXT(B240,"000"),";",E240,(TEXT(F240,"00000000")))</f>
        <v>;9;00000000</v>
      </c>
    </row>
    <row r="241" spans="1:21" ht="14.25" customHeight="1" x14ac:dyDescent="0.2">
      <c r="A241" s="41" t="str">
        <f t="shared" si="25"/>
        <v/>
      </c>
      <c r="B241" s="27" t="str">
        <f t="shared" si="26"/>
        <v/>
      </c>
      <c r="C241" s="28"/>
      <c r="D241" s="37"/>
      <c r="E241" s="28"/>
      <c r="F241" s="38"/>
      <c r="G241" s="39"/>
      <c r="H241" s="39"/>
      <c r="I241" s="29"/>
      <c r="J241" s="40"/>
      <c r="K241" s="40"/>
      <c r="L241" s="28"/>
      <c r="M241" s="28"/>
      <c r="N241" s="42" t="str">
        <f t="shared" si="27"/>
        <v/>
      </c>
      <c r="O241" s="43"/>
      <c r="P241" s="25" t="str">
        <f t="shared" si="28"/>
        <v/>
      </c>
      <c r="R241" s="26">
        <f t="shared" si="22"/>
        <v>0</v>
      </c>
      <c r="S241" s="18">
        <f t="shared" si="23"/>
        <v>9</v>
      </c>
      <c r="T241" s="15" t="str">
        <f t="shared" si="24"/>
        <v/>
      </c>
      <c r="U241" s="15" t="str">
        <f>CONCATENATE(IF(B241="","",'[1]Datos del Clap'!$E$4),";","9",IF(B241="","",'[1]Datos del Clap'!$F$4),TEXT(B241,"000"),";",E241,(TEXT(F241,"00000000")))</f>
        <v>;9;00000000</v>
      </c>
    </row>
    <row r="242" spans="1:21" ht="14.25" customHeight="1" x14ac:dyDescent="0.2">
      <c r="A242" s="41" t="str">
        <f t="shared" si="25"/>
        <v/>
      </c>
      <c r="B242" s="27" t="str">
        <f t="shared" si="26"/>
        <v/>
      </c>
      <c r="C242" s="28"/>
      <c r="D242" s="37"/>
      <c r="E242" s="28"/>
      <c r="F242" s="38"/>
      <c r="G242" s="39"/>
      <c r="H242" s="39"/>
      <c r="I242" s="29"/>
      <c r="J242" s="40"/>
      <c r="K242" s="40"/>
      <c r="L242" s="28"/>
      <c r="M242" s="28"/>
      <c r="N242" s="42" t="str">
        <f t="shared" si="27"/>
        <v/>
      </c>
      <c r="O242" s="43"/>
      <c r="P242" s="25" t="str">
        <f t="shared" si="28"/>
        <v/>
      </c>
      <c r="R242" s="26">
        <f t="shared" si="22"/>
        <v>0</v>
      </c>
      <c r="S242" s="18">
        <f t="shared" si="23"/>
        <v>9</v>
      </c>
      <c r="T242" s="15" t="str">
        <f t="shared" si="24"/>
        <v/>
      </c>
      <c r="U242" s="15" t="str">
        <f>CONCATENATE(IF(B242="","",'[1]Datos del Clap'!$E$4),";","9",IF(B242="","",'[1]Datos del Clap'!$F$4),TEXT(B242,"000"),";",E242,(TEXT(F242,"00000000")))</f>
        <v>;9;00000000</v>
      </c>
    </row>
    <row r="243" spans="1:21" ht="14.25" customHeight="1" x14ac:dyDescent="0.2">
      <c r="A243" s="41" t="str">
        <f t="shared" si="25"/>
        <v/>
      </c>
      <c r="B243" s="27" t="str">
        <f t="shared" si="26"/>
        <v/>
      </c>
      <c r="C243" s="28"/>
      <c r="D243" s="37"/>
      <c r="E243" s="28"/>
      <c r="F243" s="38"/>
      <c r="G243" s="39"/>
      <c r="H243" s="39"/>
      <c r="I243" s="29"/>
      <c r="J243" s="40"/>
      <c r="K243" s="40"/>
      <c r="L243" s="28"/>
      <c r="M243" s="28"/>
      <c r="N243" s="42" t="str">
        <f t="shared" si="27"/>
        <v/>
      </c>
      <c r="O243" s="43"/>
      <c r="P243" s="25" t="str">
        <f t="shared" si="28"/>
        <v/>
      </c>
      <c r="R243" s="26">
        <f t="shared" si="22"/>
        <v>0</v>
      </c>
      <c r="S243" s="18">
        <f t="shared" si="23"/>
        <v>9</v>
      </c>
      <c r="T243" s="15" t="str">
        <f t="shared" si="24"/>
        <v/>
      </c>
      <c r="U243" s="15" t="str">
        <f>CONCATENATE(IF(B243="","",'[1]Datos del Clap'!$E$4),";","9",IF(B243="","",'[1]Datos del Clap'!$F$4),TEXT(B243,"000"),";",E243,(TEXT(F243,"00000000")))</f>
        <v>;9;00000000</v>
      </c>
    </row>
    <row r="244" spans="1:21" ht="14.25" customHeight="1" x14ac:dyDescent="0.2">
      <c r="A244" s="41" t="str">
        <f t="shared" si="25"/>
        <v/>
      </c>
      <c r="B244" s="27" t="str">
        <f t="shared" si="26"/>
        <v/>
      </c>
      <c r="C244" s="28"/>
      <c r="D244" s="37"/>
      <c r="E244" s="28"/>
      <c r="F244" s="38"/>
      <c r="G244" s="39"/>
      <c r="H244" s="39"/>
      <c r="I244" s="29"/>
      <c r="J244" s="40"/>
      <c r="K244" s="40"/>
      <c r="L244" s="28"/>
      <c r="M244" s="28"/>
      <c r="N244" s="42" t="str">
        <f t="shared" si="27"/>
        <v/>
      </c>
      <c r="O244" s="43"/>
      <c r="P244" s="25" t="str">
        <f t="shared" si="28"/>
        <v/>
      </c>
      <c r="R244" s="26">
        <f t="shared" si="22"/>
        <v>0</v>
      </c>
      <c r="S244" s="18">
        <f t="shared" si="23"/>
        <v>9</v>
      </c>
      <c r="T244" s="15" t="str">
        <f t="shared" si="24"/>
        <v/>
      </c>
      <c r="U244" s="15" t="str">
        <f>CONCATENATE(IF(B244="","",'[1]Datos del Clap'!$E$4),";","9",IF(B244="","",'[1]Datos del Clap'!$F$4),TEXT(B244,"000"),";",E244,(TEXT(F244,"00000000")))</f>
        <v>;9;00000000</v>
      </c>
    </row>
    <row r="245" spans="1:21" ht="14.25" customHeight="1" x14ac:dyDescent="0.2">
      <c r="A245" s="41" t="str">
        <f t="shared" si="25"/>
        <v/>
      </c>
      <c r="B245" s="27" t="str">
        <f t="shared" si="26"/>
        <v/>
      </c>
      <c r="C245" s="28"/>
      <c r="D245" s="37"/>
      <c r="E245" s="28"/>
      <c r="F245" s="38"/>
      <c r="G245" s="39"/>
      <c r="H245" s="39"/>
      <c r="I245" s="29"/>
      <c r="J245" s="40"/>
      <c r="K245" s="40"/>
      <c r="L245" s="28"/>
      <c r="M245" s="28"/>
      <c r="N245" s="42" t="str">
        <f t="shared" si="27"/>
        <v/>
      </c>
      <c r="O245" s="43"/>
      <c r="P245" s="25" t="str">
        <f t="shared" si="28"/>
        <v/>
      </c>
      <c r="R245" s="26">
        <f t="shared" si="22"/>
        <v>0</v>
      </c>
      <c r="S245" s="18">
        <f t="shared" si="23"/>
        <v>9</v>
      </c>
      <c r="T245" s="15" t="str">
        <f t="shared" si="24"/>
        <v/>
      </c>
      <c r="U245" s="15" t="str">
        <f>CONCATENATE(IF(B245="","",'[1]Datos del Clap'!$E$4),";","9",IF(B245="","",'[1]Datos del Clap'!$F$4),TEXT(B245,"000"),";",E245,(TEXT(F245,"00000000")))</f>
        <v>;9;00000000</v>
      </c>
    </row>
    <row r="246" spans="1:21" ht="14.25" customHeight="1" x14ac:dyDescent="0.2">
      <c r="A246" s="41" t="str">
        <f t="shared" si="25"/>
        <v/>
      </c>
      <c r="B246" s="27" t="str">
        <f t="shared" si="26"/>
        <v/>
      </c>
      <c r="C246" s="28"/>
      <c r="D246" s="37"/>
      <c r="E246" s="28"/>
      <c r="F246" s="38"/>
      <c r="G246" s="39"/>
      <c r="H246" s="39"/>
      <c r="I246" s="29"/>
      <c r="J246" s="40"/>
      <c r="K246" s="40"/>
      <c r="L246" s="28"/>
      <c r="M246" s="28"/>
      <c r="N246" s="42" t="str">
        <f t="shared" si="27"/>
        <v/>
      </c>
      <c r="O246" s="43"/>
      <c r="P246" s="25" t="str">
        <f t="shared" si="28"/>
        <v/>
      </c>
      <c r="R246" s="26">
        <f t="shared" si="22"/>
        <v>0</v>
      </c>
      <c r="S246" s="18">
        <f t="shared" si="23"/>
        <v>9</v>
      </c>
      <c r="T246" s="15" t="str">
        <f t="shared" si="24"/>
        <v/>
      </c>
      <c r="U246" s="15" t="str">
        <f>CONCATENATE(IF(B246="","",'[1]Datos del Clap'!$E$4),";","9",IF(B246="","",'[1]Datos del Clap'!$F$4),TEXT(B246,"000"),";",E246,(TEXT(F246,"00000000")))</f>
        <v>;9;00000000</v>
      </c>
    </row>
    <row r="247" spans="1:21" ht="14.25" customHeight="1" x14ac:dyDescent="0.2">
      <c r="A247" s="41" t="str">
        <f t="shared" si="25"/>
        <v/>
      </c>
      <c r="B247" s="27" t="str">
        <f t="shared" si="26"/>
        <v/>
      </c>
      <c r="C247" s="28"/>
      <c r="D247" s="37"/>
      <c r="E247" s="28"/>
      <c r="F247" s="38"/>
      <c r="G247" s="39"/>
      <c r="H247" s="39"/>
      <c r="I247" s="29"/>
      <c r="J247" s="40"/>
      <c r="K247" s="40"/>
      <c r="L247" s="28"/>
      <c r="M247" s="28"/>
      <c r="N247" s="42" t="str">
        <f t="shared" si="27"/>
        <v/>
      </c>
      <c r="O247" s="43"/>
      <c r="P247" s="25" t="str">
        <f t="shared" si="28"/>
        <v/>
      </c>
      <c r="R247" s="26">
        <f t="shared" si="22"/>
        <v>0</v>
      </c>
      <c r="S247" s="18">
        <f t="shared" si="23"/>
        <v>9</v>
      </c>
      <c r="T247" s="15" t="str">
        <f t="shared" si="24"/>
        <v/>
      </c>
      <c r="U247" s="15" t="str">
        <f>CONCATENATE(IF(B247="","",'[1]Datos del Clap'!$E$4),";","9",IF(B247="","",'[1]Datos del Clap'!$F$4),TEXT(B247,"000"),";",E247,(TEXT(F247,"00000000")))</f>
        <v>;9;00000000</v>
      </c>
    </row>
    <row r="248" spans="1:21" ht="14.25" customHeight="1" x14ac:dyDescent="0.2">
      <c r="A248" s="41" t="str">
        <f t="shared" si="25"/>
        <v/>
      </c>
      <c r="B248" s="27" t="str">
        <f t="shared" si="26"/>
        <v/>
      </c>
      <c r="C248" s="28"/>
      <c r="D248" s="37"/>
      <c r="E248" s="28"/>
      <c r="F248" s="38"/>
      <c r="G248" s="39"/>
      <c r="H248" s="39"/>
      <c r="I248" s="29"/>
      <c r="J248" s="40"/>
      <c r="K248" s="40"/>
      <c r="L248" s="28"/>
      <c r="M248" s="28"/>
      <c r="N248" s="42" t="str">
        <f t="shared" si="27"/>
        <v/>
      </c>
      <c r="O248" s="43"/>
      <c r="P248" s="25" t="str">
        <f t="shared" si="28"/>
        <v/>
      </c>
      <c r="R248" s="26">
        <f t="shared" si="22"/>
        <v>0</v>
      </c>
      <c r="S248" s="18">
        <f t="shared" si="23"/>
        <v>9</v>
      </c>
      <c r="T248" s="15" t="str">
        <f t="shared" si="24"/>
        <v/>
      </c>
      <c r="U248" s="15" t="str">
        <f>CONCATENATE(IF(B248="","",'[1]Datos del Clap'!$E$4),";","9",IF(B248="","",'[1]Datos del Clap'!$F$4),TEXT(B248,"000"),";",E248,(TEXT(F248,"00000000")))</f>
        <v>;9;00000000</v>
      </c>
    </row>
    <row r="249" spans="1:21" ht="14.25" customHeight="1" x14ac:dyDescent="0.2">
      <c r="A249" s="41" t="str">
        <f t="shared" si="25"/>
        <v/>
      </c>
      <c r="B249" s="27" t="str">
        <f t="shared" si="26"/>
        <v/>
      </c>
      <c r="C249" s="28"/>
      <c r="D249" s="37"/>
      <c r="E249" s="28"/>
      <c r="F249" s="38"/>
      <c r="G249" s="39"/>
      <c r="H249" s="39"/>
      <c r="I249" s="29"/>
      <c r="J249" s="40"/>
      <c r="K249" s="40"/>
      <c r="L249" s="28"/>
      <c r="M249" s="28"/>
      <c r="N249" s="42" t="str">
        <f t="shared" si="27"/>
        <v/>
      </c>
      <c r="O249" s="43"/>
      <c r="P249" s="25" t="str">
        <f t="shared" si="28"/>
        <v/>
      </c>
      <c r="R249" s="26">
        <f t="shared" si="22"/>
        <v>0</v>
      </c>
      <c r="S249" s="18">
        <f t="shared" si="23"/>
        <v>9</v>
      </c>
      <c r="T249" s="15" t="str">
        <f t="shared" si="24"/>
        <v/>
      </c>
      <c r="U249" s="15" t="str">
        <f>CONCATENATE(IF(B249="","",'[1]Datos del Clap'!$E$4),";","9",IF(B249="","",'[1]Datos del Clap'!$F$4),TEXT(B249,"000"),";",E249,(TEXT(F249,"00000000")))</f>
        <v>;9;00000000</v>
      </c>
    </row>
    <row r="250" spans="1:21" ht="14.25" customHeight="1" x14ac:dyDescent="0.2">
      <c r="A250" s="41" t="str">
        <f t="shared" si="25"/>
        <v/>
      </c>
      <c r="B250" s="27" t="str">
        <f t="shared" si="26"/>
        <v/>
      </c>
      <c r="C250" s="28"/>
      <c r="D250" s="37"/>
      <c r="E250" s="28"/>
      <c r="F250" s="38"/>
      <c r="G250" s="39"/>
      <c r="H250" s="39"/>
      <c r="I250" s="29"/>
      <c r="J250" s="40"/>
      <c r="K250" s="40"/>
      <c r="L250" s="28"/>
      <c r="M250" s="28"/>
      <c r="N250" s="42" t="str">
        <f t="shared" si="27"/>
        <v/>
      </c>
      <c r="O250" s="43"/>
      <c r="P250" s="25" t="str">
        <f t="shared" si="28"/>
        <v/>
      </c>
      <c r="R250" s="26">
        <f t="shared" si="22"/>
        <v>0</v>
      </c>
      <c r="S250" s="18">
        <f t="shared" si="23"/>
        <v>9</v>
      </c>
      <c r="T250" s="15" t="str">
        <f t="shared" si="24"/>
        <v/>
      </c>
      <c r="U250" s="15" t="str">
        <f>CONCATENATE(IF(B250="","",'[1]Datos del Clap'!$E$4),";","9",IF(B250="","",'[1]Datos del Clap'!$F$4),TEXT(B250,"000"),";",E250,(TEXT(F250,"00000000")))</f>
        <v>;9;00000000</v>
      </c>
    </row>
    <row r="251" spans="1:21" ht="14.25" customHeight="1" x14ac:dyDescent="0.2">
      <c r="A251" s="41" t="str">
        <f t="shared" si="25"/>
        <v/>
      </c>
      <c r="B251" s="27" t="str">
        <f t="shared" si="26"/>
        <v/>
      </c>
      <c r="C251" s="28"/>
      <c r="D251" s="37"/>
      <c r="E251" s="28"/>
      <c r="F251" s="38"/>
      <c r="G251" s="39"/>
      <c r="H251" s="39"/>
      <c r="I251" s="29"/>
      <c r="J251" s="40"/>
      <c r="K251" s="40"/>
      <c r="L251" s="28"/>
      <c r="M251" s="28"/>
      <c r="N251" s="42" t="str">
        <f t="shared" si="27"/>
        <v/>
      </c>
      <c r="O251" s="43"/>
      <c r="P251" s="25" t="str">
        <f t="shared" si="28"/>
        <v/>
      </c>
      <c r="R251" s="26">
        <f t="shared" si="22"/>
        <v>0</v>
      </c>
      <c r="S251" s="18">
        <f t="shared" si="23"/>
        <v>9</v>
      </c>
      <c r="T251" s="15" t="str">
        <f t="shared" si="24"/>
        <v/>
      </c>
      <c r="U251" s="15" t="str">
        <f>CONCATENATE(IF(B251="","",'[1]Datos del Clap'!$E$4),";","9",IF(B251="","",'[1]Datos del Clap'!$F$4),TEXT(B251,"000"),";",E251,(TEXT(F251,"00000000")))</f>
        <v>;9;00000000</v>
      </c>
    </row>
    <row r="252" spans="1:21" ht="14.25" customHeight="1" x14ac:dyDescent="0.2">
      <c r="A252" s="41" t="str">
        <f t="shared" si="25"/>
        <v/>
      </c>
      <c r="B252" s="27" t="str">
        <f t="shared" si="26"/>
        <v/>
      </c>
      <c r="C252" s="28"/>
      <c r="D252" s="37"/>
      <c r="E252" s="28"/>
      <c r="F252" s="38"/>
      <c r="G252" s="39"/>
      <c r="H252" s="39"/>
      <c r="I252" s="29"/>
      <c r="J252" s="40"/>
      <c r="K252" s="40"/>
      <c r="L252" s="28"/>
      <c r="M252" s="28"/>
      <c r="N252" s="42" t="str">
        <f t="shared" si="27"/>
        <v/>
      </c>
      <c r="O252" s="43"/>
      <c r="P252" s="25" t="str">
        <f t="shared" si="28"/>
        <v/>
      </c>
      <c r="R252" s="26">
        <f t="shared" si="22"/>
        <v>0</v>
      </c>
      <c r="S252" s="18">
        <f t="shared" si="23"/>
        <v>9</v>
      </c>
      <c r="T252" s="15" t="str">
        <f t="shared" si="24"/>
        <v/>
      </c>
      <c r="U252" s="15" t="str">
        <f>CONCATENATE(IF(B252="","",'[1]Datos del Clap'!$E$4),";","9",IF(B252="","",'[1]Datos del Clap'!$F$4),TEXT(B252,"000"),";",E252,(TEXT(F252,"00000000")))</f>
        <v>;9;00000000</v>
      </c>
    </row>
    <row r="253" spans="1:21" ht="14.25" customHeight="1" x14ac:dyDescent="0.2">
      <c r="A253" s="41" t="str">
        <f t="shared" si="25"/>
        <v/>
      </c>
      <c r="B253" s="27" t="str">
        <f t="shared" si="26"/>
        <v/>
      </c>
      <c r="C253" s="28"/>
      <c r="D253" s="37"/>
      <c r="E253" s="28"/>
      <c r="F253" s="38"/>
      <c r="G253" s="39"/>
      <c r="H253" s="39"/>
      <c r="I253" s="29"/>
      <c r="J253" s="40"/>
      <c r="K253" s="40"/>
      <c r="L253" s="28"/>
      <c r="M253" s="28"/>
      <c r="N253" s="42" t="str">
        <f t="shared" si="27"/>
        <v/>
      </c>
      <c r="O253" s="43"/>
      <c r="P253" s="25" t="str">
        <f t="shared" si="28"/>
        <v/>
      </c>
      <c r="R253" s="26">
        <f t="shared" si="22"/>
        <v>0</v>
      </c>
      <c r="S253" s="18">
        <f t="shared" si="23"/>
        <v>9</v>
      </c>
      <c r="T253" s="15" t="str">
        <f t="shared" si="24"/>
        <v/>
      </c>
      <c r="U253" s="15" t="str">
        <f>CONCATENATE(IF(B253="","",'[1]Datos del Clap'!$E$4),";","9",IF(B253="","",'[1]Datos del Clap'!$F$4),TEXT(B253,"000"),";",E253,(TEXT(F253,"00000000")))</f>
        <v>;9;00000000</v>
      </c>
    </row>
    <row r="254" spans="1:21" ht="14.25" customHeight="1" x14ac:dyDescent="0.2">
      <c r="A254" s="41" t="str">
        <f t="shared" si="25"/>
        <v/>
      </c>
      <c r="B254" s="27" t="str">
        <f t="shared" si="26"/>
        <v/>
      </c>
      <c r="C254" s="28"/>
      <c r="D254" s="37"/>
      <c r="E254" s="28"/>
      <c r="F254" s="38"/>
      <c r="G254" s="39"/>
      <c r="H254" s="39"/>
      <c r="I254" s="29"/>
      <c r="J254" s="40"/>
      <c r="K254" s="40"/>
      <c r="L254" s="28"/>
      <c r="M254" s="28"/>
      <c r="N254" s="42" t="str">
        <f t="shared" si="27"/>
        <v/>
      </c>
      <c r="O254" s="43"/>
      <c r="P254" s="25" t="str">
        <f t="shared" si="28"/>
        <v/>
      </c>
      <c r="R254" s="26">
        <f t="shared" si="22"/>
        <v>0</v>
      </c>
      <c r="S254" s="18">
        <f t="shared" si="23"/>
        <v>9</v>
      </c>
      <c r="T254" s="15" t="str">
        <f t="shared" si="24"/>
        <v/>
      </c>
      <c r="U254" s="15" t="str">
        <f>CONCATENATE(IF(B254="","",'[1]Datos del Clap'!$E$4),";","9",IF(B254="","",'[1]Datos del Clap'!$F$4),TEXT(B254,"000"),";",E254,(TEXT(F254,"00000000")))</f>
        <v>;9;00000000</v>
      </c>
    </row>
    <row r="255" spans="1:21" ht="14.25" customHeight="1" x14ac:dyDescent="0.2">
      <c r="A255" s="41" t="str">
        <f t="shared" si="25"/>
        <v/>
      </c>
      <c r="B255" s="27" t="str">
        <f t="shared" si="26"/>
        <v/>
      </c>
      <c r="C255" s="28"/>
      <c r="D255" s="37"/>
      <c r="E255" s="28"/>
      <c r="F255" s="38"/>
      <c r="G255" s="39"/>
      <c r="H255" s="39"/>
      <c r="I255" s="29"/>
      <c r="J255" s="40"/>
      <c r="K255" s="40"/>
      <c r="L255" s="28"/>
      <c r="M255" s="28"/>
      <c r="N255" s="42" t="str">
        <f t="shared" si="27"/>
        <v/>
      </c>
      <c r="O255" s="43"/>
      <c r="P255" s="25" t="str">
        <f t="shared" si="28"/>
        <v/>
      </c>
      <c r="R255" s="26">
        <f t="shared" si="22"/>
        <v>0</v>
      </c>
      <c r="S255" s="18">
        <f t="shared" si="23"/>
        <v>9</v>
      </c>
      <c r="T255" s="15" t="str">
        <f t="shared" si="24"/>
        <v/>
      </c>
      <c r="U255" s="15" t="str">
        <f>CONCATENATE(IF(B255="","",'[1]Datos del Clap'!$E$4),";","9",IF(B255="","",'[1]Datos del Clap'!$F$4),TEXT(B255,"000"),";",E255,(TEXT(F255,"00000000")))</f>
        <v>;9;00000000</v>
      </c>
    </row>
    <row r="256" spans="1:21" ht="14.25" customHeight="1" x14ac:dyDescent="0.2">
      <c r="A256" s="41" t="str">
        <f t="shared" si="25"/>
        <v/>
      </c>
      <c r="B256" s="27" t="str">
        <f t="shared" si="26"/>
        <v/>
      </c>
      <c r="C256" s="28"/>
      <c r="D256" s="37"/>
      <c r="E256" s="28"/>
      <c r="F256" s="38"/>
      <c r="G256" s="39"/>
      <c r="H256" s="39"/>
      <c r="I256" s="29"/>
      <c r="J256" s="40"/>
      <c r="K256" s="40"/>
      <c r="L256" s="28"/>
      <c r="M256" s="28"/>
      <c r="N256" s="42" t="str">
        <f t="shared" si="27"/>
        <v/>
      </c>
      <c r="O256" s="43"/>
      <c r="P256" s="25" t="str">
        <f t="shared" si="28"/>
        <v/>
      </c>
      <c r="R256" s="26">
        <f t="shared" si="22"/>
        <v>0</v>
      </c>
      <c r="S256" s="18">
        <f t="shared" si="23"/>
        <v>9</v>
      </c>
      <c r="T256" s="15" t="str">
        <f t="shared" si="24"/>
        <v/>
      </c>
      <c r="U256" s="15" t="str">
        <f>CONCATENATE(IF(B256="","",'[1]Datos del Clap'!$E$4),";","9",IF(B256="","",'[1]Datos del Clap'!$F$4),TEXT(B256,"000"),";",E256,(TEXT(F256,"00000000")))</f>
        <v>;9;00000000</v>
      </c>
    </row>
    <row r="257" spans="1:21" ht="14.25" customHeight="1" x14ac:dyDescent="0.2">
      <c r="A257" s="41" t="str">
        <f t="shared" si="25"/>
        <v/>
      </c>
      <c r="B257" s="27" t="str">
        <f t="shared" si="26"/>
        <v/>
      </c>
      <c r="C257" s="28"/>
      <c r="D257" s="37"/>
      <c r="E257" s="28"/>
      <c r="F257" s="38"/>
      <c r="G257" s="39"/>
      <c r="H257" s="39"/>
      <c r="I257" s="29"/>
      <c r="J257" s="40"/>
      <c r="K257" s="40"/>
      <c r="L257" s="28"/>
      <c r="M257" s="28"/>
      <c r="N257" s="42" t="str">
        <f t="shared" si="27"/>
        <v/>
      </c>
      <c r="O257" s="43"/>
      <c r="P257" s="25" t="str">
        <f t="shared" si="28"/>
        <v/>
      </c>
      <c r="R257" s="26">
        <f t="shared" si="22"/>
        <v>0</v>
      </c>
      <c r="S257" s="18">
        <f t="shared" si="23"/>
        <v>9</v>
      </c>
      <c r="T257" s="15" t="str">
        <f t="shared" si="24"/>
        <v/>
      </c>
      <c r="U257" s="15" t="str">
        <f>CONCATENATE(IF(B257="","",'[1]Datos del Clap'!$E$4),";","9",IF(B257="","",'[1]Datos del Clap'!$F$4),TEXT(B257,"000"),";",E257,(TEXT(F257,"00000000")))</f>
        <v>;9;00000000</v>
      </c>
    </row>
    <row r="258" spans="1:21" ht="14.25" customHeight="1" x14ac:dyDescent="0.2">
      <c r="A258" s="41" t="str">
        <f t="shared" si="25"/>
        <v/>
      </c>
      <c r="B258" s="27" t="str">
        <f t="shared" si="26"/>
        <v/>
      </c>
      <c r="C258" s="28"/>
      <c r="D258" s="37"/>
      <c r="E258" s="28"/>
      <c r="F258" s="38"/>
      <c r="G258" s="39"/>
      <c r="H258" s="39"/>
      <c r="I258" s="29"/>
      <c r="J258" s="40"/>
      <c r="K258" s="40"/>
      <c r="L258" s="28"/>
      <c r="M258" s="28"/>
      <c r="N258" s="42" t="str">
        <f t="shared" si="27"/>
        <v/>
      </c>
      <c r="O258" s="43"/>
      <c r="P258" s="25" t="str">
        <f t="shared" si="28"/>
        <v/>
      </c>
      <c r="R258" s="26">
        <f t="shared" si="22"/>
        <v>0</v>
      </c>
      <c r="S258" s="18">
        <f t="shared" si="23"/>
        <v>9</v>
      </c>
      <c r="T258" s="15" t="str">
        <f t="shared" si="24"/>
        <v/>
      </c>
      <c r="U258" s="15" t="str">
        <f>CONCATENATE(IF(B258="","",'[1]Datos del Clap'!$E$4),";","9",IF(B258="","",'[1]Datos del Clap'!$F$4),TEXT(B258,"000"),";",E258,(TEXT(F258,"00000000")))</f>
        <v>;9;00000000</v>
      </c>
    </row>
    <row r="259" spans="1:21" ht="14.25" customHeight="1" x14ac:dyDescent="0.2">
      <c r="A259" s="41" t="str">
        <f t="shared" si="25"/>
        <v/>
      </c>
      <c r="B259" s="27" t="str">
        <f t="shared" si="26"/>
        <v/>
      </c>
      <c r="C259" s="28"/>
      <c r="D259" s="37"/>
      <c r="E259" s="28"/>
      <c r="F259" s="38"/>
      <c r="G259" s="39"/>
      <c r="H259" s="39"/>
      <c r="I259" s="29"/>
      <c r="J259" s="40"/>
      <c r="K259" s="40"/>
      <c r="L259" s="28"/>
      <c r="M259" s="28"/>
      <c r="N259" s="42" t="str">
        <f t="shared" si="27"/>
        <v/>
      </c>
      <c r="O259" s="43"/>
      <c r="P259" s="25" t="str">
        <f t="shared" si="28"/>
        <v/>
      </c>
      <c r="R259" s="26">
        <f t="shared" si="22"/>
        <v>0</v>
      </c>
      <c r="S259" s="18">
        <f t="shared" si="23"/>
        <v>9</v>
      </c>
      <c r="T259" s="15" t="str">
        <f t="shared" si="24"/>
        <v/>
      </c>
      <c r="U259" s="15" t="str">
        <f>CONCATENATE(IF(B259="","",'[1]Datos del Clap'!$E$4),";","9",IF(B259="","",'[1]Datos del Clap'!$F$4),TEXT(B259,"000"),";",E259,(TEXT(F259,"00000000")))</f>
        <v>;9;00000000</v>
      </c>
    </row>
    <row r="260" spans="1:21" ht="14.25" customHeight="1" x14ac:dyDescent="0.2">
      <c r="A260" s="41" t="str">
        <f t="shared" si="25"/>
        <v/>
      </c>
      <c r="B260" s="27" t="str">
        <f t="shared" si="26"/>
        <v/>
      </c>
      <c r="C260" s="28"/>
      <c r="D260" s="37"/>
      <c r="E260" s="28"/>
      <c r="F260" s="38"/>
      <c r="G260" s="39"/>
      <c r="H260" s="39"/>
      <c r="I260" s="29"/>
      <c r="J260" s="40"/>
      <c r="K260" s="40"/>
      <c r="L260" s="28"/>
      <c r="M260" s="28"/>
      <c r="N260" s="42" t="str">
        <f t="shared" si="27"/>
        <v/>
      </c>
      <c r="O260" s="43"/>
      <c r="P260" s="25" t="str">
        <f t="shared" si="28"/>
        <v/>
      </c>
      <c r="R260" s="26">
        <f t="shared" ref="R260:R323" si="29">COUNTIF($F$4:$F$10002,F260)</f>
        <v>0</v>
      </c>
      <c r="S260" s="18">
        <f t="shared" ref="S260:S323" si="30">LEN(IF(F260&gt;=80000000,(CONCATENATE("E",REPT(0,8-LEN(F260)),F260)),(CONCATENATE("V",REPT(0,8-LEN(F260)),F260))))</f>
        <v>9</v>
      </c>
      <c r="T260" s="15" t="str">
        <f t="shared" ref="T260:T323" si="31">TRIM(PROPER(D260))</f>
        <v/>
      </c>
      <c r="U260" s="15" t="str">
        <f>CONCATENATE(IF(B260="","",'[1]Datos del Clap'!$E$4),";","9",IF(B260="","",'[1]Datos del Clap'!$F$4),TEXT(B260,"000"),";",E260,(TEXT(F260,"00000000")))</f>
        <v>;9;00000000</v>
      </c>
    </row>
    <row r="261" spans="1:21" ht="14.25" customHeight="1" x14ac:dyDescent="0.2">
      <c r="A261" s="41" t="str">
        <f t="shared" ref="A261:A324" si="32">IF(I261="Vocero Territorial",1,IF(I261="UBCH",2,IF(I261="UNAMUJER",3,IF(I261="FFM",4,IF(I261="CCAlimentación",5,IF(I261="Comunicador",6,IF(I261="Productivo",7,IF(I261="Fiscal",8,IF(I261="Miliciano",9,IF(I261="Vocero Comunal",11,IF(I261="Ninguno",10,"")))))))))))</f>
        <v/>
      </c>
      <c r="B261" s="27" t="str">
        <f t="shared" ref="B261:B324" si="33">IF(OR(C261="",D261=""),"",IF(AND(C261&lt;&gt;"Jefe de Familia",D261&lt;&gt;""),B260,(B260+1)))</f>
        <v/>
      </c>
      <c r="C261" s="28"/>
      <c r="D261" s="37"/>
      <c r="E261" s="28"/>
      <c r="F261" s="38"/>
      <c r="G261" s="39"/>
      <c r="H261" s="39"/>
      <c r="I261" s="29"/>
      <c r="J261" s="40"/>
      <c r="K261" s="40"/>
      <c r="L261" s="28"/>
      <c r="M261" s="28"/>
      <c r="N261" s="42" t="str">
        <f t="shared" ref="N261:N324" si="34">IF(OR(COUNTIF($F$4:$F$3005,F261)&gt;=2,T(F261)&lt;&gt;"",LEN(F261)&gt;8),"Revisar este número de Cédula","")</f>
        <v/>
      </c>
      <c r="O261" s="43"/>
      <c r="P261" s="25" t="str">
        <f t="shared" ref="P261:P324" si="35">IF(AND($W$2&lt;&gt;1,I261="Vocero Territorial"),"Ya Existe un "&amp;I261,IF(AND($W$3&lt;&gt;1,I261="UBCH"),"Ya Existe un Representante de las "&amp;I261,IF(AND($W$4&lt;&gt;1,I261="UNAMUJER"),"Ya Existe un Representante de "&amp;I261,IF(AND($W$5&lt;&gt;1,I261="FFM"),"Ya Existe un Representante del "&amp;I261,IF(AND($W$6&lt;&gt;1,I261="CCAlimentación"),"Ya Existe un Representante del "&amp;I261,IF(AND($W$7&lt;&gt;1,I261="Comunicador"),"Ya Existe un Líder "&amp;I261,IF(AND($W$8&lt;&gt;1,I261="Productivo"),"Ya Existe un Líder "&amp;I261,IF(AND($W$9&lt;&gt;1,I261="Fiscal"),"Ya Existe un "&amp;I261,IF(AND($W$9&lt;&gt;1,I261="Vocero Comunal"),"Ya Existe un "&amp;I261,"")))))))))</f>
        <v/>
      </c>
      <c r="R261" s="26">
        <f t="shared" si="29"/>
        <v>0</v>
      </c>
      <c r="S261" s="18">
        <f t="shared" si="30"/>
        <v>9</v>
      </c>
      <c r="T261" s="15" t="str">
        <f t="shared" si="31"/>
        <v/>
      </c>
      <c r="U261" s="15" t="str">
        <f>CONCATENATE(IF(B261="","",'[1]Datos del Clap'!$E$4),";","9",IF(B261="","",'[1]Datos del Clap'!$F$4),TEXT(B261,"000"),";",E261,(TEXT(F261,"00000000")))</f>
        <v>;9;00000000</v>
      </c>
    </row>
    <row r="262" spans="1:21" ht="14.25" customHeight="1" x14ac:dyDescent="0.2">
      <c r="A262" s="41" t="str">
        <f t="shared" si="32"/>
        <v/>
      </c>
      <c r="B262" s="27" t="str">
        <f t="shared" si="33"/>
        <v/>
      </c>
      <c r="C262" s="28"/>
      <c r="D262" s="37"/>
      <c r="E262" s="28"/>
      <c r="F262" s="38"/>
      <c r="G262" s="39"/>
      <c r="H262" s="39"/>
      <c r="I262" s="29"/>
      <c r="J262" s="40"/>
      <c r="K262" s="40"/>
      <c r="L262" s="28"/>
      <c r="M262" s="28"/>
      <c r="N262" s="42" t="str">
        <f t="shared" si="34"/>
        <v/>
      </c>
      <c r="O262" s="43"/>
      <c r="P262" s="25" t="str">
        <f t="shared" si="35"/>
        <v/>
      </c>
      <c r="R262" s="26">
        <f t="shared" si="29"/>
        <v>0</v>
      </c>
      <c r="S262" s="18">
        <f t="shared" si="30"/>
        <v>9</v>
      </c>
      <c r="T262" s="15" t="str">
        <f t="shared" si="31"/>
        <v/>
      </c>
      <c r="U262" s="15" t="str">
        <f>CONCATENATE(IF(B262="","",'[1]Datos del Clap'!$E$4),";","9",IF(B262="","",'[1]Datos del Clap'!$F$4),TEXT(B262,"000"),";",E262,(TEXT(F262,"00000000")))</f>
        <v>;9;00000000</v>
      </c>
    </row>
    <row r="263" spans="1:21" ht="14.25" customHeight="1" x14ac:dyDescent="0.2">
      <c r="A263" s="41" t="str">
        <f t="shared" si="32"/>
        <v/>
      </c>
      <c r="B263" s="27" t="str">
        <f t="shared" si="33"/>
        <v/>
      </c>
      <c r="C263" s="28"/>
      <c r="D263" s="37"/>
      <c r="E263" s="28"/>
      <c r="F263" s="38"/>
      <c r="G263" s="39"/>
      <c r="H263" s="39"/>
      <c r="I263" s="29"/>
      <c r="J263" s="40"/>
      <c r="K263" s="40"/>
      <c r="L263" s="28"/>
      <c r="M263" s="28"/>
      <c r="N263" s="42" t="str">
        <f t="shared" si="34"/>
        <v/>
      </c>
      <c r="O263" s="43"/>
      <c r="P263" s="25" t="str">
        <f t="shared" si="35"/>
        <v/>
      </c>
      <c r="R263" s="26">
        <f t="shared" si="29"/>
        <v>0</v>
      </c>
      <c r="S263" s="18">
        <f t="shared" si="30"/>
        <v>9</v>
      </c>
      <c r="T263" s="15" t="str">
        <f t="shared" si="31"/>
        <v/>
      </c>
      <c r="U263" s="15" t="str">
        <f>CONCATENATE(IF(B263="","",'[1]Datos del Clap'!$E$4),";","9",IF(B263="","",'[1]Datos del Clap'!$F$4),TEXT(B263,"000"),";",E263,(TEXT(F263,"00000000")))</f>
        <v>;9;00000000</v>
      </c>
    </row>
    <row r="264" spans="1:21" ht="14.25" customHeight="1" x14ac:dyDescent="0.2">
      <c r="A264" s="41" t="str">
        <f t="shared" si="32"/>
        <v/>
      </c>
      <c r="B264" s="27" t="str">
        <f t="shared" si="33"/>
        <v/>
      </c>
      <c r="C264" s="28"/>
      <c r="D264" s="37"/>
      <c r="E264" s="28"/>
      <c r="F264" s="38"/>
      <c r="G264" s="39"/>
      <c r="H264" s="39"/>
      <c r="I264" s="29"/>
      <c r="J264" s="40"/>
      <c r="K264" s="40"/>
      <c r="L264" s="28"/>
      <c r="M264" s="28"/>
      <c r="N264" s="42" t="str">
        <f t="shared" si="34"/>
        <v/>
      </c>
      <c r="O264" s="43"/>
      <c r="P264" s="25" t="str">
        <f t="shared" si="35"/>
        <v/>
      </c>
      <c r="R264" s="26">
        <f t="shared" si="29"/>
        <v>0</v>
      </c>
      <c r="S264" s="18">
        <f t="shared" si="30"/>
        <v>9</v>
      </c>
      <c r="T264" s="15" t="str">
        <f t="shared" si="31"/>
        <v/>
      </c>
      <c r="U264" s="15" t="str">
        <f>CONCATENATE(IF(B264="","",'[1]Datos del Clap'!$E$4),";","9",IF(B264="","",'[1]Datos del Clap'!$F$4),TEXT(B264,"000"),";",E264,(TEXT(F264,"00000000")))</f>
        <v>;9;00000000</v>
      </c>
    </row>
    <row r="265" spans="1:21" ht="14.25" customHeight="1" x14ac:dyDescent="0.2">
      <c r="A265" s="41" t="str">
        <f t="shared" si="32"/>
        <v/>
      </c>
      <c r="B265" s="27" t="str">
        <f t="shared" si="33"/>
        <v/>
      </c>
      <c r="C265" s="28"/>
      <c r="D265" s="37"/>
      <c r="E265" s="28"/>
      <c r="F265" s="38"/>
      <c r="G265" s="39"/>
      <c r="H265" s="39"/>
      <c r="I265" s="29"/>
      <c r="J265" s="40"/>
      <c r="K265" s="40"/>
      <c r="L265" s="28"/>
      <c r="M265" s="28"/>
      <c r="N265" s="42" t="str">
        <f t="shared" si="34"/>
        <v/>
      </c>
      <c r="O265" s="43"/>
      <c r="P265" s="25" t="str">
        <f t="shared" si="35"/>
        <v/>
      </c>
      <c r="R265" s="26">
        <f t="shared" si="29"/>
        <v>0</v>
      </c>
      <c r="S265" s="18">
        <f t="shared" si="30"/>
        <v>9</v>
      </c>
      <c r="T265" s="15" t="str">
        <f t="shared" si="31"/>
        <v/>
      </c>
      <c r="U265" s="15" t="str">
        <f>CONCATENATE(IF(B265="","",'[1]Datos del Clap'!$E$4),";","9",IF(B265="","",'[1]Datos del Clap'!$F$4),TEXT(B265,"000"),";",E265,(TEXT(F265,"00000000")))</f>
        <v>;9;00000000</v>
      </c>
    </row>
    <row r="266" spans="1:21" ht="14.25" customHeight="1" x14ac:dyDescent="0.2">
      <c r="A266" s="41" t="str">
        <f t="shared" si="32"/>
        <v/>
      </c>
      <c r="B266" s="27" t="str">
        <f t="shared" si="33"/>
        <v/>
      </c>
      <c r="C266" s="28"/>
      <c r="D266" s="37"/>
      <c r="E266" s="28"/>
      <c r="F266" s="38"/>
      <c r="G266" s="39"/>
      <c r="H266" s="39"/>
      <c r="I266" s="29"/>
      <c r="J266" s="40"/>
      <c r="K266" s="40"/>
      <c r="L266" s="28"/>
      <c r="M266" s="28"/>
      <c r="N266" s="42" t="str">
        <f t="shared" si="34"/>
        <v/>
      </c>
      <c r="O266" s="43"/>
      <c r="P266" s="25" t="str">
        <f t="shared" si="35"/>
        <v/>
      </c>
      <c r="R266" s="26">
        <f t="shared" si="29"/>
        <v>0</v>
      </c>
      <c r="S266" s="18">
        <f t="shared" si="30"/>
        <v>9</v>
      </c>
      <c r="T266" s="15" t="str">
        <f t="shared" si="31"/>
        <v/>
      </c>
      <c r="U266" s="15" t="str">
        <f>CONCATENATE(IF(B266="","",'[1]Datos del Clap'!$E$4),";","9",IF(B266="","",'[1]Datos del Clap'!$F$4),TEXT(B266,"000"),";",E266,(TEXT(F266,"00000000")))</f>
        <v>;9;00000000</v>
      </c>
    </row>
    <row r="267" spans="1:21" ht="14.25" customHeight="1" x14ac:dyDescent="0.2">
      <c r="A267" s="41" t="str">
        <f t="shared" si="32"/>
        <v/>
      </c>
      <c r="B267" s="27" t="str">
        <f t="shared" si="33"/>
        <v/>
      </c>
      <c r="C267" s="28"/>
      <c r="D267" s="37"/>
      <c r="E267" s="28"/>
      <c r="F267" s="38"/>
      <c r="G267" s="39"/>
      <c r="H267" s="39"/>
      <c r="I267" s="29"/>
      <c r="J267" s="40"/>
      <c r="K267" s="40"/>
      <c r="L267" s="28"/>
      <c r="M267" s="28"/>
      <c r="N267" s="42" t="str">
        <f t="shared" si="34"/>
        <v/>
      </c>
      <c r="O267" s="43"/>
      <c r="P267" s="25" t="str">
        <f t="shared" si="35"/>
        <v/>
      </c>
      <c r="R267" s="26">
        <f t="shared" si="29"/>
        <v>0</v>
      </c>
      <c r="S267" s="18">
        <f t="shared" si="30"/>
        <v>9</v>
      </c>
      <c r="T267" s="15" t="str">
        <f t="shared" si="31"/>
        <v/>
      </c>
      <c r="U267" s="15" t="str">
        <f>CONCATENATE(IF(B267="","",'[1]Datos del Clap'!$E$4),";","9",IF(B267="","",'[1]Datos del Clap'!$F$4),TEXT(B267,"000"),";",E267,(TEXT(F267,"00000000")))</f>
        <v>;9;00000000</v>
      </c>
    </row>
    <row r="268" spans="1:21" ht="14.25" customHeight="1" x14ac:dyDescent="0.2">
      <c r="A268" s="41" t="str">
        <f t="shared" si="32"/>
        <v/>
      </c>
      <c r="B268" s="27" t="str">
        <f t="shared" si="33"/>
        <v/>
      </c>
      <c r="C268" s="28"/>
      <c r="D268" s="37"/>
      <c r="E268" s="28"/>
      <c r="F268" s="38"/>
      <c r="G268" s="39"/>
      <c r="H268" s="39"/>
      <c r="I268" s="29"/>
      <c r="J268" s="40"/>
      <c r="K268" s="40"/>
      <c r="L268" s="28"/>
      <c r="M268" s="28"/>
      <c r="N268" s="42" t="str">
        <f t="shared" si="34"/>
        <v/>
      </c>
      <c r="O268" s="43"/>
      <c r="P268" s="25" t="str">
        <f t="shared" si="35"/>
        <v/>
      </c>
      <c r="R268" s="26">
        <f t="shared" si="29"/>
        <v>0</v>
      </c>
      <c r="S268" s="18">
        <f t="shared" si="30"/>
        <v>9</v>
      </c>
      <c r="T268" s="15" t="str">
        <f t="shared" si="31"/>
        <v/>
      </c>
      <c r="U268" s="15" t="str">
        <f>CONCATENATE(IF(B268="","",'[1]Datos del Clap'!$E$4),";","9",IF(B268="","",'[1]Datos del Clap'!$F$4),TEXT(B268,"000"),";",E268,(TEXT(F268,"00000000")))</f>
        <v>;9;00000000</v>
      </c>
    </row>
    <row r="269" spans="1:21" ht="14.25" customHeight="1" x14ac:dyDescent="0.2">
      <c r="A269" s="41" t="str">
        <f t="shared" si="32"/>
        <v/>
      </c>
      <c r="B269" s="27" t="str">
        <f t="shared" si="33"/>
        <v/>
      </c>
      <c r="C269" s="28"/>
      <c r="D269" s="37"/>
      <c r="E269" s="28"/>
      <c r="F269" s="38"/>
      <c r="G269" s="39"/>
      <c r="H269" s="39"/>
      <c r="I269" s="29"/>
      <c r="J269" s="40"/>
      <c r="K269" s="40"/>
      <c r="L269" s="28"/>
      <c r="M269" s="28"/>
      <c r="N269" s="42" t="str">
        <f t="shared" si="34"/>
        <v/>
      </c>
      <c r="O269" s="43"/>
      <c r="P269" s="25" t="str">
        <f t="shared" si="35"/>
        <v/>
      </c>
      <c r="R269" s="26">
        <f t="shared" si="29"/>
        <v>0</v>
      </c>
      <c r="S269" s="18">
        <f t="shared" si="30"/>
        <v>9</v>
      </c>
      <c r="T269" s="15" t="str">
        <f t="shared" si="31"/>
        <v/>
      </c>
      <c r="U269" s="15" t="str">
        <f>CONCATENATE(IF(B269="","",'[1]Datos del Clap'!$E$4),";","9",IF(B269="","",'[1]Datos del Clap'!$F$4),TEXT(B269,"000"),";",E269,(TEXT(F269,"00000000")))</f>
        <v>;9;00000000</v>
      </c>
    </row>
    <row r="270" spans="1:21" ht="14.25" customHeight="1" x14ac:dyDescent="0.2">
      <c r="A270" s="41" t="str">
        <f t="shared" si="32"/>
        <v/>
      </c>
      <c r="B270" s="27" t="str">
        <f t="shared" si="33"/>
        <v/>
      </c>
      <c r="C270" s="28"/>
      <c r="D270" s="37"/>
      <c r="E270" s="28"/>
      <c r="F270" s="38"/>
      <c r="G270" s="39"/>
      <c r="H270" s="39"/>
      <c r="I270" s="29"/>
      <c r="J270" s="40"/>
      <c r="K270" s="40"/>
      <c r="L270" s="28"/>
      <c r="M270" s="28"/>
      <c r="N270" s="42" t="str">
        <f t="shared" si="34"/>
        <v/>
      </c>
      <c r="O270" s="43"/>
      <c r="P270" s="25" t="str">
        <f t="shared" si="35"/>
        <v/>
      </c>
      <c r="R270" s="26">
        <f t="shared" si="29"/>
        <v>0</v>
      </c>
      <c r="S270" s="18">
        <f t="shared" si="30"/>
        <v>9</v>
      </c>
      <c r="T270" s="15" t="str">
        <f t="shared" si="31"/>
        <v/>
      </c>
      <c r="U270" s="15" t="str">
        <f>CONCATENATE(IF(B270="","",'[1]Datos del Clap'!$E$4),";","9",IF(B270="","",'[1]Datos del Clap'!$F$4),TEXT(B270,"000"),";",E270,(TEXT(F270,"00000000")))</f>
        <v>;9;00000000</v>
      </c>
    </row>
    <row r="271" spans="1:21" ht="14.25" customHeight="1" x14ac:dyDescent="0.2">
      <c r="A271" s="41" t="str">
        <f t="shared" si="32"/>
        <v/>
      </c>
      <c r="B271" s="27" t="str">
        <f t="shared" si="33"/>
        <v/>
      </c>
      <c r="C271" s="28"/>
      <c r="D271" s="37"/>
      <c r="E271" s="28"/>
      <c r="F271" s="38"/>
      <c r="G271" s="39"/>
      <c r="H271" s="39"/>
      <c r="I271" s="29"/>
      <c r="J271" s="40"/>
      <c r="K271" s="40"/>
      <c r="L271" s="28"/>
      <c r="M271" s="28"/>
      <c r="N271" s="42" t="str">
        <f t="shared" si="34"/>
        <v/>
      </c>
      <c r="O271" s="43"/>
      <c r="P271" s="25" t="str">
        <f t="shared" si="35"/>
        <v/>
      </c>
      <c r="R271" s="26">
        <f t="shared" si="29"/>
        <v>0</v>
      </c>
      <c r="S271" s="18">
        <f t="shared" si="30"/>
        <v>9</v>
      </c>
      <c r="T271" s="15" t="str">
        <f t="shared" si="31"/>
        <v/>
      </c>
      <c r="U271" s="15" t="str">
        <f>CONCATENATE(IF(B271="","",'[1]Datos del Clap'!$E$4),";","9",IF(B271="","",'[1]Datos del Clap'!$F$4),TEXT(B271,"000"),";",E271,(TEXT(F271,"00000000")))</f>
        <v>;9;00000000</v>
      </c>
    </row>
    <row r="272" spans="1:21" ht="14.25" customHeight="1" x14ac:dyDescent="0.2">
      <c r="A272" s="41" t="str">
        <f t="shared" si="32"/>
        <v/>
      </c>
      <c r="B272" s="27" t="str">
        <f t="shared" si="33"/>
        <v/>
      </c>
      <c r="C272" s="28"/>
      <c r="D272" s="37"/>
      <c r="E272" s="28"/>
      <c r="F272" s="38"/>
      <c r="G272" s="39"/>
      <c r="H272" s="39"/>
      <c r="I272" s="29"/>
      <c r="J272" s="40"/>
      <c r="K272" s="40"/>
      <c r="L272" s="28"/>
      <c r="M272" s="28"/>
      <c r="N272" s="42" t="str">
        <f t="shared" si="34"/>
        <v/>
      </c>
      <c r="O272" s="43"/>
      <c r="P272" s="25" t="str">
        <f t="shared" si="35"/>
        <v/>
      </c>
      <c r="R272" s="26">
        <f t="shared" si="29"/>
        <v>0</v>
      </c>
      <c r="S272" s="18">
        <f t="shared" si="30"/>
        <v>9</v>
      </c>
      <c r="T272" s="15" t="str">
        <f t="shared" si="31"/>
        <v/>
      </c>
      <c r="U272" s="15" t="str">
        <f>CONCATENATE(IF(B272="","",'[1]Datos del Clap'!$E$4),";","9",IF(B272="","",'[1]Datos del Clap'!$F$4),TEXT(B272,"000"),";",E272,(TEXT(F272,"00000000")))</f>
        <v>;9;00000000</v>
      </c>
    </row>
    <row r="273" spans="1:21" ht="14.25" customHeight="1" x14ac:dyDescent="0.2">
      <c r="A273" s="41" t="str">
        <f t="shared" si="32"/>
        <v/>
      </c>
      <c r="B273" s="27" t="str">
        <f t="shared" si="33"/>
        <v/>
      </c>
      <c r="C273" s="28"/>
      <c r="D273" s="37"/>
      <c r="E273" s="28"/>
      <c r="F273" s="38"/>
      <c r="G273" s="39"/>
      <c r="H273" s="39"/>
      <c r="I273" s="29"/>
      <c r="J273" s="40"/>
      <c r="K273" s="40"/>
      <c r="L273" s="28"/>
      <c r="M273" s="28"/>
      <c r="N273" s="42" t="str">
        <f t="shared" si="34"/>
        <v/>
      </c>
      <c r="O273" s="43"/>
      <c r="P273" s="25" t="str">
        <f t="shared" si="35"/>
        <v/>
      </c>
      <c r="R273" s="26">
        <f t="shared" si="29"/>
        <v>0</v>
      </c>
      <c r="S273" s="18">
        <f t="shared" si="30"/>
        <v>9</v>
      </c>
      <c r="T273" s="15" t="str">
        <f t="shared" si="31"/>
        <v/>
      </c>
      <c r="U273" s="15" t="str">
        <f>CONCATENATE(IF(B273="","",'[1]Datos del Clap'!$E$4),";","9",IF(B273="","",'[1]Datos del Clap'!$F$4),TEXT(B273,"000"),";",E273,(TEXT(F273,"00000000")))</f>
        <v>;9;00000000</v>
      </c>
    </row>
    <row r="274" spans="1:21" ht="14.25" customHeight="1" x14ac:dyDescent="0.2">
      <c r="A274" s="41" t="str">
        <f t="shared" si="32"/>
        <v/>
      </c>
      <c r="B274" s="27" t="str">
        <f t="shared" si="33"/>
        <v/>
      </c>
      <c r="C274" s="28"/>
      <c r="D274" s="37"/>
      <c r="E274" s="28"/>
      <c r="F274" s="38"/>
      <c r="G274" s="39"/>
      <c r="H274" s="39"/>
      <c r="I274" s="29"/>
      <c r="J274" s="40"/>
      <c r="K274" s="40"/>
      <c r="L274" s="28"/>
      <c r="M274" s="28"/>
      <c r="N274" s="42" t="str">
        <f t="shared" si="34"/>
        <v/>
      </c>
      <c r="O274" s="43"/>
      <c r="P274" s="25" t="str">
        <f t="shared" si="35"/>
        <v/>
      </c>
      <c r="R274" s="26">
        <f t="shared" si="29"/>
        <v>0</v>
      </c>
      <c r="S274" s="18">
        <f t="shared" si="30"/>
        <v>9</v>
      </c>
      <c r="T274" s="15" t="str">
        <f t="shared" si="31"/>
        <v/>
      </c>
      <c r="U274" s="15" t="str">
        <f>CONCATENATE(IF(B274="","",'[1]Datos del Clap'!$E$4),";","9",IF(B274="","",'[1]Datos del Clap'!$F$4),TEXT(B274,"000"),";",E274,(TEXT(F274,"00000000")))</f>
        <v>;9;00000000</v>
      </c>
    </row>
    <row r="275" spans="1:21" ht="14.25" customHeight="1" x14ac:dyDescent="0.2">
      <c r="A275" s="41" t="str">
        <f t="shared" si="32"/>
        <v/>
      </c>
      <c r="B275" s="27" t="str">
        <f t="shared" si="33"/>
        <v/>
      </c>
      <c r="C275" s="28"/>
      <c r="D275" s="37"/>
      <c r="E275" s="28"/>
      <c r="F275" s="38"/>
      <c r="G275" s="39"/>
      <c r="H275" s="39"/>
      <c r="I275" s="29"/>
      <c r="J275" s="40"/>
      <c r="K275" s="40"/>
      <c r="L275" s="28"/>
      <c r="M275" s="28"/>
      <c r="N275" s="42" t="str">
        <f t="shared" si="34"/>
        <v/>
      </c>
      <c r="O275" s="43"/>
      <c r="P275" s="25" t="str">
        <f t="shared" si="35"/>
        <v/>
      </c>
      <c r="R275" s="26">
        <f t="shared" si="29"/>
        <v>0</v>
      </c>
      <c r="S275" s="18">
        <f t="shared" si="30"/>
        <v>9</v>
      </c>
      <c r="T275" s="15" t="str">
        <f t="shared" si="31"/>
        <v/>
      </c>
      <c r="U275" s="15" t="str">
        <f>CONCATENATE(IF(B275="","",'[1]Datos del Clap'!$E$4),";","9",IF(B275="","",'[1]Datos del Clap'!$F$4),TEXT(B275,"000"),";",E275,(TEXT(F275,"00000000")))</f>
        <v>;9;00000000</v>
      </c>
    </row>
    <row r="276" spans="1:21" ht="14.25" customHeight="1" x14ac:dyDescent="0.2">
      <c r="A276" s="41" t="str">
        <f t="shared" si="32"/>
        <v/>
      </c>
      <c r="B276" s="27" t="str">
        <f t="shared" si="33"/>
        <v/>
      </c>
      <c r="C276" s="28"/>
      <c r="D276" s="37"/>
      <c r="E276" s="28"/>
      <c r="F276" s="38"/>
      <c r="G276" s="39"/>
      <c r="H276" s="39"/>
      <c r="I276" s="29"/>
      <c r="J276" s="40"/>
      <c r="K276" s="40"/>
      <c r="L276" s="28"/>
      <c r="M276" s="28"/>
      <c r="N276" s="42" t="str">
        <f t="shared" si="34"/>
        <v/>
      </c>
      <c r="O276" s="43"/>
      <c r="P276" s="25" t="str">
        <f t="shared" si="35"/>
        <v/>
      </c>
      <c r="R276" s="26">
        <f t="shared" si="29"/>
        <v>0</v>
      </c>
      <c r="S276" s="18">
        <f t="shared" si="30"/>
        <v>9</v>
      </c>
      <c r="T276" s="15" t="str">
        <f t="shared" si="31"/>
        <v/>
      </c>
      <c r="U276" s="15" t="str">
        <f>CONCATENATE(IF(B276="","",'[1]Datos del Clap'!$E$4),";","9",IF(B276="","",'[1]Datos del Clap'!$F$4),TEXT(B276,"000"),";",E276,(TEXT(F276,"00000000")))</f>
        <v>;9;00000000</v>
      </c>
    </row>
    <row r="277" spans="1:21" ht="14.25" customHeight="1" x14ac:dyDescent="0.2">
      <c r="A277" s="41" t="str">
        <f t="shared" si="32"/>
        <v/>
      </c>
      <c r="B277" s="27" t="str">
        <f t="shared" si="33"/>
        <v/>
      </c>
      <c r="C277" s="28"/>
      <c r="D277" s="37"/>
      <c r="E277" s="28"/>
      <c r="F277" s="38"/>
      <c r="G277" s="39"/>
      <c r="H277" s="39"/>
      <c r="I277" s="29"/>
      <c r="J277" s="40"/>
      <c r="K277" s="40"/>
      <c r="L277" s="28"/>
      <c r="M277" s="28"/>
      <c r="N277" s="42" t="str">
        <f t="shared" si="34"/>
        <v/>
      </c>
      <c r="O277" s="43"/>
      <c r="P277" s="25" t="str">
        <f t="shared" si="35"/>
        <v/>
      </c>
      <c r="R277" s="26">
        <f t="shared" si="29"/>
        <v>0</v>
      </c>
      <c r="S277" s="18">
        <f t="shared" si="30"/>
        <v>9</v>
      </c>
      <c r="T277" s="15" t="str">
        <f t="shared" si="31"/>
        <v/>
      </c>
      <c r="U277" s="15" t="str">
        <f>CONCATENATE(IF(B277="","",'[1]Datos del Clap'!$E$4),";","9",IF(B277="","",'[1]Datos del Clap'!$F$4),TEXT(B277,"000"),";",E277,(TEXT(F277,"00000000")))</f>
        <v>;9;00000000</v>
      </c>
    </row>
    <row r="278" spans="1:21" ht="14.25" customHeight="1" x14ac:dyDescent="0.2">
      <c r="A278" s="41" t="str">
        <f t="shared" si="32"/>
        <v/>
      </c>
      <c r="B278" s="27" t="str">
        <f t="shared" si="33"/>
        <v/>
      </c>
      <c r="C278" s="28"/>
      <c r="D278" s="37"/>
      <c r="E278" s="28"/>
      <c r="F278" s="38"/>
      <c r="G278" s="39"/>
      <c r="H278" s="39"/>
      <c r="I278" s="29"/>
      <c r="J278" s="40"/>
      <c r="K278" s="40"/>
      <c r="L278" s="28"/>
      <c r="M278" s="28"/>
      <c r="N278" s="42" t="str">
        <f t="shared" si="34"/>
        <v/>
      </c>
      <c r="O278" s="43"/>
      <c r="P278" s="25" t="str">
        <f t="shared" si="35"/>
        <v/>
      </c>
      <c r="R278" s="26">
        <f t="shared" si="29"/>
        <v>0</v>
      </c>
      <c r="S278" s="18">
        <f t="shared" si="30"/>
        <v>9</v>
      </c>
      <c r="T278" s="15" t="str">
        <f t="shared" si="31"/>
        <v/>
      </c>
      <c r="U278" s="15" t="str">
        <f>CONCATENATE(IF(B278="","",'[1]Datos del Clap'!$E$4),";","9",IF(B278="","",'[1]Datos del Clap'!$F$4),TEXT(B278,"000"),";",E278,(TEXT(F278,"00000000")))</f>
        <v>;9;00000000</v>
      </c>
    </row>
    <row r="279" spans="1:21" ht="14.25" customHeight="1" x14ac:dyDescent="0.2">
      <c r="A279" s="41" t="str">
        <f t="shared" si="32"/>
        <v/>
      </c>
      <c r="B279" s="27" t="str">
        <f t="shared" si="33"/>
        <v/>
      </c>
      <c r="C279" s="28"/>
      <c r="D279" s="37"/>
      <c r="E279" s="28"/>
      <c r="F279" s="38"/>
      <c r="G279" s="39"/>
      <c r="H279" s="39"/>
      <c r="I279" s="29"/>
      <c r="J279" s="40"/>
      <c r="K279" s="40"/>
      <c r="L279" s="28"/>
      <c r="M279" s="28"/>
      <c r="N279" s="42" t="str">
        <f t="shared" si="34"/>
        <v/>
      </c>
      <c r="O279" s="43"/>
      <c r="P279" s="25" t="str">
        <f t="shared" si="35"/>
        <v/>
      </c>
      <c r="R279" s="26">
        <f t="shared" si="29"/>
        <v>0</v>
      </c>
      <c r="S279" s="18">
        <f t="shared" si="30"/>
        <v>9</v>
      </c>
      <c r="T279" s="15" t="str">
        <f t="shared" si="31"/>
        <v/>
      </c>
      <c r="U279" s="15" t="str">
        <f>CONCATENATE(IF(B279="","",'[1]Datos del Clap'!$E$4),";","9",IF(B279="","",'[1]Datos del Clap'!$F$4),TEXT(B279,"000"),";",E279,(TEXT(F279,"00000000")))</f>
        <v>;9;00000000</v>
      </c>
    </row>
    <row r="280" spans="1:21" ht="14.25" customHeight="1" x14ac:dyDescent="0.2">
      <c r="A280" s="41" t="str">
        <f t="shared" si="32"/>
        <v/>
      </c>
      <c r="B280" s="27" t="str">
        <f t="shared" si="33"/>
        <v/>
      </c>
      <c r="C280" s="28"/>
      <c r="D280" s="37"/>
      <c r="E280" s="28"/>
      <c r="F280" s="38"/>
      <c r="G280" s="39"/>
      <c r="H280" s="39"/>
      <c r="I280" s="29"/>
      <c r="J280" s="40"/>
      <c r="K280" s="40"/>
      <c r="L280" s="28"/>
      <c r="M280" s="28"/>
      <c r="N280" s="42" t="str">
        <f t="shared" si="34"/>
        <v/>
      </c>
      <c r="O280" s="43"/>
      <c r="P280" s="25" t="str">
        <f t="shared" si="35"/>
        <v/>
      </c>
      <c r="R280" s="26">
        <f t="shared" si="29"/>
        <v>0</v>
      </c>
      <c r="S280" s="18">
        <f t="shared" si="30"/>
        <v>9</v>
      </c>
      <c r="T280" s="15" t="str">
        <f t="shared" si="31"/>
        <v/>
      </c>
      <c r="U280" s="15" t="str">
        <f>CONCATENATE(IF(B280="","",'[1]Datos del Clap'!$E$4),";","9",IF(B280="","",'[1]Datos del Clap'!$F$4),TEXT(B280,"000"),";",E280,(TEXT(F280,"00000000")))</f>
        <v>;9;00000000</v>
      </c>
    </row>
    <row r="281" spans="1:21" ht="14.25" customHeight="1" x14ac:dyDescent="0.2">
      <c r="A281" s="41" t="str">
        <f t="shared" si="32"/>
        <v/>
      </c>
      <c r="B281" s="27" t="str">
        <f t="shared" si="33"/>
        <v/>
      </c>
      <c r="C281" s="28"/>
      <c r="D281" s="37"/>
      <c r="E281" s="28"/>
      <c r="F281" s="38"/>
      <c r="G281" s="39"/>
      <c r="H281" s="39"/>
      <c r="I281" s="29"/>
      <c r="J281" s="40"/>
      <c r="K281" s="40"/>
      <c r="L281" s="28"/>
      <c r="M281" s="28"/>
      <c r="N281" s="42" t="str">
        <f t="shared" si="34"/>
        <v/>
      </c>
      <c r="O281" s="43"/>
      <c r="P281" s="25" t="str">
        <f t="shared" si="35"/>
        <v/>
      </c>
      <c r="R281" s="26">
        <f t="shared" si="29"/>
        <v>0</v>
      </c>
      <c r="S281" s="18">
        <f t="shared" si="30"/>
        <v>9</v>
      </c>
      <c r="T281" s="15" t="str">
        <f t="shared" si="31"/>
        <v/>
      </c>
      <c r="U281" s="15" t="str">
        <f>CONCATENATE(IF(B281="","",'[1]Datos del Clap'!$E$4),";","9",IF(B281="","",'[1]Datos del Clap'!$F$4),TEXT(B281,"000"),";",E281,(TEXT(F281,"00000000")))</f>
        <v>;9;00000000</v>
      </c>
    </row>
    <row r="282" spans="1:21" ht="14.25" customHeight="1" x14ac:dyDescent="0.2">
      <c r="A282" s="41" t="str">
        <f t="shared" si="32"/>
        <v/>
      </c>
      <c r="B282" s="27" t="str">
        <f t="shared" si="33"/>
        <v/>
      </c>
      <c r="C282" s="28"/>
      <c r="D282" s="37"/>
      <c r="E282" s="28"/>
      <c r="F282" s="38"/>
      <c r="G282" s="39"/>
      <c r="H282" s="39"/>
      <c r="I282" s="29"/>
      <c r="J282" s="40"/>
      <c r="K282" s="40"/>
      <c r="L282" s="28"/>
      <c r="M282" s="28"/>
      <c r="N282" s="42" t="str">
        <f t="shared" si="34"/>
        <v/>
      </c>
      <c r="O282" s="43"/>
      <c r="P282" s="25" t="str">
        <f t="shared" si="35"/>
        <v/>
      </c>
      <c r="R282" s="26">
        <f t="shared" si="29"/>
        <v>0</v>
      </c>
      <c r="S282" s="18">
        <f t="shared" si="30"/>
        <v>9</v>
      </c>
      <c r="T282" s="15" t="str">
        <f t="shared" si="31"/>
        <v/>
      </c>
      <c r="U282" s="15" t="str">
        <f>CONCATENATE(IF(B282="","",'[1]Datos del Clap'!$E$4),";","9",IF(B282="","",'[1]Datos del Clap'!$F$4),TEXT(B282,"000"),";",E282,(TEXT(F282,"00000000")))</f>
        <v>;9;00000000</v>
      </c>
    </row>
    <row r="283" spans="1:21" ht="14.25" customHeight="1" x14ac:dyDescent="0.2">
      <c r="A283" s="41" t="str">
        <f t="shared" si="32"/>
        <v/>
      </c>
      <c r="B283" s="27" t="str">
        <f t="shared" si="33"/>
        <v/>
      </c>
      <c r="C283" s="28"/>
      <c r="D283" s="37"/>
      <c r="E283" s="28"/>
      <c r="F283" s="38"/>
      <c r="G283" s="39"/>
      <c r="H283" s="39"/>
      <c r="I283" s="29"/>
      <c r="J283" s="40"/>
      <c r="K283" s="40"/>
      <c r="L283" s="28"/>
      <c r="M283" s="28"/>
      <c r="N283" s="42" t="str">
        <f t="shared" si="34"/>
        <v/>
      </c>
      <c r="O283" s="43"/>
      <c r="P283" s="25" t="str">
        <f t="shared" si="35"/>
        <v/>
      </c>
      <c r="R283" s="26">
        <f t="shared" si="29"/>
        <v>0</v>
      </c>
      <c r="S283" s="18">
        <f t="shared" si="30"/>
        <v>9</v>
      </c>
      <c r="T283" s="15" t="str">
        <f t="shared" si="31"/>
        <v/>
      </c>
      <c r="U283" s="15" t="str">
        <f>CONCATENATE(IF(B283="","",'[1]Datos del Clap'!$E$4),";","9",IF(B283="","",'[1]Datos del Clap'!$F$4),TEXT(B283,"000"),";",E283,(TEXT(F283,"00000000")))</f>
        <v>;9;00000000</v>
      </c>
    </row>
    <row r="284" spans="1:21" ht="14.25" customHeight="1" x14ac:dyDescent="0.2">
      <c r="A284" s="41" t="str">
        <f t="shared" si="32"/>
        <v/>
      </c>
      <c r="B284" s="27" t="str">
        <f t="shared" si="33"/>
        <v/>
      </c>
      <c r="C284" s="28"/>
      <c r="D284" s="37"/>
      <c r="E284" s="28"/>
      <c r="F284" s="38"/>
      <c r="G284" s="39"/>
      <c r="H284" s="39"/>
      <c r="I284" s="29"/>
      <c r="J284" s="40"/>
      <c r="K284" s="40"/>
      <c r="L284" s="28"/>
      <c r="M284" s="28"/>
      <c r="N284" s="42" t="str">
        <f t="shared" si="34"/>
        <v/>
      </c>
      <c r="O284" s="43"/>
      <c r="P284" s="25" t="str">
        <f t="shared" si="35"/>
        <v/>
      </c>
      <c r="R284" s="26">
        <f t="shared" si="29"/>
        <v>0</v>
      </c>
      <c r="S284" s="18">
        <f t="shared" si="30"/>
        <v>9</v>
      </c>
      <c r="T284" s="15" t="str">
        <f t="shared" si="31"/>
        <v/>
      </c>
      <c r="U284" s="15" t="str">
        <f>CONCATENATE(IF(B284="","",'[1]Datos del Clap'!$E$4),";","9",IF(B284="","",'[1]Datos del Clap'!$F$4),TEXT(B284,"000"),";",E284,(TEXT(F284,"00000000")))</f>
        <v>;9;00000000</v>
      </c>
    </row>
    <row r="285" spans="1:21" ht="14.25" customHeight="1" x14ac:dyDescent="0.2">
      <c r="A285" s="41" t="str">
        <f t="shared" si="32"/>
        <v/>
      </c>
      <c r="B285" s="27" t="str">
        <f t="shared" si="33"/>
        <v/>
      </c>
      <c r="C285" s="28"/>
      <c r="D285" s="37"/>
      <c r="E285" s="28"/>
      <c r="F285" s="38"/>
      <c r="G285" s="39"/>
      <c r="H285" s="39"/>
      <c r="I285" s="29"/>
      <c r="J285" s="40"/>
      <c r="K285" s="40"/>
      <c r="L285" s="28"/>
      <c r="M285" s="28"/>
      <c r="N285" s="42" t="str">
        <f t="shared" si="34"/>
        <v/>
      </c>
      <c r="O285" s="43"/>
      <c r="P285" s="25" t="str">
        <f t="shared" si="35"/>
        <v/>
      </c>
      <c r="R285" s="26">
        <f t="shared" si="29"/>
        <v>0</v>
      </c>
      <c r="S285" s="18">
        <f t="shared" si="30"/>
        <v>9</v>
      </c>
      <c r="T285" s="15" t="str">
        <f t="shared" si="31"/>
        <v/>
      </c>
      <c r="U285" s="15" t="str">
        <f>CONCATENATE(IF(B285="","",'[1]Datos del Clap'!$E$4),";","9",IF(B285="","",'[1]Datos del Clap'!$F$4),TEXT(B285,"000"),";",E285,(TEXT(F285,"00000000")))</f>
        <v>;9;00000000</v>
      </c>
    </row>
    <row r="286" spans="1:21" ht="14.25" customHeight="1" x14ac:dyDescent="0.2">
      <c r="A286" s="41" t="str">
        <f t="shared" si="32"/>
        <v/>
      </c>
      <c r="B286" s="27" t="str">
        <f t="shared" si="33"/>
        <v/>
      </c>
      <c r="C286" s="28"/>
      <c r="D286" s="37"/>
      <c r="E286" s="28"/>
      <c r="F286" s="38"/>
      <c r="G286" s="39"/>
      <c r="H286" s="39"/>
      <c r="I286" s="29"/>
      <c r="J286" s="40"/>
      <c r="K286" s="40"/>
      <c r="L286" s="28"/>
      <c r="M286" s="28"/>
      <c r="N286" s="42" t="str">
        <f t="shared" si="34"/>
        <v/>
      </c>
      <c r="O286" s="43"/>
      <c r="P286" s="25" t="str">
        <f t="shared" si="35"/>
        <v/>
      </c>
      <c r="R286" s="26">
        <f t="shared" si="29"/>
        <v>0</v>
      </c>
      <c r="S286" s="18">
        <f t="shared" si="30"/>
        <v>9</v>
      </c>
      <c r="T286" s="15" t="str">
        <f t="shared" si="31"/>
        <v/>
      </c>
      <c r="U286" s="15" t="str">
        <f>CONCATENATE(IF(B286="","",'[1]Datos del Clap'!$E$4),";","9",IF(B286="","",'[1]Datos del Clap'!$F$4),TEXT(B286,"000"),";",E286,(TEXT(F286,"00000000")))</f>
        <v>;9;00000000</v>
      </c>
    </row>
    <row r="287" spans="1:21" ht="14.25" customHeight="1" x14ac:dyDescent="0.2">
      <c r="A287" s="41" t="str">
        <f t="shared" si="32"/>
        <v/>
      </c>
      <c r="B287" s="27" t="str">
        <f t="shared" si="33"/>
        <v/>
      </c>
      <c r="C287" s="28"/>
      <c r="D287" s="37"/>
      <c r="E287" s="28"/>
      <c r="F287" s="38"/>
      <c r="G287" s="39"/>
      <c r="H287" s="39"/>
      <c r="I287" s="29"/>
      <c r="J287" s="40"/>
      <c r="K287" s="40"/>
      <c r="L287" s="28"/>
      <c r="M287" s="28"/>
      <c r="N287" s="42" t="str">
        <f t="shared" si="34"/>
        <v/>
      </c>
      <c r="O287" s="43"/>
      <c r="P287" s="25" t="str">
        <f t="shared" si="35"/>
        <v/>
      </c>
      <c r="R287" s="26">
        <f t="shared" si="29"/>
        <v>0</v>
      </c>
      <c r="S287" s="18">
        <f t="shared" si="30"/>
        <v>9</v>
      </c>
      <c r="T287" s="15" t="str">
        <f t="shared" si="31"/>
        <v/>
      </c>
      <c r="U287" s="15" t="str">
        <f>CONCATENATE(IF(B287="","",'[1]Datos del Clap'!$E$4),";","9",IF(B287="","",'[1]Datos del Clap'!$F$4),TEXT(B287,"000"),";",E287,(TEXT(F287,"00000000")))</f>
        <v>;9;00000000</v>
      </c>
    </row>
    <row r="288" spans="1:21" ht="14.25" customHeight="1" x14ac:dyDescent="0.2">
      <c r="A288" s="41" t="str">
        <f t="shared" si="32"/>
        <v/>
      </c>
      <c r="B288" s="27" t="str">
        <f t="shared" si="33"/>
        <v/>
      </c>
      <c r="C288" s="28"/>
      <c r="D288" s="37"/>
      <c r="E288" s="28"/>
      <c r="F288" s="38"/>
      <c r="G288" s="39"/>
      <c r="H288" s="39"/>
      <c r="I288" s="29"/>
      <c r="J288" s="40"/>
      <c r="K288" s="40"/>
      <c r="L288" s="28"/>
      <c r="M288" s="28"/>
      <c r="N288" s="42" t="str">
        <f t="shared" si="34"/>
        <v/>
      </c>
      <c r="O288" s="43"/>
      <c r="P288" s="25" t="str">
        <f t="shared" si="35"/>
        <v/>
      </c>
      <c r="R288" s="26">
        <f t="shared" si="29"/>
        <v>0</v>
      </c>
      <c r="S288" s="18">
        <f t="shared" si="30"/>
        <v>9</v>
      </c>
      <c r="T288" s="15" t="str">
        <f t="shared" si="31"/>
        <v/>
      </c>
      <c r="U288" s="15" t="str">
        <f>CONCATENATE(IF(B288="","",'[1]Datos del Clap'!$E$4),";","9",IF(B288="","",'[1]Datos del Clap'!$F$4),TEXT(B288,"000"),";",E288,(TEXT(F288,"00000000")))</f>
        <v>;9;00000000</v>
      </c>
    </row>
    <row r="289" spans="1:21" ht="14.25" customHeight="1" x14ac:dyDescent="0.2">
      <c r="A289" s="41" t="str">
        <f t="shared" si="32"/>
        <v/>
      </c>
      <c r="B289" s="27" t="str">
        <f t="shared" si="33"/>
        <v/>
      </c>
      <c r="C289" s="28"/>
      <c r="D289" s="37"/>
      <c r="E289" s="28"/>
      <c r="F289" s="38"/>
      <c r="G289" s="39"/>
      <c r="H289" s="39"/>
      <c r="I289" s="29"/>
      <c r="J289" s="40"/>
      <c r="K289" s="40"/>
      <c r="L289" s="28"/>
      <c r="M289" s="28"/>
      <c r="N289" s="42" t="str">
        <f t="shared" si="34"/>
        <v/>
      </c>
      <c r="O289" s="43"/>
      <c r="P289" s="25" t="str">
        <f t="shared" si="35"/>
        <v/>
      </c>
      <c r="R289" s="26">
        <f t="shared" si="29"/>
        <v>0</v>
      </c>
      <c r="S289" s="18">
        <f t="shared" si="30"/>
        <v>9</v>
      </c>
      <c r="T289" s="15" t="str">
        <f t="shared" si="31"/>
        <v/>
      </c>
      <c r="U289" s="15" t="str">
        <f>CONCATENATE(IF(B289="","",'[1]Datos del Clap'!$E$4),";","9",IF(B289="","",'[1]Datos del Clap'!$F$4),TEXT(B289,"000"),";",E289,(TEXT(F289,"00000000")))</f>
        <v>;9;00000000</v>
      </c>
    </row>
    <row r="290" spans="1:21" ht="14.25" customHeight="1" x14ac:dyDescent="0.2">
      <c r="A290" s="41" t="str">
        <f t="shared" si="32"/>
        <v/>
      </c>
      <c r="B290" s="27" t="str">
        <f t="shared" si="33"/>
        <v/>
      </c>
      <c r="C290" s="28"/>
      <c r="D290" s="37"/>
      <c r="E290" s="28"/>
      <c r="F290" s="38"/>
      <c r="G290" s="39"/>
      <c r="H290" s="39"/>
      <c r="I290" s="29"/>
      <c r="J290" s="40"/>
      <c r="K290" s="40"/>
      <c r="L290" s="28"/>
      <c r="M290" s="28"/>
      <c r="N290" s="42" t="str">
        <f t="shared" si="34"/>
        <v/>
      </c>
      <c r="O290" s="43"/>
      <c r="P290" s="25" t="str">
        <f t="shared" si="35"/>
        <v/>
      </c>
      <c r="R290" s="26">
        <f t="shared" si="29"/>
        <v>0</v>
      </c>
      <c r="S290" s="18">
        <f t="shared" si="30"/>
        <v>9</v>
      </c>
      <c r="T290" s="15" t="str">
        <f t="shared" si="31"/>
        <v/>
      </c>
      <c r="U290" s="15" t="str">
        <f>CONCATENATE(IF(B290="","",'[1]Datos del Clap'!$E$4),";","9",IF(B290="","",'[1]Datos del Clap'!$F$4),TEXT(B290,"000"),";",E290,(TEXT(F290,"00000000")))</f>
        <v>;9;00000000</v>
      </c>
    </row>
    <row r="291" spans="1:21" ht="14.25" customHeight="1" x14ac:dyDescent="0.2">
      <c r="A291" s="41" t="str">
        <f t="shared" si="32"/>
        <v/>
      </c>
      <c r="B291" s="27" t="str">
        <f t="shared" si="33"/>
        <v/>
      </c>
      <c r="C291" s="28"/>
      <c r="D291" s="37"/>
      <c r="E291" s="28"/>
      <c r="F291" s="38"/>
      <c r="G291" s="39"/>
      <c r="H291" s="39"/>
      <c r="I291" s="29"/>
      <c r="J291" s="40"/>
      <c r="K291" s="40"/>
      <c r="L291" s="28"/>
      <c r="M291" s="28"/>
      <c r="N291" s="42" t="str">
        <f t="shared" si="34"/>
        <v/>
      </c>
      <c r="O291" s="43"/>
      <c r="P291" s="25" t="str">
        <f t="shared" si="35"/>
        <v/>
      </c>
      <c r="R291" s="26">
        <f t="shared" si="29"/>
        <v>0</v>
      </c>
      <c r="S291" s="18">
        <f t="shared" si="30"/>
        <v>9</v>
      </c>
      <c r="T291" s="15" t="str">
        <f t="shared" si="31"/>
        <v/>
      </c>
      <c r="U291" s="15" t="str">
        <f>CONCATENATE(IF(B291="","",'[1]Datos del Clap'!$E$4),";","9",IF(B291="","",'[1]Datos del Clap'!$F$4),TEXT(B291,"000"),";",E291,(TEXT(F291,"00000000")))</f>
        <v>;9;00000000</v>
      </c>
    </row>
    <row r="292" spans="1:21" ht="14.25" customHeight="1" x14ac:dyDescent="0.2">
      <c r="A292" s="41" t="str">
        <f t="shared" si="32"/>
        <v/>
      </c>
      <c r="B292" s="27" t="str">
        <f t="shared" si="33"/>
        <v/>
      </c>
      <c r="C292" s="28"/>
      <c r="D292" s="37"/>
      <c r="E292" s="28"/>
      <c r="F292" s="38"/>
      <c r="G292" s="39"/>
      <c r="H292" s="39"/>
      <c r="I292" s="29"/>
      <c r="J292" s="40"/>
      <c r="K292" s="40"/>
      <c r="L292" s="28"/>
      <c r="M292" s="28"/>
      <c r="N292" s="42" t="str">
        <f t="shared" si="34"/>
        <v/>
      </c>
      <c r="O292" s="43"/>
      <c r="P292" s="25" t="str">
        <f t="shared" si="35"/>
        <v/>
      </c>
      <c r="R292" s="26">
        <f t="shared" si="29"/>
        <v>0</v>
      </c>
      <c r="S292" s="18">
        <f t="shared" si="30"/>
        <v>9</v>
      </c>
      <c r="T292" s="15" t="str">
        <f t="shared" si="31"/>
        <v/>
      </c>
      <c r="U292" s="15" t="str">
        <f>CONCATENATE(IF(B292="","",'[1]Datos del Clap'!$E$4),";","9",IF(B292="","",'[1]Datos del Clap'!$F$4),TEXT(B292,"000"),";",E292,(TEXT(F292,"00000000")))</f>
        <v>;9;00000000</v>
      </c>
    </row>
    <row r="293" spans="1:21" ht="14.25" customHeight="1" x14ac:dyDescent="0.2">
      <c r="A293" s="41" t="str">
        <f t="shared" si="32"/>
        <v/>
      </c>
      <c r="B293" s="27" t="str">
        <f t="shared" si="33"/>
        <v/>
      </c>
      <c r="C293" s="28"/>
      <c r="D293" s="37"/>
      <c r="E293" s="28"/>
      <c r="F293" s="38"/>
      <c r="G293" s="39"/>
      <c r="H293" s="39"/>
      <c r="I293" s="29"/>
      <c r="J293" s="40"/>
      <c r="K293" s="40"/>
      <c r="L293" s="28"/>
      <c r="M293" s="28"/>
      <c r="N293" s="42" t="str">
        <f t="shared" si="34"/>
        <v/>
      </c>
      <c r="O293" s="43"/>
      <c r="P293" s="25" t="str">
        <f t="shared" si="35"/>
        <v/>
      </c>
      <c r="R293" s="26">
        <f t="shared" si="29"/>
        <v>0</v>
      </c>
      <c r="S293" s="18">
        <f t="shared" si="30"/>
        <v>9</v>
      </c>
      <c r="T293" s="15" t="str">
        <f t="shared" si="31"/>
        <v/>
      </c>
      <c r="U293" s="15" t="str">
        <f>CONCATENATE(IF(B293="","",'[1]Datos del Clap'!$E$4),";","9",IF(B293="","",'[1]Datos del Clap'!$F$4),TEXT(B293,"000"),";",E293,(TEXT(F293,"00000000")))</f>
        <v>;9;00000000</v>
      </c>
    </row>
    <row r="294" spans="1:21" ht="14.25" customHeight="1" x14ac:dyDescent="0.2">
      <c r="A294" s="41" t="str">
        <f t="shared" si="32"/>
        <v/>
      </c>
      <c r="B294" s="27" t="str">
        <f t="shared" si="33"/>
        <v/>
      </c>
      <c r="C294" s="28"/>
      <c r="D294" s="37"/>
      <c r="E294" s="28"/>
      <c r="F294" s="38"/>
      <c r="G294" s="39"/>
      <c r="H294" s="39"/>
      <c r="I294" s="29"/>
      <c r="J294" s="40"/>
      <c r="K294" s="40"/>
      <c r="L294" s="28"/>
      <c r="M294" s="28"/>
      <c r="N294" s="42" t="str">
        <f t="shared" si="34"/>
        <v/>
      </c>
      <c r="O294" s="43"/>
      <c r="P294" s="25" t="str">
        <f t="shared" si="35"/>
        <v/>
      </c>
      <c r="R294" s="26">
        <f t="shared" si="29"/>
        <v>0</v>
      </c>
      <c r="S294" s="18">
        <f t="shared" si="30"/>
        <v>9</v>
      </c>
      <c r="T294" s="15" t="str">
        <f t="shared" si="31"/>
        <v/>
      </c>
      <c r="U294" s="15" t="str">
        <f>CONCATENATE(IF(B294="","",'[1]Datos del Clap'!$E$4),";","9",IF(B294="","",'[1]Datos del Clap'!$F$4),TEXT(B294,"000"),";",E294,(TEXT(F294,"00000000")))</f>
        <v>;9;00000000</v>
      </c>
    </row>
    <row r="295" spans="1:21" ht="14.25" customHeight="1" x14ac:dyDescent="0.2">
      <c r="A295" s="41" t="str">
        <f t="shared" si="32"/>
        <v/>
      </c>
      <c r="B295" s="27" t="str">
        <f t="shared" si="33"/>
        <v/>
      </c>
      <c r="C295" s="28"/>
      <c r="D295" s="37"/>
      <c r="E295" s="28"/>
      <c r="F295" s="38"/>
      <c r="G295" s="39"/>
      <c r="H295" s="39"/>
      <c r="I295" s="29"/>
      <c r="J295" s="40"/>
      <c r="K295" s="40"/>
      <c r="L295" s="28"/>
      <c r="M295" s="28"/>
      <c r="N295" s="42" t="str">
        <f t="shared" si="34"/>
        <v/>
      </c>
      <c r="O295" s="43"/>
      <c r="P295" s="25" t="str">
        <f t="shared" si="35"/>
        <v/>
      </c>
      <c r="R295" s="26">
        <f t="shared" si="29"/>
        <v>0</v>
      </c>
      <c r="S295" s="18">
        <f t="shared" si="30"/>
        <v>9</v>
      </c>
      <c r="T295" s="15" t="str">
        <f t="shared" si="31"/>
        <v/>
      </c>
      <c r="U295" s="15" t="str">
        <f>CONCATENATE(IF(B295="","",'[1]Datos del Clap'!$E$4),";","9",IF(B295="","",'[1]Datos del Clap'!$F$4),TEXT(B295,"000"),";",E295,(TEXT(F295,"00000000")))</f>
        <v>;9;00000000</v>
      </c>
    </row>
    <row r="296" spans="1:21" ht="14.25" customHeight="1" x14ac:dyDescent="0.2">
      <c r="A296" s="41" t="str">
        <f t="shared" si="32"/>
        <v/>
      </c>
      <c r="B296" s="27" t="str">
        <f t="shared" si="33"/>
        <v/>
      </c>
      <c r="C296" s="28"/>
      <c r="D296" s="37"/>
      <c r="E296" s="28"/>
      <c r="F296" s="38"/>
      <c r="G296" s="39"/>
      <c r="H296" s="39"/>
      <c r="I296" s="29"/>
      <c r="J296" s="40"/>
      <c r="K296" s="40"/>
      <c r="L296" s="28"/>
      <c r="M296" s="28"/>
      <c r="N296" s="42" t="str">
        <f t="shared" si="34"/>
        <v/>
      </c>
      <c r="O296" s="43"/>
      <c r="P296" s="25" t="str">
        <f t="shared" si="35"/>
        <v/>
      </c>
      <c r="R296" s="26">
        <f t="shared" si="29"/>
        <v>0</v>
      </c>
      <c r="S296" s="18">
        <f t="shared" si="30"/>
        <v>9</v>
      </c>
      <c r="T296" s="15" t="str">
        <f t="shared" si="31"/>
        <v/>
      </c>
      <c r="U296" s="15" t="str">
        <f>CONCATENATE(IF(B296="","",'[1]Datos del Clap'!$E$4),";","9",IF(B296="","",'[1]Datos del Clap'!$F$4),TEXT(B296,"000"),";",E296,(TEXT(F296,"00000000")))</f>
        <v>;9;00000000</v>
      </c>
    </row>
    <row r="297" spans="1:21" ht="14.25" customHeight="1" x14ac:dyDescent="0.2">
      <c r="A297" s="41" t="str">
        <f t="shared" si="32"/>
        <v/>
      </c>
      <c r="B297" s="27" t="str">
        <f t="shared" si="33"/>
        <v/>
      </c>
      <c r="C297" s="28"/>
      <c r="D297" s="37"/>
      <c r="E297" s="28"/>
      <c r="F297" s="38"/>
      <c r="G297" s="39"/>
      <c r="H297" s="39"/>
      <c r="I297" s="29"/>
      <c r="J297" s="40"/>
      <c r="K297" s="40"/>
      <c r="L297" s="28"/>
      <c r="M297" s="28"/>
      <c r="N297" s="42" t="str">
        <f t="shared" si="34"/>
        <v/>
      </c>
      <c r="O297" s="43"/>
      <c r="P297" s="25" t="str">
        <f t="shared" si="35"/>
        <v/>
      </c>
      <c r="R297" s="26">
        <f t="shared" si="29"/>
        <v>0</v>
      </c>
      <c r="S297" s="18">
        <f t="shared" si="30"/>
        <v>9</v>
      </c>
      <c r="T297" s="15" t="str">
        <f t="shared" si="31"/>
        <v/>
      </c>
      <c r="U297" s="15" t="str">
        <f>CONCATENATE(IF(B297="","",'[1]Datos del Clap'!$E$4),";","9",IF(B297="","",'[1]Datos del Clap'!$F$4),TEXT(B297,"000"),";",E297,(TEXT(F297,"00000000")))</f>
        <v>;9;00000000</v>
      </c>
    </row>
    <row r="298" spans="1:21" ht="14.25" customHeight="1" x14ac:dyDescent="0.2">
      <c r="A298" s="41" t="str">
        <f t="shared" si="32"/>
        <v/>
      </c>
      <c r="B298" s="27" t="str">
        <f t="shared" si="33"/>
        <v/>
      </c>
      <c r="C298" s="28"/>
      <c r="D298" s="37"/>
      <c r="E298" s="28"/>
      <c r="F298" s="38"/>
      <c r="G298" s="39"/>
      <c r="H298" s="39"/>
      <c r="I298" s="29"/>
      <c r="J298" s="40"/>
      <c r="K298" s="40"/>
      <c r="L298" s="28"/>
      <c r="M298" s="28"/>
      <c r="N298" s="42" t="str">
        <f t="shared" si="34"/>
        <v/>
      </c>
      <c r="O298" s="43"/>
      <c r="P298" s="25" t="str">
        <f t="shared" si="35"/>
        <v/>
      </c>
      <c r="R298" s="26">
        <f t="shared" si="29"/>
        <v>0</v>
      </c>
      <c r="S298" s="18">
        <f t="shared" si="30"/>
        <v>9</v>
      </c>
      <c r="T298" s="15" t="str">
        <f t="shared" si="31"/>
        <v/>
      </c>
      <c r="U298" s="15" t="str">
        <f>CONCATENATE(IF(B298="","",'[1]Datos del Clap'!$E$4),";","9",IF(B298="","",'[1]Datos del Clap'!$F$4),TEXT(B298,"000"),";",E298,(TEXT(F298,"00000000")))</f>
        <v>;9;00000000</v>
      </c>
    </row>
    <row r="299" spans="1:21" ht="14.25" customHeight="1" x14ac:dyDescent="0.2">
      <c r="A299" s="41" t="str">
        <f t="shared" si="32"/>
        <v/>
      </c>
      <c r="B299" s="27" t="str">
        <f t="shared" si="33"/>
        <v/>
      </c>
      <c r="C299" s="28"/>
      <c r="D299" s="37"/>
      <c r="E299" s="28"/>
      <c r="F299" s="38"/>
      <c r="G299" s="39"/>
      <c r="H299" s="39"/>
      <c r="I299" s="29"/>
      <c r="J299" s="40"/>
      <c r="K299" s="40"/>
      <c r="L299" s="28"/>
      <c r="M299" s="28"/>
      <c r="N299" s="42" t="str">
        <f t="shared" si="34"/>
        <v/>
      </c>
      <c r="O299" s="43"/>
      <c r="P299" s="25" t="str">
        <f t="shared" si="35"/>
        <v/>
      </c>
      <c r="R299" s="26">
        <f t="shared" si="29"/>
        <v>0</v>
      </c>
      <c r="S299" s="18">
        <f t="shared" si="30"/>
        <v>9</v>
      </c>
      <c r="T299" s="15" t="str">
        <f t="shared" si="31"/>
        <v/>
      </c>
      <c r="U299" s="15" t="str">
        <f>CONCATENATE(IF(B299="","",'[1]Datos del Clap'!$E$4),";","9",IF(B299="","",'[1]Datos del Clap'!$F$4),TEXT(B299,"000"),";",E299,(TEXT(F299,"00000000")))</f>
        <v>;9;00000000</v>
      </c>
    </row>
    <row r="300" spans="1:21" ht="14.25" customHeight="1" x14ac:dyDescent="0.2">
      <c r="A300" s="41" t="str">
        <f t="shared" si="32"/>
        <v/>
      </c>
      <c r="B300" s="27" t="str">
        <f t="shared" si="33"/>
        <v/>
      </c>
      <c r="C300" s="28"/>
      <c r="D300" s="37"/>
      <c r="E300" s="28"/>
      <c r="F300" s="38"/>
      <c r="G300" s="39"/>
      <c r="H300" s="39"/>
      <c r="I300" s="29"/>
      <c r="J300" s="40"/>
      <c r="K300" s="40"/>
      <c r="L300" s="28"/>
      <c r="M300" s="28"/>
      <c r="N300" s="42" t="str">
        <f t="shared" si="34"/>
        <v/>
      </c>
      <c r="O300" s="43"/>
      <c r="P300" s="25" t="str">
        <f t="shared" si="35"/>
        <v/>
      </c>
      <c r="R300" s="26">
        <f t="shared" si="29"/>
        <v>0</v>
      </c>
      <c r="S300" s="18">
        <f t="shared" si="30"/>
        <v>9</v>
      </c>
      <c r="T300" s="15" t="str">
        <f t="shared" si="31"/>
        <v/>
      </c>
      <c r="U300" s="15" t="str">
        <f>CONCATENATE(IF(B300="","",'[1]Datos del Clap'!$E$4),";","9",IF(B300="","",'[1]Datos del Clap'!$F$4),TEXT(B300,"000"),";",E300,(TEXT(F300,"00000000")))</f>
        <v>;9;00000000</v>
      </c>
    </row>
    <row r="301" spans="1:21" ht="14.25" customHeight="1" x14ac:dyDescent="0.2">
      <c r="A301" s="41" t="str">
        <f t="shared" si="32"/>
        <v/>
      </c>
      <c r="B301" s="27" t="str">
        <f t="shared" si="33"/>
        <v/>
      </c>
      <c r="C301" s="28"/>
      <c r="D301" s="37"/>
      <c r="E301" s="28"/>
      <c r="F301" s="38"/>
      <c r="G301" s="39"/>
      <c r="H301" s="39"/>
      <c r="I301" s="29"/>
      <c r="J301" s="40"/>
      <c r="K301" s="40"/>
      <c r="L301" s="28"/>
      <c r="M301" s="28"/>
      <c r="N301" s="42" t="str">
        <f t="shared" si="34"/>
        <v/>
      </c>
      <c r="O301" s="43"/>
      <c r="P301" s="25" t="str">
        <f t="shared" si="35"/>
        <v/>
      </c>
      <c r="R301" s="26">
        <f t="shared" si="29"/>
        <v>0</v>
      </c>
      <c r="S301" s="18">
        <f t="shared" si="30"/>
        <v>9</v>
      </c>
      <c r="T301" s="15" t="str">
        <f t="shared" si="31"/>
        <v/>
      </c>
      <c r="U301" s="15" t="str">
        <f>CONCATENATE(IF(B301="","",'[1]Datos del Clap'!$E$4),";","9",IF(B301="","",'[1]Datos del Clap'!$F$4),TEXT(B301,"000"),";",E301,(TEXT(F301,"00000000")))</f>
        <v>;9;00000000</v>
      </c>
    </row>
    <row r="302" spans="1:21" ht="14.25" customHeight="1" x14ac:dyDescent="0.2">
      <c r="A302" s="41" t="str">
        <f t="shared" si="32"/>
        <v/>
      </c>
      <c r="B302" s="27" t="str">
        <f t="shared" si="33"/>
        <v/>
      </c>
      <c r="C302" s="28"/>
      <c r="D302" s="37"/>
      <c r="E302" s="28"/>
      <c r="F302" s="38"/>
      <c r="G302" s="39"/>
      <c r="H302" s="39"/>
      <c r="I302" s="29"/>
      <c r="J302" s="40"/>
      <c r="K302" s="40"/>
      <c r="L302" s="28"/>
      <c r="M302" s="28"/>
      <c r="N302" s="42" t="str">
        <f t="shared" si="34"/>
        <v/>
      </c>
      <c r="O302" s="43"/>
      <c r="P302" s="25" t="str">
        <f t="shared" si="35"/>
        <v/>
      </c>
      <c r="R302" s="26">
        <f t="shared" si="29"/>
        <v>0</v>
      </c>
      <c r="S302" s="18">
        <f t="shared" si="30"/>
        <v>9</v>
      </c>
      <c r="T302" s="15" t="str">
        <f t="shared" si="31"/>
        <v/>
      </c>
      <c r="U302" s="15" t="str">
        <f>CONCATENATE(IF(B302="","",'[1]Datos del Clap'!$E$4),";","9",IF(B302="","",'[1]Datos del Clap'!$F$4),TEXT(B302,"000"),";",E302,(TEXT(F302,"00000000")))</f>
        <v>;9;00000000</v>
      </c>
    </row>
    <row r="303" spans="1:21" ht="14.25" customHeight="1" x14ac:dyDescent="0.2">
      <c r="A303" s="41" t="str">
        <f t="shared" si="32"/>
        <v/>
      </c>
      <c r="B303" s="27" t="str">
        <f t="shared" si="33"/>
        <v/>
      </c>
      <c r="C303" s="28"/>
      <c r="D303" s="37"/>
      <c r="E303" s="28"/>
      <c r="F303" s="38"/>
      <c r="G303" s="39"/>
      <c r="H303" s="39"/>
      <c r="I303" s="29"/>
      <c r="J303" s="40"/>
      <c r="K303" s="40"/>
      <c r="L303" s="28"/>
      <c r="M303" s="28"/>
      <c r="N303" s="42" t="str">
        <f t="shared" si="34"/>
        <v/>
      </c>
      <c r="O303" s="43"/>
      <c r="P303" s="25" t="str">
        <f t="shared" si="35"/>
        <v/>
      </c>
      <c r="R303" s="26">
        <f t="shared" si="29"/>
        <v>0</v>
      </c>
      <c r="S303" s="18">
        <f t="shared" si="30"/>
        <v>9</v>
      </c>
      <c r="T303" s="15" t="str">
        <f t="shared" si="31"/>
        <v/>
      </c>
      <c r="U303" s="15" t="str">
        <f>CONCATENATE(IF(B303="","",'[1]Datos del Clap'!$E$4),";","9",IF(B303="","",'[1]Datos del Clap'!$F$4),TEXT(B303,"000"),";",E303,(TEXT(F303,"00000000")))</f>
        <v>;9;00000000</v>
      </c>
    </row>
    <row r="304" spans="1:21" ht="14.25" customHeight="1" x14ac:dyDescent="0.2">
      <c r="A304" s="41" t="str">
        <f t="shared" si="32"/>
        <v/>
      </c>
      <c r="B304" s="27" t="str">
        <f t="shared" si="33"/>
        <v/>
      </c>
      <c r="C304" s="28"/>
      <c r="D304" s="37"/>
      <c r="E304" s="28"/>
      <c r="F304" s="38"/>
      <c r="G304" s="39"/>
      <c r="H304" s="39"/>
      <c r="I304" s="29"/>
      <c r="J304" s="40"/>
      <c r="K304" s="40"/>
      <c r="L304" s="28"/>
      <c r="M304" s="28"/>
      <c r="N304" s="42" t="str">
        <f t="shared" si="34"/>
        <v/>
      </c>
      <c r="O304" s="43"/>
      <c r="P304" s="25" t="str">
        <f t="shared" si="35"/>
        <v/>
      </c>
      <c r="R304" s="26">
        <f t="shared" si="29"/>
        <v>0</v>
      </c>
      <c r="S304" s="18">
        <f t="shared" si="30"/>
        <v>9</v>
      </c>
      <c r="T304" s="15" t="str">
        <f t="shared" si="31"/>
        <v/>
      </c>
      <c r="U304" s="15" t="str">
        <f>CONCATENATE(IF(B304="","",'[1]Datos del Clap'!$E$4),";","9",IF(B304="","",'[1]Datos del Clap'!$F$4),TEXT(B304,"000"),";",E304,(TEXT(F304,"00000000")))</f>
        <v>;9;00000000</v>
      </c>
    </row>
    <row r="305" spans="1:21" ht="14.25" customHeight="1" x14ac:dyDescent="0.2">
      <c r="A305" s="41" t="str">
        <f t="shared" si="32"/>
        <v/>
      </c>
      <c r="B305" s="27" t="str">
        <f t="shared" si="33"/>
        <v/>
      </c>
      <c r="C305" s="28"/>
      <c r="D305" s="37"/>
      <c r="E305" s="28"/>
      <c r="F305" s="38"/>
      <c r="G305" s="39"/>
      <c r="H305" s="39"/>
      <c r="I305" s="29"/>
      <c r="J305" s="40"/>
      <c r="K305" s="40"/>
      <c r="L305" s="28"/>
      <c r="M305" s="28"/>
      <c r="N305" s="42" t="str">
        <f t="shared" si="34"/>
        <v/>
      </c>
      <c r="O305" s="43"/>
      <c r="P305" s="25" t="str">
        <f t="shared" si="35"/>
        <v/>
      </c>
      <c r="R305" s="26">
        <f t="shared" si="29"/>
        <v>0</v>
      </c>
      <c r="S305" s="18">
        <f t="shared" si="30"/>
        <v>9</v>
      </c>
      <c r="T305" s="15" t="str">
        <f t="shared" si="31"/>
        <v/>
      </c>
      <c r="U305" s="15" t="str">
        <f>CONCATENATE(IF(B305="","",'[1]Datos del Clap'!$E$4),";","9",IF(B305="","",'[1]Datos del Clap'!$F$4),TEXT(B305,"000"),";",E305,(TEXT(F305,"00000000")))</f>
        <v>;9;00000000</v>
      </c>
    </row>
    <row r="306" spans="1:21" ht="14.25" customHeight="1" x14ac:dyDescent="0.2">
      <c r="A306" s="41" t="str">
        <f t="shared" si="32"/>
        <v/>
      </c>
      <c r="B306" s="27" t="str">
        <f t="shared" si="33"/>
        <v/>
      </c>
      <c r="C306" s="28"/>
      <c r="D306" s="37"/>
      <c r="E306" s="28"/>
      <c r="F306" s="38"/>
      <c r="G306" s="39"/>
      <c r="H306" s="39"/>
      <c r="I306" s="29"/>
      <c r="J306" s="40"/>
      <c r="K306" s="40"/>
      <c r="L306" s="28"/>
      <c r="M306" s="28"/>
      <c r="N306" s="42" t="str">
        <f t="shared" si="34"/>
        <v/>
      </c>
      <c r="O306" s="43"/>
      <c r="P306" s="25" t="str">
        <f t="shared" si="35"/>
        <v/>
      </c>
      <c r="R306" s="26">
        <f t="shared" si="29"/>
        <v>0</v>
      </c>
      <c r="S306" s="18">
        <f t="shared" si="30"/>
        <v>9</v>
      </c>
      <c r="T306" s="15" t="str">
        <f t="shared" si="31"/>
        <v/>
      </c>
      <c r="U306" s="15" t="str">
        <f>CONCATENATE(IF(B306="","",'[1]Datos del Clap'!$E$4),";","9",IF(B306="","",'[1]Datos del Clap'!$F$4),TEXT(B306,"000"),";",E306,(TEXT(F306,"00000000")))</f>
        <v>;9;00000000</v>
      </c>
    </row>
    <row r="307" spans="1:21" ht="14.25" customHeight="1" x14ac:dyDescent="0.2">
      <c r="A307" s="41" t="str">
        <f t="shared" si="32"/>
        <v/>
      </c>
      <c r="B307" s="27" t="str">
        <f t="shared" si="33"/>
        <v/>
      </c>
      <c r="C307" s="28"/>
      <c r="D307" s="37"/>
      <c r="E307" s="28"/>
      <c r="F307" s="38"/>
      <c r="G307" s="39"/>
      <c r="H307" s="39"/>
      <c r="I307" s="29"/>
      <c r="J307" s="40"/>
      <c r="K307" s="40"/>
      <c r="L307" s="28"/>
      <c r="M307" s="28"/>
      <c r="N307" s="42" t="str">
        <f t="shared" si="34"/>
        <v/>
      </c>
      <c r="O307" s="43"/>
      <c r="P307" s="25" t="str">
        <f t="shared" si="35"/>
        <v/>
      </c>
      <c r="R307" s="26">
        <f t="shared" si="29"/>
        <v>0</v>
      </c>
      <c r="S307" s="18">
        <f t="shared" si="30"/>
        <v>9</v>
      </c>
      <c r="T307" s="15" t="str">
        <f t="shared" si="31"/>
        <v/>
      </c>
      <c r="U307" s="15" t="str">
        <f>CONCATENATE(IF(B307="","",'[1]Datos del Clap'!$E$4),";","9",IF(B307="","",'[1]Datos del Clap'!$F$4),TEXT(B307,"000"),";",E307,(TEXT(F307,"00000000")))</f>
        <v>;9;00000000</v>
      </c>
    </row>
    <row r="308" spans="1:21" ht="14.25" customHeight="1" x14ac:dyDescent="0.2">
      <c r="A308" s="41" t="str">
        <f t="shared" si="32"/>
        <v/>
      </c>
      <c r="B308" s="27" t="str">
        <f t="shared" si="33"/>
        <v/>
      </c>
      <c r="C308" s="28"/>
      <c r="D308" s="37"/>
      <c r="E308" s="28"/>
      <c r="F308" s="38"/>
      <c r="G308" s="39"/>
      <c r="H308" s="39"/>
      <c r="I308" s="29"/>
      <c r="J308" s="40"/>
      <c r="K308" s="40"/>
      <c r="L308" s="28"/>
      <c r="M308" s="28"/>
      <c r="N308" s="42" t="str">
        <f t="shared" si="34"/>
        <v/>
      </c>
      <c r="O308" s="43"/>
      <c r="P308" s="25" t="str">
        <f t="shared" si="35"/>
        <v/>
      </c>
      <c r="R308" s="26">
        <f t="shared" si="29"/>
        <v>0</v>
      </c>
      <c r="S308" s="18">
        <f t="shared" si="30"/>
        <v>9</v>
      </c>
      <c r="T308" s="15" t="str">
        <f t="shared" si="31"/>
        <v/>
      </c>
      <c r="U308" s="15" t="str">
        <f>CONCATENATE(IF(B308="","",'[1]Datos del Clap'!$E$4),";","9",IF(B308="","",'[1]Datos del Clap'!$F$4),TEXT(B308,"000"),";",E308,(TEXT(F308,"00000000")))</f>
        <v>;9;00000000</v>
      </c>
    </row>
    <row r="309" spans="1:21" ht="14.25" customHeight="1" x14ac:dyDescent="0.2">
      <c r="A309" s="41" t="str">
        <f t="shared" si="32"/>
        <v/>
      </c>
      <c r="B309" s="27" t="str">
        <f t="shared" si="33"/>
        <v/>
      </c>
      <c r="C309" s="28"/>
      <c r="D309" s="37"/>
      <c r="E309" s="28"/>
      <c r="F309" s="38"/>
      <c r="G309" s="39"/>
      <c r="H309" s="39"/>
      <c r="I309" s="29"/>
      <c r="J309" s="40"/>
      <c r="K309" s="40"/>
      <c r="L309" s="28"/>
      <c r="M309" s="28"/>
      <c r="N309" s="42" t="str">
        <f t="shared" si="34"/>
        <v/>
      </c>
      <c r="O309" s="43"/>
      <c r="P309" s="25" t="str">
        <f t="shared" si="35"/>
        <v/>
      </c>
      <c r="R309" s="26">
        <f t="shared" si="29"/>
        <v>0</v>
      </c>
      <c r="S309" s="18">
        <f t="shared" si="30"/>
        <v>9</v>
      </c>
      <c r="T309" s="15" t="str">
        <f t="shared" si="31"/>
        <v/>
      </c>
      <c r="U309" s="15" t="str">
        <f>CONCATENATE(IF(B309="","",'[1]Datos del Clap'!$E$4),";","9",IF(B309="","",'[1]Datos del Clap'!$F$4),TEXT(B309,"000"),";",E309,(TEXT(F309,"00000000")))</f>
        <v>;9;00000000</v>
      </c>
    </row>
    <row r="310" spans="1:21" ht="14.25" customHeight="1" x14ac:dyDescent="0.2">
      <c r="A310" s="41" t="str">
        <f t="shared" si="32"/>
        <v/>
      </c>
      <c r="B310" s="27" t="str">
        <f t="shared" si="33"/>
        <v/>
      </c>
      <c r="C310" s="28"/>
      <c r="D310" s="37"/>
      <c r="E310" s="28"/>
      <c r="F310" s="38"/>
      <c r="G310" s="39"/>
      <c r="H310" s="39"/>
      <c r="I310" s="29"/>
      <c r="J310" s="40"/>
      <c r="K310" s="40"/>
      <c r="L310" s="28"/>
      <c r="M310" s="28"/>
      <c r="N310" s="42" t="str">
        <f t="shared" si="34"/>
        <v/>
      </c>
      <c r="O310" s="43"/>
      <c r="P310" s="25" t="str">
        <f t="shared" si="35"/>
        <v/>
      </c>
      <c r="R310" s="26">
        <f t="shared" si="29"/>
        <v>0</v>
      </c>
      <c r="S310" s="18">
        <f t="shared" si="30"/>
        <v>9</v>
      </c>
      <c r="T310" s="15" t="str">
        <f t="shared" si="31"/>
        <v/>
      </c>
      <c r="U310" s="15" t="str">
        <f>CONCATENATE(IF(B310="","",'[1]Datos del Clap'!$E$4),";","9",IF(B310="","",'[1]Datos del Clap'!$F$4),TEXT(B310,"000"),";",E310,(TEXT(F310,"00000000")))</f>
        <v>;9;00000000</v>
      </c>
    </row>
    <row r="311" spans="1:21" ht="14.25" customHeight="1" x14ac:dyDescent="0.2">
      <c r="A311" s="41" t="str">
        <f t="shared" si="32"/>
        <v/>
      </c>
      <c r="B311" s="27" t="str">
        <f t="shared" si="33"/>
        <v/>
      </c>
      <c r="C311" s="28"/>
      <c r="D311" s="37"/>
      <c r="E311" s="28"/>
      <c r="F311" s="38"/>
      <c r="G311" s="39"/>
      <c r="H311" s="39"/>
      <c r="I311" s="29"/>
      <c r="J311" s="40"/>
      <c r="K311" s="40"/>
      <c r="L311" s="28"/>
      <c r="M311" s="28"/>
      <c r="N311" s="42" t="str">
        <f t="shared" si="34"/>
        <v/>
      </c>
      <c r="O311" s="43"/>
      <c r="P311" s="25" t="str">
        <f t="shared" si="35"/>
        <v/>
      </c>
      <c r="R311" s="26">
        <f t="shared" si="29"/>
        <v>0</v>
      </c>
      <c r="S311" s="18">
        <f t="shared" si="30"/>
        <v>9</v>
      </c>
      <c r="T311" s="15" t="str">
        <f t="shared" si="31"/>
        <v/>
      </c>
      <c r="U311" s="15" t="str">
        <f>CONCATENATE(IF(B311="","",'[1]Datos del Clap'!$E$4),";","9",IF(B311="","",'[1]Datos del Clap'!$F$4),TEXT(B311,"000"),";",E311,(TEXT(F311,"00000000")))</f>
        <v>;9;00000000</v>
      </c>
    </row>
    <row r="312" spans="1:21" ht="14.25" customHeight="1" x14ac:dyDescent="0.2">
      <c r="A312" s="41" t="str">
        <f t="shared" si="32"/>
        <v/>
      </c>
      <c r="B312" s="27" t="str">
        <f t="shared" si="33"/>
        <v/>
      </c>
      <c r="C312" s="28"/>
      <c r="D312" s="37"/>
      <c r="E312" s="28"/>
      <c r="F312" s="38"/>
      <c r="G312" s="39"/>
      <c r="H312" s="39"/>
      <c r="I312" s="29"/>
      <c r="J312" s="40"/>
      <c r="K312" s="40"/>
      <c r="L312" s="28"/>
      <c r="M312" s="28"/>
      <c r="N312" s="42" t="str">
        <f t="shared" si="34"/>
        <v/>
      </c>
      <c r="O312" s="43"/>
      <c r="P312" s="25" t="str">
        <f t="shared" si="35"/>
        <v/>
      </c>
      <c r="R312" s="26">
        <f t="shared" si="29"/>
        <v>0</v>
      </c>
      <c r="S312" s="18">
        <f t="shared" si="30"/>
        <v>9</v>
      </c>
      <c r="T312" s="15" t="str">
        <f t="shared" si="31"/>
        <v/>
      </c>
      <c r="U312" s="15" t="str">
        <f>CONCATENATE(IF(B312="","",'[1]Datos del Clap'!$E$4),";","9",IF(B312="","",'[1]Datos del Clap'!$F$4),TEXT(B312,"000"),";",E312,(TEXT(F312,"00000000")))</f>
        <v>;9;00000000</v>
      </c>
    </row>
    <row r="313" spans="1:21" ht="14.25" customHeight="1" x14ac:dyDescent="0.2">
      <c r="A313" s="41" t="str">
        <f t="shared" si="32"/>
        <v/>
      </c>
      <c r="B313" s="27" t="str">
        <f t="shared" si="33"/>
        <v/>
      </c>
      <c r="C313" s="28"/>
      <c r="D313" s="37"/>
      <c r="E313" s="28"/>
      <c r="F313" s="38"/>
      <c r="G313" s="39"/>
      <c r="H313" s="39"/>
      <c r="I313" s="29"/>
      <c r="J313" s="40"/>
      <c r="K313" s="40"/>
      <c r="L313" s="28"/>
      <c r="M313" s="28"/>
      <c r="N313" s="42" t="str">
        <f t="shared" si="34"/>
        <v/>
      </c>
      <c r="O313" s="43"/>
      <c r="P313" s="25" t="str">
        <f t="shared" si="35"/>
        <v/>
      </c>
      <c r="R313" s="26">
        <f t="shared" si="29"/>
        <v>0</v>
      </c>
      <c r="S313" s="18">
        <f t="shared" si="30"/>
        <v>9</v>
      </c>
      <c r="T313" s="15" t="str">
        <f t="shared" si="31"/>
        <v/>
      </c>
      <c r="U313" s="15" t="str">
        <f>CONCATENATE(IF(B313="","",'[1]Datos del Clap'!$E$4),";","9",IF(B313="","",'[1]Datos del Clap'!$F$4),TEXT(B313,"000"),";",E313,(TEXT(F313,"00000000")))</f>
        <v>;9;00000000</v>
      </c>
    </row>
    <row r="314" spans="1:21" ht="14.25" customHeight="1" x14ac:dyDescent="0.2">
      <c r="A314" s="41" t="str">
        <f t="shared" si="32"/>
        <v/>
      </c>
      <c r="B314" s="27" t="str">
        <f t="shared" si="33"/>
        <v/>
      </c>
      <c r="C314" s="28"/>
      <c r="D314" s="37"/>
      <c r="E314" s="28"/>
      <c r="F314" s="38"/>
      <c r="G314" s="39"/>
      <c r="H314" s="39"/>
      <c r="I314" s="29"/>
      <c r="J314" s="40"/>
      <c r="K314" s="40"/>
      <c r="L314" s="28"/>
      <c r="M314" s="28"/>
      <c r="N314" s="42" t="str">
        <f t="shared" si="34"/>
        <v/>
      </c>
      <c r="O314" s="43"/>
      <c r="P314" s="25" t="str">
        <f t="shared" si="35"/>
        <v/>
      </c>
      <c r="R314" s="26">
        <f t="shared" si="29"/>
        <v>0</v>
      </c>
      <c r="S314" s="18">
        <f t="shared" si="30"/>
        <v>9</v>
      </c>
      <c r="T314" s="15" t="str">
        <f t="shared" si="31"/>
        <v/>
      </c>
      <c r="U314" s="15" t="str">
        <f>CONCATENATE(IF(B314="","",'[1]Datos del Clap'!$E$4),";","9",IF(B314="","",'[1]Datos del Clap'!$F$4),TEXT(B314,"000"),";",E314,(TEXT(F314,"00000000")))</f>
        <v>;9;00000000</v>
      </c>
    </row>
    <row r="315" spans="1:21" ht="14.25" customHeight="1" x14ac:dyDescent="0.2">
      <c r="A315" s="41" t="str">
        <f t="shared" si="32"/>
        <v/>
      </c>
      <c r="B315" s="27" t="str">
        <f t="shared" si="33"/>
        <v/>
      </c>
      <c r="C315" s="28"/>
      <c r="D315" s="37"/>
      <c r="E315" s="28"/>
      <c r="F315" s="38"/>
      <c r="G315" s="39"/>
      <c r="H315" s="39"/>
      <c r="I315" s="29"/>
      <c r="J315" s="40"/>
      <c r="K315" s="40"/>
      <c r="L315" s="28"/>
      <c r="M315" s="28"/>
      <c r="N315" s="42" t="str">
        <f t="shared" si="34"/>
        <v/>
      </c>
      <c r="O315" s="43"/>
      <c r="P315" s="25" t="str">
        <f t="shared" si="35"/>
        <v/>
      </c>
      <c r="R315" s="26">
        <f t="shared" si="29"/>
        <v>0</v>
      </c>
      <c r="S315" s="18">
        <f t="shared" si="30"/>
        <v>9</v>
      </c>
      <c r="T315" s="15" t="str">
        <f t="shared" si="31"/>
        <v/>
      </c>
      <c r="U315" s="15" t="str">
        <f>CONCATENATE(IF(B315="","",'[1]Datos del Clap'!$E$4),";","9",IF(B315="","",'[1]Datos del Clap'!$F$4),TEXT(B315,"000"),";",E315,(TEXT(F315,"00000000")))</f>
        <v>;9;00000000</v>
      </c>
    </row>
    <row r="316" spans="1:21" ht="14.25" customHeight="1" x14ac:dyDescent="0.2">
      <c r="A316" s="41" t="str">
        <f t="shared" si="32"/>
        <v/>
      </c>
      <c r="B316" s="27" t="str">
        <f t="shared" si="33"/>
        <v/>
      </c>
      <c r="C316" s="28"/>
      <c r="D316" s="37"/>
      <c r="E316" s="28"/>
      <c r="F316" s="38"/>
      <c r="G316" s="39"/>
      <c r="H316" s="39"/>
      <c r="I316" s="29"/>
      <c r="J316" s="40"/>
      <c r="K316" s="40"/>
      <c r="L316" s="28"/>
      <c r="M316" s="28"/>
      <c r="N316" s="42" t="str">
        <f t="shared" si="34"/>
        <v/>
      </c>
      <c r="O316" s="43"/>
      <c r="P316" s="25" t="str">
        <f t="shared" si="35"/>
        <v/>
      </c>
      <c r="R316" s="26">
        <f t="shared" si="29"/>
        <v>0</v>
      </c>
      <c r="S316" s="18">
        <f t="shared" si="30"/>
        <v>9</v>
      </c>
      <c r="T316" s="15" t="str">
        <f t="shared" si="31"/>
        <v/>
      </c>
      <c r="U316" s="15" t="str">
        <f>CONCATENATE(IF(B316="","",'[1]Datos del Clap'!$E$4),";","9",IF(B316="","",'[1]Datos del Clap'!$F$4),TEXT(B316,"000"),";",E316,(TEXT(F316,"00000000")))</f>
        <v>;9;00000000</v>
      </c>
    </row>
    <row r="317" spans="1:21" ht="14.25" customHeight="1" x14ac:dyDescent="0.2">
      <c r="A317" s="41" t="str">
        <f t="shared" si="32"/>
        <v/>
      </c>
      <c r="B317" s="27" t="str">
        <f t="shared" si="33"/>
        <v/>
      </c>
      <c r="C317" s="28"/>
      <c r="D317" s="37"/>
      <c r="E317" s="28"/>
      <c r="F317" s="38"/>
      <c r="G317" s="39"/>
      <c r="H317" s="39"/>
      <c r="I317" s="29"/>
      <c r="J317" s="40"/>
      <c r="K317" s="40"/>
      <c r="L317" s="28"/>
      <c r="M317" s="28"/>
      <c r="N317" s="42" t="str">
        <f t="shared" si="34"/>
        <v/>
      </c>
      <c r="O317" s="43"/>
      <c r="P317" s="25" t="str">
        <f t="shared" si="35"/>
        <v/>
      </c>
      <c r="R317" s="26">
        <f t="shared" si="29"/>
        <v>0</v>
      </c>
      <c r="S317" s="18">
        <f t="shared" si="30"/>
        <v>9</v>
      </c>
      <c r="T317" s="15" t="str">
        <f t="shared" si="31"/>
        <v/>
      </c>
      <c r="U317" s="15" t="str">
        <f>CONCATENATE(IF(B317="","",'[1]Datos del Clap'!$E$4),";","9",IF(B317="","",'[1]Datos del Clap'!$F$4),TEXT(B317,"000"),";",E317,(TEXT(F317,"00000000")))</f>
        <v>;9;00000000</v>
      </c>
    </row>
    <row r="318" spans="1:21" ht="14.25" customHeight="1" x14ac:dyDescent="0.2">
      <c r="A318" s="41" t="str">
        <f t="shared" si="32"/>
        <v/>
      </c>
      <c r="B318" s="27" t="str">
        <f t="shared" si="33"/>
        <v/>
      </c>
      <c r="C318" s="28"/>
      <c r="D318" s="37"/>
      <c r="E318" s="28"/>
      <c r="F318" s="38"/>
      <c r="G318" s="39"/>
      <c r="H318" s="39"/>
      <c r="I318" s="29"/>
      <c r="J318" s="40"/>
      <c r="K318" s="40"/>
      <c r="L318" s="28"/>
      <c r="M318" s="28"/>
      <c r="N318" s="42" t="str">
        <f t="shared" si="34"/>
        <v/>
      </c>
      <c r="O318" s="43"/>
      <c r="P318" s="25" t="str">
        <f t="shared" si="35"/>
        <v/>
      </c>
      <c r="R318" s="26">
        <f t="shared" si="29"/>
        <v>0</v>
      </c>
      <c r="S318" s="18">
        <f t="shared" si="30"/>
        <v>9</v>
      </c>
      <c r="T318" s="15" t="str">
        <f t="shared" si="31"/>
        <v/>
      </c>
      <c r="U318" s="15" t="str">
        <f>CONCATENATE(IF(B318="","",'[1]Datos del Clap'!$E$4),";","9",IF(B318="","",'[1]Datos del Clap'!$F$4),TEXT(B318,"000"),";",E318,(TEXT(F318,"00000000")))</f>
        <v>;9;00000000</v>
      </c>
    </row>
    <row r="319" spans="1:21" ht="14.25" customHeight="1" x14ac:dyDescent="0.2">
      <c r="A319" s="41" t="str">
        <f t="shared" si="32"/>
        <v/>
      </c>
      <c r="B319" s="27" t="str">
        <f t="shared" si="33"/>
        <v/>
      </c>
      <c r="C319" s="28"/>
      <c r="D319" s="37"/>
      <c r="E319" s="28"/>
      <c r="F319" s="38"/>
      <c r="G319" s="39"/>
      <c r="H319" s="39"/>
      <c r="I319" s="29"/>
      <c r="J319" s="40"/>
      <c r="K319" s="40"/>
      <c r="L319" s="28"/>
      <c r="M319" s="28"/>
      <c r="N319" s="42" t="str">
        <f t="shared" si="34"/>
        <v/>
      </c>
      <c r="O319" s="43"/>
      <c r="P319" s="25" t="str">
        <f t="shared" si="35"/>
        <v/>
      </c>
      <c r="R319" s="26">
        <f t="shared" si="29"/>
        <v>0</v>
      </c>
      <c r="S319" s="18">
        <f t="shared" si="30"/>
        <v>9</v>
      </c>
      <c r="T319" s="15" t="str">
        <f t="shared" si="31"/>
        <v/>
      </c>
      <c r="U319" s="15" t="str">
        <f>CONCATENATE(IF(B319="","",'[1]Datos del Clap'!$E$4),";","9",IF(B319="","",'[1]Datos del Clap'!$F$4),TEXT(B319,"000"),";",E319,(TEXT(F319,"00000000")))</f>
        <v>;9;00000000</v>
      </c>
    </row>
    <row r="320" spans="1:21" ht="14.25" customHeight="1" x14ac:dyDescent="0.2">
      <c r="A320" s="41" t="str">
        <f t="shared" si="32"/>
        <v/>
      </c>
      <c r="B320" s="27" t="str">
        <f t="shared" si="33"/>
        <v/>
      </c>
      <c r="C320" s="28"/>
      <c r="D320" s="37"/>
      <c r="E320" s="28"/>
      <c r="F320" s="38"/>
      <c r="G320" s="39"/>
      <c r="H320" s="39"/>
      <c r="I320" s="29"/>
      <c r="J320" s="40"/>
      <c r="K320" s="40"/>
      <c r="L320" s="28"/>
      <c r="M320" s="28"/>
      <c r="N320" s="42" t="str">
        <f t="shared" si="34"/>
        <v/>
      </c>
      <c r="O320" s="43"/>
      <c r="P320" s="25" t="str">
        <f t="shared" si="35"/>
        <v/>
      </c>
      <c r="R320" s="26">
        <f t="shared" si="29"/>
        <v>0</v>
      </c>
      <c r="S320" s="18">
        <f t="shared" si="30"/>
        <v>9</v>
      </c>
      <c r="T320" s="15" t="str">
        <f t="shared" si="31"/>
        <v/>
      </c>
      <c r="U320" s="15" t="str">
        <f>CONCATENATE(IF(B320="","",'[1]Datos del Clap'!$E$4),";","9",IF(B320="","",'[1]Datos del Clap'!$F$4),TEXT(B320,"000"),";",E320,(TEXT(F320,"00000000")))</f>
        <v>;9;00000000</v>
      </c>
    </row>
    <row r="321" spans="1:21" ht="14.25" customHeight="1" x14ac:dyDescent="0.2">
      <c r="A321" s="41" t="str">
        <f t="shared" si="32"/>
        <v/>
      </c>
      <c r="B321" s="27" t="str">
        <f t="shared" si="33"/>
        <v/>
      </c>
      <c r="C321" s="28"/>
      <c r="D321" s="37"/>
      <c r="E321" s="28"/>
      <c r="F321" s="38"/>
      <c r="G321" s="39"/>
      <c r="H321" s="39"/>
      <c r="I321" s="29"/>
      <c r="J321" s="40"/>
      <c r="K321" s="40"/>
      <c r="L321" s="28"/>
      <c r="M321" s="28"/>
      <c r="N321" s="42" t="str">
        <f t="shared" si="34"/>
        <v/>
      </c>
      <c r="O321" s="43"/>
      <c r="P321" s="25" t="str">
        <f t="shared" si="35"/>
        <v/>
      </c>
      <c r="R321" s="26">
        <f t="shared" si="29"/>
        <v>0</v>
      </c>
      <c r="S321" s="18">
        <f t="shared" si="30"/>
        <v>9</v>
      </c>
      <c r="T321" s="15" t="str">
        <f t="shared" si="31"/>
        <v/>
      </c>
      <c r="U321" s="15" t="str">
        <f>CONCATENATE(IF(B321="","",'[1]Datos del Clap'!$E$4),";","9",IF(B321="","",'[1]Datos del Clap'!$F$4),TEXT(B321,"000"),";",E321,(TEXT(F321,"00000000")))</f>
        <v>;9;00000000</v>
      </c>
    </row>
    <row r="322" spans="1:21" ht="14.25" customHeight="1" x14ac:dyDescent="0.2">
      <c r="A322" s="41" t="str">
        <f t="shared" si="32"/>
        <v/>
      </c>
      <c r="B322" s="27" t="str">
        <f t="shared" si="33"/>
        <v/>
      </c>
      <c r="C322" s="28"/>
      <c r="D322" s="37"/>
      <c r="E322" s="28"/>
      <c r="F322" s="38"/>
      <c r="G322" s="39"/>
      <c r="H322" s="39"/>
      <c r="I322" s="29"/>
      <c r="J322" s="40"/>
      <c r="K322" s="40"/>
      <c r="L322" s="28"/>
      <c r="M322" s="28"/>
      <c r="N322" s="42" t="str">
        <f t="shared" si="34"/>
        <v/>
      </c>
      <c r="O322" s="43"/>
      <c r="P322" s="25" t="str">
        <f t="shared" si="35"/>
        <v/>
      </c>
      <c r="R322" s="26">
        <f t="shared" si="29"/>
        <v>0</v>
      </c>
      <c r="S322" s="18">
        <f t="shared" si="30"/>
        <v>9</v>
      </c>
      <c r="T322" s="15" t="str">
        <f t="shared" si="31"/>
        <v/>
      </c>
      <c r="U322" s="15" t="str">
        <f>CONCATENATE(IF(B322="","",'[1]Datos del Clap'!$E$4),";","9",IF(B322="","",'[1]Datos del Clap'!$F$4),TEXT(B322,"000"),";",E322,(TEXT(F322,"00000000")))</f>
        <v>;9;00000000</v>
      </c>
    </row>
    <row r="323" spans="1:21" ht="14.25" customHeight="1" x14ac:dyDescent="0.2">
      <c r="A323" s="41" t="str">
        <f t="shared" si="32"/>
        <v/>
      </c>
      <c r="B323" s="27" t="str">
        <f t="shared" si="33"/>
        <v/>
      </c>
      <c r="C323" s="28"/>
      <c r="D323" s="37"/>
      <c r="E323" s="28"/>
      <c r="F323" s="38"/>
      <c r="G323" s="39"/>
      <c r="H323" s="39"/>
      <c r="I323" s="29"/>
      <c r="J323" s="40"/>
      <c r="K323" s="40"/>
      <c r="L323" s="28"/>
      <c r="M323" s="28"/>
      <c r="N323" s="42" t="str">
        <f t="shared" si="34"/>
        <v/>
      </c>
      <c r="O323" s="43"/>
      <c r="P323" s="25" t="str">
        <f t="shared" si="35"/>
        <v/>
      </c>
      <c r="R323" s="26">
        <f t="shared" si="29"/>
        <v>0</v>
      </c>
      <c r="S323" s="18">
        <f t="shared" si="30"/>
        <v>9</v>
      </c>
      <c r="T323" s="15" t="str">
        <f t="shared" si="31"/>
        <v/>
      </c>
      <c r="U323" s="15" t="str">
        <f>CONCATENATE(IF(B323="","",'[1]Datos del Clap'!$E$4),";","9",IF(B323="","",'[1]Datos del Clap'!$F$4),TEXT(B323,"000"),";",E323,(TEXT(F323,"00000000")))</f>
        <v>;9;00000000</v>
      </c>
    </row>
    <row r="324" spans="1:21" ht="14.25" customHeight="1" x14ac:dyDescent="0.2">
      <c r="A324" s="41" t="str">
        <f t="shared" si="32"/>
        <v/>
      </c>
      <c r="B324" s="27" t="str">
        <f t="shared" si="33"/>
        <v/>
      </c>
      <c r="C324" s="28"/>
      <c r="D324" s="37"/>
      <c r="E324" s="28"/>
      <c r="F324" s="38"/>
      <c r="G324" s="39"/>
      <c r="H324" s="39"/>
      <c r="I324" s="29"/>
      <c r="J324" s="40"/>
      <c r="K324" s="40"/>
      <c r="L324" s="28"/>
      <c r="M324" s="28"/>
      <c r="N324" s="42" t="str">
        <f t="shared" si="34"/>
        <v/>
      </c>
      <c r="O324" s="43"/>
      <c r="P324" s="25" t="str">
        <f t="shared" si="35"/>
        <v/>
      </c>
      <c r="R324" s="26">
        <f t="shared" ref="R324:R387" si="36">COUNTIF($F$4:$F$10002,F324)</f>
        <v>0</v>
      </c>
      <c r="S324" s="18">
        <f t="shared" ref="S324:S387" si="37">LEN(IF(F324&gt;=80000000,(CONCATENATE("E",REPT(0,8-LEN(F324)),F324)),(CONCATENATE("V",REPT(0,8-LEN(F324)),F324))))</f>
        <v>9</v>
      </c>
      <c r="T324" s="15" t="str">
        <f t="shared" ref="T324:T387" si="38">TRIM(PROPER(D324))</f>
        <v/>
      </c>
      <c r="U324" s="15" t="str">
        <f>CONCATENATE(IF(B324="","",'[1]Datos del Clap'!$E$4),";","9",IF(B324="","",'[1]Datos del Clap'!$F$4),TEXT(B324,"000"),";",E324,(TEXT(F324,"00000000")))</f>
        <v>;9;00000000</v>
      </c>
    </row>
    <row r="325" spans="1:21" ht="14.25" customHeight="1" x14ac:dyDescent="0.2">
      <c r="A325" s="41" t="str">
        <f t="shared" ref="A325:A388" si="39">IF(I325="Vocero Territorial",1,IF(I325="UBCH",2,IF(I325="UNAMUJER",3,IF(I325="FFM",4,IF(I325="CCAlimentación",5,IF(I325="Comunicador",6,IF(I325="Productivo",7,IF(I325="Fiscal",8,IF(I325="Miliciano",9,IF(I325="Vocero Comunal",11,IF(I325="Ninguno",10,"")))))))))))</f>
        <v/>
      </c>
      <c r="B325" s="27" t="str">
        <f t="shared" ref="B325:B388" si="40">IF(OR(C325="",D325=""),"",IF(AND(C325&lt;&gt;"Jefe de Familia",D325&lt;&gt;""),B324,(B324+1)))</f>
        <v/>
      </c>
      <c r="C325" s="28"/>
      <c r="D325" s="37"/>
      <c r="E325" s="28"/>
      <c r="F325" s="38"/>
      <c r="G325" s="39"/>
      <c r="H325" s="39"/>
      <c r="I325" s="29"/>
      <c r="J325" s="40"/>
      <c r="K325" s="40"/>
      <c r="L325" s="28"/>
      <c r="M325" s="28"/>
      <c r="N325" s="42" t="str">
        <f t="shared" ref="N325:N388" si="41">IF(OR(COUNTIF($F$4:$F$3005,F325)&gt;=2,T(F325)&lt;&gt;"",LEN(F325)&gt;8),"Revisar este número de Cédula","")</f>
        <v/>
      </c>
      <c r="O325" s="43"/>
      <c r="P325" s="25" t="str">
        <f t="shared" ref="P325:P388" si="42">IF(AND($W$2&lt;&gt;1,I325="Vocero Territorial"),"Ya Existe un "&amp;I325,IF(AND($W$3&lt;&gt;1,I325="UBCH"),"Ya Existe un Representante de las "&amp;I325,IF(AND($W$4&lt;&gt;1,I325="UNAMUJER"),"Ya Existe un Representante de "&amp;I325,IF(AND($W$5&lt;&gt;1,I325="FFM"),"Ya Existe un Representante del "&amp;I325,IF(AND($W$6&lt;&gt;1,I325="CCAlimentación"),"Ya Existe un Representante del "&amp;I325,IF(AND($W$7&lt;&gt;1,I325="Comunicador"),"Ya Existe un Líder "&amp;I325,IF(AND($W$8&lt;&gt;1,I325="Productivo"),"Ya Existe un Líder "&amp;I325,IF(AND($W$9&lt;&gt;1,I325="Fiscal"),"Ya Existe un "&amp;I325,IF(AND($W$9&lt;&gt;1,I325="Vocero Comunal"),"Ya Existe un "&amp;I325,"")))))))))</f>
        <v/>
      </c>
      <c r="R325" s="26">
        <f t="shared" si="36"/>
        <v>0</v>
      </c>
      <c r="S325" s="18">
        <f t="shared" si="37"/>
        <v>9</v>
      </c>
      <c r="T325" s="15" t="str">
        <f t="shared" si="38"/>
        <v/>
      </c>
      <c r="U325" s="15" t="str">
        <f>CONCATENATE(IF(B325="","",'[1]Datos del Clap'!$E$4),";","9",IF(B325="","",'[1]Datos del Clap'!$F$4),TEXT(B325,"000"),";",E325,(TEXT(F325,"00000000")))</f>
        <v>;9;00000000</v>
      </c>
    </row>
    <row r="326" spans="1:21" ht="14.25" customHeight="1" x14ac:dyDescent="0.2">
      <c r="A326" s="41" t="str">
        <f t="shared" si="39"/>
        <v/>
      </c>
      <c r="B326" s="27" t="str">
        <f t="shared" si="40"/>
        <v/>
      </c>
      <c r="C326" s="28"/>
      <c r="D326" s="37"/>
      <c r="E326" s="28"/>
      <c r="F326" s="38"/>
      <c r="G326" s="39"/>
      <c r="H326" s="39"/>
      <c r="I326" s="29"/>
      <c r="J326" s="40"/>
      <c r="K326" s="40"/>
      <c r="L326" s="28"/>
      <c r="M326" s="28"/>
      <c r="N326" s="42" t="str">
        <f t="shared" si="41"/>
        <v/>
      </c>
      <c r="O326" s="43"/>
      <c r="P326" s="25" t="str">
        <f t="shared" si="42"/>
        <v/>
      </c>
      <c r="R326" s="26">
        <f t="shared" si="36"/>
        <v>0</v>
      </c>
      <c r="S326" s="18">
        <f t="shared" si="37"/>
        <v>9</v>
      </c>
      <c r="T326" s="15" t="str">
        <f t="shared" si="38"/>
        <v/>
      </c>
      <c r="U326" s="15" t="str">
        <f>CONCATENATE(IF(B326="","",'[1]Datos del Clap'!$E$4),";","9",IF(B326="","",'[1]Datos del Clap'!$F$4),TEXT(B326,"000"),";",E326,(TEXT(F326,"00000000")))</f>
        <v>;9;00000000</v>
      </c>
    </row>
    <row r="327" spans="1:21" ht="14.25" customHeight="1" x14ac:dyDescent="0.2">
      <c r="A327" s="41" t="str">
        <f t="shared" si="39"/>
        <v/>
      </c>
      <c r="B327" s="27" t="str">
        <f t="shared" si="40"/>
        <v/>
      </c>
      <c r="C327" s="28"/>
      <c r="D327" s="37"/>
      <c r="E327" s="28"/>
      <c r="F327" s="38"/>
      <c r="G327" s="39"/>
      <c r="H327" s="39"/>
      <c r="I327" s="29"/>
      <c r="J327" s="40"/>
      <c r="K327" s="40"/>
      <c r="L327" s="28"/>
      <c r="M327" s="28"/>
      <c r="N327" s="42" t="str">
        <f t="shared" si="41"/>
        <v/>
      </c>
      <c r="O327" s="43"/>
      <c r="P327" s="25" t="str">
        <f t="shared" si="42"/>
        <v/>
      </c>
      <c r="R327" s="26">
        <f t="shared" si="36"/>
        <v>0</v>
      </c>
      <c r="S327" s="18">
        <f t="shared" si="37"/>
        <v>9</v>
      </c>
      <c r="T327" s="15" t="str">
        <f t="shared" si="38"/>
        <v/>
      </c>
      <c r="U327" s="15" t="str">
        <f>CONCATENATE(IF(B327="","",'[1]Datos del Clap'!$E$4),";","9",IF(B327="","",'[1]Datos del Clap'!$F$4),TEXT(B327,"000"),";",E327,(TEXT(F327,"00000000")))</f>
        <v>;9;00000000</v>
      </c>
    </row>
    <row r="328" spans="1:21" ht="14.25" customHeight="1" x14ac:dyDescent="0.2">
      <c r="A328" s="41" t="str">
        <f t="shared" si="39"/>
        <v/>
      </c>
      <c r="B328" s="27" t="str">
        <f t="shared" si="40"/>
        <v/>
      </c>
      <c r="C328" s="28"/>
      <c r="D328" s="37"/>
      <c r="E328" s="28"/>
      <c r="F328" s="38"/>
      <c r="G328" s="39"/>
      <c r="H328" s="39"/>
      <c r="I328" s="29"/>
      <c r="J328" s="40"/>
      <c r="K328" s="40"/>
      <c r="L328" s="28"/>
      <c r="M328" s="28"/>
      <c r="N328" s="42" t="str">
        <f t="shared" si="41"/>
        <v/>
      </c>
      <c r="O328" s="43"/>
      <c r="P328" s="25" t="str">
        <f t="shared" si="42"/>
        <v/>
      </c>
      <c r="R328" s="26">
        <f t="shared" si="36"/>
        <v>0</v>
      </c>
      <c r="S328" s="18">
        <f t="shared" si="37"/>
        <v>9</v>
      </c>
      <c r="T328" s="15" t="str">
        <f t="shared" si="38"/>
        <v/>
      </c>
      <c r="U328" s="15" t="str">
        <f>CONCATENATE(IF(B328="","",'[1]Datos del Clap'!$E$4),";","9",IF(B328="","",'[1]Datos del Clap'!$F$4),TEXT(B328,"000"),";",E328,(TEXT(F328,"00000000")))</f>
        <v>;9;00000000</v>
      </c>
    </row>
    <row r="329" spans="1:21" ht="14.25" customHeight="1" x14ac:dyDescent="0.2">
      <c r="A329" s="41" t="str">
        <f t="shared" si="39"/>
        <v/>
      </c>
      <c r="B329" s="27" t="str">
        <f t="shared" si="40"/>
        <v/>
      </c>
      <c r="C329" s="28"/>
      <c r="D329" s="37"/>
      <c r="E329" s="28"/>
      <c r="F329" s="38"/>
      <c r="G329" s="39"/>
      <c r="H329" s="39"/>
      <c r="I329" s="29"/>
      <c r="J329" s="40"/>
      <c r="K329" s="40"/>
      <c r="L329" s="28"/>
      <c r="M329" s="28"/>
      <c r="N329" s="42" t="str">
        <f t="shared" si="41"/>
        <v/>
      </c>
      <c r="O329" s="43"/>
      <c r="P329" s="25" t="str">
        <f t="shared" si="42"/>
        <v/>
      </c>
      <c r="R329" s="26">
        <f t="shared" si="36"/>
        <v>0</v>
      </c>
      <c r="S329" s="18">
        <f t="shared" si="37"/>
        <v>9</v>
      </c>
      <c r="T329" s="15" t="str">
        <f t="shared" si="38"/>
        <v/>
      </c>
      <c r="U329" s="15" t="str">
        <f>CONCATENATE(IF(B329="","",'[1]Datos del Clap'!$E$4),";","9",IF(B329="","",'[1]Datos del Clap'!$F$4),TEXT(B329,"000"),";",E329,(TEXT(F329,"00000000")))</f>
        <v>;9;00000000</v>
      </c>
    </row>
    <row r="330" spans="1:21" ht="14.25" customHeight="1" x14ac:dyDescent="0.2">
      <c r="A330" s="41" t="str">
        <f t="shared" si="39"/>
        <v/>
      </c>
      <c r="B330" s="27" t="str">
        <f t="shared" si="40"/>
        <v/>
      </c>
      <c r="C330" s="28"/>
      <c r="D330" s="37"/>
      <c r="E330" s="28"/>
      <c r="F330" s="38"/>
      <c r="G330" s="39"/>
      <c r="H330" s="39"/>
      <c r="I330" s="29"/>
      <c r="J330" s="40"/>
      <c r="K330" s="40"/>
      <c r="L330" s="28"/>
      <c r="M330" s="28"/>
      <c r="N330" s="42" t="str">
        <f t="shared" si="41"/>
        <v/>
      </c>
      <c r="O330" s="43"/>
      <c r="P330" s="25" t="str">
        <f t="shared" si="42"/>
        <v/>
      </c>
      <c r="R330" s="26">
        <f t="shared" si="36"/>
        <v>0</v>
      </c>
      <c r="S330" s="18">
        <f t="shared" si="37"/>
        <v>9</v>
      </c>
      <c r="T330" s="15" t="str">
        <f t="shared" si="38"/>
        <v/>
      </c>
      <c r="U330" s="15" t="str">
        <f>CONCATENATE(IF(B330="","",'[1]Datos del Clap'!$E$4),";","9",IF(B330="","",'[1]Datos del Clap'!$F$4),TEXT(B330,"000"),";",E330,(TEXT(F330,"00000000")))</f>
        <v>;9;00000000</v>
      </c>
    </row>
    <row r="331" spans="1:21" ht="14.25" customHeight="1" x14ac:dyDescent="0.2">
      <c r="A331" s="41" t="str">
        <f t="shared" si="39"/>
        <v/>
      </c>
      <c r="B331" s="27" t="str">
        <f t="shared" si="40"/>
        <v/>
      </c>
      <c r="C331" s="28"/>
      <c r="D331" s="37"/>
      <c r="E331" s="28"/>
      <c r="F331" s="38"/>
      <c r="G331" s="39"/>
      <c r="H331" s="39"/>
      <c r="I331" s="29"/>
      <c r="J331" s="40"/>
      <c r="K331" s="40"/>
      <c r="L331" s="28"/>
      <c r="M331" s="28"/>
      <c r="N331" s="42" t="str">
        <f t="shared" si="41"/>
        <v/>
      </c>
      <c r="O331" s="43"/>
      <c r="P331" s="25" t="str">
        <f t="shared" si="42"/>
        <v/>
      </c>
      <c r="R331" s="26">
        <f t="shared" si="36"/>
        <v>0</v>
      </c>
      <c r="S331" s="18">
        <f t="shared" si="37"/>
        <v>9</v>
      </c>
      <c r="T331" s="15" t="str">
        <f t="shared" si="38"/>
        <v/>
      </c>
      <c r="U331" s="15" t="str">
        <f>CONCATENATE(IF(B331="","",'[1]Datos del Clap'!$E$4),";","9",IF(B331="","",'[1]Datos del Clap'!$F$4),TEXT(B331,"000"),";",E331,(TEXT(F331,"00000000")))</f>
        <v>;9;00000000</v>
      </c>
    </row>
    <row r="332" spans="1:21" ht="14.25" customHeight="1" x14ac:dyDescent="0.2">
      <c r="A332" s="41" t="str">
        <f t="shared" si="39"/>
        <v/>
      </c>
      <c r="B332" s="27" t="str">
        <f t="shared" si="40"/>
        <v/>
      </c>
      <c r="C332" s="28"/>
      <c r="D332" s="37"/>
      <c r="E332" s="28"/>
      <c r="F332" s="38"/>
      <c r="G332" s="39"/>
      <c r="H332" s="39"/>
      <c r="I332" s="29"/>
      <c r="J332" s="40"/>
      <c r="K332" s="40"/>
      <c r="L332" s="28"/>
      <c r="M332" s="28"/>
      <c r="N332" s="42" t="str">
        <f t="shared" si="41"/>
        <v/>
      </c>
      <c r="O332" s="43"/>
      <c r="P332" s="25" t="str">
        <f t="shared" si="42"/>
        <v/>
      </c>
      <c r="R332" s="26">
        <f t="shared" si="36"/>
        <v>0</v>
      </c>
      <c r="S332" s="18">
        <f t="shared" si="37"/>
        <v>9</v>
      </c>
      <c r="T332" s="15" t="str">
        <f t="shared" si="38"/>
        <v/>
      </c>
      <c r="U332" s="15" t="str">
        <f>CONCATENATE(IF(B332="","",'[1]Datos del Clap'!$E$4),";","9",IF(B332="","",'[1]Datos del Clap'!$F$4),TEXT(B332,"000"),";",E332,(TEXT(F332,"00000000")))</f>
        <v>;9;00000000</v>
      </c>
    </row>
    <row r="333" spans="1:21" ht="14.25" customHeight="1" x14ac:dyDescent="0.2">
      <c r="A333" s="41" t="str">
        <f t="shared" si="39"/>
        <v/>
      </c>
      <c r="B333" s="27" t="str">
        <f t="shared" si="40"/>
        <v/>
      </c>
      <c r="C333" s="28"/>
      <c r="D333" s="37"/>
      <c r="E333" s="28"/>
      <c r="F333" s="38"/>
      <c r="G333" s="39"/>
      <c r="H333" s="39"/>
      <c r="I333" s="29"/>
      <c r="J333" s="40"/>
      <c r="K333" s="40"/>
      <c r="L333" s="28"/>
      <c r="M333" s="28"/>
      <c r="N333" s="42" t="str">
        <f t="shared" si="41"/>
        <v/>
      </c>
      <c r="O333" s="43"/>
      <c r="P333" s="25" t="str">
        <f t="shared" si="42"/>
        <v/>
      </c>
      <c r="R333" s="26">
        <f t="shared" si="36"/>
        <v>0</v>
      </c>
      <c r="S333" s="18">
        <f t="shared" si="37"/>
        <v>9</v>
      </c>
      <c r="T333" s="15" t="str">
        <f t="shared" si="38"/>
        <v/>
      </c>
      <c r="U333" s="15" t="str">
        <f>CONCATENATE(IF(B333="","",'[1]Datos del Clap'!$E$4),";","9",IF(B333="","",'[1]Datos del Clap'!$F$4),TEXT(B333,"000"),";",E333,(TEXT(F333,"00000000")))</f>
        <v>;9;00000000</v>
      </c>
    </row>
    <row r="334" spans="1:21" ht="14.25" customHeight="1" x14ac:dyDescent="0.2">
      <c r="A334" s="41" t="str">
        <f t="shared" si="39"/>
        <v/>
      </c>
      <c r="B334" s="27" t="str">
        <f t="shared" si="40"/>
        <v/>
      </c>
      <c r="C334" s="28"/>
      <c r="D334" s="37"/>
      <c r="E334" s="28"/>
      <c r="F334" s="38"/>
      <c r="G334" s="39"/>
      <c r="H334" s="39"/>
      <c r="I334" s="29"/>
      <c r="J334" s="40"/>
      <c r="K334" s="40"/>
      <c r="L334" s="28"/>
      <c r="M334" s="28"/>
      <c r="N334" s="42" t="str">
        <f t="shared" si="41"/>
        <v/>
      </c>
      <c r="O334" s="43"/>
      <c r="P334" s="25" t="str">
        <f t="shared" si="42"/>
        <v/>
      </c>
      <c r="R334" s="26">
        <f t="shared" si="36"/>
        <v>0</v>
      </c>
      <c r="S334" s="18">
        <f t="shared" si="37"/>
        <v>9</v>
      </c>
      <c r="T334" s="15" t="str">
        <f t="shared" si="38"/>
        <v/>
      </c>
      <c r="U334" s="15" t="str">
        <f>CONCATENATE(IF(B334="","",'[1]Datos del Clap'!$E$4),";","9",IF(B334="","",'[1]Datos del Clap'!$F$4),TEXT(B334,"000"),";",E334,(TEXT(F334,"00000000")))</f>
        <v>;9;00000000</v>
      </c>
    </row>
    <row r="335" spans="1:21" ht="14.25" customHeight="1" x14ac:dyDescent="0.2">
      <c r="A335" s="41" t="str">
        <f t="shared" si="39"/>
        <v/>
      </c>
      <c r="B335" s="27" t="str">
        <f t="shared" si="40"/>
        <v/>
      </c>
      <c r="C335" s="28"/>
      <c r="D335" s="37"/>
      <c r="E335" s="28"/>
      <c r="F335" s="38"/>
      <c r="G335" s="39"/>
      <c r="H335" s="39"/>
      <c r="I335" s="29"/>
      <c r="J335" s="40"/>
      <c r="K335" s="40"/>
      <c r="L335" s="28"/>
      <c r="M335" s="28"/>
      <c r="N335" s="42" t="str">
        <f t="shared" si="41"/>
        <v/>
      </c>
      <c r="O335" s="43"/>
      <c r="P335" s="25" t="str">
        <f t="shared" si="42"/>
        <v/>
      </c>
      <c r="R335" s="26">
        <f t="shared" si="36"/>
        <v>0</v>
      </c>
      <c r="S335" s="18">
        <f t="shared" si="37"/>
        <v>9</v>
      </c>
      <c r="T335" s="15" t="str">
        <f t="shared" si="38"/>
        <v/>
      </c>
      <c r="U335" s="15" t="str">
        <f>CONCATENATE(IF(B335="","",'[1]Datos del Clap'!$E$4),";","9",IF(B335="","",'[1]Datos del Clap'!$F$4),TEXT(B335,"000"),";",E335,(TEXT(F335,"00000000")))</f>
        <v>;9;00000000</v>
      </c>
    </row>
    <row r="336" spans="1:21" ht="14.25" customHeight="1" x14ac:dyDescent="0.2">
      <c r="A336" s="41" t="str">
        <f t="shared" si="39"/>
        <v/>
      </c>
      <c r="B336" s="27" t="str">
        <f t="shared" si="40"/>
        <v/>
      </c>
      <c r="C336" s="28"/>
      <c r="D336" s="37"/>
      <c r="E336" s="28"/>
      <c r="F336" s="38"/>
      <c r="G336" s="39"/>
      <c r="H336" s="39"/>
      <c r="I336" s="29"/>
      <c r="J336" s="40"/>
      <c r="K336" s="40"/>
      <c r="L336" s="28"/>
      <c r="M336" s="28"/>
      <c r="N336" s="42" t="str">
        <f t="shared" si="41"/>
        <v/>
      </c>
      <c r="O336" s="43"/>
      <c r="P336" s="25" t="str">
        <f t="shared" si="42"/>
        <v/>
      </c>
      <c r="R336" s="26">
        <f t="shared" si="36"/>
        <v>0</v>
      </c>
      <c r="S336" s="18">
        <f t="shared" si="37"/>
        <v>9</v>
      </c>
      <c r="T336" s="15" t="str">
        <f t="shared" si="38"/>
        <v/>
      </c>
      <c r="U336" s="15" t="str">
        <f>CONCATENATE(IF(B336="","",'[1]Datos del Clap'!$E$4),";","9",IF(B336="","",'[1]Datos del Clap'!$F$4),TEXT(B336,"000"),";",E336,(TEXT(F336,"00000000")))</f>
        <v>;9;00000000</v>
      </c>
    </row>
    <row r="337" spans="1:21" ht="14.25" customHeight="1" x14ac:dyDescent="0.2">
      <c r="A337" s="41" t="str">
        <f t="shared" si="39"/>
        <v/>
      </c>
      <c r="B337" s="27" t="str">
        <f t="shared" si="40"/>
        <v/>
      </c>
      <c r="C337" s="28"/>
      <c r="D337" s="37"/>
      <c r="E337" s="28"/>
      <c r="F337" s="38"/>
      <c r="G337" s="39"/>
      <c r="H337" s="39"/>
      <c r="I337" s="29"/>
      <c r="J337" s="40"/>
      <c r="K337" s="40"/>
      <c r="L337" s="28"/>
      <c r="M337" s="28"/>
      <c r="N337" s="42" t="str">
        <f t="shared" si="41"/>
        <v/>
      </c>
      <c r="O337" s="43"/>
      <c r="P337" s="25" t="str">
        <f t="shared" si="42"/>
        <v/>
      </c>
      <c r="R337" s="26">
        <f t="shared" si="36"/>
        <v>0</v>
      </c>
      <c r="S337" s="18">
        <f t="shared" si="37"/>
        <v>9</v>
      </c>
      <c r="T337" s="15" t="str">
        <f t="shared" si="38"/>
        <v/>
      </c>
      <c r="U337" s="15" t="str">
        <f>CONCATENATE(IF(B337="","",'[1]Datos del Clap'!$E$4),";","9",IF(B337="","",'[1]Datos del Clap'!$F$4),TEXT(B337,"000"),";",E337,(TEXT(F337,"00000000")))</f>
        <v>;9;00000000</v>
      </c>
    </row>
    <row r="338" spans="1:21" ht="14.25" customHeight="1" x14ac:dyDescent="0.2">
      <c r="A338" s="41" t="str">
        <f t="shared" si="39"/>
        <v/>
      </c>
      <c r="B338" s="27" t="str">
        <f t="shared" si="40"/>
        <v/>
      </c>
      <c r="C338" s="28"/>
      <c r="D338" s="37"/>
      <c r="E338" s="28"/>
      <c r="F338" s="38"/>
      <c r="G338" s="39"/>
      <c r="H338" s="39"/>
      <c r="I338" s="29"/>
      <c r="J338" s="40"/>
      <c r="K338" s="40"/>
      <c r="L338" s="28"/>
      <c r="M338" s="28"/>
      <c r="N338" s="42" t="str">
        <f t="shared" si="41"/>
        <v/>
      </c>
      <c r="O338" s="43"/>
      <c r="P338" s="25" t="str">
        <f t="shared" si="42"/>
        <v/>
      </c>
      <c r="R338" s="26">
        <f t="shared" si="36"/>
        <v>0</v>
      </c>
      <c r="S338" s="18">
        <f t="shared" si="37"/>
        <v>9</v>
      </c>
      <c r="T338" s="15" t="str">
        <f t="shared" si="38"/>
        <v/>
      </c>
      <c r="U338" s="15" t="str">
        <f>CONCATENATE(IF(B338="","",'[1]Datos del Clap'!$E$4),";","9",IF(B338="","",'[1]Datos del Clap'!$F$4),TEXT(B338,"000"),";",E338,(TEXT(F338,"00000000")))</f>
        <v>;9;00000000</v>
      </c>
    </row>
    <row r="339" spans="1:21" ht="14.25" customHeight="1" x14ac:dyDescent="0.2">
      <c r="A339" s="41" t="str">
        <f t="shared" si="39"/>
        <v/>
      </c>
      <c r="B339" s="27" t="str">
        <f t="shared" si="40"/>
        <v/>
      </c>
      <c r="C339" s="28"/>
      <c r="D339" s="37"/>
      <c r="E339" s="28"/>
      <c r="F339" s="38"/>
      <c r="G339" s="39"/>
      <c r="H339" s="39"/>
      <c r="I339" s="29"/>
      <c r="J339" s="40"/>
      <c r="K339" s="40"/>
      <c r="L339" s="28"/>
      <c r="M339" s="28"/>
      <c r="N339" s="42" t="str">
        <f t="shared" si="41"/>
        <v/>
      </c>
      <c r="O339" s="43"/>
      <c r="P339" s="25" t="str">
        <f t="shared" si="42"/>
        <v/>
      </c>
      <c r="R339" s="26">
        <f t="shared" si="36"/>
        <v>0</v>
      </c>
      <c r="S339" s="18">
        <f t="shared" si="37"/>
        <v>9</v>
      </c>
      <c r="T339" s="15" t="str">
        <f t="shared" si="38"/>
        <v/>
      </c>
      <c r="U339" s="15" t="str">
        <f>CONCATENATE(IF(B339="","",'[1]Datos del Clap'!$E$4),";","9",IF(B339="","",'[1]Datos del Clap'!$F$4),TEXT(B339,"000"),";",E339,(TEXT(F339,"00000000")))</f>
        <v>;9;00000000</v>
      </c>
    </row>
    <row r="340" spans="1:21" ht="14.25" customHeight="1" x14ac:dyDescent="0.2">
      <c r="A340" s="41" t="str">
        <f t="shared" si="39"/>
        <v/>
      </c>
      <c r="B340" s="27" t="str">
        <f t="shared" si="40"/>
        <v/>
      </c>
      <c r="C340" s="28"/>
      <c r="D340" s="37"/>
      <c r="E340" s="28"/>
      <c r="F340" s="38"/>
      <c r="G340" s="39"/>
      <c r="H340" s="39"/>
      <c r="I340" s="29"/>
      <c r="J340" s="40"/>
      <c r="K340" s="40"/>
      <c r="L340" s="28"/>
      <c r="M340" s="28"/>
      <c r="N340" s="42" t="str">
        <f t="shared" si="41"/>
        <v/>
      </c>
      <c r="O340" s="43"/>
      <c r="P340" s="25" t="str">
        <f t="shared" si="42"/>
        <v/>
      </c>
      <c r="R340" s="26">
        <f t="shared" si="36"/>
        <v>0</v>
      </c>
      <c r="S340" s="18">
        <f t="shared" si="37"/>
        <v>9</v>
      </c>
      <c r="T340" s="15" t="str">
        <f t="shared" si="38"/>
        <v/>
      </c>
      <c r="U340" s="15" t="str">
        <f>CONCATENATE(IF(B340="","",'[1]Datos del Clap'!$E$4),";","9",IF(B340="","",'[1]Datos del Clap'!$F$4),TEXT(B340,"000"),";",E340,(TEXT(F340,"00000000")))</f>
        <v>;9;00000000</v>
      </c>
    </row>
    <row r="341" spans="1:21" ht="14.25" customHeight="1" x14ac:dyDescent="0.2">
      <c r="A341" s="41" t="str">
        <f t="shared" si="39"/>
        <v/>
      </c>
      <c r="B341" s="27" t="str">
        <f t="shared" si="40"/>
        <v/>
      </c>
      <c r="C341" s="28"/>
      <c r="D341" s="37"/>
      <c r="E341" s="28"/>
      <c r="F341" s="38"/>
      <c r="G341" s="39"/>
      <c r="H341" s="39"/>
      <c r="I341" s="29"/>
      <c r="J341" s="40"/>
      <c r="K341" s="40"/>
      <c r="L341" s="28"/>
      <c r="M341" s="28"/>
      <c r="N341" s="42" t="str">
        <f t="shared" si="41"/>
        <v/>
      </c>
      <c r="O341" s="43"/>
      <c r="P341" s="25" t="str">
        <f t="shared" si="42"/>
        <v/>
      </c>
      <c r="R341" s="26">
        <f t="shared" si="36"/>
        <v>0</v>
      </c>
      <c r="S341" s="18">
        <f t="shared" si="37"/>
        <v>9</v>
      </c>
      <c r="T341" s="15" t="str">
        <f t="shared" si="38"/>
        <v/>
      </c>
      <c r="U341" s="15" t="str">
        <f>CONCATENATE(IF(B341="","",'[1]Datos del Clap'!$E$4),";","9",IF(B341="","",'[1]Datos del Clap'!$F$4),TEXT(B341,"000"),";",E341,(TEXT(F341,"00000000")))</f>
        <v>;9;00000000</v>
      </c>
    </row>
    <row r="342" spans="1:21" ht="14.25" customHeight="1" x14ac:dyDescent="0.2">
      <c r="A342" s="41" t="str">
        <f t="shared" si="39"/>
        <v/>
      </c>
      <c r="B342" s="27" t="str">
        <f t="shared" si="40"/>
        <v/>
      </c>
      <c r="C342" s="28"/>
      <c r="D342" s="37"/>
      <c r="E342" s="28"/>
      <c r="F342" s="38"/>
      <c r="G342" s="39"/>
      <c r="H342" s="39"/>
      <c r="I342" s="29"/>
      <c r="J342" s="40"/>
      <c r="K342" s="40"/>
      <c r="L342" s="28"/>
      <c r="M342" s="28"/>
      <c r="N342" s="42" t="str">
        <f t="shared" si="41"/>
        <v/>
      </c>
      <c r="O342" s="43"/>
      <c r="P342" s="25" t="str">
        <f t="shared" si="42"/>
        <v/>
      </c>
      <c r="R342" s="26">
        <f t="shared" si="36"/>
        <v>0</v>
      </c>
      <c r="S342" s="18">
        <f t="shared" si="37"/>
        <v>9</v>
      </c>
      <c r="T342" s="15" t="str">
        <f t="shared" si="38"/>
        <v/>
      </c>
      <c r="U342" s="15" t="str">
        <f>CONCATENATE(IF(B342="","",'[1]Datos del Clap'!$E$4),";","9",IF(B342="","",'[1]Datos del Clap'!$F$4),TEXT(B342,"000"),";",E342,(TEXT(F342,"00000000")))</f>
        <v>;9;00000000</v>
      </c>
    </row>
    <row r="343" spans="1:21" ht="14.25" customHeight="1" x14ac:dyDescent="0.2">
      <c r="A343" s="41" t="str">
        <f t="shared" si="39"/>
        <v/>
      </c>
      <c r="B343" s="27" t="str">
        <f t="shared" si="40"/>
        <v/>
      </c>
      <c r="C343" s="28"/>
      <c r="D343" s="37"/>
      <c r="E343" s="28"/>
      <c r="F343" s="38"/>
      <c r="G343" s="39"/>
      <c r="H343" s="39"/>
      <c r="I343" s="29"/>
      <c r="J343" s="40"/>
      <c r="K343" s="40"/>
      <c r="L343" s="28"/>
      <c r="M343" s="28"/>
      <c r="N343" s="42" t="str">
        <f t="shared" si="41"/>
        <v/>
      </c>
      <c r="O343" s="43"/>
      <c r="P343" s="25" t="str">
        <f t="shared" si="42"/>
        <v/>
      </c>
      <c r="R343" s="26">
        <f t="shared" si="36"/>
        <v>0</v>
      </c>
      <c r="S343" s="18">
        <f t="shared" si="37"/>
        <v>9</v>
      </c>
      <c r="T343" s="15" t="str">
        <f t="shared" si="38"/>
        <v/>
      </c>
      <c r="U343" s="15" t="str">
        <f>CONCATENATE(IF(B343="","",'[1]Datos del Clap'!$E$4),";","9",IF(B343="","",'[1]Datos del Clap'!$F$4),TEXT(B343,"000"),";",E343,(TEXT(F343,"00000000")))</f>
        <v>;9;00000000</v>
      </c>
    </row>
    <row r="344" spans="1:21" ht="14.25" customHeight="1" x14ac:dyDescent="0.2">
      <c r="A344" s="41" t="str">
        <f t="shared" si="39"/>
        <v/>
      </c>
      <c r="B344" s="27" t="str">
        <f t="shared" si="40"/>
        <v/>
      </c>
      <c r="C344" s="28"/>
      <c r="D344" s="37"/>
      <c r="E344" s="28"/>
      <c r="F344" s="38"/>
      <c r="G344" s="39"/>
      <c r="H344" s="39"/>
      <c r="I344" s="29"/>
      <c r="J344" s="40"/>
      <c r="K344" s="40"/>
      <c r="L344" s="28"/>
      <c r="M344" s="28"/>
      <c r="N344" s="42" t="str">
        <f t="shared" si="41"/>
        <v/>
      </c>
      <c r="O344" s="43"/>
      <c r="P344" s="25" t="str">
        <f t="shared" si="42"/>
        <v/>
      </c>
      <c r="R344" s="26">
        <f t="shared" si="36"/>
        <v>0</v>
      </c>
      <c r="S344" s="18">
        <f t="shared" si="37"/>
        <v>9</v>
      </c>
      <c r="T344" s="15" t="str">
        <f t="shared" si="38"/>
        <v/>
      </c>
      <c r="U344" s="15" t="str">
        <f>CONCATENATE(IF(B344="","",'[1]Datos del Clap'!$E$4),";","9",IF(B344="","",'[1]Datos del Clap'!$F$4),TEXT(B344,"000"),";",E344,(TEXT(F344,"00000000")))</f>
        <v>;9;00000000</v>
      </c>
    </row>
    <row r="345" spans="1:21" ht="14.25" customHeight="1" x14ac:dyDescent="0.2">
      <c r="A345" s="41" t="str">
        <f t="shared" si="39"/>
        <v/>
      </c>
      <c r="B345" s="27" t="str">
        <f t="shared" si="40"/>
        <v/>
      </c>
      <c r="C345" s="28"/>
      <c r="D345" s="37"/>
      <c r="E345" s="28"/>
      <c r="F345" s="38"/>
      <c r="G345" s="39"/>
      <c r="H345" s="39"/>
      <c r="I345" s="29"/>
      <c r="J345" s="40"/>
      <c r="K345" s="40"/>
      <c r="L345" s="28"/>
      <c r="M345" s="28"/>
      <c r="N345" s="42" t="str">
        <f t="shared" si="41"/>
        <v/>
      </c>
      <c r="O345" s="43"/>
      <c r="P345" s="25" t="str">
        <f t="shared" si="42"/>
        <v/>
      </c>
      <c r="R345" s="26">
        <f t="shared" si="36"/>
        <v>0</v>
      </c>
      <c r="S345" s="18">
        <f t="shared" si="37"/>
        <v>9</v>
      </c>
      <c r="T345" s="15" t="str">
        <f t="shared" si="38"/>
        <v/>
      </c>
      <c r="U345" s="15" t="str">
        <f>CONCATENATE(IF(B345="","",'[1]Datos del Clap'!$E$4),";","9",IF(B345="","",'[1]Datos del Clap'!$F$4),TEXT(B345,"000"),";",E345,(TEXT(F345,"00000000")))</f>
        <v>;9;00000000</v>
      </c>
    </row>
    <row r="346" spans="1:21" ht="14.25" customHeight="1" x14ac:dyDescent="0.2">
      <c r="A346" s="41" t="str">
        <f t="shared" si="39"/>
        <v/>
      </c>
      <c r="B346" s="27" t="str">
        <f t="shared" si="40"/>
        <v/>
      </c>
      <c r="C346" s="28"/>
      <c r="D346" s="37"/>
      <c r="E346" s="28"/>
      <c r="F346" s="38"/>
      <c r="G346" s="39"/>
      <c r="H346" s="39"/>
      <c r="I346" s="29"/>
      <c r="J346" s="40"/>
      <c r="K346" s="40"/>
      <c r="L346" s="28"/>
      <c r="M346" s="28"/>
      <c r="N346" s="42" t="str">
        <f t="shared" si="41"/>
        <v/>
      </c>
      <c r="O346" s="43"/>
      <c r="P346" s="25" t="str">
        <f t="shared" si="42"/>
        <v/>
      </c>
      <c r="R346" s="26">
        <f t="shared" si="36"/>
        <v>0</v>
      </c>
      <c r="S346" s="18">
        <f t="shared" si="37"/>
        <v>9</v>
      </c>
      <c r="T346" s="15" t="str">
        <f t="shared" si="38"/>
        <v/>
      </c>
      <c r="U346" s="15" t="str">
        <f>CONCATENATE(IF(B346="","",'[1]Datos del Clap'!$E$4),";","9",IF(B346="","",'[1]Datos del Clap'!$F$4),TEXT(B346,"000"),";",E346,(TEXT(F346,"00000000")))</f>
        <v>;9;00000000</v>
      </c>
    </row>
    <row r="347" spans="1:21" ht="14.25" customHeight="1" x14ac:dyDescent="0.2">
      <c r="A347" s="41" t="str">
        <f t="shared" si="39"/>
        <v/>
      </c>
      <c r="B347" s="27" t="str">
        <f t="shared" si="40"/>
        <v/>
      </c>
      <c r="C347" s="28"/>
      <c r="D347" s="37"/>
      <c r="E347" s="28"/>
      <c r="F347" s="38"/>
      <c r="G347" s="39"/>
      <c r="H347" s="39"/>
      <c r="I347" s="29"/>
      <c r="J347" s="40"/>
      <c r="K347" s="40"/>
      <c r="L347" s="28"/>
      <c r="M347" s="28"/>
      <c r="N347" s="42" t="str">
        <f t="shared" si="41"/>
        <v/>
      </c>
      <c r="O347" s="43"/>
      <c r="P347" s="25" t="str">
        <f t="shared" si="42"/>
        <v/>
      </c>
      <c r="R347" s="26">
        <f t="shared" si="36"/>
        <v>0</v>
      </c>
      <c r="S347" s="18">
        <f t="shared" si="37"/>
        <v>9</v>
      </c>
      <c r="T347" s="15" t="str">
        <f t="shared" si="38"/>
        <v/>
      </c>
      <c r="U347" s="15" t="str">
        <f>CONCATENATE(IF(B347="","",'[1]Datos del Clap'!$E$4),";","9",IF(B347="","",'[1]Datos del Clap'!$F$4),TEXT(B347,"000"),";",E347,(TEXT(F347,"00000000")))</f>
        <v>;9;00000000</v>
      </c>
    </row>
    <row r="348" spans="1:21" ht="14.25" customHeight="1" x14ac:dyDescent="0.2">
      <c r="A348" s="41" t="str">
        <f t="shared" si="39"/>
        <v/>
      </c>
      <c r="B348" s="27" t="str">
        <f t="shared" si="40"/>
        <v/>
      </c>
      <c r="C348" s="28"/>
      <c r="D348" s="37"/>
      <c r="E348" s="28"/>
      <c r="F348" s="38"/>
      <c r="G348" s="39"/>
      <c r="H348" s="39"/>
      <c r="I348" s="29"/>
      <c r="J348" s="40"/>
      <c r="K348" s="40"/>
      <c r="L348" s="28"/>
      <c r="M348" s="28"/>
      <c r="N348" s="42" t="str">
        <f t="shared" si="41"/>
        <v/>
      </c>
      <c r="O348" s="43"/>
      <c r="P348" s="25" t="str">
        <f t="shared" si="42"/>
        <v/>
      </c>
      <c r="R348" s="26">
        <f t="shared" si="36"/>
        <v>0</v>
      </c>
      <c r="S348" s="18">
        <f t="shared" si="37"/>
        <v>9</v>
      </c>
      <c r="T348" s="15" t="str">
        <f t="shared" si="38"/>
        <v/>
      </c>
      <c r="U348" s="15" t="str">
        <f>CONCATENATE(IF(B348="","",'[1]Datos del Clap'!$E$4),";","9",IF(B348="","",'[1]Datos del Clap'!$F$4),TEXT(B348,"000"),";",E348,(TEXT(F348,"00000000")))</f>
        <v>;9;00000000</v>
      </c>
    </row>
    <row r="349" spans="1:21" ht="14.25" customHeight="1" x14ac:dyDescent="0.2">
      <c r="A349" s="41" t="str">
        <f t="shared" si="39"/>
        <v/>
      </c>
      <c r="B349" s="27" t="str">
        <f t="shared" si="40"/>
        <v/>
      </c>
      <c r="C349" s="28"/>
      <c r="D349" s="37"/>
      <c r="E349" s="28"/>
      <c r="F349" s="38"/>
      <c r="G349" s="39"/>
      <c r="H349" s="39"/>
      <c r="I349" s="29"/>
      <c r="J349" s="40"/>
      <c r="K349" s="40"/>
      <c r="L349" s="28"/>
      <c r="M349" s="28"/>
      <c r="N349" s="42" t="str">
        <f t="shared" si="41"/>
        <v/>
      </c>
      <c r="O349" s="43"/>
      <c r="P349" s="25" t="str">
        <f t="shared" si="42"/>
        <v/>
      </c>
      <c r="R349" s="26">
        <f t="shared" si="36"/>
        <v>0</v>
      </c>
      <c r="S349" s="18">
        <f t="shared" si="37"/>
        <v>9</v>
      </c>
      <c r="T349" s="15" t="str">
        <f t="shared" si="38"/>
        <v/>
      </c>
      <c r="U349" s="15" t="str">
        <f>CONCATENATE(IF(B349="","",'[1]Datos del Clap'!$E$4),";","9",IF(B349="","",'[1]Datos del Clap'!$F$4),TEXT(B349,"000"),";",E349,(TEXT(F349,"00000000")))</f>
        <v>;9;00000000</v>
      </c>
    </row>
    <row r="350" spans="1:21" ht="14.25" customHeight="1" x14ac:dyDescent="0.2">
      <c r="A350" s="41" t="str">
        <f t="shared" si="39"/>
        <v/>
      </c>
      <c r="B350" s="27" t="str">
        <f t="shared" si="40"/>
        <v/>
      </c>
      <c r="C350" s="28"/>
      <c r="D350" s="37"/>
      <c r="E350" s="28"/>
      <c r="F350" s="38"/>
      <c r="G350" s="39"/>
      <c r="H350" s="39"/>
      <c r="I350" s="29"/>
      <c r="J350" s="40"/>
      <c r="K350" s="40"/>
      <c r="L350" s="28"/>
      <c r="M350" s="28"/>
      <c r="N350" s="42" t="str">
        <f t="shared" si="41"/>
        <v/>
      </c>
      <c r="O350" s="43"/>
      <c r="P350" s="25" t="str">
        <f t="shared" si="42"/>
        <v/>
      </c>
      <c r="R350" s="26">
        <f t="shared" si="36"/>
        <v>0</v>
      </c>
      <c r="S350" s="18">
        <f t="shared" si="37"/>
        <v>9</v>
      </c>
      <c r="T350" s="15" t="str">
        <f t="shared" si="38"/>
        <v/>
      </c>
      <c r="U350" s="15" t="str">
        <f>CONCATENATE(IF(B350="","",'[1]Datos del Clap'!$E$4),";","9",IF(B350="","",'[1]Datos del Clap'!$F$4),TEXT(B350,"000"),";",E350,(TEXT(F350,"00000000")))</f>
        <v>;9;00000000</v>
      </c>
    </row>
    <row r="351" spans="1:21" ht="14.25" customHeight="1" x14ac:dyDescent="0.2">
      <c r="A351" s="41" t="str">
        <f t="shared" si="39"/>
        <v/>
      </c>
      <c r="B351" s="27" t="str">
        <f t="shared" si="40"/>
        <v/>
      </c>
      <c r="C351" s="28"/>
      <c r="D351" s="37"/>
      <c r="E351" s="28"/>
      <c r="F351" s="38"/>
      <c r="G351" s="39"/>
      <c r="H351" s="39"/>
      <c r="I351" s="29"/>
      <c r="J351" s="40"/>
      <c r="K351" s="40"/>
      <c r="L351" s="28"/>
      <c r="M351" s="28"/>
      <c r="N351" s="42" t="str">
        <f t="shared" si="41"/>
        <v/>
      </c>
      <c r="O351" s="43"/>
      <c r="P351" s="25" t="str">
        <f t="shared" si="42"/>
        <v/>
      </c>
      <c r="R351" s="26">
        <f t="shared" si="36"/>
        <v>0</v>
      </c>
      <c r="S351" s="18">
        <f t="shared" si="37"/>
        <v>9</v>
      </c>
      <c r="T351" s="15" t="str">
        <f t="shared" si="38"/>
        <v/>
      </c>
      <c r="U351" s="15" t="str">
        <f>CONCATENATE(IF(B351="","",'[1]Datos del Clap'!$E$4),";","9",IF(B351="","",'[1]Datos del Clap'!$F$4),TEXT(B351,"000"),";",E351,(TEXT(F351,"00000000")))</f>
        <v>;9;00000000</v>
      </c>
    </row>
    <row r="352" spans="1:21" ht="14.25" customHeight="1" x14ac:dyDescent="0.2">
      <c r="A352" s="41" t="str">
        <f t="shared" si="39"/>
        <v/>
      </c>
      <c r="B352" s="27" t="str">
        <f t="shared" si="40"/>
        <v/>
      </c>
      <c r="C352" s="28"/>
      <c r="D352" s="37"/>
      <c r="E352" s="28"/>
      <c r="F352" s="38"/>
      <c r="G352" s="39"/>
      <c r="H352" s="39"/>
      <c r="I352" s="29"/>
      <c r="J352" s="40"/>
      <c r="K352" s="40"/>
      <c r="L352" s="28"/>
      <c r="M352" s="28"/>
      <c r="N352" s="42" t="str">
        <f t="shared" si="41"/>
        <v/>
      </c>
      <c r="O352" s="43"/>
      <c r="P352" s="25" t="str">
        <f t="shared" si="42"/>
        <v/>
      </c>
      <c r="R352" s="26">
        <f t="shared" si="36"/>
        <v>0</v>
      </c>
      <c r="S352" s="18">
        <f t="shared" si="37"/>
        <v>9</v>
      </c>
      <c r="T352" s="15" t="str">
        <f t="shared" si="38"/>
        <v/>
      </c>
      <c r="U352" s="15" t="str">
        <f>CONCATENATE(IF(B352="","",'[1]Datos del Clap'!$E$4),";","9",IF(B352="","",'[1]Datos del Clap'!$F$4),TEXT(B352,"000"),";",E352,(TEXT(F352,"00000000")))</f>
        <v>;9;00000000</v>
      </c>
    </row>
    <row r="353" spans="1:21" ht="14.25" customHeight="1" x14ac:dyDescent="0.2">
      <c r="A353" s="41" t="str">
        <f t="shared" si="39"/>
        <v/>
      </c>
      <c r="B353" s="27" t="str">
        <f t="shared" si="40"/>
        <v/>
      </c>
      <c r="C353" s="28"/>
      <c r="D353" s="37"/>
      <c r="E353" s="28"/>
      <c r="F353" s="38"/>
      <c r="G353" s="39"/>
      <c r="H353" s="39"/>
      <c r="I353" s="29"/>
      <c r="J353" s="40"/>
      <c r="K353" s="40"/>
      <c r="L353" s="28"/>
      <c r="M353" s="28"/>
      <c r="N353" s="42" t="str">
        <f t="shared" si="41"/>
        <v/>
      </c>
      <c r="O353" s="43"/>
      <c r="P353" s="25" t="str">
        <f t="shared" si="42"/>
        <v/>
      </c>
      <c r="R353" s="26">
        <f t="shared" si="36"/>
        <v>0</v>
      </c>
      <c r="S353" s="18">
        <f t="shared" si="37"/>
        <v>9</v>
      </c>
      <c r="T353" s="15" t="str">
        <f t="shared" si="38"/>
        <v/>
      </c>
      <c r="U353" s="15" t="str">
        <f>CONCATENATE(IF(B353="","",'[1]Datos del Clap'!$E$4),";","9",IF(B353="","",'[1]Datos del Clap'!$F$4),TEXT(B353,"000"),";",E353,(TEXT(F353,"00000000")))</f>
        <v>;9;00000000</v>
      </c>
    </row>
    <row r="354" spans="1:21" ht="14.25" customHeight="1" x14ac:dyDescent="0.2">
      <c r="A354" s="41" t="str">
        <f t="shared" si="39"/>
        <v/>
      </c>
      <c r="B354" s="27" t="str">
        <f t="shared" si="40"/>
        <v/>
      </c>
      <c r="C354" s="28"/>
      <c r="D354" s="37"/>
      <c r="E354" s="28"/>
      <c r="F354" s="38"/>
      <c r="G354" s="39"/>
      <c r="H354" s="39"/>
      <c r="I354" s="29"/>
      <c r="J354" s="40"/>
      <c r="K354" s="40"/>
      <c r="L354" s="28"/>
      <c r="M354" s="28"/>
      <c r="N354" s="42" t="str">
        <f t="shared" si="41"/>
        <v/>
      </c>
      <c r="O354" s="43"/>
      <c r="P354" s="25" t="str">
        <f t="shared" si="42"/>
        <v/>
      </c>
      <c r="R354" s="26">
        <f t="shared" si="36"/>
        <v>0</v>
      </c>
      <c r="S354" s="18">
        <f t="shared" si="37"/>
        <v>9</v>
      </c>
      <c r="T354" s="15" t="str">
        <f t="shared" si="38"/>
        <v/>
      </c>
      <c r="U354" s="15" t="str">
        <f>CONCATENATE(IF(B354="","",'[1]Datos del Clap'!$E$4),";","9",IF(B354="","",'[1]Datos del Clap'!$F$4),TEXT(B354,"000"),";",E354,(TEXT(F354,"00000000")))</f>
        <v>;9;00000000</v>
      </c>
    </row>
    <row r="355" spans="1:21" ht="14.25" customHeight="1" x14ac:dyDescent="0.2">
      <c r="A355" s="41" t="str">
        <f t="shared" si="39"/>
        <v/>
      </c>
      <c r="B355" s="27" t="str">
        <f t="shared" si="40"/>
        <v/>
      </c>
      <c r="C355" s="28"/>
      <c r="D355" s="37"/>
      <c r="E355" s="28"/>
      <c r="F355" s="38"/>
      <c r="G355" s="39"/>
      <c r="H355" s="39"/>
      <c r="I355" s="29"/>
      <c r="J355" s="40"/>
      <c r="K355" s="40"/>
      <c r="L355" s="28"/>
      <c r="M355" s="28"/>
      <c r="N355" s="42" t="str">
        <f t="shared" si="41"/>
        <v/>
      </c>
      <c r="O355" s="43"/>
      <c r="P355" s="25" t="str">
        <f t="shared" si="42"/>
        <v/>
      </c>
      <c r="R355" s="26">
        <f t="shared" si="36"/>
        <v>0</v>
      </c>
      <c r="S355" s="18">
        <f t="shared" si="37"/>
        <v>9</v>
      </c>
      <c r="T355" s="15" t="str">
        <f t="shared" si="38"/>
        <v/>
      </c>
      <c r="U355" s="15" t="str">
        <f>CONCATENATE(IF(B355="","",'[1]Datos del Clap'!$E$4),";","9",IF(B355="","",'[1]Datos del Clap'!$F$4),TEXT(B355,"000"),";",E355,(TEXT(F355,"00000000")))</f>
        <v>;9;00000000</v>
      </c>
    </row>
    <row r="356" spans="1:21" ht="14.25" customHeight="1" x14ac:dyDescent="0.2">
      <c r="A356" s="41" t="str">
        <f t="shared" si="39"/>
        <v/>
      </c>
      <c r="B356" s="27" t="str">
        <f t="shared" si="40"/>
        <v/>
      </c>
      <c r="C356" s="28"/>
      <c r="D356" s="37"/>
      <c r="E356" s="28"/>
      <c r="F356" s="38"/>
      <c r="G356" s="39"/>
      <c r="H356" s="39"/>
      <c r="I356" s="29"/>
      <c r="J356" s="40"/>
      <c r="K356" s="40"/>
      <c r="L356" s="28"/>
      <c r="M356" s="28"/>
      <c r="N356" s="42" t="str">
        <f t="shared" si="41"/>
        <v/>
      </c>
      <c r="O356" s="43"/>
      <c r="P356" s="25" t="str">
        <f t="shared" si="42"/>
        <v/>
      </c>
      <c r="R356" s="26">
        <f t="shared" si="36"/>
        <v>0</v>
      </c>
      <c r="S356" s="18">
        <f t="shared" si="37"/>
        <v>9</v>
      </c>
      <c r="T356" s="15" t="str">
        <f t="shared" si="38"/>
        <v/>
      </c>
      <c r="U356" s="15" t="str">
        <f>CONCATENATE(IF(B356="","",'[1]Datos del Clap'!$E$4),";","9",IF(B356="","",'[1]Datos del Clap'!$F$4),TEXT(B356,"000"),";",E356,(TEXT(F356,"00000000")))</f>
        <v>;9;00000000</v>
      </c>
    </row>
    <row r="357" spans="1:21" ht="14.25" customHeight="1" x14ac:dyDescent="0.2">
      <c r="A357" s="41" t="str">
        <f t="shared" si="39"/>
        <v/>
      </c>
      <c r="B357" s="27" t="str">
        <f t="shared" si="40"/>
        <v/>
      </c>
      <c r="C357" s="28"/>
      <c r="D357" s="37"/>
      <c r="E357" s="28"/>
      <c r="F357" s="38"/>
      <c r="G357" s="39"/>
      <c r="H357" s="39"/>
      <c r="I357" s="29"/>
      <c r="J357" s="40"/>
      <c r="K357" s="40"/>
      <c r="L357" s="28"/>
      <c r="M357" s="28"/>
      <c r="N357" s="42" t="str">
        <f t="shared" si="41"/>
        <v/>
      </c>
      <c r="O357" s="43"/>
      <c r="P357" s="25" t="str">
        <f t="shared" si="42"/>
        <v/>
      </c>
      <c r="R357" s="26">
        <f t="shared" si="36"/>
        <v>0</v>
      </c>
      <c r="S357" s="18">
        <f t="shared" si="37"/>
        <v>9</v>
      </c>
      <c r="T357" s="15" t="str">
        <f t="shared" si="38"/>
        <v/>
      </c>
      <c r="U357" s="15" t="str">
        <f>CONCATENATE(IF(B357="","",'[1]Datos del Clap'!$E$4),";","9",IF(B357="","",'[1]Datos del Clap'!$F$4),TEXT(B357,"000"),";",E357,(TEXT(F357,"00000000")))</f>
        <v>;9;00000000</v>
      </c>
    </row>
    <row r="358" spans="1:21" ht="14.25" customHeight="1" x14ac:dyDescent="0.2">
      <c r="A358" s="41" t="str">
        <f t="shared" si="39"/>
        <v/>
      </c>
      <c r="B358" s="27" t="str">
        <f t="shared" si="40"/>
        <v/>
      </c>
      <c r="C358" s="28"/>
      <c r="D358" s="37"/>
      <c r="E358" s="28"/>
      <c r="F358" s="38"/>
      <c r="G358" s="39"/>
      <c r="H358" s="39"/>
      <c r="I358" s="29"/>
      <c r="J358" s="40"/>
      <c r="K358" s="40"/>
      <c r="L358" s="28"/>
      <c r="M358" s="28"/>
      <c r="N358" s="42" t="str">
        <f t="shared" si="41"/>
        <v/>
      </c>
      <c r="O358" s="43"/>
      <c r="P358" s="25" t="str">
        <f t="shared" si="42"/>
        <v/>
      </c>
      <c r="R358" s="26">
        <f t="shared" si="36"/>
        <v>0</v>
      </c>
      <c r="S358" s="18">
        <f t="shared" si="37"/>
        <v>9</v>
      </c>
      <c r="T358" s="15" t="str">
        <f t="shared" si="38"/>
        <v/>
      </c>
      <c r="U358" s="15" t="str">
        <f>CONCATENATE(IF(B358="","",'[1]Datos del Clap'!$E$4),";","9",IF(B358="","",'[1]Datos del Clap'!$F$4),TEXT(B358,"000"),";",E358,(TEXT(F358,"00000000")))</f>
        <v>;9;00000000</v>
      </c>
    </row>
    <row r="359" spans="1:21" ht="14.25" customHeight="1" x14ac:dyDescent="0.2">
      <c r="A359" s="41" t="str">
        <f t="shared" si="39"/>
        <v/>
      </c>
      <c r="B359" s="27" t="str">
        <f t="shared" si="40"/>
        <v/>
      </c>
      <c r="C359" s="28"/>
      <c r="D359" s="37"/>
      <c r="E359" s="28"/>
      <c r="F359" s="38"/>
      <c r="G359" s="39"/>
      <c r="H359" s="39"/>
      <c r="I359" s="29"/>
      <c r="J359" s="40"/>
      <c r="K359" s="40"/>
      <c r="L359" s="28"/>
      <c r="M359" s="28"/>
      <c r="N359" s="42" t="str">
        <f t="shared" si="41"/>
        <v/>
      </c>
      <c r="O359" s="43"/>
      <c r="P359" s="25" t="str">
        <f t="shared" si="42"/>
        <v/>
      </c>
      <c r="R359" s="26">
        <f t="shared" si="36"/>
        <v>0</v>
      </c>
      <c r="S359" s="18">
        <f t="shared" si="37"/>
        <v>9</v>
      </c>
      <c r="T359" s="15" t="str">
        <f t="shared" si="38"/>
        <v/>
      </c>
      <c r="U359" s="15" t="str">
        <f>CONCATENATE(IF(B359="","",'[1]Datos del Clap'!$E$4),";","9",IF(B359="","",'[1]Datos del Clap'!$F$4),TEXT(B359,"000"),";",E359,(TEXT(F359,"00000000")))</f>
        <v>;9;00000000</v>
      </c>
    </row>
    <row r="360" spans="1:21" ht="14.25" customHeight="1" x14ac:dyDescent="0.2">
      <c r="A360" s="41" t="str">
        <f t="shared" si="39"/>
        <v/>
      </c>
      <c r="B360" s="27" t="str">
        <f t="shared" si="40"/>
        <v/>
      </c>
      <c r="C360" s="28"/>
      <c r="D360" s="37"/>
      <c r="E360" s="28"/>
      <c r="F360" s="38"/>
      <c r="G360" s="39"/>
      <c r="H360" s="39"/>
      <c r="I360" s="29"/>
      <c r="J360" s="40"/>
      <c r="K360" s="40"/>
      <c r="L360" s="28"/>
      <c r="M360" s="28"/>
      <c r="N360" s="42" t="str">
        <f t="shared" si="41"/>
        <v/>
      </c>
      <c r="O360" s="43"/>
      <c r="P360" s="25" t="str">
        <f t="shared" si="42"/>
        <v/>
      </c>
      <c r="R360" s="26">
        <f t="shared" si="36"/>
        <v>0</v>
      </c>
      <c r="S360" s="18">
        <f t="shared" si="37"/>
        <v>9</v>
      </c>
      <c r="T360" s="15" t="str">
        <f t="shared" si="38"/>
        <v/>
      </c>
      <c r="U360" s="15" t="str">
        <f>CONCATENATE(IF(B360="","",'[1]Datos del Clap'!$E$4),";","9",IF(B360="","",'[1]Datos del Clap'!$F$4),TEXT(B360,"000"),";",E360,(TEXT(F360,"00000000")))</f>
        <v>;9;00000000</v>
      </c>
    </row>
    <row r="361" spans="1:21" ht="14.25" customHeight="1" x14ac:dyDescent="0.2">
      <c r="A361" s="41" t="str">
        <f t="shared" si="39"/>
        <v/>
      </c>
      <c r="B361" s="27" t="str">
        <f t="shared" si="40"/>
        <v/>
      </c>
      <c r="C361" s="28"/>
      <c r="D361" s="37"/>
      <c r="E361" s="28"/>
      <c r="F361" s="38"/>
      <c r="G361" s="39"/>
      <c r="H361" s="39"/>
      <c r="I361" s="29"/>
      <c r="J361" s="40"/>
      <c r="K361" s="40"/>
      <c r="L361" s="28"/>
      <c r="M361" s="28"/>
      <c r="N361" s="42" t="str">
        <f t="shared" si="41"/>
        <v/>
      </c>
      <c r="O361" s="43"/>
      <c r="P361" s="25" t="str">
        <f t="shared" si="42"/>
        <v/>
      </c>
      <c r="R361" s="26">
        <f t="shared" si="36"/>
        <v>0</v>
      </c>
      <c r="S361" s="18">
        <f t="shared" si="37"/>
        <v>9</v>
      </c>
      <c r="T361" s="15" t="str">
        <f t="shared" si="38"/>
        <v/>
      </c>
      <c r="U361" s="15" t="str">
        <f>CONCATENATE(IF(B361="","",'[1]Datos del Clap'!$E$4),";","9",IF(B361="","",'[1]Datos del Clap'!$F$4),TEXT(B361,"000"),";",E361,(TEXT(F361,"00000000")))</f>
        <v>;9;00000000</v>
      </c>
    </row>
    <row r="362" spans="1:21" ht="14.25" customHeight="1" x14ac:dyDescent="0.2">
      <c r="A362" s="41" t="str">
        <f t="shared" si="39"/>
        <v/>
      </c>
      <c r="B362" s="27" t="str">
        <f t="shared" si="40"/>
        <v/>
      </c>
      <c r="C362" s="28"/>
      <c r="D362" s="37"/>
      <c r="E362" s="28"/>
      <c r="F362" s="38"/>
      <c r="G362" s="39"/>
      <c r="H362" s="39"/>
      <c r="I362" s="29"/>
      <c r="J362" s="40"/>
      <c r="K362" s="40"/>
      <c r="L362" s="28"/>
      <c r="M362" s="28"/>
      <c r="N362" s="42" t="str">
        <f t="shared" si="41"/>
        <v/>
      </c>
      <c r="O362" s="43"/>
      <c r="P362" s="25" t="str">
        <f t="shared" si="42"/>
        <v/>
      </c>
      <c r="R362" s="26">
        <f t="shared" si="36"/>
        <v>0</v>
      </c>
      <c r="S362" s="18">
        <f t="shared" si="37"/>
        <v>9</v>
      </c>
      <c r="T362" s="15" t="str">
        <f t="shared" si="38"/>
        <v/>
      </c>
      <c r="U362" s="15" t="str">
        <f>CONCATENATE(IF(B362="","",'[1]Datos del Clap'!$E$4),";","9",IF(B362="","",'[1]Datos del Clap'!$F$4),TEXT(B362,"000"),";",E362,(TEXT(F362,"00000000")))</f>
        <v>;9;00000000</v>
      </c>
    </row>
    <row r="363" spans="1:21" ht="14.25" customHeight="1" x14ac:dyDescent="0.2">
      <c r="A363" s="41" t="str">
        <f t="shared" si="39"/>
        <v/>
      </c>
      <c r="B363" s="27" t="str">
        <f t="shared" si="40"/>
        <v/>
      </c>
      <c r="C363" s="28"/>
      <c r="D363" s="37"/>
      <c r="E363" s="28"/>
      <c r="F363" s="38"/>
      <c r="G363" s="39"/>
      <c r="H363" s="39"/>
      <c r="I363" s="29"/>
      <c r="J363" s="40"/>
      <c r="K363" s="40"/>
      <c r="L363" s="28"/>
      <c r="M363" s="28"/>
      <c r="N363" s="42" t="str">
        <f t="shared" si="41"/>
        <v/>
      </c>
      <c r="O363" s="43"/>
      <c r="P363" s="25" t="str">
        <f t="shared" si="42"/>
        <v/>
      </c>
      <c r="R363" s="26">
        <f t="shared" si="36"/>
        <v>0</v>
      </c>
      <c r="S363" s="18">
        <f t="shared" si="37"/>
        <v>9</v>
      </c>
      <c r="T363" s="15" t="str">
        <f t="shared" si="38"/>
        <v/>
      </c>
      <c r="U363" s="15" t="str">
        <f>CONCATENATE(IF(B363="","",'[1]Datos del Clap'!$E$4),";","9",IF(B363="","",'[1]Datos del Clap'!$F$4),TEXT(B363,"000"),";",E363,(TEXT(F363,"00000000")))</f>
        <v>;9;00000000</v>
      </c>
    </row>
    <row r="364" spans="1:21" ht="14.25" customHeight="1" x14ac:dyDescent="0.2">
      <c r="A364" s="41" t="str">
        <f t="shared" si="39"/>
        <v/>
      </c>
      <c r="B364" s="27" t="str">
        <f t="shared" si="40"/>
        <v/>
      </c>
      <c r="C364" s="28"/>
      <c r="D364" s="37"/>
      <c r="E364" s="28"/>
      <c r="F364" s="38"/>
      <c r="G364" s="39"/>
      <c r="H364" s="39"/>
      <c r="I364" s="29"/>
      <c r="J364" s="40"/>
      <c r="K364" s="40"/>
      <c r="L364" s="28"/>
      <c r="M364" s="28"/>
      <c r="N364" s="42" t="str">
        <f t="shared" si="41"/>
        <v/>
      </c>
      <c r="O364" s="43"/>
      <c r="P364" s="25" t="str">
        <f t="shared" si="42"/>
        <v/>
      </c>
      <c r="R364" s="26">
        <f t="shared" si="36"/>
        <v>0</v>
      </c>
      <c r="S364" s="18">
        <f t="shared" si="37"/>
        <v>9</v>
      </c>
      <c r="T364" s="15" t="str">
        <f t="shared" si="38"/>
        <v/>
      </c>
      <c r="U364" s="15" t="str">
        <f>CONCATENATE(IF(B364="","",'[1]Datos del Clap'!$E$4),";","9",IF(B364="","",'[1]Datos del Clap'!$F$4),TEXT(B364,"000"),";",E364,(TEXT(F364,"00000000")))</f>
        <v>;9;00000000</v>
      </c>
    </row>
    <row r="365" spans="1:21" ht="14.25" customHeight="1" x14ac:dyDescent="0.2">
      <c r="A365" s="41" t="str">
        <f t="shared" si="39"/>
        <v/>
      </c>
      <c r="B365" s="27" t="str">
        <f t="shared" si="40"/>
        <v/>
      </c>
      <c r="C365" s="28"/>
      <c r="D365" s="37"/>
      <c r="E365" s="28"/>
      <c r="F365" s="38"/>
      <c r="G365" s="39"/>
      <c r="H365" s="39"/>
      <c r="I365" s="29"/>
      <c r="J365" s="40"/>
      <c r="K365" s="40"/>
      <c r="L365" s="28"/>
      <c r="M365" s="28"/>
      <c r="N365" s="42" t="str">
        <f t="shared" si="41"/>
        <v/>
      </c>
      <c r="O365" s="43"/>
      <c r="P365" s="25" t="str">
        <f t="shared" si="42"/>
        <v/>
      </c>
      <c r="R365" s="26">
        <f t="shared" si="36"/>
        <v>0</v>
      </c>
      <c r="S365" s="18">
        <f t="shared" si="37"/>
        <v>9</v>
      </c>
      <c r="T365" s="15" t="str">
        <f t="shared" si="38"/>
        <v/>
      </c>
      <c r="U365" s="15" t="str">
        <f>CONCATENATE(IF(B365="","",'[1]Datos del Clap'!$E$4),";","9",IF(B365="","",'[1]Datos del Clap'!$F$4),TEXT(B365,"000"),";",E365,(TEXT(F365,"00000000")))</f>
        <v>;9;00000000</v>
      </c>
    </row>
    <row r="366" spans="1:21" ht="14.25" customHeight="1" x14ac:dyDescent="0.2">
      <c r="A366" s="41" t="str">
        <f t="shared" si="39"/>
        <v/>
      </c>
      <c r="B366" s="27" t="str">
        <f t="shared" si="40"/>
        <v/>
      </c>
      <c r="C366" s="28"/>
      <c r="D366" s="37"/>
      <c r="E366" s="28"/>
      <c r="F366" s="38"/>
      <c r="G366" s="39"/>
      <c r="H366" s="39"/>
      <c r="I366" s="29"/>
      <c r="J366" s="40"/>
      <c r="K366" s="40"/>
      <c r="L366" s="28"/>
      <c r="M366" s="28"/>
      <c r="N366" s="42" t="str">
        <f t="shared" si="41"/>
        <v/>
      </c>
      <c r="O366" s="43"/>
      <c r="P366" s="25" t="str">
        <f t="shared" si="42"/>
        <v/>
      </c>
      <c r="R366" s="26">
        <f t="shared" si="36"/>
        <v>0</v>
      </c>
      <c r="S366" s="18">
        <f t="shared" si="37"/>
        <v>9</v>
      </c>
      <c r="T366" s="15" t="str">
        <f t="shared" si="38"/>
        <v/>
      </c>
      <c r="U366" s="15" t="str">
        <f>CONCATENATE(IF(B366="","",'[1]Datos del Clap'!$E$4),";","9",IF(B366="","",'[1]Datos del Clap'!$F$4),TEXT(B366,"000"),";",E366,(TEXT(F366,"00000000")))</f>
        <v>;9;00000000</v>
      </c>
    </row>
    <row r="367" spans="1:21" ht="14.25" customHeight="1" x14ac:dyDescent="0.2">
      <c r="A367" s="41" t="str">
        <f t="shared" si="39"/>
        <v/>
      </c>
      <c r="B367" s="27" t="str">
        <f t="shared" si="40"/>
        <v/>
      </c>
      <c r="C367" s="28"/>
      <c r="D367" s="37"/>
      <c r="E367" s="28"/>
      <c r="F367" s="38"/>
      <c r="G367" s="39"/>
      <c r="H367" s="39"/>
      <c r="I367" s="29"/>
      <c r="J367" s="40"/>
      <c r="K367" s="40"/>
      <c r="L367" s="28"/>
      <c r="M367" s="28"/>
      <c r="N367" s="42" t="str">
        <f t="shared" si="41"/>
        <v/>
      </c>
      <c r="O367" s="43"/>
      <c r="P367" s="25" t="str">
        <f t="shared" si="42"/>
        <v/>
      </c>
      <c r="R367" s="26">
        <f t="shared" si="36"/>
        <v>0</v>
      </c>
      <c r="S367" s="18">
        <f t="shared" si="37"/>
        <v>9</v>
      </c>
      <c r="T367" s="15" t="str">
        <f t="shared" si="38"/>
        <v/>
      </c>
      <c r="U367" s="15" t="str">
        <f>CONCATENATE(IF(B367="","",'[1]Datos del Clap'!$E$4),";","9",IF(B367="","",'[1]Datos del Clap'!$F$4),TEXT(B367,"000"),";",E367,(TEXT(F367,"00000000")))</f>
        <v>;9;00000000</v>
      </c>
    </row>
    <row r="368" spans="1:21" ht="14.25" customHeight="1" x14ac:dyDescent="0.2">
      <c r="A368" s="41" t="str">
        <f t="shared" si="39"/>
        <v/>
      </c>
      <c r="B368" s="27" t="str">
        <f t="shared" si="40"/>
        <v/>
      </c>
      <c r="C368" s="28"/>
      <c r="D368" s="37"/>
      <c r="E368" s="28"/>
      <c r="F368" s="38"/>
      <c r="G368" s="39"/>
      <c r="H368" s="39"/>
      <c r="I368" s="29"/>
      <c r="J368" s="40"/>
      <c r="K368" s="40"/>
      <c r="L368" s="28"/>
      <c r="M368" s="28"/>
      <c r="N368" s="42" t="str">
        <f t="shared" si="41"/>
        <v/>
      </c>
      <c r="O368" s="43"/>
      <c r="P368" s="25" t="str">
        <f t="shared" si="42"/>
        <v/>
      </c>
      <c r="R368" s="26">
        <f t="shared" si="36"/>
        <v>0</v>
      </c>
      <c r="S368" s="18">
        <f t="shared" si="37"/>
        <v>9</v>
      </c>
      <c r="T368" s="15" t="str">
        <f t="shared" si="38"/>
        <v/>
      </c>
      <c r="U368" s="15" t="str">
        <f>CONCATENATE(IF(B368="","",'[1]Datos del Clap'!$E$4),";","9",IF(B368="","",'[1]Datos del Clap'!$F$4),TEXT(B368,"000"),";",E368,(TEXT(F368,"00000000")))</f>
        <v>;9;00000000</v>
      </c>
    </row>
    <row r="369" spans="1:21" ht="14.25" customHeight="1" x14ac:dyDescent="0.2">
      <c r="A369" s="41" t="str">
        <f t="shared" si="39"/>
        <v/>
      </c>
      <c r="B369" s="27" t="str">
        <f t="shared" si="40"/>
        <v/>
      </c>
      <c r="C369" s="28"/>
      <c r="D369" s="37"/>
      <c r="E369" s="28"/>
      <c r="F369" s="38"/>
      <c r="G369" s="39"/>
      <c r="H369" s="39"/>
      <c r="I369" s="29"/>
      <c r="J369" s="40"/>
      <c r="K369" s="40"/>
      <c r="L369" s="28"/>
      <c r="M369" s="28"/>
      <c r="N369" s="42" t="str">
        <f t="shared" si="41"/>
        <v/>
      </c>
      <c r="O369" s="43"/>
      <c r="P369" s="25" t="str">
        <f t="shared" si="42"/>
        <v/>
      </c>
      <c r="R369" s="26">
        <f t="shared" si="36"/>
        <v>0</v>
      </c>
      <c r="S369" s="18">
        <f t="shared" si="37"/>
        <v>9</v>
      </c>
      <c r="T369" s="15" t="str">
        <f t="shared" si="38"/>
        <v/>
      </c>
      <c r="U369" s="15" t="str">
        <f>CONCATENATE(IF(B369="","",'[1]Datos del Clap'!$E$4),";","9",IF(B369="","",'[1]Datos del Clap'!$F$4),TEXT(B369,"000"),";",E369,(TEXT(F369,"00000000")))</f>
        <v>;9;00000000</v>
      </c>
    </row>
    <row r="370" spans="1:21" ht="14.25" customHeight="1" x14ac:dyDescent="0.2">
      <c r="A370" s="41" t="str">
        <f t="shared" si="39"/>
        <v/>
      </c>
      <c r="B370" s="27" t="str">
        <f t="shared" si="40"/>
        <v/>
      </c>
      <c r="C370" s="28"/>
      <c r="D370" s="37"/>
      <c r="E370" s="28"/>
      <c r="F370" s="38"/>
      <c r="G370" s="39"/>
      <c r="H370" s="39"/>
      <c r="I370" s="29"/>
      <c r="J370" s="40"/>
      <c r="K370" s="40"/>
      <c r="L370" s="28"/>
      <c r="M370" s="28"/>
      <c r="N370" s="42" t="str">
        <f t="shared" si="41"/>
        <v/>
      </c>
      <c r="O370" s="43"/>
      <c r="P370" s="25" t="str">
        <f t="shared" si="42"/>
        <v/>
      </c>
      <c r="R370" s="26">
        <f t="shared" si="36"/>
        <v>0</v>
      </c>
      <c r="S370" s="18">
        <f t="shared" si="37"/>
        <v>9</v>
      </c>
      <c r="T370" s="15" t="str">
        <f t="shared" si="38"/>
        <v/>
      </c>
      <c r="U370" s="15" t="str">
        <f>CONCATENATE(IF(B370="","",'[1]Datos del Clap'!$E$4),";","9",IF(B370="","",'[1]Datos del Clap'!$F$4),TEXT(B370,"000"),";",E370,(TEXT(F370,"00000000")))</f>
        <v>;9;00000000</v>
      </c>
    </row>
    <row r="371" spans="1:21" ht="14.25" customHeight="1" x14ac:dyDescent="0.2">
      <c r="A371" s="41" t="str">
        <f t="shared" si="39"/>
        <v/>
      </c>
      <c r="B371" s="27" t="str">
        <f t="shared" si="40"/>
        <v/>
      </c>
      <c r="C371" s="28"/>
      <c r="D371" s="37"/>
      <c r="E371" s="28"/>
      <c r="F371" s="38"/>
      <c r="G371" s="39"/>
      <c r="H371" s="39"/>
      <c r="I371" s="29"/>
      <c r="J371" s="40"/>
      <c r="K371" s="40"/>
      <c r="L371" s="28"/>
      <c r="M371" s="28"/>
      <c r="N371" s="42" t="str">
        <f t="shared" si="41"/>
        <v/>
      </c>
      <c r="O371" s="43"/>
      <c r="P371" s="25" t="str">
        <f t="shared" si="42"/>
        <v/>
      </c>
      <c r="R371" s="26">
        <f t="shared" si="36"/>
        <v>0</v>
      </c>
      <c r="S371" s="18">
        <f t="shared" si="37"/>
        <v>9</v>
      </c>
      <c r="T371" s="15" t="str">
        <f t="shared" si="38"/>
        <v/>
      </c>
      <c r="U371" s="15" t="str">
        <f>CONCATENATE(IF(B371="","",'[1]Datos del Clap'!$E$4),";","9",IF(B371="","",'[1]Datos del Clap'!$F$4),TEXT(B371,"000"),";",E371,(TEXT(F371,"00000000")))</f>
        <v>;9;00000000</v>
      </c>
    </row>
    <row r="372" spans="1:21" ht="14.25" customHeight="1" x14ac:dyDescent="0.2">
      <c r="A372" s="41" t="str">
        <f t="shared" si="39"/>
        <v/>
      </c>
      <c r="B372" s="27" t="str">
        <f t="shared" si="40"/>
        <v/>
      </c>
      <c r="C372" s="28"/>
      <c r="D372" s="37"/>
      <c r="E372" s="28"/>
      <c r="F372" s="38"/>
      <c r="G372" s="39"/>
      <c r="H372" s="39"/>
      <c r="I372" s="29"/>
      <c r="J372" s="40"/>
      <c r="K372" s="40"/>
      <c r="L372" s="28"/>
      <c r="M372" s="28"/>
      <c r="N372" s="42" t="str">
        <f t="shared" si="41"/>
        <v/>
      </c>
      <c r="O372" s="43"/>
      <c r="P372" s="25" t="str">
        <f t="shared" si="42"/>
        <v/>
      </c>
      <c r="R372" s="26">
        <f t="shared" si="36"/>
        <v>0</v>
      </c>
      <c r="S372" s="18">
        <f t="shared" si="37"/>
        <v>9</v>
      </c>
      <c r="T372" s="15" t="str">
        <f t="shared" si="38"/>
        <v/>
      </c>
      <c r="U372" s="15" t="str">
        <f>CONCATENATE(IF(B372="","",'[1]Datos del Clap'!$E$4),";","9",IF(B372="","",'[1]Datos del Clap'!$F$4),TEXT(B372,"000"),";",E372,(TEXT(F372,"00000000")))</f>
        <v>;9;00000000</v>
      </c>
    </row>
    <row r="373" spans="1:21" ht="14.25" customHeight="1" x14ac:dyDescent="0.2">
      <c r="A373" s="41" t="str">
        <f t="shared" si="39"/>
        <v/>
      </c>
      <c r="B373" s="27" t="str">
        <f t="shared" si="40"/>
        <v/>
      </c>
      <c r="C373" s="28"/>
      <c r="D373" s="37"/>
      <c r="E373" s="28"/>
      <c r="F373" s="38"/>
      <c r="G373" s="39"/>
      <c r="H373" s="39"/>
      <c r="I373" s="29"/>
      <c r="J373" s="40"/>
      <c r="K373" s="40"/>
      <c r="L373" s="28"/>
      <c r="M373" s="28"/>
      <c r="N373" s="42" t="str">
        <f t="shared" si="41"/>
        <v/>
      </c>
      <c r="O373" s="43"/>
      <c r="P373" s="25" t="str">
        <f t="shared" si="42"/>
        <v/>
      </c>
      <c r="R373" s="26">
        <f t="shared" si="36"/>
        <v>0</v>
      </c>
      <c r="S373" s="18">
        <f t="shared" si="37"/>
        <v>9</v>
      </c>
      <c r="T373" s="15" t="str">
        <f t="shared" si="38"/>
        <v/>
      </c>
      <c r="U373" s="15" t="str">
        <f>CONCATENATE(IF(B373="","",'[1]Datos del Clap'!$E$4),";","9",IF(B373="","",'[1]Datos del Clap'!$F$4),TEXT(B373,"000"),";",E373,(TEXT(F373,"00000000")))</f>
        <v>;9;00000000</v>
      </c>
    </row>
    <row r="374" spans="1:21" ht="14.25" customHeight="1" x14ac:dyDescent="0.2">
      <c r="A374" s="41" t="str">
        <f t="shared" si="39"/>
        <v/>
      </c>
      <c r="B374" s="27" t="str">
        <f t="shared" si="40"/>
        <v/>
      </c>
      <c r="C374" s="28"/>
      <c r="D374" s="37"/>
      <c r="E374" s="28"/>
      <c r="F374" s="38"/>
      <c r="G374" s="39"/>
      <c r="H374" s="39"/>
      <c r="I374" s="29"/>
      <c r="J374" s="40"/>
      <c r="K374" s="40"/>
      <c r="L374" s="28"/>
      <c r="M374" s="28"/>
      <c r="N374" s="42" t="str">
        <f t="shared" si="41"/>
        <v/>
      </c>
      <c r="O374" s="43"/>
      <c r="P374" s="25" t="str">
        <f t="shared" si="42"/>
        <v/>
      </c>
      <c r="R374" s="26">
        <f t="shared" si="36"/>
        <v>0</v>
      </c>
      <c r="S374" s="18">
        <f t="shared" si="37"/>
        <v>9</v>
      </c>
      <c r="T374" s="15" t="str">
        <f t="shared" si="38"/>
        <v/>
      </c>
      <c r="U374" s="15" t="str">
        <f>CONCATENATE(IF(B374="","",'[1]Datos del Clap'!$E$4),";","9",IF(B374="","",'[1]Datos del Clap'!$F$4),TEXT(B374,"000"),";",E374,(TEXT(F374,"00000000")))</f>
        <v>;9;00000000</v>
      </c>
    </row>
    <row r="375" spans="1:21" ht="14.25" customHeight="1" x14ac:dyDescent="0.2">
      <c r="A375" s="41" t="str">
        <f t="shared" si="39"/>
        <v/>
      </c>
      <c r="B375" s="27" t="str">
        <f t="shared" si="40"/>
        <v/>
      </c>
      <c r="C375" s="28"/>
      <c r="D375" s="37"/>
      <c r="E375" s="28"/>
      <c r="F375" s="38"/>
      <c r="G375" s="39"/>
      <c r="H375" s="39"/>
      <c r="I375" s="29"/>
      <c r="J375" s="40"/>
      <c r="K375" s="40"/>
      <c r="L375" s="28"/>
      <c r="M375" s="28"/>
      <c r="N375" s="42" t="str">
        <f t="shared" si="41"/>
        <v/>
      </c>
      <c r="O375" s="43"/>
      <c r="P375" s="25" t="str">
        <f t="shared" si="42"/>
        <v/>
      </c>
      <c r="R375" s="26">
        <f t="shared" si="36"/>
        <v>0</v>
      </c>
      <c r="S375" s="18">
        <f t="shared" si="37"/>
        <v>9</v>
      </c>
      <c r="T375" s="15" t="str">
        <f t="shared" si="38"/>
        <v/>
      </c>
      <c r="U375" s="15" t="str">
        <f>CONCATENATE(IF(B375="","",'[1]Datos del Clap'!$E$4),";","9",IF(B375="","",'[1]Datos del Clap'!$F$4),TEXT(B375,"000"),";",E375,(TEXT(F375,"00000000")))</f>
        <v>;9;00000000</v>
      </c>
    </row>
    <row r="376" spans="1:21" ht="14.25" customHeight="1" x14ac:dyDescent="0.2">
      <c r="A376" s="41" t="str">
        <f t="shared" si="39"/>
        <v/>
      </c>
      <c r="B376" s="27" t="str">
        <f t="shared" si="40"/>
        <v/>
      </c>
      <c r="C376" s="28"/>
      <c r="D376" s="37"/>
      <c r="E376" s="28"/>
      <c r="F376" s="38"/>
      <c r="G376" s="39"/>
      <c r="H376" s="39"/>
      <c r="I376" s="29"/>
      <c r="J376" s="40"/>
      <c r="K376" s="40"/>
      <c r="L376" s="28"/>
      <c r="M376" s="28"/>
      <c r="N376" s="42" t="str">
        <f t="shared" si="41"/>
        <v/>
      </c>
      <c r="O376" s="43"/>
      <c r="P376" s="25" t="str">
        <f t="shared" si="42"/>
        <v/>
      </c>
      <c r="R376" s="26">
        <f t="shared" si="36"/>
        <v>0</v>
      </c>
      <c r="S376" s="18">
        <f t="shared" si="37"/>
        <v>9</v>
      </c>
      <c r="T376" s="15" t="str">
        <f t="shared" si="38"/>
        <v/>
      </c>
      <c r="U376" s="15" t="str">
        <f>CONCATENATE(IF(B376="","",'[1]Datos del Clap'!$E$4),";","9",IF(B376="","",'[1]Datos del Clap'!$F$4),TEXT(B376,"000"),";",E376,(TEXT(F376,"00000000")))</f>
        <v>;9;00000000</v>
      </c>
    </row>
    <row r="377" spans="1:21" ht="14.25" customHeight="1" x14ac:dyDescent="0.2">
      <c r="A377" s="41" t="str">
        <f t="shared" si="39"/>
        <v/>
      </c>
      <c r="B377" s="27" t="str">
        <f t="shared" si="40"/>
        <v/>
      </c>
      <c r="C377" s="28"/>
      <c r="D377" s="37"/>
      <c r="E377" s="28"/>
      <c r="F377" s="38"/>
      <c r="G377" s="39"/>
      <c r="H377" s="39"/>
      <c r="I377" s="29"/>
      <c r="J377" s="40"/>
      <c r="K377" s="40"/>
      <c r="L377" s="28"/>
      <c r="M377" s="28"/>
      <c r="N377" s="42" t="str">
        <f t="shared" si="41"/>
        <v/>
      </c>
      <c r="O377" s="43"/>
      <c r="P377" s="25" t="str">
        <f t="shared" si="42"/>
        <v/>
      </c>
      <c r="R377" s="26">
        <f t="shared" si="36"/>
        <v>0</v>
      </c>
      <c r="S377" s="18">
        <f t="shared" si="37"/>
        <v>9</v>
      </c>
      <c r="T377" s="15" t="str">
        <f t="shared" si="38"/>
        <v/>
      </c>
      <c r="U377" s="15" t="str">
        <f>CONCATENATE(IF(B377="","",'[1]Datos del Clap'!$E$4),";","9",IF(B377="","",'[1]Datos del Clap'!$F$4),TEXT(B377,"000"),";",E377,(TEXT(F377,"00000000")))</f>
        <v>;9;00000000</v>
      </c>
    </row>
    <row r="378" spans="1:21" ht="14.25" customHeight="1" x14ac:dyDescent="0.2">
      <c r="A378" s="41" t="str">
        <f t="shared" si="39"/>
        <v/>
      </c>
      <c r="B378" s="27" t="str">
        <f t="shared" si="40"/>
        <v/>
      </c>
      <c r="C378" s="28"/>
      <c r="D378" s="37"/>
      <c r="E378" s="28"/>
      <c r="F378" s="38"/>
      <c r="G378" s="39"/>
      <c r="H378" s="39"/>
      <c r="I378" s="29"/>
      <c r="J378" s="40"/>
      <c r="K378" s="40"/>
      <c r="L378" s="28"/>
      <c r="M378" s="28"/>
      <c r="N378" s="42" t="str">
        <f t="shared" si="41"/>
        <v/>
      </c>
      <c r="O378" s="43"/>
      <c r="P378" s="25" t="str">
        <f t="shared" si="42"/>
        <v/>
      </c>
      <c r="R378" s="26">
        <f t="shared" si="36"/>
        <v>0</v>
      </c>
      <c r="S378" s="18">
        <f t="shared" si="37"/>
        <v>9</v>
      </c>
      <c r="T378" s="15" t="str">
        <f t="shared" si="38"/>
        <v/>
      </c>
      <c r="U378" s="15" t="str">
        <f>CONCATENATE(IF(B378="","",'[1]Datos del Clap'!$E$4),";","9",IF(B378="","",'[1]Datos del Clap'!$F$4),TEXT(B378,"000"),";",E378,(TEXT(F378,"00000000")))</f>
        <v>;9;00000000</v>
      </c>
    </row>
    <row r="379" spans="1:21" ht="14.25" customHeight="1" x14ac:dyDescent="0.2">
      <c r="A379" s="41" t="str">
        <f t="shared" si="39"/>
        <v/>
      </c>
      <c r="B379" s="27" t="str">
        <f t="shared" si="40"/>
        <v/>
      </c>
      <c r="C379" s="28"/>
      <c r="D379" s="37"/>
      <c r="E379" s="28"/>
      <c r="F379" s="38"/>
      <c r="G379" s="39"/>
      <c r="H379" s="39"/>
      <c r="I379" s="29"/>
      <c r="J379" s="40"/>
      <c r="K379" s="40"/>
      <c r="L379" s="28"/>
      <c r="M379" s="28"/>
      <c r="N379" s="42" t="str">
        <f t="shared" si="41"/>
        <v/>
      </c>
      <c r="O379" s="43"/>
      <c r="P379" s="25" t="str">
        <f t="shared" si="42"/>
        <v/>
      </c>
      <c r="R379" s="26">
        <f t="shared" si="36"/>
        <v>0</v>
      </c>
      <c r="S379" s="18">
        <f t="shared" si="37"/>
        <v>9</v>
      </c>
      <c r="T379" s="15" t="str">
        <f t="shared" si="38"/>
        <v/>
      </c>
      <c r="U379" s="15" t="str">
        <f>CONCATENATE(IF(B379="","",'[1]Datos del Clap'!$E$4),";","9",IF(B379="","",'[1]Datos del Clap'!$F$4),TEXT(B379,"000"),";",E379,(TEXT(F379,"00000000")))</f>
        <v>;9;00000000</v>
      </c>
    </row>
    <row r="380" spans="1:21" ht="14.25" customHeight="1" x14ac:dyDescent="0.2">
      <c r="A380" s="41" t="str">
        <f t="shared" si="39"/>
        <v/>
      </c>
      <c r="B380" s="27" t="str">
        <f t="shared" si="40"/>
        <v/>
      </c>
      <c r="C380" s="28"/>
      <c r="D380" s="37"/>
      <c r="E380" s="28"/>
      <c r="F380" s="38"/>
      <c r="G380" s="39"/>
      <c r="H380" s="39"/>
      <c r="I380" s="29"/>
      <c r="J380" s="40"/>
      <c r="K380" s="40"/>
      <c r="L380" s="28"/>
      <c r="M380" s="28"/>
      <c r="N380" s="42" t="str">
        <f t="shared" si="41"/>
        <v/>
      </c>
      <c r="O380" s="43"/>
      <c r="P380" s="25" t="str">
        <f t="shared" si="42"/>
        <v/>
      </c>
      <c r="R380" s="26">
        <f t="shared" si="36"/>
        <v>0</v>
      </c>
      <c r="S380" s="18">
        <f t="shared" si="37"/>
        <v>9</v>
      </c>
      <c r="T380" s="15" t="str">
        <f t="shared" si="38"/>
        <v/>
      </c>
      <c r="U380" s="15" t="str">
        <f>CONCATENATE(IF(B380="","",'[1]Datos del Clap'!$E$4),";","9",IF(B380="","",'[1]Datos del Clap'!$F$4),TEXT(B380,"000"),";",E380,(TEXT(F380,"00000000")))</f>
        <v>;9;00000000</v>
      </c>
    </row>
    <row r="381" spans="1:21" ht="14.25" customHeight="1" x14ac:dyDescent="0.2">
      <c r="A381" s="41" t="str">
        <f t="shared" si="39"/>
        <v/>
      </c>
      <c r="B381" s="27" t="str">
        <f t="shared" si="40"/>
        <v/>
      </c>
      <c r="C381" s="28"/>
      <c r="D381" s="37"/>
      <c r="E381" s="28"/>
      <c r="F381" s="38"/>
      <c r="G381" s="39"/>
      <c r="H381" s="39"/>
      <c r="I381" s="29"/>
      <c r="J381" s="40"/>
      <c r="K381" s="40"/>
      <c r="L381" s="28"/>
      <c r="M381" s="28"/>
      <c r="N381" s="42" t="str">
        <f t="shared" si="41"/>
        <v/>
      </c>
      <c r="O381" s="43"/>
      <c r="P381" s="25" t="str">
        <f t="shared" si="42"/>
        <v/>
      </c>
      <c r="R381" s="26">
        <f t="shared" si="36"/>
        <v>0</v>
      </c>
      <c r="S381" s="18">
        <f t="shared" si="37"/>
        <v>9</v>
      </c>
      <c r="T381" s="15" t="str">
        <f t="shared" si="38"/>
        <v/>
      </c>
      <c r="U381" s="15" t="str">
        <f>CONCATENATE(IF(B381="","",'[1]Datos del Clap'!$E$4),";","9",IF(B381="","",'[1]Datos del Clap'!$F$4),TEXT(B381,"000"),";",E381,(TEXT(F381,"00000000")))</f>
        <v>;9;00000000</v>
      </c>
    </row>
    <row r="382" spans="1:21" ht="14.25" customHeight="1" x14ac:dyDescent="0.2">
      <c r="A382" s="41" t="str">
        <f t="shared" si="39"/>
        <v/>
      </c>
      <c r="B382" s="27" t="str">
        <f t="shared" si="40"/>
        <v/>
      </c>
      <c r="C382" s="28"/>
      <c r="D382" s="37"/>
      <c r="E382" s="28"/>
      <c r="F382" s="38"/>
      <c r="G382" s="39"/>
      <c r="H382" s="39"/>
      <c r="I382" s="29"/>
      <c r="J382" s="40"/>
      <c r="K382" s="40"/>
      <c r="L382" s="28"/>
      <c r="M382" s="28"/>
      <c r="N382" s="42" t="str">
        <f t="shared" si="41"/>
        <v/>
      </c>
      <c r="O382" s="43"/>
      <c r="P382" s="25" t="str">
        <f t="shared" si="42"/>
        <v/>
      </c>
      <c r="R382" s="26">
        <f t="shared" si="36"/>
        <v>0</v>
      </c>
      <c r="S382" s="18">
        <f t="shared" si="37"/>
        <v>9</v>
      </c>
      <c r="T382" s="15" t="str">
        <f t="shared" si="38"/>
        <v/>
      </c>
      <c r="U382" s="15" t="str">
        <f>CONCATENATE(IF(B382="","",'[1]Datos del Clap'!$E$4),";","9",IF(B382="","",'[1]Datos del Clap'!$F$4),TEXT(B382,"000"),";",E382,(TEXT(F382,"00000000")))</f>
        <v>;9;00000000</v>
      </c>
    </row>
    <row r="383" spans="1:21" ht="14.25" customHeight="1" x14ac:dyDescent="0.2">
      <c r="A383" s="41" t="str">
        <f t="shared" si="39"/>
        <v/>
      </c>
      <c r="B383" s="27" t="str">
        <f t="shared" si="40"/>
        <v/>
      </c>
      <c r="C383" s="28"/>
      <c r="D383" s="37"/>
      <c r="E383" s="28"/>
      <c r="F383" s="38"/>
      <c r="G383" s="39"/>
      <c r="H383" s="39"/>
      <c r="I383" s="29"/>
      <c r="J383" s="40"/>
      <c r="K383" s="40"/>
      <c r="L383" s="28"/>
      <c r="M383" s="28"/>
      <c r="N383" s="42" t="str">
        <f t="shared" si="41"/>
        <v/>
      </c>
      <c r="O383" s="43"/>
      <c r="P383" s="25" t="str">
        <f t="shared" si="42"/>
        <v/>
      </c>
      <c r="R383" s="26">
        <f t="shared" si="36"/>
        <v>0</v>
      </c>
      <c r="S383" s="18">
        <f t="shared" si="37"/>
        <v>9</v>
      </c>
      <c r="T383" s="15" t="str">
        <f t="shared" si="38"/>
        <v/>
      </c>
      <c r="U383" s="15" t="str">
        <f>CONCATENATE(IF(B383="","",'[1]Datos del Clap'!$E$4),";","9",IF(B383="","",'[1]Datos del Clap'!$F$4),TEXT(B383,"000"),";",E383,(TEXT(F383,"00000000")))</f>
        <v>;9;00000000</v>
      </c>
    </row>
    <row r="384" spans="1:21" ht="14.25" customHeight="1" x14ac:dyDescent="0.2">
      <c r="A384" s="41" t="str">
        <f t="shared" si="39"/>
        <v/>
      </c>
      <c r="B384" s="27" t="str">
        <f t="shared" si="40"/>
        <v/>
      </c>
      <c r="C384" s="28"/>
      <c r="D384" s="37"/>
      <c r="E384" s="28"/>
      <c r="F384" s="38"/>
      <c r="G384" s="39"/>
      <c r="H384" s="39"/>
      <c r="I384" s="29"/>
      <c r="J384" s="40"/>
      <c r="K384" s="40"/>
      <c r="L384" s="28"/>
      <c r="M384" s="28"/>
      <c r="N384" s="42" t="str">
        <f t="shared" si="41"/>
        <v/>
      </c>
      <c r="O384" s="43"/>
      <c r="P384" s="25" t="str">
        <f t="shared" si="42"/>
        <v/>
      </c>
      <c r="R384" s="26">
        <f t="shared" si="36"/>
        <v>0</v>
      </c>
      <c r="S384" s="18">
        <f t="shared" si="37"/>
        <v>9</v>
      </c>
      <c r="T384" s="15" t="str">
        <f t="shared" si="38"/>
        <v/>
      </c>
      <c r="U384" s="15" t="str">
        <f>CONCATENATE(IF(B384="","",'[1]Datos del Clap'!$E$4),";","9",IF(B384="","",'[1]Datos del Clap'!$F$4),TEXT(B384,"000"),";",E384,(TEXT(F384,"00000000")))</f>
        <v>;9;00000000</v>
      </c>
    </row>
    <row r="385" spans="1:21" ht="14.25" customHeight="1" x14ac:dyDescent="0.2">
      <c r="A385" s="41" t="str">
        <f t="shared" si="39"/>
        <v/>
      </c>
      <c r="B385" s="27" t="str">
        <f t="shared" si="40"/>
        <v/>
      </c>
      <c r="C385" s="28"/>
      <c r="D385" s="37"/>
      <c r="E385" s="28"/>
      <c r="F385" s="38"/>
      <c r="G385" s="39"/>
      <c r="H385" s="39"/>
      <c r="I385" s="29"/>
      <c r="J385" s="40"/>
      <c r="K385" s="40"/>
      <c r="L385" s="28"/>
      <c r="M385" s="28"/>
      <c r="N385" s="42" t="str">
        <f t="shared" si="41"/>
        <v/>
      </c>
      <c r="O385" s="43"/>
      <c r="P385" s="25" t="str">
        <f t="shared" si="42"/>
        <v/>
      </c>
      <c r="R385" s="26">
        <f t="shared" si="36"/>
        <v>0</v>
      </c>
      <c r="S385" s="18">
        <f t="shared" si="37"/>
        <v>9</v>
      </c>
      <c r="T385" s="15" t="str">
        <f t="shared" si="38"/>
        <v/>
      </c>
      <c r="U385" s="15" t="str">
        <f>CONCATENATE(IF(B385="","",'[1]Datos del Clap'!$E$4),";","9",IF(B385="","",'[1]Datos del Clap'!$F$4),TEXT(B385,"000"),";",E385,(TEXT(F385,"00000000")))</f>
        <v>;9;00000000</v>
      </c>
    </row>
    <row r="386" spans="1:21" ht="14.25" customHeight="1" x14ac:dyDescent="0.2">
      <c r="A386" s="41" t="str">
        <f t="shared" si="39"/>
        <v/>
      </c>
      <c r="B386" s="27" t="str">
        <f t="shared" si="40"/>
        <v/>
      </c>
      <c r="C386" s="28"/>
      <c r="D386" s="37"/>
      <c r="E386" s="28"/>
      <c r="F386" s="38"/>
      <c r="G386" s="39"/>
      <c r="H386" s="39"/>
      <c r="I386" s="29"/>
      <c r="J386" s="40"/>
      <c r="K386" s="40"/>
      <c r="L386" s="28"/>
      <c r="M386" s="28"/>
      <c r="N386" s="42" t="str">
        <f t="shared" si="41"/>
        <v/>
      </c>
      <c r="O386" s="43"/>
      <c r="P386" s="25" t="str">
        <f t="shared" si="42"/>
        <v/>
      </c>
      <c r="R386" s="26">
        <f t="shared" si="36"/>
        <v>0</v>
      </c>
      <c r="S386" s="18">
        <f t="shared" si="37"/>
        <v>9</v>
      </c>
      <c r="T386" s="15" t="str">
        <f t="shared" si="38"/>
        <v/>
      </c>
      <c r="U386" s="15" t="str">
        <f>CONCATENATE(IF(B386="","",'[1]Datos del Clap'!$E$4),";","9",IF(B386="","",'[1]Datos del Clap'!$F$4),TEXT(B386,"000"),";",E386,(TEXT(F386,"00000000")))</f>
        <v>;9;00000000</v>
      </c>
    </row>
    <row r="387" spans="1:21" ht="14.25" customHeight="1" x14ac:dyDescent="0.2">
      <c r="A387" s="41" t="str">
        <f t="shared" si="39"/>
        <v/>
      </c>
      <c r="B387" s="27" t="str">
        <f t="shared" si="40"/>
        <v/>
      </c>
      <c r="C387" s="28"/>
      <c r="D387" s="37"/>
      <c r="E387" s="28"/>
      <c r="F387" s="38"/>
      <c r="G387" s="39"/>
      <c r="H387" s="39"/>
      <c r="I387" s="29"/>
      <c r="J387" s="40"/>
      <c r="K387" s="40"/>
      <c r="L387" s="28"/>
      <c r="M387" s="28"/>
      <c r="N387" s="42" t="str">
        <f t="shared" si="41"/>
        <v/>
      </c>
      <c r="O387" s="43"/>
      <c r="P387" s="25" t="str">
        <f t="shared" si="42"/>
        <v/>
      </c>
      <c r="R387" s="26">
        <f t="shared" si="36"/>
        <v>0</v>
      </c>
      <c r="S387" s="18">
        <f t="shared" si="37"/>
        <v>9</v>
      </c>
      <c r="T387" s="15" t="str">
        <f t="shared" si="38"/>
        <v/>
      </c>
      <c r="U387" s="15" t="str">
        <f>CONCATENATE(IF(B387="","",'[1]Datos del Clap'!$E$4),";","9",IF(B387="","",'[1]Datos del Clap'!$F$4),TEXT(B387,"000"),";",E387,(TEXT(F387,"00000000")))</f>
        <v>;9;00000000</v>
      </c>
    </row>
    <row r="388" spans="1:21" ht="14.25" customHeight="1" x14ac:dyDescent="0.2">
      <c r="A388" s="41" t="str">
        <f t="shared" si="39"/>
        <v/>
      </c>
      <c r="B388" s="27" t="str">
        <f t="shared" si="40"/>
        <v/>
      </c>
      <c r="C388" s="28"/>
      <c r="D388" s="37"/>
      <c r="E388" s="28"/>
      <c r="F388" s="38"/>
      <c r="G388" s="39"/>
      <c r="H388" s="39"/>
      <c r="I388" s="29"/>
      <c r="J388" s="40"/>
      <c r="K388" s="40"/>
      <c r="L388" s="28"/>
      <c r="M388" s="28"/>
      <c r="N388" s="42" t="str">
        <f t="shared" si="41"/>
        <v/>
      </c>
      <c r="O388" s="43"/>
      <c r="P388" s="25" t="str">
        <f t="shared" si="42"/>
        <v/>
      </c>
      <c r="R388" s="26">
        <f t="shared" ref="R388:R451" si="43">COUNTIF($F$4:$F$10002,F388)</f>
        <v>0</v>
      </c>
      <c r="S388" s="18">
        <f t="shared" ref="S388:S451" si="44">LEN(IF(F388&gt;=80000000,(CONCATENATE("E",REPT(0,8-LEN(F388)),F388)),(CONCATENATE("V",REPT(0,8-LEN(F388)),F388))))</f>
        <v>9</v>
      </c>
      <c r="T388" s="15" t="str">
        <f t="shared" ref="T388:T451" si="45">TRIM(PROPER(D388))</f>
        <v/>
      </c>
      <c r="U388" s="15" t="str">
        <f>CONCATENATE(IF(B388="","",'[1]Datos del Clap'!$E$4),";","9",IF(B388="","",'[1]Datos del Clap'!$F$4),TEXT(B388,"000"),";",E388,(TEXT(F388,"00000000")))</f>
        <v>;9;00000000</v>
      </c>
    </row>
    <row r="389" spans="1:21" ht="14.25" customHeight="1" x14ac:dyDescent="0.2">
      <c r="A389" s="41" t="str">
        <f t="shared" ref="A389:A452" si="46">IF(I389="Vocero Territorial",1,IF(I389="UBCH",2,IF(I389="UNAMUJER",3,IF(I389="FFM",4,IF(I389="CCAlimentación",5,IF(I389="Comunicador",6,IF(I389="Productivo",7,IF(I389="Fiscal",8,IF(I389="Miliciano",9,IF(I389="Vocero Comunal",11,IF(I389="Ninguno",10,"")))))))))))</f>
        <v/>
      </c>
      <c r="B389" s="27" t="str">
        <f t="shared" ref="B389:B452" si="47">IF(OR(C389="",D389=""),"",IF(AND(C389&lt;&gt;"Jefe de Familia",D389&lt;&gt;""),B388,(B388+1)))</f>
        <v/>
      </c>
      <c r="C389" s="28"/>
      <c r="D389" s="37"/>
      <c r="E389" s="28"/>
      <c r="F389" s="38"/>
      <c r="G389" s="39"/>
      <c r="H389" s="39"/>
      <c r="I389" s="29"/>
      <c r="J389" s="40"/>
      <c r="K389" s="40"/>
      <c r="L389" s="28"/>
      <c r="M389" s="28"/>
      <c r="N389" s="42" t="str">
        <f t="shared" ref="N389:N452" si="48">IF(OR(COUNTIF($F$4:$F$3005,F389)&gt;=2,T(F389)&lt;&gt;"",LEN(F389)&gt;8),"Revisar este número de Cédula","")</f>
        <v/>
      </c>
      <c r="O389" s="43"/>
      <c r="P389" s="25" t="str">
        <f t="shared" ref="P389:P452" si="49">IF(AND($W$2&lt;&gt;1,I389="Vocero Territorial"),"Ya Existe un "&amp;I389,IF(AND($W$3&lt;&gt;1,I389="UBCH"),"Ya Existe un Representante de las "&amp;I389,IF(AND($W$4&lt;&gt;1,I389="UNAMUJER"),"Ya Existe un Representante de "&amp;I389,IF(AND($W$5&lt;&gt;1,I389="FFM"),"Ya Existe un Representante del "&amp;I389,IF(AND($W$6&lt;&gt;1,I389="CCAlimentación"),"Ya Existe un Representante del "&amp;I389,IF(AND($W$7&lt;&gt;1,I389="Comunicador"),"Ya Existe un Líder "&amp;I389,IF(AND($W$8&lt;&gt;1,I389="Productivo"),"Ya Existe un Líder "&amp;I389,IF(AND($W$9&lt;&gt;1,I389="Fiscal"),"Ya Existe un "&amp;I389,IF(AND($W$9&lt;&gt;1,I389="Vocero Comunal"),"Ya Existe un "&amp;I389,"")))))))))</f>
        <v/>
      </c>
      <c r="R389" s="26">
        <f t="shared" si="43"/>
        <v>0</v>
      </c>
      <c r="S389" s="18">
        <f t="shared" si="44"/>
        <v>9</v>
      </c>
      <c r="T389" s="15" t="str">
        <f t="shared" si="45"/>
        <v/>
      </c>
      <c r="U389" s="15" t="str">
        <f>CONCATENATE(IF(B389="","",'[1]Datos del Clap'!$E$4),";","9",IF(B389="","",'[1]Datos del Clap'!$F$4),TEXT(B389,"000"),";",E389,(TEXT(F389,"00000000")))</f>
        <v>;9;00000000</v>
      </c>
    </row>
    <row r="390" spans="1:21" ht="14.25" customHeight="1" x14ac:dyDescent="0.2">
      <c r="A390" s="41" t="str">
        <f t="shared" si="46"/>
        <v/>
      </c>
      <c r="B390" s="27" t="str">
        <f t="shared" si="47"/>
        <v/>
      </c>
      <c r="C390" s="28"/>
      <c r="D390" s="37"/>
      <c r="E390" s="28"/>
      <c r="F390" s="38"/>
      <c r="G390" s="39"/>
      <c r="H390" s="39"/>
      <c r="I390" s="29"/>
      <c r="J390" s="40"/>
      <c r="K390" s="40"/>
      <c r="L390" s="28"/>
      <c r="M390" s="28"/>
      <c r="N390" s="42" t="str">
        <f t="shared" si="48"/>
        <v/>
      </c>
      <c r="O390" s="43"/>
      <c r="P390" s="25" t="str">
        <f t="shared" si="49"/>
        <v/>
      </c>
      <c r="R390" s="26">
        <f t="shared" si="43"/>
        <v>0</v>
      </c>
      <c r="S390" s="18">
        <f t="shared" si="44"/>
        <v>9</v>
      </c>
      <c r="T390" s="15" t="str">
        <f t="shared" si="45"/>
        <v/>
      </c>
      <c r="U390" s="15" t="str">
        <f>CONCATENATE(IF(B390="","",'[1]Datos del Clap'!$E$4),";","9",IF(B390="","",'[1]Datos del Clap'!$F$4),TEXT(B390,"000"),";",E390,(TEXT(F390,"00000000")))</f>
        <v>;9;00000000</v>
      </c>
    </row>
    <row r="391" spans="1:21" ht="14.25" customHeight="1" x14ac:dyDescent="0.2">
      <c r="A391" s="41" t="str">
        <f t="shared" si="46"/>
        <v/>
      </c>
      <c r="B391" s="27" t="str">
        <f t="shared" si="47"/>
        <v/>
      </c>
      <c r="C391" s="28"/>
      <c r="D391" s="37"/>
      <c r="E391" s="28"/>
      <c r="F391" s="38"/>
      <c r="G391" s="39"/>
      <c r="H391" s="39"/>
      <c r="I391" s="29"/>
      <c r="J391" s="40"/>
      <c r="K391" s="40"/>
      <c r="L391" s="28"/>
      <c r="M391" s="28"/>
      <c r="N391" s="42" t="str">
        <f t="shared" si="48"/>
        <v/>
      </c>
      <c r="O391" s="43"/>
      <c r="P391" s="25" t="str">
        <f t="shared" si="49"/>
        <v/>
      </c>
      <c r="R391" s="26">
        <f t="shared" si="43"/>
        <v>0</v>
      </c>
      <c r="S391" s="18">
        <f t="shared" si="44"/>
        <v>9</v>
      </c>
      <c r="T391" s="15" t="str">
        <f t="shared" si="45"/>
        <v/>
      </c>
      <c r="U391" s="15" t="str">
        <f>CONCATENATE(IF(B391="","",'[1]Datos del Clap'!$E$4),";","9",IF(B391="","",'[1]Datos del Clap'!$F$4),TEXT(B391,"000"),";",E391,(TEXT(F391,"00000000")))</f>
        <v>;9;00000000</v>
      </c>
    </row>
    <row r="392" spans="1:21" ht="14.25" customHeight="1" x14ac:dyDescent="0.2">
      <c r="A392" s="41" t="str">
        <f t="shared" si="46"/>
        <v/>
      </c>
      <c r="B392" s="27" t="str">
        <f t="shared" si="47"/>
        <v/>
      </c>
      <c r="C392" s="28"/>
      <c r="D392" s="37"/>
      <c r="E392" s="28"/>
      <c r="F392" s="38"/>
      <c r="G392" s="39"/>
      <c r="H392" s="39"/>
      <c r="I392" s="29"/>
      <c r="J392" s="40"/>
      <c r="K392" s="40"/>
      <c r="L392" s="28"/>
      <c r="M392" s="28"/>
      <c r="N392" s="42" t="str">
        <f t="shared" si="48"/>
        <v/>
      </c>
      <c r="O392" s="43"/>
      <c r="P392" s="25" t="str">
        <f t="shared" si="49"/>
        <v/>
      </c>
      <c r="R392" s="26">
        <f t="shared" si="43"/>
        <v>0</v>
      </c>
      <c r="S392" s="18">
        <f t="shared" si="44"/>
        <v>9</v>
      </c>
      <c r="T392" s="15" t="str">
        <f t="shared" si="45"/>
        <v/>
      </c>
      <c r="U392" s="15" t="str">
        <f>CONCATENATE(IF(B392="","",'[1]Datos del Clap'!$E$4),";","9",IF(B392="","",'[1]Datos del Clap'!$F$4),TEXT(B392,"000"),";",E392,(TEXT(F392,"00000000")))</f>
        <v>;9;00000000</v>
      </c>
    </row>
    <row r="393" spans="1:21" ht="14.25" customHeight="1" x14ac:dyDescent="0.2">
      <c r="A393" s="41" t="str">
        <f t="shared" si="46"/>
        <v/>
      </c>
      <c r="B393" s="27" t="str">
        <f t="shared" si="47"/>
        <v/>
      </c>
      <c r="C393" s="28"/>
      <c r="D393" s="37"/>
      <c r="E393" s="28"/>
      <c r="F393" s="38"/>
      <c r="G393" s="39"/>
      <c r="H393" s="39"/>
      <c r="I393" s="29"/>
      <c r="J393" s="40"/>
      <c r="K393" s="40"/>
      <c r="L393" s="28"/>
      <c r="M393" s="28"/>
      <c r="N393" s="42" t="str">
        <f t="shared" si="48"/>
        <v/>
      </c>
      <c r="O393" s="43"/>
      <c r="P393" s="25" t="str">
        <f t="shared" si="49"/>
        <v/>
      </c>
      <c r="R393" s="26">
        <f t="shared" si="43"/>
        <v>0</v>
      </c>
      <c r="S393" s="18">
        <f t="shared" si="44"/>
        <v>9</v>
      </c>
      <c r="T393" s="15" t="str">
        <f t="shared" si="45"/>
        <v/>
      </c>
      <c r="U393" s="15" t="str">
        <f>CONCATENATE(IF(B393="","",'[1]Datos del Clap'!$E$4),";","9",IF(B393="","",'[1]Datos del Clap'!$F$4),TEXT(B393,"000"),";",E393,(TEXT(F393,"00000000")))</f>
        <v>;9;00000000</v>
      </c>
    </row>
    <row r="394" spans="1:21" ht="14.25" customHeight="1" x14ac:dyDescent="0.2">
      <c r="A394" s="41" t="str">
        <f t="shared" si="46"/>
        <v/>
      </c>
      <c r="B394" s="27" t="str">
        <f t="shared" si="47"/>
        <v/>
      </c>
      <c r="C394" s="28"/>
      <c r="D394" s="37"/>
      <c r="E394" s="28"/>
      <c r="F394" s="38"/>
      <c r="G394" s="39"/>
      <c r="H394" s="39"/>
      <c r="I394" s="29"/>
      <c r="J394" s="40"/>
      <c r="K394" s="40"/>
      <c r="L394" s="28"/>
      <c r="M394" s="28"/>
      <c r="N394" s="42" t="str">
        <f t="shared" si="48"/>
        <v/>
      </c>
      <c r="O394" s="43"/>
      <c r="P394" s="25" t="str">
        <f t="shared" si="49"/>
        <v/>
      </c>
      <c r="R394" s="26">
        <f t="shared" si="43"/>
        <v>0</v>
      </c>
      <c r="S394" s="18">
        <f t="shared" si="44"/>
        <v>9</v>
      </c>
      <c r="T394" s="15" t="str">
        <f t="shared" si="45"/>
        <v/>
      </c>
      <c r="U394" s="15" t="str">
        <f>CONCATENATE(IF(B394="","",'[1]Datos del Clap'!$E$4),";","9",IF(B394="","",'[1]Datos del Clap'!$F$4),TEXT(B394,"000"),";",E394,(TEXT(F394,"00000000")))</f>
        <v>;9;00000000</v>
      </c>
    </row>
    <row r="395" spans="1:21" ht="14.25" customHeight="1" x14ac:dyDescent="0.2">
      <c r="A395" s="41" t="str">
        <f t="shared" si="46"/>
        <v/>
      </c>
      <c r="B395" s="27" t="str">
        <f t="shared" si="47"/>
        <v/>
      </c>
      <c r="C395" s="28"/>
      <c r="D395" s="37"/>
      <c r="E395" s="28"/>
      <c r="F395" s="38"/>
      <c r="G395" s="39"/>
      <c r="H395" s="39"/>
      <c r="I395" s="29"/>
      <c r="J395" s="40"/>
      <c r="K395" s="40"/>
      <c r="L395" s="28"/>
      <c r="M395" s="28"/>
      <c r="N395" s="42" t="str">
        <f t="shared" si="48"/>
        <v/>
      </c>
      <c r="O395" s="43"/>
      <c r="P395" s="25" t="str">
        <f t="shared" si="49"/>
        <v/>
      </c>
      <c r="R395" s="26">
        <f t="shared" si="43"/>
        <v>0</v>
      </c>
      <c r="S395" s="18">
        <f t="shared" si="44"/>
        <v>9</v>
      </c>
      <c r="T395" s="15" t="str">
        <f t="shared" si="45"/>
        <v/>
      </c>
      <c r="U395" s="15" t="str">
        <f>CONCATENATE(IF(B395="","",'[1]Datos del Clap'!$E$4),";","9",IF(B395="","",'[1]Datos del Clap'!$F$4),TEXT(B395,"000"),";",E395,(TEXT(F395,"00000000")))</f>
        <v>;9;00000000</v>
      </c>
    </row>
    <row r="396" spans="1:21" ht="14.25" customHeight="1" x14ac:dyDescent="0.2">
      <c r="A396" s="41" t="str">
        <f t="shared" si="46"/>
        <v/>
      </c>
      <c r="B396" s="27" t="str">
        <f t="shared" si="47"/>
        <v/>
      </c>
      <c r="C396" s="28"/>
      <c r="D396" s="37"/>
      <c r="E396" s="28"/>
      <c r="F396" s="38"/>
      <c r="G396" s="39"/>
      <c r="H396" s="39"/>
      <c r="I396" s="29"/>
      <c r="J396" s="40"/>
      <c r="K396" s="40"/>
      <c r="L396" s="28"/>
      <c r="M396" s="28"/>
      <c r="N396" s="42" t="str">
        <f t="shared" si="48"/>
        <v/>
      </c>
      <c r="O396" s="43"/>
      <c r="P396" s="25" t="str">
        <f t="shared" si="49"/>
        <v/>
      </c>
      <c r="R396" s="26">
        <f t="shared" si="43"/>
        <v>0</v>
      </c>
      <c r="S396" s="18">
        <f t="shared" si="44"/>
        <v>9</v>
      </c>
      <c r="T396" s="15" t="str">
        <f t="shared" si="45"/>
        <v/>
      </c>
      <c r="U396" s="15" t="str">
        <f>CONCATENATE(IF(B396="","",'[1]Datos del Clap'!$E$4),";","9",IF(B396="","",'[1]Datos del Clap'!$F$4),TEXT(B396,"000"),";",E396,(TEXT(F396,"00000000")))</f>
        <v>;9;00000000</v>
      </c>
    </row>
    <row r="397" spans="1:21" ht="14.25" customHeight="1" x14ac:dyDescent="0.2">
      <c r="A397" s="41" t="str">
        <f t="shared" si="46"/>
        <v/>
      </c>
      <c r="B397" s="27" t="str">
        <f t="shared" si="47"/>
        <v/>
      </c>
      <c r="C397" s="28"/>
      <c r="D397" s="37"/>
      <c r="E397" s="28"/>
      <c r="F397" s="38"/>
      <c r="G397" s="39"/>
      <c r="H397" s="39"/>
      <c r="I397" s="29"/>
      <c r="J397" s="40"/>
      <c r="K397" s="40"/>
      <c r="L397" s="28"/>
      <c r="M397" s="28"/>
      <c r="N397" s="42" t="str">
        <f t="shared" si="48"/>
        <v/>
      </c>
      <c r="O397" s="43"/>
      <c r="P397" s="25" t="str">
        <f t="shared" si="49"/>
        <v/>
      </c>
      <c r="R397" s="26">
        <f t="shared" si="43"/>
        <v>0</v>
      </c>
      <c r="S397" s="18">
        <f t="shared" si="44"/>
        <v>9</v>
      </c>
      <c r="T397" s="15" t="str">
        <f t="shared" si="45"/>
        <v/>
      </c>
      <c r="U397" s="15" t="str">
        <f>CONCATENATE(IF(B397="","",'[1]Datos del Clap'!$E$4),";","9",IF(B397="","",'[1]Datos del Clap'!$F$4),TEXT(B397,"000"),";",E397,(TEXT(F397,"00000000")))</f>
        <v>;9;00000000</v>
      </c>
    </row>
    <row r="398" spans="1:21" ht="14.25" customHeight="1" x14ac:dyDescent="0.2">
      <c r="A398" s="41" t="str">
        <f t="shared" si="46"/>
        <v/>
      </c>
      <c r="B398" s="27" t="str">
        <f t="shared" si="47"/>
        <v/>
      </c>
      <c r="C398" s="28"/>
      <c r="D398" s="37"/>
      <c r="E398" s="28"/>
      <c r="F398" s="38"/>
      <c r="G398" s="39"/>
      <c r="H398" s="39"/>
      <c r="I398" s="29"/>
      <c r="J398" s="40"/>
      <c r="K398" s="40"/>
      <c r="L398" s="28"/>
      <c r="M398" s="28"/>
      <c r="N398" s="42" t="str">
        <f t="shared" si="48"/>
        <v/>
      </c>
      <c r="O398" s="43"/>
      <c r="P398" s="25" t="str">
        <f t="shared" si="49"/>
        <v/>
      </c>
      <c r="R398" s="26">
        <f t="shared" si="43"/>
        <v>0</v>
      </c>
      <c r="S398" s="18">
        <f t="shared" si="44"/>
        <v>9</v>
      </c>
      <c r="T398" s="15" t="str">
        <f t="shared" si="45"/>
        <v/>
      </c>
      <c r="U398" s="15" t="str">
        <f>CONCATENATE(IF(B398="","",'[1]Datos del Clap'!$E$4),";","9",IF(B398="","",'[1]Datos del Clap'!$F$4),TEXT(B398,"000"),";",E398,(TEXT(F398,"00000000")))</f>
        <v>;9;00000000</v>
      </c>
    </row>
    <row r="399" spans="1:21" ht="14.25" customHeight="1" x14ac:dyDescent="0.2">
      <c r="A399" s="41" t="str">
        <f t="shared" si="46"/>
        <v/>
      </c>
      <c r="B399" s="27" t="str">
        <f t="shared" si="47"/>
        <v/>
      </c>
      <c r="C399" s="28"/>
      <c r="D399" s="37"/>
      <c r="E399" s="28"/>
      <c r="F399" s="38"/>
      <c r="G399" s="39"/>
      <c r="H399" s="39"/>
      <c r="I399" s="29"/>
      <c r="J399" s="40"/>
      <c r="K399" s="40"/>
      <c r="L399" s="28"/>
      <c r="M399" s="28"/>
      <c r="N399" s="42" t="str">
        <f t="shared" si="48"/>
        <v/>
      </c>
      <c r="O399" s="43"/>
      <c r="P399" s="25" t="str">
        <f t="shared" si="49"/>
        <v/>
      </c>
      <c r="R399" s="26">
        <f t="shared" si="43"/>
        <v>0</v>
      </c>
      <c r="S399" s="18">
        <f t="shared" si="44"/>
        <v>9</v>
      </c>
      <c r="T399" s="15" t="str">
        <f t="shared" si="45"/>
        <v/>
      </c>
      <c r="U399" s="15" t="str">
        <f>CONCATENATE(IF(B399="","",'[1]Datos del Clap'!$E$4),";","9",IF(B399="","",'[1]Datos del Clap'!$F$4),TEXT(B399,"000"),";",E399,(TEXT(F399,"00000000")))</f>
        <v>;9;00000000</v>
      </c>
    </row>
    <row r="400" spans="1:21" ht="14.25" customHeight="1" x14ac:dyDescent="0.2">
      <c r="A400" s="41" t="str">
        <f t="shared" si="46"/>
        <v/>
      </c>
      <c r="B400" s="27" t="str">
        <f t="shared" si="47"/>
        <v/>
      </c>
      <c r="C400" s="28"/>
      <c r="D400" s="37"/>
      <c r="E400" s="28"/>
      <c r="F400" s="38"/>
      <c r="G400" s="39"/>
      <c r="H400" s="39"/>
      <c r="I400" s="29"/>
      <c r="J400" s="40"/>
      <c r="K400" s="40"/>
      <c r="L400" s="28"/>
      <c r="M400" s="28"/>
      <c r="N400" s="42" t="str">
        <f t="shared" si="48"/>
        <v/>
      </c>
      <c r="O400" s="43"/>
      <c r="P400" s="25" t="str">
        <f t="shared" si="49"/>
        <v/>
      </c>
      <c r="R400" s="26">
        <f t="shared" si="43"/>
        <v>0</v>
      </c>
      <c r="S400" s="18">
        <f t="shared" si="44"/>
        <v>9</v>
      </c>
      <c r="T400" s="15" t="str">
        <f t="shared" si="45"/>
        <v/>
      </c>
      <c r="U400" s="15" t="str">
        <f>CONCATENATE(IF(B400="","",'[1]Datos del Clap'!$E$4),";","9",IF(B400="","",'[1]Datos del Clap'!$F$4),TEXT(B400,"000"),";",E400,(TEXT(F400,"00000000")))</f>
        <v>;9;00000000</v>
      </c>
    </row>
    <row r="401" spans="1:21" ht="14.25" customHeight="1" x14ac:dyDescent="0.2">
      <c r="A401" s="41" t="str">
        <f t="shared" si="46"/>
        <v/>
      </c>
      <c r="B401" s="27" t="str">
        <f t="shared" si="47"/>
        <v/>
      </c>
      <c r="C401" s="28"/>
      <c r="D401" s="37"/>
      <c r="E401" s="28"/>
      <c r="F401" s="38"/>
      <c r="G401" s="39"/>
      <c r="H401" s="39"/>
      <c r="I401" s="29"/>
      <c r="J401" s="40"/>
      <c r="K401" s="40"/>
      <c r="L401" s="28"/>
      <c r="M401" s="28"/>
      <c r="N401" s="42" t="str">
        <f t="shared" si="48"/>
        <v/>
      </c>
      <c r="O401" s="43"/>
      <c r="P401" s="25" t="str">
        <f t="shared" si="49"/>
        <v/>
      </c>
      <c r="R401" s="26">
        <f t="shared" si="43"/>
        <v>0</v>
      </c>
      <c r="S401" s="18">
        <f t="shared" si="44"/>
        <v>9</v>
      </c>
      <c r="T401" s="15" t="str">
        <f t="shared" si="45"/>
        <v/>
      </c>
      <c r="U401" s="15" t="str">
        <f>CONCATENATE(IF(B401="","",'[1]Datos del Clap'!$E$4),";","9",IF(B401="","",'[1]Datos del Clap'!$F$4),TEXT(B401,"000"),";",E401,(TEXT(F401,"00000000")))</f>
        <v>;9;00000000</v>
      </c>
    </row>
    <row r="402" spans="1:21" ht="14.25" customHeight="1" x14ac:dyDescent="0.2">
      <c r="A402" s="41" t="str">
        <f t="shared" si="46"/>
        <v/>
      </c>
      <c r="B402" s="27" t="str">
        <f t="shared" si="47"/>
        <v/>
      </c>
      <c r="C402" s="28"/>
      <c r="D402" s="37"/>
      <c r="E402" s="28"/>
      <c r="F402" s="38"/>
      <c r="G402" s="39"/>
      <c r="H402" s="39"/>
      <c r="I402" s="29"/>
      <c r="J402" s="40"/>
      <c r="K402" s="40"/>
      <c r="L402" s="28"/>
      <c r="M402" s="28"/>
      <c r="N402" s="42" t="str">
        <f t="shared" si="48"/>
        <v/>
      </c>
      <c r="O402" s="43"/>
      <c r="P402" s="25" t="str">
        <f t="shared" si="49"/>
        <v/>
      </c>
      <c r="R402" s="26">
        <f t="shared" si="43"/>
        <v>0</v>
      </c>
      <c r="S402" s="18">
        <f t="shared" si="44"/>
        <v>9</v>
      </c>
      <c r="T402" s="15" t="str">
        <f t="shared" si="45"/>
        <v/>
      </c>
      <c r="U402" s="15" t="str">
        <f>CONCATENATE(IF(B402="","",'[1]Datos del Clap'!$E$4),";","9",IF(B402="","",'[1]Datos del Clap'!$F$4),TEXT(B402,"000"),";",E402,(TEXT(F402,"00000000")))</f>
        <v>;9;00000000</v>
      </c>
    </row>
    <row r="403" spans="1:21" ht="14.25" customHeight="1" x14ac:dyDescent="0.2">
      <c r="A403" s="41" t="str">
        <f t="shared" si="46"/>
        <v/>
      </c>
      <c r="B403" s="27" t="str">
        <f t="shared" si="47"/>
        <v/>
      </c>
      <c r="C403" s="28"/>
      <c r="D403" s="37"/>
      <c r="E403" s="28"/>
      <c r="F403" s="38"/>
      <c r="G403" s="39"/>
      <c r="H403" s="39"/>
      <c r="I403" s="29"/>
      <c r="J403" s="40"/>
      <c r="K403" s="40"/>
      <c r="L403" s="28"/>
      <c r="M403" s="28"/>
      <c r="N403" s="42" t="str">
        <f t="shared" si="48"/>
        <v/>
      </c>
      <c r="O403" s="43"/>
      <c r="P403" s="25" t="str">
        <f t="shared" si="49"/>
        <v/>
      </c>
      <c r="R403" s="26">
        <f t="shared" si="43"/>
        <v>0</v>
      </c>
      <c r="S403" s="18">
        <f t="shared" si="44"/>
        <v>9</v>
      </c>
      <c r="T403" s="15" t="str">
        <f t="shared" si="45"/>
        <v/>
      </c>
      <c r="U403" s="15" t="str">
        <f>CONCATENATE(IF(B403="","",'[1]Datos del Clap'!$E$4),";","9",IF(B403="","",'[1]Datos del Clap'!$F$4),TEXT(B403,"000"),";",E403,(TEXT(F403,"00000000")))</f>
        <v>;9;00000000</v>
      </c>
    </row>
    <row r="404" spans="1:21" ht="14.25" customHeight="1" x14ac:dyDescent="0.2">
      <c r="A404" s="41" t="str">
        <f t="shared" si="46"/>
        <v/>
      </c>
      <c r="B404" s="27" t="str">
        <f t="shared" si="47"/>
        <v/>
      </c>
      <c r="C404" s="28"/>
      <c r="D404" s="37"/>
      <c r="E404" s="28"/>
      <c r="F404" s="38"/>
      <c r="G404" s="39"/>
      <c r="H404" s="39"/>
      <c r="I404" s="29"/>
      <c r="J404" s="40"/>
      <c r="K404" s="40"/>
      <c r="L404" s="28"/>
      <c r="M404" s="28"/>
      <c r="N404" s="42" t="str">
        <f t="shared" si="48"/>
        <v/>
      </c>
      <c r="O404" s="43"/>
      <c r="P404" s="25" t="str">
        <f t="shared" si="49"/>
        <v/>
      </c>
      <c r="R404" s="26">
        <f t="shared" si="43"/>
        <v>0</v>
      </c>
      <c r="S404" s="18">
        <f t="shared" si="44"/>
        <v>9</v>
      </c>
      <c r="T404" s="15" t="str">
        <f t="shared" si="45"/>
        <v/>
      </c>
      <c r="U404" s="15" t="str">
        <f>CONCATENATE(IF(B404="","",'[1]Datos del Clap'!$E$4),";","9",IF(B404="","",'[1]Datos del Clap'!$F$4),TEXT(B404,"000"),";",E404,(TEXT(F404,"00000000")))</f>
        <v>;9;00000000</v>
      </c>
    </row>
    <row r="405" spans="1:21" ht="14.25" customHeight="1" x14ac:dyDescent="0.2">
      <c r="A405" s="41" t="str">
        <f t="shared" si="46"/>
        <v/>
      </c>
      <c r="B405" s="27" t="str">
        <f t="shared" si="47"/>
        <v/>
      </c>
      <c r="C405" s="28"/>
      <c r="D405" s="37"/>
      <c r="E405" s="28"/>
      <c r="F405" s="38"/>
      <c r="G405" s="39"/>
      <c r="H405" s="39"/>
      <c r="I405" s="29"/>
      <c r="J405" s="40"/>
      <c r="K405" s="40"/>
      <c r="L405" s="28"/>
      <c r="M405" s="28"/>
      <c r="N405" s="42" t="str">
        <f t="shared" si="48"/>
        <v/>
      </c>
      <c r="O405" s="43"/>
      <c r="P405" s="25" t="str">
        <f t="shared" si="49"/>
        <v/>
      </c>
      <c r="R405" s="26">
        <f t="shared" si="43"/>
        <v>0</v>
      </c>
      <c r="S405" s="18">
        <f t="shared" si="44"/>
        <v>9</v>
      </c>
      <c r="T405" s="15" t="str">
        <f t="shared" si="45"/>
        <v/>
      </c>
      <c r="U405" s="15" t="str">
        <f>CONCATENATE(IF(B405="","",'[1]Datos del Clap'!$E$4),";","9",IF(B405="","",'[1]Datos del Clap'!$F$4),TEXT(B405,"000"),";",E405,(TEXT(F405,"00000000")))</f>
        <v>;9;00000000</v>
      </c>
    </row>
    <row r="406" spans="1:21" ht="14.25" customHeight="1" x14ac:dyDescent="0.2">
      <c r="A406" s="41" t="str">
        <f t="shared" si="46"/>
        <v/>
      </c>
      <c r="B406" s="27" t="str">
        <f t="shared" si="47"/>
        <v/>
      </c>
      <c r="C406" s="28"/>
      <c r="D406" s="37"/>
      <c r="E406" s="28"/>
      <c r="F406" s="38"/>
      <c r="G406" s="39"/>
      <c r="H406" s="39"/>
      <c r="I406" s="29"/>
      <c r="J406" s="40"/>
      <c r="K406" s="40"/>
      <c r="L406" s="28"/>
      <c r="M406" s="28"/>
      <c r="N406" s="42" t="str">
        <f t="shared" si="48"/>
        <v/>
      </c>
      <c r="O406" s="43"/>
      <c r="P406" s="25" t="str">
        <f t="shared" si="49"/>
        <v/>
      </c>
      <c r="R406" s="26">
        <f t="shared" si="43"/>
        <v>0</v>
      </c>
      <c r="S406" s="18">
        <f t="shared" si="44"/>
        <v>9</v>
      </c>
      <c r="T406" s="15" t="str">
        <f t="shared" si="45"/>
        <v/>
      </c>
      <c r="U406" s="15" t="str">
        <f>CONCATENATE(IF(B406="","",'[1]Datos del Clap'!$E$4),";","9",IF(B406="","",'[1]Datos del Clap'!$F$4),TEXT(B406,"000"),";",E406,(TEXT(F406,"00000000")))</f>
        <v>;9;00000000</v>
      </c>
    </row>
    <row r="407" spans="1:21" ht="14.25" customHeight="1" x14ac:dyDescent="0.2">
      <c r="A407" s="41" t="str">
        <f t="shared" si="46"/>
        <v/>
      </c>
      <c r="B407" s="27" t="str">
        <f t="shared" si="47"/>
        <v/>
      </c>
      <c r="C407" s="28"/>
      <c r="D407" s="37"/>
      <c r="E407" s="28"/>
      <c r="F407" s="38"/>
      <c r="G407" s="39"/>
      <c r="H407" s="39"/>
      <c r="I407" s="29"/>
      <c r="J407" s="40"/>
      <c r="K407" s="40"/>
      <c r="L407" s="28"/>
      <c r="M407" s="28"/>
      <c r="N407" s="42" t="str">
        <f t="shared" si="48"/>
        <v/>
      </c>
      <c r="O407" s="43"/>
      <c r="P407" s="25" t="str">
        <f t="shared" si="49"/>
        <v/>
      </c>
      <c r="R407" s="26">
        <f t="shared" si="43"/>
        <v>0</v>
      </c>
      <c r="S407" s="18">
        <f t="shared" si="44"/>
        <v>9</v>
      </c>
      <c r="T407" s="15" t="str">
        <f t="shared" si="45"/>
        <v/>
      </c>
      <c r="U407" s="15" t="str">
        <f>CONCATENATE(IF(B407="","",'[1]Datos del Clap'!$E$4),";","9",IF(B407="","",'[1]Datos del Clap'!$F$4),TEXT(B407,"000"),";",E407,(TEXT(F407,"00000000")))</f>
        <v>;9;00000000</v>
      </c>
    </row>
    <row r="408" spans="1:21" ht="14.25" customHeight="1" x14ac:dyDescent="0.2">
      <c r="A408" s="41" t="str">
        <f t="shared" si="46"/>
        <v/>
      </c>
      <c r="B408" s="27" t="str">
        <f t="shared" si="47"/>
        <v/>
      </c>
      <c r="C408" s="28"/>
      <c r="D408" s="37"/>
      <c r="E408" s="28"/>
      <c r="F408" s="38"/>
      <c r="G408" s="39"/>
      <c r="H408" s="39"/>
      <c r="I408" s="29"/>
      <c r="J408" s="40"/>
      <c r="K408" s="40"/>
      <c r="L408" s="28"/>
      <c r="M408" s="28"/>
      <c r="N408" s="42" t="str">
        <f t="shared" si="48"/>
        <v/>
      </c>
      <c r="O408" s="43"/>
      <c r="P408" s="25" t="str">
        <f t="shared" si="49"/>
        <v/>
      </c>
      <c r="R408" s="26">
        <f t="shared" si="43"/>
        <v>0</v>
      </c>
      <c r="S408" s="18">
        <f t="shared" si="44"/>
        <v>9</v>
      </c>
      <c r="T408" s="15" t="str">
        <f t="shared" si="45"/>
        <v/>
      </c>
      <c r="U408" s="15" t="str">
        <f>CONCATENATE(IF(B408="","",'[1]Datos del Clap'!$E$4),";","9",IF(B408="","",'[1]Datos del Clap'!$F$4),TEXT(B408,"000"),";",E408,(TEXT(F408,"00000000")))</f>
        <v>;9;00000000</v>
      </c>
    </row>
    <row r="409" spans="1:21" ht="14.25" customHeight="1" x14ac:dyDescent="0.2">
      <c r="A409" s="41" t="str">
        <f t="shared" si="46"/>
        <v/>
      </c>
      <c r="B409" s="27" t="str">
        <f t="shared" si="47"/>
        <v/>
      </c>
      <c r="C409" s="28"/>
      <c r="D409" s="37"/>
      <c r="E409" s="28"/>
      <c r="F409" s="38"/>
      <c r="G409" s="39"/>
      <c r="H409" s="39"/>
      <c r="I409" s="29"/>
      <c r="J409" s="40"/>
      <c r="K409" s="40"/>
      <c r="L409" s="28"/>
      <c r="M409" s="28"/>
      <c r="N409" s="42" t="str">
        <f t="shared" si="48"/>
        <v/>
      </c>
      <c r="O409" s="43"/>
      <c r="P409" s="25" t="str">
        <f t="shared" si="49"/>
        <v/>
      </c>
      <c r="R409" s="26">
        <f t="shared" si="43"/>
        <v>0</v>
      </c>
      <c r="S409" s="18">
        <f t="shared" si="44"/>
        <v>9</v>
      </c>
      <c r="T409" s="15" t="str">
        <f t="shared" si="45"/>
        <v/>
      </c>
      <c r="U409" s="15" t="str">
        <f>CONCATENATE(IF(B409="","",'[1]Datos del Clap'!$E$4),";","9",IF(B409="","",'[1]Datos del Clap'!$F$4),TEXT(B409,"000"),";",E409,(TEXT(F409,"00000000")))</f>
        <v>;9;00000000</v>
      </c>
    </row>
    <row r="410" spans="1:21" ht="14.25" customHeight="1" x14ac:dyDescent="0.2">
      <c r="A410" s="41" t="str">
        <f t="shared" si="46"/>
        <v/>
      </c>
      <c r="B410" s="27" t="str">
        <f t="shared" si="47"/>
        <v/>
      </c>
      <c r="C410" s="28"/>
      <c r="D410" s="37"/>
      <c r="E410" s="28"/>
      <c r="F410" s="38"/>
      <c r="G410" s="39"/>
      <c r="H410" s="39"/>
      <c r="I410" s="29"/>
      <c r="J410" s="40"/>
      <c r="K410" s="40"/>
      <c r="L410" s="28"/>
      <c r="M410" s="28"/>
      <c r="N410" s="42" t="str">
        <f t="shared" si="48"/>
        <v/>
      </c>
      <c r="O410" s="43"/>
      <c r="P410" s="25" t="str">
        <f t="shared" si="49"/>
        <v/>
      </c>
      <c r="R410" s="26">
        <f t="shared" si="43"/>
        <v>0</v>
      </c>
      <c r="S410" s="18">
        <f t="shared" si="44"/>
        <v>9</v>
      </c>
      <c r="T410" s="15" t="str">
        <f t="shared" si="45"/>
        <v/>
      </c>
      <c r="U410" s="15" t="str">
        <f>CONCATENATE(IF(B410="","",'[1]Datos del Clap'!$E$4),";","9",IF(B410="","",'[1]Datos del Clap'!$F$4),TEXT(B410,"000"),";",E410,(TEXT(F410,"00000000")))</f>
        <v>;9;00000000</v>
      </c>
    </row>
    <row r="411" spans="1:21" ht="14.25" customHeight="1" x14ac:dyDescent="0.2">
      <c r="A411" s="41" t="str">
        <f t="shared" si="46"/>
        <v/>
      </c>
      <c r="B411" s="27" t="str">
        <f t="shared" si="47"/>
        <v/>
      </c>
      <c r="C411" s="28"/>
      <c r="D411" s="37"/>
      <c r="E411" s="28"/>
      <c r="F411" s="38"/>
      <c r="G411" s="39"/>
      <c r="H411" s="39"/>
      <c r="I411" s="29"/>
      <c r="J411" s="40"/>
      <c r="K411" s="40"/>
      <c r="L411" s="28"/>
      <c r="M411" s="28"/>
      <c r="N411" s="42" t="str">
        <f t="shared" si="48"/>
        <v/>
      </c>
      <c r="O411" s="43"/>
      <c r="P411" s="25" t="str">
        <f t="shared" si="49"/>
        <v/>
      </c>
      <c r="R411" s="26">
        <f t="shared" si="43"/>
        <v>0</v>
      </c>
      <c r="S411" s="18">
        <f t="shared" si="44"/>
        <v>9</v>
      </c>
      <c r="T411" s="15" t="str">
        <f t="shared" si="45"/>
        <v/>
      </c>
      <c r="U411" s="15" t="str">
        <f>CONCATENATE(IF(B411="","",'[1]Datos del Clap'!$E$4),";","9",IF(B411="","",'[1]Datos del Clap'!$F$4),TEXT(B411,"000"),";",E411,(TEXT(F411,"00000000")))</f>
        <v>;9;00000000</v>
      </c>
    </row>
    <row r="412" spans="1:21" ht="14.25" customHeight="1" x14ac:dyDescent="0.2">
      <c r="A412" s="41" t="str">
        <f t="shared" si="46"/>
        <v/>
      </c>
      <c r="B412" s="27" t="str">
        <f t="shared" si="47"/>
        <v/>
      </c>
      <c r="C412" s="28"/>
      <c r="D412" s="37"/>
      <c r="E412" s="28"/>
      <c r="F412" s="38"/>
      <c r="G412" s="39"/>
      <c r="H412" s="39"/>
      <c r="I412" s="29"/>
      <c r="J412" s="40"/>
      <c r="K412" s="40"/>
      <c r="L412" s="28"/>
      <c r="M412" s="28"/>
      <c r="N412" s="42" t="str">
        <f t="shared" si="48"/>
        <v/>
      </c>
      <c r="O412" s="43"/>
      <c r="P412" s="25" t="str">
        <f t="shared" si="49"/>
        <v/>
      </c>
      <c r="R412" s="26">
        <f t="shared" si="43"/>
        <v>0</v>
      </c>
      <c r="S412" s="18">
        <f t="shared" si="44"/>
        <v>9</v>
      </c>
      <c r="T412" s="15" t="str">
        <f t="shared" si="45"/>
        <v/>
      </c>
      <c r="U412" s="15" t="str">
        <f>CONCATENATE(IF(B412="","",'[1]Datos del Clap'!$E$4),";","9",IF(B412="","",'[1]Datos del Clap'!$F$4),TEXT(B412,"000"),";",E412,(TEXT(F412,"00000000")))</f>
        <v>;9;00000000</v>
      </c>
    </row>
    <row r="413" spans="1:21" ht="14.25" customHeight="1" x14ac:dyDescent="0.2">
      <c r="A413" s="41" t="str">
        <f t="shared" si="46"/>
        <v/>
      </c>
      <c r="B413" s="27" t="str">
        <f t="shared" si="47"/>
        <v/>
      </c>
      <c r="C413" s="28"/>
      <c r="D413" s="37"/>
      <c r="E413" s="28"/>
      <c r="F413" s="38"/>
      <c r="G413" s="39"/>
      <c r="H413" s="39"/>
      <c r="I413" s="29"/>
      <c r="J413" s="40"/>
      <c r="K413" s="40"/>
      <c r="L413" s="28"/>
      <c r="M413" s="28"/>
      <c r="N413" s="42" t="str">
        <f t="shared" si="48"/>
        <v/>
      </c>
      <c r="O413" s="43"/>
      <c r="P413" s="25" t="str">
        <f t="shared" si="49"/>
        <v/>
      </c>
      <c r="R413" s="26">
        <f t="shared" si="43"/>
        <v>0</v>
      </c>
      <c r="S413" s="18">
        <f t="shared" si="44"/>
        <v>9</v>
      </c>
      <c r="T413" s="15" t="str">
        <f t="shared" si="45"/>
        <v/>
      </c>
      <c r="U413" s="15" t="str">
        <f>CONCATENATE(IF(B413="","",'[1]Datos del Clap'!$E$4),";","9",IF(B413="","",'[1]Datos del Clap'!$F$4),TEXT(B413,"000"),";",E413,(TEXT(F413,"00000000")))</f>
        <v>;9;00000000</v>
      </c>
    </row>
    <row r="414" spans="1:21" ht="14.25" customHeight="1" x14ac:dyDescent="0.2">
      <c r="A414" s="41" t="str">
        <f t="shared" si="46"/>
        <v/>
      </c>
      <c r="B414" s="27" t="str">
        <f t="shared" si="47"/>
        <v/>
      </c>
      <c r="C414" s="28"/>
      <c r="D414" s="37"/>
      <c r="E414" s="28"/>
      <c r="F414" s="38"/>
      <c r="G414" s="39"/>
      <c r="H414" s="39"/>
      <c r="I414" s="29"/>
      <c r="J414" s="40"/>
      <c r="K414" s="40"/>
      <c r="L414" s="28"/>
      <c r="M414" s="28"/>
      <c r="N414" s="42" t="str">
        <f t="shared" si="48"/>
        <v/>
      </c>
      <c r="O414" s="43"/>
      <c r="P414" s="25" t="str">
        <f t="shared" si="49"/>
        <v/>
      </c>
      <c r="R414" s="26">
        <f t="shared" si="43"/>
        <v>0</v>
      </c>
      <c r="S414" s="18">
        <f t="shared" si="44"/>
        <v>9</v>
      </c>
      <c r="T414" s="15" t="str">
        <f t="shared" si="45"/>
        <v/>
      </c>
      <c r="U414" s="15" t="str">
        <f>CONCATENATE(IF(B414="","",'[1]Datos del Clap'!$E$4),";","9",IF(B414="","",'[1]Datos del Clap'!$F$4),TEXT(B414,"000"),";",E414,(TEXT(F414,"00000000")))</f>
        <v>;9;00000000</v>
      </c>
    </row>
    <row r="415" spans="1:21" ht="14.25" customHeight="1" x14ac:dyDescent="0.2">
      <c r="A415" s="41" t="str">
        <f t="shared" si="46"/>
        <v/>
      </c>
      <c r="B415" s="27" t="str">
        <f t="shared" si="47"/>
        <v/>
      </c>
      <c r="C415" s="28"/>
      <c r="D415" s="37"/>
      <c r="E415" s="28"/>
      <c r="F415" s="38"/>
      <c r="G415" s="39"/>
      <c r="H415" s="39"/>
      <c r="I415" s="29"/>
      <c r="J415" s="40"/>
      <c r="K415" s="40"/>
      <c r="L415" s="28"/>
      <c r="M415" s="28"/>
      <c r="N415" s="42" t="str">
        <f t="shared" si="48"/>
        <v/>
      </c>
      <c r="O415" s="43"/>
      <c r="P415" s="25" t="str">
        <f t="shared" si="49"/>
        <v/>
      </c>
      <c r="R415" s="26">
        <f t="shared" si="43"/>
        <v>0</v>
      </c>
      <c r="S415" s="18">
        <f t="shared" si="44"/>
        <v>9</v>
      </c>
      <c r="T415" s="15" t="str">
        <f t="shared" si="45"/>
        <v/>
      </c>
      <c r="U415" s="15" t="str">
        <f>CONCATENATE(IF(B415="","",'[1]Datos del Clap'!$E$4),";","9",IF(B415="","",'[1]Datos del Clap'!$F$4),TEXT(B415,"000"),";",E415,(TEXT(F415,"00000000")))</f>
        <v>;9;00000000</v>
      </c>
    </row>
    <row r="416" spans="1:21" ht="14.25" customHeight="1" x14ac:dyDescent="0.2">
      <c r="A416" s="41" t="str">
        <f t="shared" si="46"/>
        <v/>
      </c>
      <c r="B416" s="27" t="str">
        <f t="shared" si="47"/>
        <v/>
      </c>
      <c r="C416" s="28"/>
      <c r="D416" s="37"/>
      <c r="E416" s="28"/>
      <c r="F416" s="38"/>
      <c r="G416" s="39"/>
      <c r="H416" s="39"/>
      <c r="I416" s="29"/>
      <c r="J416" s="40"/>
      <c r="K416" s="40"/>
      <c r="L416" s="28"/>
      <c r="M416" s="28"/>
      <c r="N416" s="42" t="str">
        <f t="shared" si="48"/>
        <v/>
      </c>
      <c r="O416" s="43"/>
      <c r="P416" s="25" t="str">
        <f t="shared" si="49"/>
        <v/>
      </c>
      <c r="R416" s="26">
        <f t="shared" si="43"/>
        <v>0</v>
      </c>
      <c r="S416" s="18">
        <f t="shared" si="44"/>
        <v>9</v>
      </c>
      <c r="T416" s="15" t="str">
        <f t="shared" si="45"/>
        <v/>
      </c>
      <c r="U416" s="15" t="str">
        <f>CONCATENATE(IF(B416="","",'[1]Datos del Clap'!$E$4),";","9",IF(B416="","",'[1]Datos del Clap'!$F$4),TEXT(B416,"000"),";",E416,(TEXT(F416,"00000000")))</f>
        <v>;9;00000000</v>
      </c>
    </row>
    <row r="417" spans="1:21" ht="14.25" customHeight="1" x14ac:dyDescent="0.2">
      <c r="A417" s="41" t="str">
        <f t="shared" si="46"/>
        <v/>
      </c>
      <c r="B417" s="27" t="str">
        <f t="shared" si="47"/>
        <v/>
      </c>
      <c r="C417" s="28"/>
      <c r="D417" s="37"/>
      <c r="E417" s="28"/>
      <c r="F417" s="38"/>
      <c r="G417" s="39"/>
      <c r="H417" s="39"/>
      <c r="I417" s="29"/>
      <c r="J417" s="40"/>
      <c r="K417" s="40"/>
      <c r="L417" s="28"/>
      <c r="M417" s="28"/>
      <c r="N417" s="42" t="str">
        <f t="shared" si="48"/>
        <v/>
      </c>
      <c r="O417" s="43"/>
      <c r="P417" s="25" t="str">
        <f t="shared" si="49"/>
        <v/>
      </c>
      <c r="R417" s="26">
        <f t="shared" si="43"/>
        <v>0</v>
      </c>
      <c r="S417" s="18">
        <f t="shared" si="44"/>
        <v>9</v>
      </c>
      <c r="T417" s="15" t="str">
        <f t="shared" si="45"/>
        <v/>
      </c>
      <c r="U417" s="15" t="str">
        <f>CONCATENATE(IF(B417="","",'[1]Datos del Clap'!$E$4),";","9",IF(B417="","",'[1]Datos del Clap'!$F$4),TEXT(B417,"000"),";",E417,(TEXT(F417,"00000000")))</f>
        <v>;9;00000000</v>
      </c>
    </row>
    <row r="418" spans="1:21" ht="14.25" customHeight="1" x14ac:dyDescent="0.2">
      <c r="A418" s="41" t="str">
        <f t="shared" si="46"/>
        <v/>
      </c>
      <c r="B418" s="27" t="str">
        <f t="shared" si="47"/>
        <v/>
      </c>
      <c r="C418" s="28"/>
      <c r="D418" s="37"/>
      <c r="E418" s="28"/>
      <c r="F418" s="38"/>
      <c r="G418" s="39"/>
      <c r="H418" s="39"/>
      <c r="I418" s="29"/>
      <c r="J418" s="40"/>
      <c r="K418" s="40"/>
      <c r="L418" s="28"/>
      <c r="M418" s="28"/>
      <c r="N418" s="42" t="str">
        <f t="shared" si="48"/>
        <v/>
      </c>
      <c r="O418" s="43"/>
      <c r="P418" s="25" t="str">
        <f t="shared" si="49"/>
        <v/>
      </c>
      <c r="R418" s="26">
        <f t="shared" si="43"/>
        <v>0</v>
      </c>
      <c r="S418" s="18">
        <f t="shared" si="44"/>
        <v>9</v>
      </c>
      <c r="T418" s="15" t="str">
        <f t="shared" si="45"/>
        <v/>
      </c>
      <c r="U418" s="15" t="str">
        <f>CONCATENATE(IF(B418="","",'[1]Datos del Clap'!$E$4),";","9",IF(B418="","",'[1]Datos del Clap'!$F$4),TEXT(B418,"000"),";",E418,(TEXT(F418,"00000000")))</f>
        <v>;9;00000000</v>
      </c>
    </row>
    <row r="419" spans="1:21" ht="14.25" customHeight="1" x14ac:dyDescent="0.2">
      <c r="A419" s="41" t="str">
        <f t="shared" si="46"/>
        <v/>
      </c>
      <c r="B419" s="27" t="str">
        <f t="shared" si="47"/>
        <v/>
      </c>
      <c r="C419" s="28"/>
      <c r="D419" s="37"/>
      <c r="E419" s="28"/>
      <c r="F419" s="38"/>
      <c r="G419" s="39"/>
      <c r="H419" s="39"/>
      <c r="I419" s="29"/>
      <c r="J419" s="40"/>
      <c r="K419" s="40"/>
      <c r="L419" s="28"/>
      <c r="M419" s="28"/>
      <c r="N419" s="42" t="str">
        <f t="shared" si="48"/>
        <v/>
      </c>
      <c r="O419" s="43"/>
      <c r="P419" s="25" t="str">
        <f t="shared" si="49"/>
        <v/>
      </c>
      <c r="R419" s="26">
        <f t="shared" si="43"/>
        <v>0</v>
      </c>
      <c r="S419" s="18">
        <f t="shared" si="44"/>
        <v>9</v>
      </c>
      <c r="T419" s="15" t="str">
        <f t="shared" si="45"/>
        <v/>
      </c>
      <c r="U419" s="15" t="str">
        <f>CONCATENATE(IF(B419="","",'[1]Datos del Clap'!$E$4),";","9",IF(B419="","",'[1]Datos del Clap'!$F$4),TEXT(B419,"000"),";",E419,(TEXT(F419,"00000000")))</f>
        <v>;9;00000000</v>
      </c>
    </row>
    <row r="420" spans="1:21" ht="14.25" customHeight="1" x14ac:dyDescent="0.2">
      <c r="A420" s="41" t="str">
        <f t="shared" si="46"/>
        <v/>
      </c>
      <c r="B420" s="27" t="str">
        <f t="shared" si="47"/>
        <v/>
      </c>
      <c r="C420" s="28"/>
      <c r="D420" s="37"/>
      <c r="E420" s="28"/>
      <c r="F420" s="38"/>
      <c r="G420" s="39"/>
      <c r="H420" s="39"/>
      <c r="I420" s="29"/>
      <c r="J420" s="40"/>
      <c r="K420" s="40"/>
      <c r="L420" s="28"/>
      <c r="M420" s="28"/>
      <c r="N420" s="42" t="str">
        <f t="shared" si="48"/>
        <v/>
      </c>
      <c r="O420" s="43"/>
      <c r="P420" s="25" t="str">
        <f t="shared" si="49"/>
        <v/>
      </c>
      <c r="R420" s="26">
        <f t="shared" si="43"/>
        <v>0</v>
      </c>
      <c r="S420" s="18">
        <f t="shared" si="44"/>
        <v>9</v>
      </c>
      <c r="T420" s="15" t="str">
        <f t="shared" si="45"/>
        <v/>
      </c>
      <c r="U420" s="15" t="str">
        <f>CONCATENATE(IF(B420="","",'[1]Datos del Clap'!$E$4),";","9",IF(B420="","",'[1]Datos del Clap'!$F$4),TEXT(B420,"000"),";",E420,(TEXT(F420,"00000000")))</f>
        <v>;9;00000000</v>
      </c>
    </row>
    <row r="421" spans="1:21" ht="14.25" customHeight="1" x14ac:dyDescent="0.2">
      <c r="A421" s="41" t="str">
        <f t="shared" si="46"/>
        <v/>
      </c>
      <c r="B421" s="27" t="str">
        <f t="shared" si="47"/>
        <v/>
      </c>
      <c r="C421" s="28"/>
      <c r="D421" s="37"/>
      <c r="E421" s="28"/>
      <c r="F421" s="38"/>
      <c r="G421" s="39"/>
      <c r="H421" s="39"/>
      <c r="I421" s="29"/>
      <c r="J421" s="40"/>
      <c r="K421" s="40"/>
      <c r="L421" s="28"/>
      <c r="M421" s="28"/>
      <c r="N421" s="42" t="str">
        <f t="shared" si="48"/>
        <v/>
      </c>
      <c r="O421" s="43"/>
      <c r="P421" s="25" t="str">
        <f t="shared" si="49"/>
        <v/>
      </c>
      <c r="R421" s="26">
        <f t="shared" si="43"/>
        <v>0</v>
      </c>
      <c r="S421" s="18">
        <f t="shared" si="44"/>
        <v>9</v>
      </c>
      <c r="T421" s="15" t="str">
        <f t="shared" si="45"/>
        <v/>
      </c>
      <c r="U421" s="15" t="str">
        <f>CONCATENATE(IF(B421="","",'[1]Datos del Clap'!$E$4),";","9",IF(B421="","",'[1]Datos del Clap'!$F$4),TEXT(B421,"000"),";",E421,(TEXT(F421,"00000000")))</f>
        <v>;9;00000000</v>
      </c>
    </row>
    <row r="422" spans="1:21" ht="14.25" customHeight="1" x14ac:dyDescent="0.2">
      <c r="A422" s="41" t="str">
        <f t="shared" si="46"/>
        <v/>
      </c>
      <c r="B422" s="27" t="str">
        <f t="shared" si="47"/>
        <v/>
      </c>
      <c r="C422" s="28"/>
      <c r="D422" s="37"/>
      <c r="E422" s="28"/>
      <c r="F422" s="38"/>
      <c r="G422" s="39"/>
      <c r="H422" s="39"/>
      <c r="I422" s="29"/>
      <c r="J422" s="40"/>
      <c r="K422" s="40"/>
      <c r="L422" s="28"/>
      <c r="M422" s="28"/>
      <c r="N422" s="42" t="str">
        <f t="shared" si="48"/>
        <v/>
      </c>
      <c r="O422" s="43"/>
      <c r="P422" s="25" t="str">
        <f t="shared" si="49"/>
        <v/>
      </c>
      <c r="R422" s="26">
        <f t="shared" si="43"/>
        <v>0</v>
      </c>
      <c r="S422" s="18">
        <f t="shared" si="44"/>
        <v>9</v>
      </c>
      <c r="T422" s="15" t="str">
        <f t="shared" si="45"/>
        <v/>
      </c>
      <c r="U422" s="15" t="str">
        <f>CONCATENATE(IF(B422="","",'[1]Datos del Clap'!$E$4),";","9",IF(B422="","",'[1]Datos del Clap'!$F$4),TEXT(B422,"000"),";",E422,(TEXT(F422,"00000000")))</f>
        <v>;9;00000000</v>
      </c>
    </row>
    <row r="423" spans="1:21" ht="14.25" customHeight="1" x14ac:dyDescent="0.2">
      <c r="A423" s="41" t="str">
        <f t="shared" si="46"/>
        <v/>
      </c>
      <c r="B423" s="27" t="str">
        <f t="shared" si="47"/>
        <v/>
      </c>
      <c r="C423" s="28"/>
      <c r="D423" s="37"/>
      <c r="E423" s="28"/>
      <c r="F423" s="38"/>
      <c r="G423" s="39"/>
      <c r="H423" s="39"/>
      <c r="I423" s="29"/>
      <c r="J423" s="40"/>
      <c r="K423" s="40"/>
      <c r="L423" s="28"/>
      <c r="M423" s="28"/>
      <c r="N423" s="42" t="str">
        <f t="shared" si="48"/>
        <v/>
      </c>
      <c r="O423" s="43"/>
      <c r="P423" s="25" t="str">
        <f t="shared" si="49"/>
        <v/>
      </c>
      <c r="R423" s="26">
        <f t="shared" si="43"/>
        <v>0</v>
      </c>
      <c r="S423" s="18">
        <f t="shared" si="44"/>
        <v>9</v>
      </c>
      <c r="T423" s="15" t="str">
        <f t="shared" si="45"/>
        <v/>
      </c>
      <c r="U423" s="15" t="str">
        <f>CONCATENATE(IF(B423="","",'[1]Datos del Clap'!$E$4),";","9",IF(B423="","",'[1]Datos del Clap'!$F$4),TEXT(B423,"000"),";",E423,(TEXT(F423,"00000000")))</f>
        <v>;9;00000000</v>
      </c>
    </row>
    <row r="424" spans="1:21" ht="14.25" customHeight="1" x14ac:dyDescent="0.2">
      <c r="A424" s="41" t="str">
        <f t="shared" si="46"/>
        <v/>
      </c>
      <c r="B424" s="27" t="str">
        <f t="shared" si="47"/>
        <v/>
      </c>
      <c r="C424" s="28"/>
      <c r="D424" s="37"/>
      <c r="E424" s="28"/>
      <c r="F424" s="38"/>
      <c r="G424" s="39"/>
      <c r="H424" s="39"/>
      <c r="I424" s="29"/>
      <c r="J424" s="40"/>
      <c r="K424" s="40"/>
      <c r="L424" s="28"/>
      <c r="M424" s="28"/>
      <c r="N424" s="42" t="str">
        <f t="shared" si="48"/>
        <v/>
      </c>
      <c r="O424" s="43"/>
      <c r="P424" s="25" t="str">
        <f t="shared" si="49"/>
        <v/>
      </c>
      <c r="R424" s="26">
        <f t="shared" si="43"/>
        <v>0</v>
      </c>
      <c r="S424" s="18">
        <f t="shared" si="44"/>
        <v>9</v>
      </c>
      <c r="T424" s="15" t="str">
        <f t="shared" si="45"/>
        <v/>
      </c>
      <c r="U424" s="15" t="str">
        <f>CONCATENATE(IF(B424="","",'[1]Datos del Clap'!$E$4),";","9",IF(B424="","",'[1]Datos del Clap'!$F$4),TEXT(B424,"000"),";",E424,(TEXT(F424,"00000000")))</f>
        <v>;9;00000000</v>
      </c>
    </row>
    <row r="425" spans="1:21" ht="14.25" customHeight="1" x14ac:dyDescent="0.2">
      <c r="A425" s="41" t="str">
        <f t="shared" si="46"/>
        <v/>
      </c>
      <c r="B425" s="27" t="str">
        <f t="shared" si="47"/>
        <v/>
      </c>
      <c r="C425" s="28"/>
      <c r="D425" s="37"/>
      <c r="E425" s="28"/>
      <c r="F425" s="38"/>
      <c r="G425" s="39"/>
      <c r="H425" s="39"/>
      <c r="I425" s="29"/>
      <c r="J425" s="40"/>
      <c r="K425" s="40"/>
      <c r="L425" s="28"/>
      <c r="M425" s="28"/>
      <c r="N425" s="42" t="str">
        <f t="shared" si="48"/>
        <v/>
      </c>
      <c r="O425" s="43"/>
      <c r="P425" s="25" t="str">
        <f t="shared" si="49"/>
        <v/>
      </c>
      <c r="R425" s="26">
        <f t="shared" si="43"/>
        <v>0</v>
      </c>
      <c r="S425" s="18">
        <f t="shared" si="44"/>
        <v>9</v>
      </c>
      <c r="T425" s="15" t="str">
        <f t="shared" si="45"/>
        <v/>
      </c>
      <c r="U425" s="15" t="str">
        <f>CONCATENATE(IF(B425="","",'[1]Datos del Clap'!$E$4),";","9",IF(B425="","",'[1]Datos del Clap'!$F$4),TEXT(B425,"000"),";",E425,(TEXT(F425,"00000000")))</f>
        <v>;9;00000000</v>
      </c>
    </row>
    <row r="426" spans="1:21" ht="14.25" customHeight="1" x14ac:dyDescent="0.2">
      <c r="A426" s="41" t="str">
        <f t="shared" si="46"/>
        <v/>
      </c>
      <c r="B426" s="27" t="str">
        <f t="shared" si="47"/>
        <v/>
      </c>
      <c r="C426" s="28"/>
      <c r="D426" s="37"/>
      <c r="E426" s="28"/>
      <c r="F426" s="38"/>
      <c r="G426" s="39"/>
      <c r="H426" s="39"/>
      <c r="I426" s="29"/>
      <c r="J426" s="40"/>
      <c r="K426" s="40"/>
      <c r="L426" s="28"/>
      <c r="M426" s="28"/>
      <c r="N426" s="42" t="str">
        <f t="shared" si="48"/>
        <v/>
      </c>
      <c r="O426" s="43"/>
      <c r="P426" s="25" t="str">
        <f t="shared" si="49"/>
        <v/>
      </c>
      <c r="R426" s="26">
        <f t="shared" si="43"/>
        <v>0</v>
      </c>
      <c r="S426" s="18">
        <f t="shared" si="44"/>
        <v>9</v>
      </c>
      <c r="T426" s="15" t="str">
        <f t="shared" si="45"/>
        <v/>
      </c>
      <c r="U426" s="15" t="str">
        <f>CONCATENATE(IF(B426="","",'[1]Datos del Clap'!$E$4),";","9",IF(B426="","",'[1]Datos del Clap'!$F$4),TEXT(B426,"000"),";",E426,(TEXT(F426,"00000000")))</f>
        <v>;9;00000000</v>
      </c>
    </row>
    <row r="427" spans="1:21" ht="14.25" customHeight="1" x14ac:dyDescent="0.2">
      <c r="A427" s="41" t="str">
        <f t="shared" si="46"/>
        <v/>
      </c>
      <c r="B427" s="27" t="str">
        <f t="shared" si="47"/>
        <v/>
      </c>
      <c r="C427" s="28"/>
      <c r="D427" s="37"/>
      <c r="E427" s="28"/>
      <c r="F427" s="38"/>
      <c r="G427" s="39"/>
      <c r="H427" s="39"/>
      <c r="I427" s="29"/>
      <c r="J427" s="40"/>
      <c r="K427" s="40"/>
      <c r="L427" s="28"/>
      <c r="M427" s="28"/>
      <c r="N427" s="42" t="str">
        <f t="shared" si="48"/>
        <v/>
      </c>
      <c r="O427" s="43"/>
      <c r="P427" s="25" t="str">
        <f t="shared" si="49"/>
        <v/>
      </c>
      <c r="R427" s="26">
        <f t="shared" si="43"/>
        <v>0</v>
      </c>
      <c r="S427" s="18">
        <f t="shared" si="44"/>
        <v>9</v>
      </c>
      <c r="T427" s="15" t="str">
        <f t="shared" si="45"/>
        <v/>
      </c>
      <c r="U427" s="15" t="str">
        <f>CONCATENATE(IF(B427="","",'[1]Datos del Clap'!$E$4),";","9",IF(B427="","",'[1]Datos del Clap'!$F$4),TEXT(B427,"000"),";",E427,(TEXT(F427,"00000000")))</f>
        <v>;9;00000000</v>
      </c>
    </row>
    <row r="428" spans="1:21" ht="14.25" customHeight="1" x14ac:dyDescent="0.2">
      <c r="A428" s="41" t="str">
        <f t="shared" si="46"/>
        <v/>
      </c>
      <c r="B428" s="27" t="str">
        <f t="shared" si="47"/>
        <v/>
      </c>
      <c r="C428" s="28"/>
      <c r="D428" s="37"/>
      <c r="E428" s="28"/>
      <c r="F428" s="38"/>
      <c r="G428" s="39"/>
      <c r="H428" s="39"/>
      <c r="I428" s="29"/>
      <c r="J428" s="40"/>
      <c r="K428" s="40"/>
      <c r="L428" s="28"/>
      <c r="M428" s="28"/>
      <c r="N428" s="42" t="str">
        <f t="shared" si="48"/>
        <v/>
      </c>
      <c r="O428" s="43"/>
      <c r="P428" s="25" t="str">
        <f t="shared" si="49"/>
        <v/>
      </c>
      <c r="R428" s="26">
        <f t="shared" si="43"/>
        <v>0</v>
      </c>
      <c r="S428" s="18">
        <f t="shared" si="44"/>
        <v>9</v>
      </c>
      <c r="T428" s="15" t="str">
        <f t="shared" si="45"/>
        <v/>
      </c>
      <c r="U428" s="15" t="str">
        <f>CONCATENATE(IF(B428="","",'[1]Datos del Clap'!$E$4),";","9",IF(B428="","",'[1]Datos del Clap'!$F$4),TEXT(B428,"000"),";",E428,(TEXT(F428,"00000000")))</f>
        <v>;9;00000000</v>
      </c>
    </row>
    <row r="429" spans="1:21" ht="14.25" customHeight="1" x14ac:dyDescent="0.2">
      <c r="A429" s="41" t="str">
        <f t="shared" si="46"/>
        <v/>
      </c>
      <c r="B429" s="27" t="str">
        <f t="shared" si="47"/>
        <v/>
      </c>
      <c r="C429" s="28"/>
      <c r="D429" s="37"/>
      <c r="E429" s="28"/>
      <c r="F429" s="38"/>
      <c r="G429" s="39"/>
      <c r="H429" s="39"/>
      <c r="I429" s="29"/>
      <c r="J429" s="40"/>
      <c r="K429" s="40"/>
      <c r="L429" s="28"/>
      <c r="M429" s="28"/>
      <c r="N429" s="42" t="str">
        <f t="shared" si="48"/>
        <v/>
      </c>
      <c r="O429" s="43"/>
      <c r="P429" s="25" t="str">
        <f t="shared" si="49"/>
        <v/>
      </c>
      <c r="R429" s="26">
        <f t="shared" si="43"/>
        <v>0</v>
      </c>
      <c r="S429" s="18">
        <f t="shared" si="44"/>
        <v>9</v>
      </c>
      <c r="T429" s="15" t="str">
        <f t="shared" si="45"/>
        <v/>
      </c>
      <c r="U429" s="15" t="str">
        <f>CONCATENATE(IF(B429="","",'[1]Datos del Clap'!$E$4),";","9",IF(B429="","",'[1]Datos del Clap'!$F$4),TEXT(B429,"000"),";",E429,(TEXT(F429,"00000000")))</f>
        <v>;9;00000000</v>
      </c>
    </row>
    <row r="430" spans="1:21" ht="14.25" customHeight="1" x14ac:dyDescent="0.2">
      <c r="A430" s="41" t="str">
        <f t="shared" si="46"/>
        <v/>
      </c>
      <c r="B430" s="27" t="str">
        <f t="shared" si="47"/>
        <v/>
      </c>
      <c r="C430" s="28"/>
      <c r="D430" s="37"/>
      <c r="E430" s="28"/>
      <c r="F430" s="38"/>
      <c r="G430" s="39"/>
      <c r="H430" s="39"/>
      <c r="I430" s="29"/>
      <c r="J430" s="40"/>
      <c r="K430" s="40"/>
      <c r="L430" s="28"/>
      <c r="M430" s="28"/>
      <c r="N430" s="42" t="str">
        <f t="shared" si="48"/>
        <v/>
      </c>
      <c r="O430" s="43"/>
      <c r="P430" s="25" t="str">
        <f t="shared" si="49"/>
        <v/>
      </c>
      <c r="R430" s="26">
        <f t="shared" si="43"/>
        <v>0</v>
      </c>
      <c r="S430" s="18">
        <f t="shared" si="44"/>
        <v>9</v>
      </c>
      <c r="T430" s="15" t="str">
        <f t="shared" si="45"/>
        <v/>
      </c>
      <c r="U430" s="15" t="str">
        <f>CONCATENATE(IF(B430="","",'[1]Datos del Clap'!$E$4),";","9",IF(B430="","",'[1]Datos del Clap'!$F$4),TEXT(B430,"000"),";",E430,(TEXT(F430,"00000000")))</f>
        <v>;9;00000000</v>
      </c>
    </row>
    <row r="431" spans="1:21" ht="14.25" customHeight="1" x14ac:dyDescent="0.2">
      <c r="A431" s="41" t="str">
        <f t="shared" si="46"/>
        <v/>
      </c>
      <c r="B431" s="27" t="str">
        <f t="shared" si="47"/>
        <v/>
      </c>
      <c r="C431" s="28"/>
      <c r="D431" s="37"/>
      <c r="E431" s="28"/>
      <c r="F431" s="38"/>
      <c r="G431" s="39"/>
      <c r="H431" s="39"/>
      <c r="I431" s="29"/>
      <c r="J431" s="40"/>
      <c r="K431" s="40"/>
      <c r="L431" s="28"/>
      <c r="M431" s="28"/>
      <c r="N431" s="42" t="str">
        <f t="shared" si="48"/>
        <v/>
      </c>
      <c r="O431" s="43"/>
      <c r="P431" s="25" t="str">
        <f t="shared" si="49"/>
        <v/>
      </c>
      <c r="R431" s="26">
        <f t="shared" si="43"/>
        <v>0</v>
      </c>
      <c r="S431" s="18">
        <f t="shared" si="44"/>
        <v>9</v>
      </c>
      <c r="T431" s="15" t="str">
        <f t="shared" si="45"/>
        <v/>
      </c>
      <c r="U431" s="15" t="str">
        <f>CONCATENATE(IF(B431="","",'[1]Datos del Clap'!$E$4),";","9",IF(B431="","",'[1]Datos del Clap'!$F$4),TEXT(B431,"000"),";",E431,(TEXT(F431,"00000000")))</f>
        <v>;9;00000000</v>
      </c>
    </row>
    <row r="432" spans="1:21" ht="14.25" customHeight="1" x14ac:dyDescent="0.2">
      <c r="A432" s="41" t="str">
        <f t="shared" si="46"/>
        <v/>
      </c>
      <c r="B432" s="27" t="str">
        <f t="shared" si="47"/>
        <v/>
      </c>
      <c r="C432" s="28"/>
      <c r="D432" s="37"/>
      <c r="E432" s="28"/>
      <c r="F432" s="38"/>
      <c r="G432" s="39"/>
      <c r="H432" s="39"/>
      <c r="I432" s="29"/>
      <c r="J432" s="40"/>
      <c r="K432" s="40"/>
      <c r="L432" s="28"/>
      <c r="M432" s="28"/>
      <c r="N432" s="42" t="str">
        <f t="shared" si="48"/>
        <v/>
      </c>
      <c r="O432" s="43"/>
      <c r="P432" s="25" t="str">
        <f t="shared" si="49"/>
        <v/>
      </c>
      <c r="R432" s="26">
        <f t="shared" si="43"/>
        <v>0</v>
      </c>
      <c r="S432" s="18">
        <f t="shared" si="44"/>
        <v>9</v>
      </c>
      <c r="T432" s="15" t="str">
        <f t="shared" si="45"/>
        <v/>
      </c>
      <c r="U432" s="15" t="str">
        <f>CONCATENATE(IF(B432="","",'[1]Datos del Clap'!$E$4),";","9",IF(B432="","",'[1]Datos del Clap'!$F$4),TEXT(B432,"000"),";",E432,(TEXT(F432,"00000000")))</f>
        <v>;9;00000000</v>
      </c>
    </row>
    <row r="433" spans="1:21" ht="14.25" customHeight="1" x14ac:dyDescent="0.2">
      <c r="A433" s="41" t="str">
        <f t="shared" si="46"/>
        <v/>
      </c>
      <c r="B433" s="27" t="str">
        <f t="shared" si="47"/>
        <v/>
      </c>
      <c r="C433" s="28"/>
      <c r="D433" s="37"/>
      <c r="E433" s="28"/>
      <c r="F433" s="38"/>
      <c r="G433" s="39"/>
      <c r="H433" s="39"/>
      <c r="I433" s="29"/>
      <c r="J433" s="40"/>
      <c r="K433" s="40"/>
      <c r="L433" s="28"/>
      <c r="M433" s="28"/>
      <c r="N433" s="42" t="str">
        <f t="shared" si="48"/>
        <v/>
      </c>
      <c r="O433" s="43"/>
      <c r="P433" s="25" t="str">
        <f t="shared" si="49"/>
        <v/>
      </c>
      <c r="R433" s="26">
        <f t="shared" si="43"/>
        <v>0</v>
      </c>
      <c r="S433" s="18">
        <f t="shared" si="44"/>
        <v>9</v>
      </c>
      <c r="T433" s="15" t="str">
        <f t="shared" si="45"/>
        <v/>
      </c>
      <c r="U433" s="15" t="str">
        <f>CONCATENATE(IF(B433="","",'[1]Datos del Clap'!$E$4),";","9",IF(B433="","",'[1]Datos del Clap'!$F$4),TEXT(B433,"000"),";",E433,(TEXT(F433,"00000000")))</f>
        <v>;9;00000000</v>
      </c>
    </row>
    <row r="434" spans="1:21" ht="14.25" customHeight="1" x14ac:dyDescent="0.2">
      <c r="A434" s="41" t="str">
        <f t="shared" si="46"/>
        <v/>
      </c>
      <c r="B434" s="27" t="str">
        <f t="shared" si="47"/>
        <v/>
      </c>
      <c r="C434" s="28"/>
      <c r="D434" s="37"/>
      <c r="E434" s="28"/>
      <c r="F434" s="38"/>
      <c r="G434" s="39"/>
      <c r="H434" s="39"/>
      <c r="I434" s="29"/>
      <c r="J434" s="40"/>
      <c r="K434" s="40"/>
      <c r="L434" s="28"/>
      <c r="M434" s="28"/>
      <c r="N434" s="42" t="str">
        <f t="shared" si="48"/>
        <v/>
      </c>
      <c r="O434" s="43"/>
      <c r="P434" s="25" t="str">
        <f t="shared" si="49"/>
        <v/>
      </c>
      <c r="R434" s="26">
        <f t="shared" si="43"/>
        <v>0</v>
      </c>
      <c r="S434" s="18">
        <f t="shared" si="44"/>
        <v>9</v>
      </c>
      <c r="T434" s="15" t="str">
        <f t="shared" si="45"/>
        <v/>
      </c>
      <c r="U434" s="15" t="str">
        <f>CONCATENATE(IF(B434="","",'[1]Datos del Clap'!$E$4),";","9",IF(B434="","",'[1]Datos del Clap'!$F$4),TEXT(B434,"000"),";",E434,(TEXT(F434,"00000000")))</f>
        <v>;9;00000000</v>
      </c>
    </row>
    <row r="435" spans="1:21" ht="14.25" customHeight="1" x14ac:dyDescent="0.2">
      <c r="A435" s="41" t="str">
        <f t="shared" si="46"/>
        <v/>
      </c>
      <c r="B435" s="27" t="str">
        <f t="shared" si="47"/>
        <v/>
      </c>
      <c r="C435" s="28"/>
      <c r="D435" s="37"/>
      <c r="E435" s="28"/>
      <c r="F435" s="38"/>
      <c r="G435" s="39"/>
      <c r="H435" s="39"/>
      <c r="I435" s="29"/>
      <c r="J435" s="40"/>
      <c r="K435" s="40"/>
      <c r="L435" s="28"/>
      <c r="M435" s="28"/>
      <c r="N435" s="42" t="str">
        <f t="shared" si="48"/>
        <v/>
      </c>
      <c r="O435" s="43"/>
      <c r="P435" s="25" t="str">
        <f t="shared" si="49"/>
        <v/>
      </c>
      <c r="R435" s="26">
        <f t="shared" si="43"/>
        <v>0</v>
      </c>
      <c r="S435" s="18">
        <f t="shared" si="44"/>
        <v>9</v>
      </c>
      <c r="T435" s="15" t="str">
        <f t="shared" si="45"/>
        <v/>
      </c>
      <c r="U435" s="15" t="str">
        <f>CONCATENATE(IF(B435="","",'[1]Datos del Clap'!$E$4),";","9",IF(B435="","",'[1]Datos del Clap'!$F$4),TEXT(B435,"000"),";",E435,(TEXT(F435,"00000000")))</f>
        <v>;9;00000000</v>
      </c>
    </row>
    <row r="436" spans="1:21" ht="14.25" customHeight="1" x14ac:dyDescent="0.2">
      <c r="A436" s="41" t="str">
        <f t="shared" si="46"/>
        <v/>
      </c>
      <c r="B436" s="27" t="str">
        <f t="shared" si="47"/>
        <v/>
      </c>
      <c r="C436" s="28"/>
      <c r="D436" s="37"/>
      <c r="E436" s="28"/>
      <c r="F436" s="38"/>
      <c r="G436" s="39"/>
      <c r="H436" s="39"/>
      <c r="I436" s="29"/>
      <c r="J436" s="40"/>
      <c r="K436" s="40"/>
      <c r="L436" s="28"/>
      <c r="M436" s="28"/>
      <c r="N436" s="42" t="str">
        <f t="shared" si="48"/>
        <v/>
      </c>
      <c r="O436" s="43"/>
      <c r="P436" s="25" t="str">
        <f t="shared" si="49"/>
        <v/>
      </c>
      <c r="R436" s="26">
        <f t="shared" si="43"/>
        <v>0</v>
      </c>
      <c r="S436" s="18">
        <f t="shared" si="44"/>
        <v>9</v>
      </c>
      <c r="T436" s="15" t="str">
        <f t="shared" si="45"/>
        <v/>
      </c>
      <c r="U436" s="15" t="str">
        <f>CONCATENATE(IF(B436="","",'[1]Datos del Clap'!$E$4),";","9",IF(B436="","",'[1]Datos del Clap'!$F$4),TEXT(B436,"000"),";",E436,(TEXT(F436,"00000000")))</f>
        <v>;9;00000000</v>
      </c>
    </row>
    <row r="437" spans="1:21" ht="14.25" customHeight="1" x14ac:dyDescent="0.2">
      <c r="A437" s="41" t="str">
        <f t="shared" si="46"/>
        <v/>
      </c>
      <c r="B437" s="27" t="str">
        <f t="shared" si="47"/>
        <v/>
      </c>
      <c r="C437" s="28"/>
      <c r="D437" s="37"/>
      <c r="E437" s="28"/>
      <c r="F437" s="38"/>
      <c r="G437" s="39"/>
      <c r="H437" s="39"/>
      <c r="I437" s="29"/>
      <c r="J437" s="40"/>
      <c r="K437" s="40"/>
      <c r="L437" s="28"/>
      <c r="M437" s="28"/>
      <c r="N437" s="42" t="str">
        <f t="shared" si="48"/>
        <v/>
      </c>
      <c r="O437" s="43"/>
      <c r="P437" s="25" t="str">
        <f t="shared" si="49"/>
        <v/>
      </c>
      <c r="R437" s="26">
        <f t="shared" si="43"/>
        <v>0</v>
      </c>
      <c r="S437" s="18">
        <f t="shared" si="44"/>
        <v>9</v>
      </c>
      <c r="T437" s="15" t="str">
        <f t="shared" si="45"/>
        <v/>
      </c>
      <c r="U437" s="15" t="str">
        <f>CONCATENATE(IF(B437="","",'[1]Datos del Clap'!$E$4),";","9",IF(B437="","",'[1]Datos del Clap'!$F$4),TEXT(B437,"000"),";",E437,(TEXT(F437,"00000000")))</f>
        <v>;9;00000000</v>
      </c>
    </row>
    <row r="438" spans="1:21" ht="14.25" customHeight="1" x14ac:dyDescent="0.2">
      <c r="A438" s="41" t="str">
        <f t="shared" si="46"/>
        <v/>
      </c>
      <c r="B438" s="27" t="str">
        <f t="shared" si="47"/>
        <v/>
      </c>
      <c r="C438" s="28"/>
      <c r="D438" s="37"/>
      <c r="E438" s="28"/>
      <c r="F438" s="38"/>
      <c r="G438" s="39"/>
      <c r="H438" s="39"/>
      <c r="I438" s="29"/>
      <c r="J438" s="40"/>
      <c r="K438" s="40"/>
      <c r="L438" s="28"/>
      <c r="M438" s="28"/>
      <c r="N438" s="42" t="str">
        <f t="shared" si="48"/>
        <v/>
      </c>
      <c r="O438" s="43"/>
      <c r="P438" s="25" t="str">
        <f t="shared" si="49"/>
        <v/>
      </c>
      <c r="R438" s="26">
        <f t="shared" si="43"/>
        <v>0</v>
      </c>
      <c r="S438" s="18">
        <f t="shared" si="44"/>
        <v>9</v>
      </c>
      <c r="T438" s="15" t="str">
        <f t="shared" si="45"/>
        <v/>
      </c>
      <c r="U438" s="15" t="str">
        <f>CONCATENATE(IF(B438="","",'[1]Datos del Clap'!$E$4),";","9",IF(B438="","",'[1]Datos del Clap'!$F$4),TEXT(B438,"000"),";",E438,(TEXT(F438,"00000000")))</f>
        <v>;9;00000000</v>
      </c>
    </row>
    <row r="439" spans="1:21" ht="14.25" customHeight="1" x14ac:dyDescent="0.2">
      <c r="A439" s="41" t="str">
        <f t="shared" si="46"/>
        <v/>
      </c>
      <c r="B439" s="27" t="str">
        <f t="shared" si="47"/>
        <v/>
      </c>
      <c r="C439" s="28"/>
      <c r="D439" s="37"/>
      <c r="E439" s="28"/>
      <c r="F439" s="38"/>
      <c r="G439" s="39"/>
      <c r="H439" s="39"/>
      <c r="I439" s="29"/>
      <c r="J439" s="40"/>
      <c r="K439" s="40"/>
      <c r="L439" s="28"/>
      <c r="M439" s="28"/>
      <c r="N439" s="42" t="str">
        <f t="shared" si="48"/>
        <v/>
      </c>
      <c r="O439" s="43"/>
      <c r="P439" s="25" t="str">
        <f t="shared" si="49"/>
        <v/>
      </c>
      <c r="R439" s="26">
        <f t="shared" si="43"/>
        <v>0</v>
      </c>
      <c r="S439" s="18">
        <f t="shared" si="44"/>
        <v>9</v>
      </c>
      <c r="T439" s="15" t="str">
        <f t="shared" si="45"/>
        <v/>
      </c>
      <c r="U439" s="15" t="str">
        <f>CONCATENATE(IF(B439="","",'[1]Datos del Clap'!$E$4),";","9",IF(B439="","",'[1]Datos del Clap'!$F$4),TEXT(B439,"000"),";",E439,(TEXT(F439,"00000000")))</f>
        <v>;9;00000000</v>
      </c>
    </row>
    <row r="440" spans="1:21" ht="14.25" customHeight="1" x14ac:dyDescent="0.2">
      <c r="A440" s="41" t="str">
        <f t="shared" si="46"/>
        <v/>
      </c>
      <c r="B440" s="27" t="str">
        <f t="shared" si="47"/>
        <v/>
      </c>
      <c r="C440" s="28"/>
      <c r="D440" s="37"/>
      <c r="E440" s="28"/>
      <c r="F440" s="38"/>
      <c r="G440" s="39"/>
      <c r="H440" s="39"/>
      <c r="I440" s="29"/>
      <c r="J440" s="40"/>
      <c r="K440" s="40"/>
      <c r="L440" s="28"/>
      <c r="M440" s="28"/>
      <c r="N440" s="42" t="str">
        <f t="shared" si="48"/>
        <v/>
      </c>
      <c r="O440" s="43"/>
      <c r="P440" s="25" t="str">
        <f t="shared" si="49"/>
        <v/>
      </c>
      <c r="R440" s="26">
        <f t="shared" si="43"/>
        <v>0</v>
      </c>
      <c r="S440" s="18">
        <f t="shared" si="44"/>
        <v>9</v>
      </c>
      <c r="T440" s="15" t="str">
        <f t="shared" si="45"/>
        <v/>
      </c>
      <c r="U440" s="15" t="str">
        <f>CONCATENATE(IF(B440="","",'[1]Datos del Clap'!$E$4),";","9",IF(B440="","",'[1]Datos del Clap'!$F$4),TEXT(B440,"000"),";",E440,(TEXT(F440,"00000000")))</f>
        <v>;9;00000000</v>
      </c>
    </row>
    <row r="441" spans="1:21" ht="14.25" customHeight="1" x14ac:dyDescent="0.2">
      <c r="A441" s="41" t="str">
        <f t="shared" si="46"/>
        <v/>
      </c>
      <c r="B441" s="27" t="str">
        <f t="shared" si="47"/>
        <v/>
      </c>
      <c r="C441" s="28"/>
      <c r="D441" s="37"/>
      <c r="E441" s="28"/>
      <c r="F441" s="38"/>
      <c r="G441" s="39"/>
      <c r="H441" s="39"/>
      <c r="I441" s="29"/>
      <c r="J441" s="40"/>
      <c r="K441" s="40"/>
      <c r="L441" s="28"/>
      <c r="M441" s="28"/>
      <c r="N441" s="42" t="str">
        <f t="shared" si="48"/>
        <v/>
      </c>
      <c r="O441" s="43"/>
      <c r="P441" s="25" t="str">
        <f t="shared" si="49"/>
        <v/>
      </c>
      <c r="R441" s="26">
        <f t="shared" si="43"/>
        <v>0</v>
      </c>
      <c r="S441" s="18">
        <f t="shared" si="44"/>
        <v>9</v>
      </c>
      <c r="T441" s="15" t="str">
        <f t="shared" si="45"/>
        <v/>
      </c>
      <c r="U441" s="15" t="str">
        <f>CONCATENATE(IF(B441="","",'[1]Datos del Clap'!$E$4),";","9",IF(B441="","",'[1]Datos del Clap'!$F$4),TEXT(B441,"000"),";",E441,(TEXT(F441,"00000000")))</f>
        <v>;9;00000000</v>
      </c>
    </row>
    <row r="442" spans="1:21" ht="14.25" customHeight="1" x14ac:dyDescent="0.2">
      <c r="A442" s="41" t="str">
        <f t="shared" si="46"/>
        <v/>
      </c>
      <c r="B442" s="27" t="str">
        <f t="shared" si="47"/>
        <v/>
      </c>
      <c r="C442" s="28"/>
      <c r="D442" s="37"/>
      <c r="E442" s="28"/>
      <c r="F442" s="38"/>
      <c r="G442" s="39"/>
      <c r="H442" s="39"/>
      <c r="I442" s="29"/>
      <c r="J442" s="40"/>
      <c r="K442" s="40"/>
      <c r="L442" s="28"/>
      <c r="M442" s="28"/>
      <c r="N442" s="42" t="str">
        <f t="shared" si="48"/>
        <v/>
      </c>
      <c r="O442" s="43"/>
      <c r="P442" s="25" t="str">
        <f t="shared" si="49"/>
        <v/>
      </c>
      <c r="R442" s="26">
        <f t="shared" si="43"/>
        <v>0</v>
      </c>
      <c r="S442" s="18">
        <f t="shared" si="44"/>
        <v>9</v>
      </c>
      <c r="T442" s="15" t="str">
        <f t="shared" si="45"/>
        <v/>
      </c>
      <c r="U442" s="15" t="str">
        <f>CONCATENATE(IF(B442="","",'[1]Datos del Clap'!$E$4),";","9",IF(B442="","",'[1]Datos del Clap'!$F$4),TEXT(B442,"000"),";",E442,(TEXT(F442,"00000000")))</f>
        <v>;9;00000000</v>
      </c>
    </row>
    <row r="443" spans="1:21" ht="14.25" customHeight="1" x14ac:dyDescent="0.2">
      <c r="A443" s="41" t="str">
        <f t="shared" si="46"/>
        <v/>
      </c>
      <c r="B443" s="27" t="str">
        <f t="shared" si="47"/>
        <v/>
      </c>
      <c r="C443" s="28"/>
      <c r="D443" s="37"/>
      <c r="E443" s="28"/>
      <c r="F443" s="38"/>
      <c r="G443" s="39"/>
      <c r="H443" s="39"/>
      <c r="I443" s="29"/>
      <c r="J443" s="40"/>
      <c r="K443" s="40"/>
      <c r="L443" s="28"/>
      <c r="M443" s="28"/>
      <c r="N443" s="42" t="str">
        <f t="shared" si="48"/>
        <v/>
      </c>
      <c r="O443" s="43"/>
      <c r="P443" s="25" t="str">
        <f t="shared" si="49"/>
        <v/>
      </c>
      <c r="R443" s="26">
        <f t="shared" si="43"/>
        <v>0</v>
      </c>
      <c r="S443" s="18">
        <f t="shared" si="44"/>
        <v>9</v>
      </c>
      <c r="T443" s="15" t="str">
        <f t="shared" si="45"/>
        <v/>
      </c>
      <c r="U443" s="15" t="str">
        <f>CONCATENATE(IF(B443="","",'[1]Datos del Clap'!$E$4),";","9",IF(B443="","",'[1]Datos del Clap'!$F$4),TEXT(B443,"000"),";",E443,(TEXT(F443,"00000000")))</f>
        <v>;9;00000000</v>
      </c>
    </row>
    <row r="444" spans="1:21" ht="14.25" customHeight="1" x14ac:dyDescent="0.2">
      <c r="A444" s="41" t="str">
        <f t="shared" si="46"/>
        <v/>
      </c>
      <c r="B444" s="27" t="str">
        <f t="shared" si="47"/>
        <v/>
      </c>
      <c r="C444" s="28"/>
      <c r="D444" s="37"/>
      <c r="E444" s="28"/>
      <c r="F444" s="38"/>
      <c r="G444" s="39"/>
      <c r="H444" s="39"/>
      <c r="I444" s="29"/>
      <c r="J444" s="40"/>
      <c r="K444" s="40"/>
      <c r="L444" s="28"/>
      <c r="M444" s="28"/>
      <c r="N444" s="42" t="str">
        <f t="shared" si="48"/>
        <v/>
      </c>
      <c r="O444" s="43"/>
      <c r="P444" s="25" t="str">
        <f t="shared" si="49"/>
        <v/>
      </c>
      <c r="R444" s="26">
        <f t="shared" si="43"/>
        <v>0</v>
      </c>
      <c r="S444" s="18">
        <f t="shared" si="44"/>
        <v>9</v>
      </c>
      <c r="T444" s="15" t="str">
        <f t="shared" si="45"/>
        <v/>
      </c>
      <c r="U444" s="15" t="str">
        <f>CONCATENATE(IF(B444="","",'[1]Datos del Clap'!$E$4),";","9",IF(B444="","",'[1]Datos del Clap'!$F$4),TEXT(B444,"000"),";",E444,(TEXT(F444,"00000000")))</f>
        <v>;9;00000000</v>
      </c>
    </row>
    <row r="445" spans="1:21" ht="14.25" customHeight="1" x14ac:dyDescent="0.2">
      <c r="A445" s="41" t="str">
        <f t="shared" si="46"/>
        <v/>
      </c>
      <c r="B445" s="27" t="str">
        <f t="shared" si="47"/>
        <v/>
      </c>
      <c r="C445" s="28"/>
      <c r="D445" s="37"/>
      <c r="E445" s="28"/>
      <c r="F445" s="38"/>
      <c r="G445" s="39"/>
      <c r="H445" s="39"/>
      <c r="I445" s="29"/>
      <c r="J445" s="40"/>
      <c r="K445" s="40"/>
      <c r="L445" s="28"/>
      <c r="M445" s="28"/>
      <c r="N445" s="42" t="str">
        <f t="shared" si="48"/>
        <v/>
      </c>
      <c r="O445" s="43"/>
      <c r="P445" s="25" t="str">
        <f t="shared" si="49"/>
        <v/>
      </c>
      <c r="R445" s="26">
        <f t="shared" si="43"/>
        <v>0</v>
      </c>
      <c r="S445" s="18">
        <f t="shared" si="44"/>
        <v>9</v>
      </c>
      <c r="T445" s="15" t="str">
        <f t="shared" si="45"/>
        <v/>
      </c>
      <c r="U445" s="15" t="str">
        <f>CONCATENATE(IF(B445="","",'[1]Datos del Clap'!$E$4),";","9",IF(B445="","",'[1]Datos del Clap'!$F$4),TEXT(B445,"000"),";",E445,(TEXT(F445,"00000000")))</f>
        <v>;9;00000000</v>
      </c>
    </row>
    <row r="446" spans="1:21" ht="14.25" customHeight="1" x14ac:dyDescent="0.2">
      <c r="A446" s="41" t="str">
        <f t="shared" si="46"/>
        <v/>
      </c>
      <c r="B446" s="27" t="str">
        <f t="shared" si="47"/>
        <v/>
      </c>
      <c r="C446" s="28"/>
      <c r="D446" s="37"/>
      <c r="E446" s="28"/>
      <c r="F446" s="38"/>
      <c r="G446" s="39"/>
      <c r="H446" s="39"/>
      <c r="I446" s="29"/>
      <c r="J446" s="40"/>
      <c r="K446" s="40"/>
      <c r="L446" s="28"/>
      <c r="M446" s="28"/>
      <c r="N446" s="42" t="str">
        <f t="shared" si="48"/>
        <v/>
      </c>
      <c r="O446" s="43"/>
      <c r="P446" s="25" t="str">
        <f t="shared" si="49"/>
        <v/>
      </c>
      <c r="R446" s="26">
        <f t="shared" si="43"/>
        <v>0</v>
      </c>
      <c r="S446" s="18">
        <f t="shared" si="44"/>
        <v>9</v>
      </c>
      <c r="T446" s="15" t="str">
        <f t="shared" si="45"/>
        <v/>
      </c>
      <c r="U446" s="15" t="str">
        <f>CONCATENATE(IF(B446="","",'[1]Datos del Clap'!$E$4),";","9",IF(B446="","",'[1]Datos del Clap'!$F$4),TEXT(B446,"000"),";",E446,(TEXT(F446,"00000000")))</f>
        <v>;9;00000000</v>
      </c>
    </row>
    <row r="447" spans="1:21" ht="14.25" customHeight="1" x14ac:dyDescent="0.2">
      <c r="A447" s="41" t="str">
        <f t="shared" si="46"/>
        <v/>
      </c>
      <c r="B447" s="27" t="str">
        <f t="shared" si="47"/>
        <v/>
      </c>
      <c r="C447" s="28"/>
      <c r="D447" s="37"/>
      <c r="E447" s="28"/>
      <c r="F447" s="38"/>
      <c r="G447" s="39"/>
      <c r="H447" s="39"/>
      <c r="I447" s="29"/>
      <c r="J447" s="40"/>
      <c r="K447" s="40"/>
      <c r="L447" s="28"/>
      <c r="M447" s="28"/>
      <c r="N447" s="42" t="str">
        <f t="shared" si="48"/>
        <v/>
      </c>
      <c r="O447" s="43"/>
      <c r="P447" s="25" t="str">
        <f t="shared" si="49"/>
        <v/>
      </c>
      <c r="R447" s="26">
        <f t="shared" si="43"/>
        <v>0</v>
      </c>
      <c r="S447" s="18">
        <f t="shared" si="44"/>
        <v>9</v>
      </c>
      <c r="T447" s="15" t="str">
        <f t="shared" si="45"/>
        <v/>
      </c>
      <c r="U447" s="15" t="str">
        <f>CONCATENATE(IF(B447="","",'[1]Datos del Clap'!$E$4),";","9",IF(B447="","",'[1]Datos del Clap'!$F$4),TEXT(B447,"000"),";",E447,(TEXT(F447,"00000000")))</f>
        <v>;9;00000000</v>
      </c>
    </row>
    <row r="448" spans="1:21" ht="14.25" customHeight="1" x14ac:dyDescent="0.2">
      <c r="A448" s="41" t="str">
        <f t="shared" si="46"/>
        <v/>
      </c>
      <c r="B448" s="27" t="str">
        <f t="shared" si="47"/>
        <v/>
      </c>
      <c r="C448" s="28"/>
      <c r="D448" s="37"/>
      <c r="E448" s="28"/>
      <c r="F448" s="38"/>
      <c r="G448" s="39"/>
      <c r="H448" s="39"/>
      <c r="I448" s="29"/>
      <c r="J448" s="40"/>
      <c r="K448" s="40"/>
      <c r="L448" s="28"/>
      <c r="M448" s="28"/>
      <c r="N448" s="42" t="str">
        <f t="shared" si="48"/>
        <v/>
      </c>
      <c r="O448" s="43"/>
      <c r="P448" s="25" t="str">
        <f t="shared" si="49"/>
        <v/>
      </c>
      <c r="R448" s="26">
        <f t="shared" si="43"/>
        <v>0</v>
      </c>
      <c r="S448" s="18">
        <f t="shared" si="44"/>
        <v>9</v>
      </c>
      <c r="T448" s="15" t="str">
        <f t="shared" si="45"/>
        <v/>
      </c>
      <c r="U448" s="15" t="str">
        <f>CONCATENATE(IF(B448="","",'[1]Datos del Clap'!$E$4),";","9",IF(B448="","",'[1]Datos del Clap'!$F$4),TEXT(B448,"000"),";",E448,(TEXT(F448,"00000000")))</f>
        <v>;9;00000000</v>
      </c>
    </row>
    <row r="449" spans="1:21" ht="14.25" customHeight="1" x14ac:dyDescent="0.2">
      <c r="A449" s="41" t="str">
        <f t="shared" si="46"/>
        <v/>
      </c>
      <c r="B449" s="27" t="str">
        <f t="shared" si="47"/>
        <v/>
      </c>
      <c r="C449" s="28"/>
      <c r="D449" s="37"/>
      <c r="E449" s="28"/>
      <c r="F449" s="38"/>
      <c r="G449" s="39"/>
      <c r="H449" s="39"/>
      <c r="I449" s="29"/>
      <c r="J449" s="40"/>
      <c r="K449" s="40"/>
      <c r="L449" s="28"/>
      <c r="M449" s="28"/>
      <c r="N449" s="42" t="str">
        <f t="shared" si="48"/>
        <v/>
      </c>
      <c r="O449" s="43"/>
      <c r="P449" s="25" t="str">
        <f t="shared" si="49"/>
        <v/>
      </c>
      <c r="R449" s="26">
        <f t="shared" si="43"/>
        <v>0</v>
      </c>
      <c r="S449" s="18">
        <f t="shared" si="44"/>
        <v>9</v>
      </c>
      <c r="T449" s="15" t="str">
        <f t="shared" si="45"/>
        <v/>
      </c>
      <c r="U449" s="15" t="str">
        <f>CONCATENATE(IF(B449="","",'[1]Datos del Clap'!$E$4),";","9",IF(B449="","",'[1]Datos del Clap'!$F$4),TEXT(B449,"000"),";",E449,(TEXT(F449,"00000000")))</f>
        <v>;9;00000000</v>
      </c>
    </row>
    <row r="450" spans="1:21" ht="14.25" customHeight="1" x14ac:dyDescent="0.2">
      <c r="A450" s="41" t="str">
        <f t="shared" si="46"/>
        <v/>
      </c>
      <c r="B450" s="27" t="str">
        <f t="shared" si="47"/>
        <v/>
      </c>
      <c r="C450" s="28"/>
      <c r="D450" s="37"/>
      <c r="E450" s="28"/>
      <c r="F450" s="38"/>
      <c r="G450" s="39"/>
      <c r="H450" s="39"/>
      <c r="I450" s="29"/>
      <c r="J450" s="40"/>
      <c r="K450" s="40"/>
      <c r="L450" s="28"/>
      <c r="M450" s="28"/>
      <c r="N450" s="42" t="str">
        <f t="shared" si="48"/>
        <v/>
      </c>
      <c r="O450" s="43"/>
      <c r="P450" s="25" t="str">
        <f t="shared" si="49"/>
        <v/>
      </c>
      <c r="R450" s="26">
        <f t="shared" si="43"/>
        <v>0</v>
      </c>
      <c r="S450" s="18">
        <f t="shared" si="44"/>
        <v>9</v>
      </c>
      <c r="T450" s="15" t="str">
        <f t="shared" si="45"/>
        <v/>
      </c>
      <c r="U450" s="15" t="str">
        <f>CONCATENATE(IF(B450="","",'[1]Datos del Clap'!$E$4),";","9",IF(B450="","",'[1]Datos del Clap'!$F$4),TEXT(B450,"000"),";",E450,(TEXT(F450,"00000000")))</f>
        <v>;9;00000000</v>
      </c>
    </row>
    <row r="451" spans="1:21" ht="14.25" customHeight="1" x14ac:dyDescent="0.2">
      <c r="A451" s="41" t="str">
        <f t="shared" si="46"/>
        <v/>
      </c>
      <c r="B451" s="27" t="str">
        <f t="shared" si="47"/>
        <v/>
      </c>
      <c r="C451" s="28"/>
      <c r="D451" s="37"/>
      <c r="E451" s="28"/>
      <c r="F451" s="38"/>
      <c r="G451" s="39"/>
      <c r="H451" s="39"/>
      <c r="I451" s="29"/>
      <c r="J451" s="40"/>
      <c r="K451" s="40"/>
      <c r="L451" s="28"/>
      <c r="M451" s="28"/>
      <c r="N451" s="42" t="str">
        <f t="shared" si="48"/>
        <v/>
      </c>
      <c r="O451" s="43"/>
      <c r="P451" s="25" t="str">
        <f t="shared" si="49"/>
        <v/>
      </c>
      <c r="R451" s="26">
        <f t="shared" si="43"/>
        <v>0</v>
      </c>
      <c r="S451" s="18">
        <f t="shared" si="44"/>
        <v>9</v>
      </c>
      <c r="T451" s="15" t="str">
        <f t="shared" si="45"/>
        <v/>
      </c>
      <c r="U451" s="15" t="str">
        <f>CONCATENATE(IF(B451="","",'[1]Datos del Clap'!$E$4),";","9",IF(B451="","",'[1]Datos del Clap'!$F$4),TEXT(B451,"000"),";",E451,(TEXT(F451,"00000000")))</f>
        <v>;9;00000000</v>
      </c>
    </row>
    <row r="452" spans="1:21" ht="14.25" customHeight="1" x14ac:dyDescent="0.2">
      <c r="A452" s="41" t="str">
        <f t="shared" si="46"/>
        <v/>
      </c>
      <c r="B452" s="27" t="str">
        <f t="shared" si="47"/>
        <v/>
      </c>
      <c r="C452" s="28"/>
      <c r="D452" s="37"/>
      <c r="E452" s="28"/>
      <c r="F452" s="38"/>
      <c r="G452" s="39"/>
      <c r="H452" s="39"/>
      <c r="I452" s="29"/>
      <c r="J452" s="40"/>
      <c r="K452" s="40"/>
      <c r="L452" s="28"/>
      <c r="M452" s="28"/>
      <c r="N452" s="42" t="str">
        <f t="shared" si="48"/>
        <v/>
      </c>
      <c r="O452" s="43"/>
      <c r="P452" s="25" t="str">
        <f t="shared" si="49"/>
        <v/>
      </c>
      <c r="R452" s="26">
        <f t="shared" ref="R452:R515" si="50">COUNTIF($F$4:$F$10002,F452)</f>
        <v>0</v>
      </c>
      <c r="S452" s="18">
        <f t="shared" ref="S452:S515" si="51">LEN(IF(F452&gt;=80000000,(CONCATENATE("E",REPT(0,8-LEN(F452)),F452)),(CONCATENATE("V",REPT(0,8-LEN(F452)),F452))))</f>
        <v>9</v>
      </c>
      <c r="T452" s="15" t="str">
        <f t="shared" ref="T452:T515" si="52">TRIM(PROPER(D452))</f>
        <v/>
      </c>
      <c r="U452" s="15" t="str">
        <f>CONCATENATE(IF(B452="","",'[1]Datos del Clap'!$E$4),";","9",IF(B452="","",'[1]Datos del Clap'!$F$4),TEXT(B452,"000"),";",E452,(TEXT(F452,"00000000")))</f>
        <v>;9;00000000</v>
      </c>
    </row>
    <row r="453" spans="1:21" ht="14.25" customHeight="1" x14ac:dyDescent="0.2">
      <c r="A453" s="41" t="str">
        <f t="shared" ref="A453:A516" si="53">IF(I453="Vocero Territorial",1,IF(I453="UBCH",2,IF(I453="UNAMUJER",3,IF(I453="FFM",4,IF(I453="CCAlimentación",5,IF(I453="Comunicador",6,IF(I453="Productivo",7,IF(I453="Fiscal",8,IF(I453="Miliciano",9,IF(I453="Vocero Comunal",11,IF(I453="Ninguno",10,"")))))))))))</f>
        <v/>
      </c>
      <c r="B453" s="27" t="str">
        <f t="shared" ref="B453:B516" si="54">IF(OR(C453="",D453=""),"",IF(AND(C453&lt;&gt;"Jefe de Familia",D453&lt;&gt;""),B452,(B452+1)))</f>
        <v/>
      </c>
      <c r="C453" s="28"/>
      <c r="D453" s="37"/>
      <c r="E453" s="28"/>
      <c r="F453" s="38"/>
      <c r="G453" s="39"/>
      <c r="H453" s="39"/>
      <c r="I453" s="29"/>
      <c r="J453" s="40"/>
      <c r="K453" s="40"/>
      <c r="L453" s="28"/>
      <c r="M453" s="28"/>
      <c r="N453" s="42" t="str">
        <f t="shared" ref="N453:N516" si="55">IF(OR(COUNTIF($F$4:$F$3005,F453)&gt;=2,T(F453)&lt;&gt;"",LEN(F453)&gt;8),"Revisar este número de Cédula","")</f>
        <v/>
      </c>
      <c r="O453" s="43"/>
      <c r="P453" s="25" t="str">
        <f t="shared" ref="P453:P516" si="56">IF(AND($W$2&lt;&gt;1,I453="Vocero Territorial"),"Ya Existe un "&amp;I453,IF(AND($W$3&lt;&gt;1,I453="UBCH"),"Ya Existe un Representante de las "&amp;I453,IF(AND($W$4&lt;&gt;1,I453="UNAMUJER"),"Ya Existe un Representante de "&amp;I453,IF(AND($W$5&lt;&gt;1,I453="FFM"),"Ya Existe un Representante del "&amp;I453,IF(AND($W$6&lt;&gt;1,I453="CCAlimentación"),"Ya Existe un Representante del "&amp;I453,IF(AND($W$7&lt;&gt;1,I453="Comunicador"),"Ya Existe un Líder "&amp;I453,IF(AND($W$8&lt;&gt;1,I453="Productivo"),"Ya Existe un Líder "&amp;I453,IF(AND($W$9&lt;&gt;1,I453="Fiscal"),"Ya Existe un "&amp;I453,IF(AND($W$9&lt;&gt;1,I453="Vocero Comunal"),"Ya Existe un "&amp;I453,"")))))))))</f>
        <v/>
      </c>
      <c r="R453" s="26">
        <f t="shared" si="50"/>
        <v>0</v>
      </c>
      <c r="S453" s="18">
        <f t="shared" si="51"/>
        <v>9</v>
      </c>
      <c r="T453" s="15" t="str">
        <f t="shared" si="52"/>
        <v/>
      </c>
      <c r="U453" s="15" t="str">
        <f>CONCATENATE(IF(B453="","",'[1]Datos del Clap'!$E$4),";","9",IF(B453="","",'[1]Datos del Clap'!$F$4),TEXT(B453,"000"),";",E453,(TEXT(F453,"00000000")))</f>
        <v>;9;00000000</v>
      </c>
    </row>
    <row r="454" spans="1:21" ht="14.25" customHeight="1" x14ac:dyDescent="0.2">
      <c r="A454" s="41" t="str">
        <f t="shared" si="53"/>
        <v/>
      </c>
      <c r="B454" s="27" t="str">
        <f t="shared" si="54"/>
        <v/>
      </c>
      <c r="C454" s="28"/>
      <c r="D454" s="37"/>
      <c r="E454" s="28"/>
      <c r="F454" s="38"/>
      <c r="G454" s="39"/>
      <c r="H454" s="39"/>
      <c r="I454" s="29"/>
      <c r="J454" s="40"/>
      <c r="K454" s="40"/>
      <c r="L454" s="28"/>
      <c r="M454" s="28"/>
      <c r="N454" s="42" t="str">
        <f t="shared" si="55"/>
        <v/>
      </c>
      <c r="O454" s="43"/>
      <c r="P454" s="25" t="str">
        <f t="shared" si="56"/>
        <v/>
      </c>
      <c r="R454" s="26">
        <f t="shared" si="50"/>
        <v>0</v>
      </c>
      <c r="S454" s="18">
        <f t="shared" si="51"/>
        <v>9</v>
      </c>
      <c r="T454" s="15" t="str">
        <f t="shared" si="52"/>
        <v/>
      </c>
      <c r="U454" s="15" t="str">
        <f>CONCATENATE(IF(B454="","",'[1]Datos del Clap'!$E$4),";","9",IF(B454="","",'[1]Datos del Clap'!$F$4),TEXT(B454,"000"),";",E454,(TEXT(F454,"00000000")))</f>
        <v>;9;00000000</v>
      </c>
    </row>
    <row r="455" spans="1:21" ht="14.25" customHeight="1" x14ac:dyDescent="0.2">
      <c r="A455" s="41" t="str">
        <f t="shared" si="53"/>
        <v/>
      </c>
      <c r="B455" s="27" t="str">
        <f t="shared" si="54"/>
        <v/>
      </c>
      <c r="C455" s="28"/>
      <c r="D455" s="37"/>
      <c r="E455" s="28"/>
      <c r="F455" s="38"/>
      <c r="G455" s="39"/>
      <c r="H455" s="39"/>
      <c r="I455" s="29"/>
      <c r="J455" s="40"/>
      <c r="K455" s="40"/>
      <c r="L455" s="28"/>
      <c r="M455" s="28"/>
      <c r="N455" s="42" t="str">
        <f t="shared" si="55"/>
        <v/>
      </c>
      <c r="O455" s="43"/>
      <c r="P455" s="25" t="str">
        <f t="shared" si="56"/>
        <v/>
      </c>
      <c r="R455" s="26">
        <f t="shared" si="50"/>
        <v>0</v>
      </c>
      <c r="S455" s="18">
        <f t="shared" si="51"/>
        <v>9</v>
      </c>
      <c r="T455" s="15" t="str">
        <f t="shared" si="52"/>
        <v/>
      </c>
      <c r="U455" s="15" t="str">
        <f>CONCATENATE(IF(B455="","",'[1]Datos del Clap'!$E$4),";","9",IF(B455="","",'[1]Datos del Clap'!$F$4),TEXT(B455,"000"),";",E455,(TEXT(F455,"00000000")))</f>
        <v>;9;00000000</v>
      </c>
    </row>
    <row r="456" spans="1:21" ht="14.25" customHeight="1" x14ac:dyDescent="0.2">
      <c r="A456" s="41" t="str">
        <f t="shared" si="53"/>
        <v/>
      </c>
      <c r="B456" s="27" t="str">
        <f t="shared" si="54"/>
        <v/>
      </c>
      <c r="C456" s="28"/>
      <c r="D456" s="37"/>
      <c r="E456" s="28"/>
      <c r="F456" s="38"/>
      <c r="G456" s="39"/>
      <c r="H456" s="39"/>
      <c r="I456" s="29"/>
      <c r="J456" s="40"/>
      <c r="K456" s="40"/>
      <c r="L456" s="28"/>
      <c r="M456" s="28"/>
      <c r="N456" s="42" t="str">
        <f t="shared" si="55"/>
        <v/>
      </c>
      <c r="O456" s="43"/>
      <c r="P456" s="25" t="str">
        <f t="shared" si="56"/>
        <v/>
      </c>
      <c r="R456" s="26">
        <f t="shared" si="50"/>
        <v>0</v>
      </c>
      <c r="S456" s="18">
        <f t="shared" si="51"/>
        <v>9</v>
      </c>
      <c r="T456" s="15" t="str">
        <f t="shared" si="52"/>
        <v/>
      </c>
      <c r="U456" s="15" t="str">
        <f>CONCATENATE(IF(B456="","",'[1]Datos del Clap'!$E$4),";","9",IF(B456="","",'[1]Datos del Clap'!$F$4),TEXT(B456,"000"),";",E456,(TEXT(F456,"00000000")))</f>
        <v>;9;00000000</v>
      </c>
    </row>
    <row r="457" spans="1:21" ht="14.25" customHeight="1" x14ac:dyDescent="0.2">
      <c r="A457" s="41" t="str">
        <f t="shared" si="53"/>
        <v/>
      </c>
      <c r="B457" s="27" t="str">
        <f t="shared" si="54"/>
        <v/>
      </c>
      <c r="C457" s="28"/>
      <c r="D457" s="37"/>
      <c r="E457" s="28"/>
      <c r="F457" s="38"/>
      <c r="G457" s="39"/>
      <c r="H457" s="39"/>
      <c r="I457" s="29"/>
      <c r="J457" s="40"/>
      <c r="K457" s="40"/>
      <c r="L457" s="28"/>
      <c r="M457" s="28"/>
      <c r="N457" s="42" t="str">
        <f t="shared" si="55"/>
        <v/>
      </c>
      <c r="O457" s="43"/>
      <c r="P457" s="25" t="str">
        <f t="shared" si="56"/>
        <v/>
      </c>
      <c r="R457" s="26">
        <f t="shared" si="50"/>
        <v>0</v>
      </c>
      <c r="S457" s="18">
        <f t="shared" si="51"/>
        <v>9</v>
      </c>
      <c r="T457" s="15" t="str">
        <f t="shared" si="52"/>
        <v/>
      </c>
      <c r="U457" s="15" t="str">
        <f>CONCATENATE(IF(B457="","",'[1]Datos del Clap'!$E$4),";","9",IF(B457="","",'[1]Datos del Clap'!$F$4),TEXT(B457,"000"),";",E457,(TEXT(F457,"00000000")))</f>
        <v>;9;00000000</v>
      </c>
    </row>
    <row r="458" spans="1:21" ht="14.25" customHeight="1" x14ac:dyDescent="0.2">
      <c r="A458" s="41" t="str">
        <f t="shared" si="53"/>
        <v/>
      </c>
      <c r="B458" s="27" t="str">
        <f t="shared" si="54"/>
        <v/>
      </c>
      <c r="C458" s="28"/>
      <c r="D458" s="37"/>
      <c r="E458" s="28"/>
      <c r="F458" s="38"/>
      <c r="G458" s="39"/>
      <c r="H458" s="39"/>
      <c r="I458" s="29"/>
      <c r="J458" s="40"/>
      <c r="K458" s="40"/>
      <c r="L458" s="28"/>
      <c r="M458" s="28"/>
      <c r="N458" s="42" t="str">
        <f t="shared" si="55"/>
        <v/>
      </c>
      <c r="O458" s="43"/>
      <c r="P458" s="25" t="str">
        <f t="shared" si="56"/>
        <v/>
      </c>
      <c r="R458" s="26">
        <f t="shared" si="50"/>
        <v>0</v>
      </c>
      <c r="S458" s="18">
        <f t="shared" si="51"/>
        <v>9</v>
      </c>
      <c r="T458" s="15" t="str">
        <f t="shared" si="52"/>
        <v/>
      </c>
      <c r="U458" s="15" t="str">
        <f>CONCATENATE(IF(B458="","",'[1]Datos del Clap'!$E$4),";","9",IF(B458="","",'[1]Datos del Clap'!$F$4),TEXT(B458,"000"),";",E458,(TEXT(F458,"00000000")))</f>
        <v>;9;00000000</v>
      </c>
    </row>
    <row r="459" spans="1:21" ht="14.25" customHeight="1" x14ac:dyDescent="0.2">
      <c r="A459" s="41" t="str">
        <f t="shared" si="53"/>
        <v/>
      </c>
      <c r="B459" s="27" t="str">
        <f t="shared" si="54"/>
        <v/>
      </c>
      <c r="C459" s="28"/>
      <c r="D459" s="37"/>
      <c r="E459" s="28"/>
      <c r="F459" s="38"/>
      <c r="G459" s="39"/>
      <c r="H459" s="39"/>
      <c r="I459" s="29"/>
      <c r="J459" s="40"/>
      <c r="K459" s="40"/>
      <c r="L459" s="28"/>
      <c r="M459" s="28"/>
      <c r="N459" s="42" t="str">
        <f t="shared" si="55"/>
        <v/>
      </c>
      <c r="O459" s="43"/>
      <c r="P459" s="25" t="str">
        <f t="shared" si="56"/>
        <v/>
      </c>
      <c r="R459" s="26">
        <f t="shared" si="50"/>
        <v>0</v>
      </c>
      <c r="S459" s="18">
        <f t="shared" si="51"/>
        <v>9</v>
      </c>
      <c r="T459" s="15" t="str">
        <f t="shared" si="52"/>
        <v/>
      </c>
      <c r="U459" s="15" t="str">
        <f>CONCATENATE(IF(B459="","",'[1]Datos del Clap'!$E$4),";","9",IF(B459="","",'[1]Datos del Clap'!$F$4),TEXT(B459,"000"),";",E459,(TEXT(F459,"00000000")))</f>
        <v>;9;00000000</v>
      </c>
    </row>
    <row r="460" spans="1:21" ht="14.25" customHeight="1" x14ac:dyDescent="0.2">
      <c r="A460" s="41" t="str">
        <f t="shared" si="53"/>
        <v/>
      </c>
      <c r="B460" s="27" t="str">
        <f t="shared" si="54"/>
        <v/>
      </c>
      <c r="C460" s="28"/>
      <c r="D460" s="37"/>
      <c r="E460" s="28"/>
      <c r="F460" s="38"/>
      <c r="G460" s="39"/>
      <c r="H460" s="39"/>
      <c r="I460" s="29"/>
      <c r="J460" s="40"/>
      <c r="K460" s="40"/>
      <c r="L460" s="28"/>
      <c r="M460" s="28"/>
      <c r="N460" s="42" t="str">
        <f t="shared" si="55"/>
        <v/>
      </c>
      <c r="O460" s="43"/>
      <c r="P460" s="25" t="str">
        <f t="shared" si="56"/>
        <v/>
      </c>
      <c r="R460" s="26">
        <f t="shared" si="50"/>
        <v>0</v>
      </c>
      <c r="S460" s="18">
        <f t="shared" si="51"/>
        <v>9</v>
      </c>
      <c r="T460" s="15" t="str">
        <f t="shared" si="52"/>
        <v/>
      </c>
      <c r="U460" s="15" t="str">
        <f>CONCATENATE(IF(B460="","",'[1]Datos del Clap'!$E$4),";","9",IF(B460="","",'[1]Datos del Clap'!$F$4),TEXT(B460,"000"),";",E460,(TEXT(F460,"00000000")))</f>
        <v>;9;00000000</v>
      </c>
    </row>
    <row r="461" spans="1:21" ht="14.25" customHeight="1" x14ac:dyDescent="0.2">
      <c r="A461" s="41" t="str">
        <f t="shared" si="53"/>
        <v/>
      </c>
      <c r="B461" s="27" t="str">
        <f t="shared" si="54"/>
        <v/>
      </c>
      <c r="C461" s="28"/>
      <c r="D461" s="37"/>
      <c r="E461" s="28"/>
      <c r="F461" s="38"/>
      <c r="G461" s="39"/>
      <c r="H461" s="39"/>
      <c r="I461" s="29"/>
      <c r="J461" s="40"/>
      <c r="K461" s="40"/>
      <c r="L461" s="28"/>
      <c r="M461" s="28"/>
      <c r="N461" s="42" t="str">
        <f t="shared" si="55"/>
        <v/>
      </c>
      <c r="O461" s="43"/>
      <c r="P461" s="25" t="str">
        <f t="shared" si="56"/>
        <v/>
      </c>
      <c r="R461" s="26">
        <f t="shared" si="50"/>
        <v>0</v>
      </c>
      <c r="S461" s="18">
        <f t="shared" si="51"/>
        <v>9</v>
      </c>
      <c r="T461" s="15" t="str">
        <f t="shared" si="52"/>
        <v/>
      </c>
      <c r="U461" s="15" t="str">
        <f>CONCATENATE(IF(B461="","",'[1]Datos del Clap'!$E$4),";","9",IF(B461="","",'[1]Datos del Clap'!$F$4),TEXT(B461,"000"),";",E461,(TEXT(F461,"00000000")))</f>
        <v>;9;00000000</v>
      </c>
    </row>
    <row r="462" spans="1:21" ht="14.25" customHeight="1" x14ac:dyDescent="0.2">
      <c r="A462" s="41" t="str">
        <f t="shared" si="53"/>
        <v/>
      </c>
      <c r="B462" s="27" t="str">
        <f t="shared" si="54"/>
        <v/>
      </c>
      <c r="C462" s="28"/>
      <c r="D462" s="37"/>
      <c r="E462" s="28"/>
      <c r="F462" s="38"/>
      <c r="G462" s="39"/>
      <c r="H462" s="39"/>
      <c r="I462" s="29"/>
      <c r="J462" s="40"/>
      <c r="K462" s="40"/>
      <c r="L462" s="28"/>
      <c r="M462" s="28"/>
      <c r="N462" s="42" t="str">
        <f t="shared" si="55"/>
        <v/>
      </c>
      <c r="O462" s="43"/>
      <c r="P462" s="25" t="str">
        <f t="shared" si="56"/>
        <v/>
      </c>
      <c r="R462" s="26">
        <f t="shared" si="50"/>
        <v>0</v>
      </c>
      <c r="S462" s="18">
        <f t="shared" si="51"/>
        <v>9</v>
      </c>
      <c r="T462" s="15" t="str">
        <f t="shared" si="52"/>
        <v/>
      </c>
      <c r="U462" s="15" t="str">
        <f>CONCATENATE(IF(B462="","",'[1]Datos del Clap'!$E$4),";","9",IF(B462="","",'[1]Datos del Clap'!$F$4),TEXT(B462,"000"),";",E462,(TEXT(F462,"00000000")))</f>
        <v>;9;00000000</v>
      </c>
    </row>
    <row r="463" spans="1:21" ht="14.25" customHeight="1" x14ac:dyDescent="0.2">
      <c r="A463" s="41" t="str">
        <f t="shared" si="53"/>
        <v/>
      </c>
      <c r="B463" s="27" t="str">
        <f t="shared" si="54"/>
        <v/>
      </c>
      <c r="C463" s="28"/>
      <c r="D463" s="37"/>
      <c r="E463" s="28"/>
      <c r="F463" s="38"/>
      <c r="G463" s="39"/>
      <c r="H463" s="39"/>
      <c r="I463" s="29"/>
      <c r="J463" s="40"/>
      <c r="K463" s="40"/>
      <c r="L463" s="28"/>
      <c r="M463" s="28"/>
      <c r="N463" s="42" t="str">
        <f t="shared" si="55"/>
        <v/>
      </c>
      <c r="O463" s="43"/>
      <c r="P463" s="25" t="str">
        <f t="shared" si="56"/>
        <v/>
      </c>
      <c r="R463" s="26">
        <f t="shared" si="50"/>
        <v>0</v>
      </c>
      <c r="S463" s="18">
        <f t="shared" si="51"/>
        <v>9</v>
      </c>
      <c r="T463" s="15" t="str">
        <f t="shared" si="52"/>
        <v/>
      </c>
      <c r="U463" s="15" t="str">
        <f>CONCATENATE(IF(B463="","",'[1]Datos del Clap'!$E$4),";","9",IF(B463="","",'[1]Datos del Clap'!$F$4),TEXT(B463,"000"),";",E463,(TEXT(F463,"00000000")))</f>
        <v>;9;00000000</v>
      </c>
    </row>
    <row r="464" spans="1:21" ht="14.25" customHeight="1" x14ac:dyDescent="0.2">
      <c r="A464" s="41" t="str">
        <f t="shared" si="53"/>
        <v/>
      </c>
      <c r="B464" s="27" t="str">
        <f t="shared" si="54"/>
        <v/>
      </c>
      <c r="C464" s="28"/>
      <c r="D464" s="37"/>
      <c r="E464" s="28"/>
      <c r="F464" s="38"/>
      <c r="G464" s="39"/>
      <c r="H464" s="39"/>
      <c r="I464" s="29"/>
      <c r="J464" s="40"/>
      <c r="K464" s="40"/>
      <c r="L464" s="28"/>
      <c r="M464" s="28"/>
      <c r="N464" s="42" t="str">
        <f t="shared" si="55"/>
        <v/>
      </c>
      <c r="O464" s="43"/>
      <c r="P464" s="25" t="str">
        <f t="shared" si="56"/>
        <v/>
      </c>
      <c r="R464" s="26">
        <f t="shared" si="50"/>
        <v>0</v>
      </c>
      <c r="S464" s="18">
        <f t="shared" si="51"/>
        <v>9</v>
      </c>
      <c r="T464" s="15" t="str">
        <f t="shared" si="52"/>
        <v/>
      </c>
      <c r="U464" s="15" t="str">
        <f>CONCATENATE(IF(B464="","",'[1]Datos del Clap'!$E$4),";","9",IF(B464="","",'[1]Datos del Clap'!$F$4),TEXT(B464,"000"),";",E464,(TEXT(F464,"00000000")))</f>
        <v>;9;00000000</v>
      </c>
    </row>
    <row r="465" spans="1:21" ht="14.25" customHeight="1" x14ac:dyDescent="0.2">
      <c r="A465" s="41" t="str">
        <f t="shared" si="53"/>
        <v/>
      </c>
      <c r="B465" s="27" t="str">
        <f t="shared" si="54"/>
        <v/>
      </c>
      <c r="C465" s="28"/>
      <c r="D465" s="37"/>
      <c r="E465" s="28"/>
      <c r="F465" s="38"/>
      <c r="G465" s="39"/>
      <c r="H465" s="39"/>
      <c r="I465" s="29"/>
      <c r="J465" s="40"/>
      <c r="K465" s="40"/>
      <c r="L465" s="28"/>
      <c r="M465" s="28"/>
      <c r="N465" s="42" t="str">
        <f t="shared" si="55"/>
        <v/>
      </c>
      <c r="O465" s="43"/>
      <c r="P465" s="25" t="str">
        <f t="shared" si="56"/>
        <v/>
      </c>
      <c r="R465" s="26">
        <f t="shared" si="50"/>
        <v>0</v>
      </c>
      <c r="S465" s="18">
        <f t="shared" si="51"/>
        <v>9</v>
      </c>
      <c r="T465" s="15" t="str">
        <f t="shared" si="52"/>
        <v/>
      </c>
      <c r="U465" s="15" t="str">
        <f>CONCATENATE(IF(B465="","",'[1]Datos del Clap'!$E$4),";","9",IF(B465="","",'[1]Datos del Clap'!$F$4),TEXT(B465,"000"),";",E465,(TEXT(F465,"00000000")))</f>
        <v>;9;00000000</v>
      </c>
    </row>
    <row r="466" spans="1:21" ht="14.25" customHeight="1" x14ac:dyDescent="0.2">
      <c r="A466" s="41" t="str">
        <f t="shared" si="53"/>
        <v/>
      </c>
      <c r="B466" s="27" t="str">
        <f t="shared" si="54"/>
        <v/>
      </c>
      <c r="C466" s="28"/>
      <c r="D466" s="37"/>
      <c r="E466" s="28"/>
      <c r="F466" s="38"/>
      <c r="G466" s="39"/>
      <c r="H466" s="39"/>
      <c r="I466" s="29"/>
      <c r="J466" s="40"/>
      <c r="K466" s="40"/>
      <c r="L466" s="28"/>
      <c r="M466" s="28"/>
      <c r="N466" s="42" t="str">
        <f t="shared" si="55"/>
        <v/>
      </c>
      <c r="O466" s="43"/>
      <c r="P466" s="25" t="str">
        <f t="shared" si="56"/>
        <v/>
      </c>
      <c r="R466" s="26">
        <f t="shared" si="50"/>
        <v>0</v>
      </c>
      <c r="S466" s="18">
        <f t="shared" si="51"/>
        <v>9</v>
      </c>
      <c r="T466" s="15" t="str">
        <f t="shared" si="52"/>
        <v/>
      </c>
      <c r="U466" s="15" t="str">
        <f>CONCATENATE(IF(B466="","",'[1]Datos del Clap'!$E$4),";","9",IF(B466="","",'[1]Datos del Clap'!$F$4),TEXT(B466,"000"),";",E466,(TEXT(F466,"00000000")))</f>
        <v>;9;00000000</v>
      </c>
    </row>
    <row r="467" spans="1:21" ht="14.25" customHeight="1" x14ac:dyDescent="0.2">
      <c r="A467" s="41" t="str">
        <f t="shared" si="53"/>
        <v/>
      </c>
      <c r="B467" s="27" t="str">
        <f t="shared" si="54"/>
        <v/>
      </c>
      <c r="C467" s="28"/>
      <c r="D467" s="37"/>
      <c r="E467" s="28"/>
      <c r="F467" s="38"/>
      <c r="G467" s="39"/>
      <c r="H467" s="39"/>
      <c r="I467" s="29"/>
      <c r="J467" s="40"/>
      <c r="K467" s="40"/>
      <c r="L467" s="28"/>
      <c r="M467" s="28"/>
      <c r="N467" s="42" t="str">
        <f t="shared" si="55"/>
        <v/>
      </c>
      <c r="O467" s="43"/>
      <c r="P467" s="25" t="str">
        <f t="shared" si="56"/>
        <v/>
      </c>
      <c r="R467" s="26">
        <f t="shared" si="50"/>
        <v>0</v>
      </c>
      <c r="S467" s="18">
        <f t="shared" si="51"/>
        <v>9</v>
      </c>
      <c r="T467" s="15" t="str">
        <f t="shared" si="52"/>
        <v/>
      </c>
      <c r="U467" s="15" t="str">
        <f>CONCATENATE(IF(B467="","",'[1]Datos del Clap'!$E$4),";","9",IF(B467="","",'[1]Datos del Clap'!$F$4),TEXT(B467,"000"),";",E467,(TEXT(F467,"00000000")))</f>
        <v>;9;00000000</v>
      </c>
    </row>
    <row r="468" spans="1:21" ht="14.25" customHeight="1" x14ac:dyDescent="0.2">
      <c r="A468" s="41" t="str">
        <f t="shared" si="53"/>
        <v/>
      </c>
      <c r="B468" s="27" t="str">
        <f t="shared" si="54"/>
        <v/>
      </c>
      <c r="C468" s="28"/>
      <c r="D468" s="37"/>
      <c r="E468" s="28"/>
      <c r="F468" s="38"/>
      <c r="G468" s="39"/>
      <c r="H468" s="39"/>
      <c r="I468" s="29"/>
      <c r="J468" s="40"/>
      <c r="K468" s="40"/>
      <c r="L468" s="28"/>
      <c r="M468" s="28"/>
      <c r="N468" s="42" t="str">
        <f t="shared" si="55"/>
        <v/>
      </c>
      <c r="O468" s="43"/>
      <c r="P468" s="25" t="str">
        <f t="shared" si="56"/>
        <v/>
      </c>
      <c r="R468" s="26">
        <f t="shared" si="50"/>
        <v>0</v>
      </c>
      <c r="S468" s="18">
        <f t="shared" si="51"/>
        <v>9</v>
      </c>
      <c r="T468" s="15" t="str">
        <f t="shared" si="52"/>
        <v/>
      </c>
      <c r="U468" s="15" t="str">
        <f>CONCATENATE(IF(B468="","",'[1]Datos del Clap'!$E$4),";","9",IF(B468="","",'[1]Datos del Clap'!$F$4),TEXT(B468,"000"),";",E468,(TEXT(F468,"00000000")))</f>
        <v>;9;00000000</v>
      </c>
    </row>
    <row r="469" spans="1:21" ht="14.25" customHeight="1" x14ac:dyDescent="0.2">
      <c r="A469" s="41" t="str">
        <f t="shared" si="53"/>
        <v/>
      </c>
      <c r="B469" s="27" t="str">
        <f t="shared" si="54"/>
        <v/>
      </c>
      <c r="C469" s="28"/>
      <c r="D469" s="37"/>
      <c r="E469" s="28"/>
      <c r="F469" s="38"/>
      <c r="G469" s="39"/>
      <c r="H469" s="39"/>
      <c r="I469" s="29"/>
      <c r="J469" s="40"/>
      <c r="K469" s="40"/>
      <c r="L469" s="28"/>
      <c r="M469" s="28"/>
      <c r="N469" s="42" t="str">
        <f t="shared" si="55"/>
        <v/>
      </c>
      <c r="O469" s="43"/>
      <c r="P469" s="25" t="str">
        <f t="shared" si="56"/>
        <v/>
      </c>
      <c r="R469" s="26">
        <f t="shared" si="50"/>
        <v>0</v>
      </c>
      <c r="S469" s="18">
        <f t="shared" si="51"/>
        <v>9</v>
      </c>
      <c r="T469" s="15" t="str">
        <f t="shared" si="52"/>
        <v/>
      </c>
      <c r="U469" s="15" t="str">
        <f>CONCATENATE(IF(B469="","",'[1]Datos del Clap'!$E$4),";","9",IF(B469="","",'[1]Datos del Clap'!$F$4),TEXT(B469,"000"),";",E469,(TEXT(F469,"00000000")))</f>
        <v>;9;00000000</v>
      </c>
    </row>
    <row r="470" spans="1:21" ht="14.25" customHeight="1" x14ac:dyDescent="0.2">
      <c r="A470" s="41" t="str">
        <f t="shared" si="53"/>
        <v/>
      </c>
      <c r="B470" s="27" t="str">
        <f t="shared" si="54"/>
        <v/>
      </c>
      <c r="C470" s="28"/>
      <c r="D470" s="37"/>
      <c r="E470" s="28"/>
      <c r="F470" s="38"/>
      <c r="G470" s="39"/>
      <c r="H470" s="39"/>
      <c r="I470" s="29"/>
      <c r="J470" s="40"/>
      <c r="K470" s="40"/>
      <c r="L470" s="28"/>
      <c r="M470" s="28"/>
      <c r="N470" s="42" t="str">
        <f t="shared" si="55"/>
        <v/>
      </c>
      <c r="O470" s="43"/>
      <c r="P470" s="25" t="str">
        <f t="shared" si="56"/>
        <v/>
      </c>
      <c r="R470" s="26">
        <f t="shared" si="50"/>
        <v>0</v>
      </c>
      <c r="S470" s="18">
        <f t="shared" si="51"/>
        <v>9</v>
      </c>
      <c r="T470" s="15" t="str">
        <f t="shared" si="52"/>
        <v/>
      </c>
      <c r="U470" s="15" t="str">
        <f>CONCATENATE(IF(B470="","",'[1]Datos del Clap'!$E$4),";","9",IF(B470="","",'[1]Datos del Clap'!$F$4),TEXT(B470,"000"),";",E470,(TEXT(F470,"00000000")))</f>
        <v>;9;00000000</v>
      </c>
    </row>
    <row r="471" spans="1:21" ht="14.25" customHeight="1" x14ac:dyDescent="0.2">
      <c r="A471" s="41" t="str">
        <f t="shared" si="53"/>
        <v/>
      </c>
      <c r="B471" s="27" t="str">
        <f t="shared" si="54"/>
        <v/>
      </c>
      <c r="C471" s="28"/>
      <c r="D471" s="37"/>
      <c r="E471" s="28"/>
      <c r="F471" s="38"/>
      <c r="G471" s="39"/>
      <c r="H471" s="39"/>
      <c r="I471" s="29"/>
      <c r="J471" s="40"/>
      <c r="K471" s="40"/>
      <c r="L471" s="28"/>
      <c r="M471" s="28"/>
      <c r="N471" s="42" t="str">
        <f t="shared" si="55"/>
        <v/>
      </c>
      <c r="O471" s="43"/>
      <c r="P471" s="25" t="str">
        <f t="shared" si="56"/>
        <v/>
      </c>
      <c r="R471" s="26">
        <f t="shared" si="50"/>
        <v>0</v>
      </c>
      <c r="S471" s="18">
        <f t="shared" si="51"/>
        <v>9</v>
      </c>
      <c r="T471" s="15" t="str">
        <f t="shared" si="52"/>
        <v/>
      </c>
      <c r="U471" s="15" t="str">
        <f>CONCATENATE(IF(B471="","",'[1]Datos del Clap'!$E$4),";","9",IF(B471="","",'[1]Datos del Clap'!$F$4),TEXT(B471,"000"),";",E471,(TEXT(F471,"00000000")))</f>
        <v>;9;00000000</v>
      </c>
    </row>
    <row r="472" spans="1:21" ht="14.25" customHeight="1" x14ac:dyDescent="0.2">
      <c r="A472" s="41" t="str">
        <f t="shared" si="53"/>
        <v/>
      </c>
      <c r="B472" s="27" t="str">
        <f t="shared" si="54"/>
        <v/>
      </c>
      <c r="C472" s="28"/>
      <c r="D472" s="37"/>
      <c r="E472" s="28"/>
      <c r="F472" s="38"/>
      <c r="G472" s="39"/>
      <c r="H472" s="39"/>
      <c r="I472" s="29"/>
      <c r="J472" s="40"/>
      <c r="K472" s="40"/>
      <c r="L472" s="28"/>
      <c r="M472" s="28"/>
      <c r="N472" s="42" t="str">
        <f t="shared" si="55"/>
        <v/>
      </c>
      <c r="O472" s="43"/>
      <c r="P472" s="25" t="str">
        <f t="shared" si="56"/>
        <v/>
      </c>
      <c r="R472" s="26">
        <f t="shared" si="50"/>
        <v>0</v>
      </c>
      <c r="S472" s="18">
        <f t="shared" si="51"/>
        <v>9</v>
      </c>
      <c r="T472" s="15" t="str">
        <f t="shared" si="52"/>
        <v/>
      </c>
      <c r="U472" s="15" t="str">
        <f>CONCATENATE(IF(B472="","",'[1]Datos del Clap'!$E$4),";","9",IF(B472="","",'[1]Datos del Clap'!$F$4),TEXT(B472,"000"),";",E472,(TEXT(F472,"00000000")))</f>
        <v>;9;00000000</v>
      </c>
    </row>
    <row r="473" spans="1:21" ht="14.25" customHeight="1" x14ac:dyDescent="0.2">
      <c r="A473" s="41" t="str">
        <f t="shared" si="53"/>
        <v/>
      </c>
      <c r="B473" s="27" t="str">
        <f t="shared" si="54"/>
        <v/>
      </c>
      <c r="C473" s="28"/>
      <c r="D473" s="37"/>
      <c r="E473" s="28"/>
      <c r="F473" s="38"/>
      <c r="G473" s="39"/>
      <c r="H473" s="39"/>
      <c r="I473" s="29"/>
      <c r="J473" s="40"/>
      <c r="K473" s="40"/>
      <c r="L473" s="28"/>
      <c r="M473" s="28"/>
      <c r="N473" s="42" t="str">
        <f t="shared" si="55"/>
        <v/>
      </c>
      <c r="O473" s="43"/>
      <c r="P473" s="25" t="str">
        <f t="shared" si="56"/>
        <v/>
      </c>
      <c r="R473" s="26">
        <f t="shared" si="50"/>
        <v>0</v>
      </c>
      <c r="S473" s="18">
        <f t="shared" si="51"/>
        <v>9</v>
      </c>
      <c r="T473" s="15" t="str">
        <f t="shared" si="52"/>
        <v/>
      </c>
      <c r="U473" s="15" t="str">
        <f>CONCATENATE(IF(B473="","",'[1]Datos del Clap'!$E$4),";","9",IF(B473="","",'[1]Datos del Clap'!$F$4),TEXT(B473,"000"),";",E473,(TEXT(F473,"00000000")))</f>
        <v>;9;00000000</v>
      </c>
    </row>
    <row r="474" spans="1:21" ht="14.25" customHeight="1" x14ac:dyDescent="0.2">
      <c r="A474" s="41" t="str">
        <f t="shared" si="53"/>
        <v/>
      </c>
      <c r="B474" s="27" t="str">
        <f t="shared" si="54"/>
        <v/>
      </c>
      <c r="C474" s="28"/>
      <c r="D474" s="37"/>
      <c r="E474" s="28"/>
      <c r="F474" s="38"/>
      <c r="G474" s="39"/>
      <c r="H474" s="39"/>
      <c r="I474" s="29"/>
      <c r="J474" s="40"/>
      <c r="K474" s="40"/>
      <c r="L474" s="28"/>
      <c r="M474" s="28"/>
      <c r="N474" s="42" t="str">
        <f t="shared" si="55"/>
        <v/>
      </c>
      <c r="O474" s="43"/>
      <c r="P474" s="25" t="str">
        <f t="shared" si="56"/>
        <v/>
      </c>
      <c r="R474" s="26">
        <f t="shared" si="50"/>
        <v>0</v>
      </c>
      <c r="S474" s="18">
        <f t="shared" si="51"/>
        <v>9</v>
      </c>
      <c r="T474" s="15" t="str">
        <f t="shared" si="52"/>
        <v/>
      </c>
      <c r="U474" s="15" t="str">
        <f>CONCATENATE(IF(B474="","",'[1]Datos del Clap'!$E$4),";","9",IF(B474="","",'[1]Datos del Clap'!$F$4),TEXT(B474,"000"),";",E474,(TEXT(F474,"00000000")))</f>
        <v>;9;00000000</v>
      </c>
    </row>
    <row r="475" spans="1:21" ht="14.25" customHeight="1" x14ac:dyDescent="0.2">
      <c r="A475" s="41" t="str">
        <f t="shared" si="53"/>
        <v/>
      </c>
      <c r="B475" s="27" t="str">
        <f t="shared" si="54"/>
        <v/>
      </c>
      <c r="C475" s="28"/>
      <c r="D475" s="37"/>
      <c r="E475" s="28"/>
      <c r="F475" s="38"/>
      <c r="G475" s="39"/>
      <c r="H475" s="39"/>
      <c r="I475" s="29"/>
      <c r="J475" s="40"/>
      <c r="K475" s="40"/>
      <c r="L475" s="28"/>
      <c r="M475" s="28"/>
      <c r="N475" s="42" t="str">
        <f t="shared" si="55"/>
        <v/>
      </c>
      <c r="O475" s="43"/>
      <c r="P475" s="25" t="str">
        <f t="shared" si="56"/>
        <v/>
      </c>
      <c r="R475" s="26">
        <f t="shared" si="50"/>
        <v>0</v>
      </c>
      <c r="S475" s="18">
        <f t="shared" si="51"/>
        <v>9</v>
      </c>
      <c r="T475" s="15" t="str">
        <f t="shared" si="52"/>
        <v/>
      </c>
      <c r="U475" s="15" t="str">
        <f>CONCATENATE(IF(B475="","",'[1]Datos del Clap'!$E$4),";","9",IF(B475="","",'[1]Datos del Clap'!$F$4),TEXT(B475,"000"),";",E475,(TEXT(F475,"00000000")))</f>
        <v>;9;00000000</v>
      </c>
    </row>
    <row r="476" spans="1:21" ht="14.25" customHeight="1" x14ac:dyDescent="0.2">
      <c r="A476" s="41" t="str">
        <f t="shared" si="53"/>
        <v/>
      </c>
      <c r="B476" s="27" t="str">
        <f t="shared" si="54"/>
        <v/>
      </c>
      <c r="C476" s="28"/>
      <c r="D476" s="37"/>
      <c r="E476" s="28"/>
      <c r="F476" s="38"/>
      <c r="G476" s="39"/>
      <c r="H476" s="39"/>
      <c r="I476" s="29"/>
      <c r="J476" s="40"/>
      <c r="K476" s="40"/>
      <c r="L476" s="28"/>
      <c r="M476" s="28"/>
      <c r="N476" s="42" t="str">
        <f t="shared" si="55"/>
        <v/>
      </c>
      <c r="O476" s="43"/>
      <c r="P476" s="25" t="str">
        <f t="shared" si="56"/>
        <v/>
      </c>
      <c r="R476" s="26">
        <f t="shared" si="50"/>
        <v>0</v>
      </c>
      <c r="S476" s="18">
        <f t="shared" si="51"/>
        <v>9</v>
      </c>
      <c r="T476" s="15" t="str">
        <f t="shared" si="52"/>
        <v/>
      </c>
      <c r="U476" s="15" t="str">
        <f>CONCATENATE(IF(B476="","",'[1]Datos del Clap'!$E$4),";","9",IF(B476="","",'[1]Datos del Clap'!$F$4),TEXT(B476,"000"),";",E476,(TEXT(F476,"00000000")))</f>
        <v>;9;00000000</v>
      </c>
    </row>
    <row r="477" spans="1:21" ht="14.25" customHeight="1" x14ac:dyDescent="0.2">
      <c r="A477" s="41" t="str">
        <f t="shared" si="53"/>
        <v/>
      </c>
      <c r="B477" s="27" t="str">
        <f t="shared" si="54"/>
        <v/>
      </c>
      <c r="C477" s="28"/>
      <c r="D477" s="37"/>
      <c r="E477" s="28"/>
      <c r="F477" s="38"/>
      <c r="G477" s="39"/>
      <c r="H477" s="39"/>
      <c r="I477" s="29"/>
      <c r="J477" s="40"/>
      <c r="K477" s="40"/>
      <c r="L477" s="28"/>
      <c r="M477" s="28"/>
      <c r="N477" s="42" t="str">
        <f t="shared" si="55"/>
        <v/>
      </c>
      <c r="O477" s="43"/>
      <c r="P477" s="25" t="str">
        <f t="shared" si="56"/>
        <v/>
      </c>
      <c r="R477" s="26">
        <f t="shared" si="50"/>
        <v>0</v>
      </c>
      <c r="S477" s="18">
        <f t="shared" si="51"/>
        <v>9</v>
      </c>
      <c r="T477" s="15" t="str">
        <f t="shared" si="52"/>
        <v/>
      </c>
      <c r="U477" s="15" t="str">
        <f>CONCATENATE(IF(B477="","",'[1]Datos del Clap'!$E$4),";","9",IF(B477="","",'[1]Datos del Clap'!$F$4),TEXT(B477,"000"),";",E477,(TEXT(F477,"00000000")))</f>
        <v>;9;00000000</v>
      </c>
    </row>
    <row r="478" spans="1:21" ht="14.25" customHeight="1" x14ac:dyDescent="0.2">
      <c r="A478" s="41" t="str">
        <f t="shared" si="53"/>
        <v/>
      </c>
      <c r="B478" s="27" t="str">
        <f t="shared" si="54"/>
        <v/>
      </c>
      <c r="C478" s="28"/>
      <c r="D478" s="37"/>
      <c r="E478" s="28"/>
      <c r="F478" s="38"/>
      <c r="G478" s="39"/>
      <c r="H478" s="39"/>
      <c r="I478" s="29"/>
      <c r="J478" s="40"/>
      <c r="K478" s="40"/>
      <c r="L478" s="28"/>
      <c r="M478" s="28"/>
      <c r="N478" s="42" t="str">
        <f t="shared" si="55"/>
        <v/>
      </c>
      <c r="O478" s="43"/>
      <c r="P478" s="25" t="str">
        <f t="shared" si="56"/>
        <v/>
      </c>
      <c r="R478" s="26">
        <f t="shared" si="50"/>
        <v>0</v>
      </c>
      <c r="S478" s="18">
        <f t="shared" si="51"/>
        <v>9</v>
      </c>
      <c r="T478" s="15" t="str">
        <f t="shared" si="52"/>
        <v/>
      </c>
      <c r="U478" s="15" t="str">
        <f>CONCATENATE(IF(B478="","",'[1]Datos del Clap'!$E$4),";","9",IF(B478="","",'[1]Datos del Clap'!$F$4),TEXT(B478,"000"),";",E478,(TEXT(F478,"00000000")))</f>
        <v>;9;00000000</v>
      </c>
    </row>
    <row r="479" spans="1:21" ht="14.25" customHeight="1" x14ac:dyDescent="0.2">
      <c r="A479" s="41" t="str">
        <f t="shared" si="53"/>
        <v/>
      </c>
      <c r="B479" s="27" t="str">
        <f t="shared" si="54"/>
        <v/>
      </c>
      <c r="C479" s="28"/>
      <c r="D479" s="37"/>
      <c r="E479" s="28"/>
      <c r="F479" s="38"/>
      <c r="G479" s="39"/>
      <c r="H479" s="39"/>
      <c r="I479" s="29"/>
      <c r="J479" s="40"/>
      <c r="K479" s="40"/>
      <c r="L479" s="28"/>
      <c r="M479" s="28"/>
      <c r="N479" s="42" t="str">
        <f t="shared" si="55"/>
        <v/>
      </c>
      <c r="O479" s="43"/>
      <c r="P479" s="25" t="str">
        <f t="shared" si="56"/>
        <v/>
      </c>
      <c r="R479" s="26">
        <f t="shared" si="50"/>
        <v>0</v>
      </c>
      <c r="S479" s="18">
        <f t="shared" si="51"/>
        <v>9</v>
      </c>
      <c r="T479" s="15" t="str">
        <f t="shared" si="52"/>
        <v/>
      </c>
      <c r="U479" s="15" t="str">
        <f>CONCATENATE(IF(B479="","",'[1]Datos del Clap'!$E$4),";","9",IF(B479="","",'[1]Datos del Clap'!$F$4),TEXT(B479,"000"),";",E479,(TEXT(F479,"00000000")))</f>
        <v>;9;00000000</v>
      </c>
    </row>
    <row r="480" spans="1:21" ht="14.25" customHeight="1" x14ac:dyDescent="0.2">
      <c r="A480" s="41" t="str">
        <f t="shared" si="53"/>
        <v/>
      </c>
      <c r="B480" s="27" t="str">
        <f t="shared" si="54"/>
        <v/>
      </c>
      <c r="C480" s="28"/>
      <c r="D480" s="37"/>
      <c r="E480" s="28"/>
      <c r="F480" s="38"/>
      <c r="G480" s="39"/>
      <c r="H480" s="39"/>
      <c r="I480" s="29"/>
      <c r="J480" s="40"/>
      <c r="K480" s="40"/>
      <c r="L480" s="28"/>
      <c r="M480" s="28"/>
      <c r="N480" s="42" t="str">
        <f t="shared" si="55"/>
        <v/>
      </c>
      <c r="O480" s="43"/>
      <c r="P480" s="25" t="str">
        <f t="shared" si="56"/>
        <v/>
      </c>
      <c r="R480" s="26">
        <f t="shared" si="50"/>
        <v>0</v>
      </c>
      <c r="S480" s="18">
        <f t="shared" si="51"/>
        <v>9</v>
      </c>
      <c r="T480" s="15" t="str">
        <f t="shared" si="52"/>
        <v/>
      </c>
      <c r="U480" s="15" t="str">
        <f>CONCATENATE(IF(B480="","",'[1]Datos del Clap'!$E$4),";","9",IF(B480="","",'[1]Datos del Clap'!$F$4),TEXT(B480,"000"),";",E480,(TEXT(F480,"00000000")))</f>
        <v>;9;00000000</v>
      </c>
    </row>
    <row r="481" spans="1:21" ht="14.25" customHeight="1" x14ac:dyDescent="0.2">
      <c r="A481" s="41" t="str">
        <f t="shared" si="53"/>
        <v/>
      </c>
      <c r="B481" s="27" t="str">
        <f t="shared" si="54"/>
        <v/>
      </c>
      <c r="C481" s="28"/>
      <c r="D481" s="37"/>
      <c r="E481" s="28"/>
      <c r="F481" s="38"/>
      <c r="G481" s="39"/>
      <c r="H481" s="39"/>
      <c r="I481" s="29"/>
      <c r="J481" s="40"/>
      <c r="K481" s="40"/>
      <c r="L481" s="28"/>
      <c r="M481" s="28"/>
      <c r="N481" s="42" t="str">
        <f t="shared" si="55"/>
        <v/>
      </c>
      <c r="O481" s="43"/>
      <c r="P481" s="25" t="str">
        <f t="shared" si="56"/>
        <v/>
      </c>
      <c r="R481" s="26">
        <f t="shared" si="50"/>
        <v>0</v>
      </c>
      <c r="S481" s="18">
        <f t="shared" si="51"/>
        <v>9</v>
      </c>
      <c r="T481" s="15" t="str">
        <f t="shared" si="52"/>
        <v/>
      </c>
      <c r="U481" s="15" t="str">
        <f>CONCATENATE(IF(B481="","",'[1]Datos del Clap'!$E$4),";","9",IF(B481="","",'[1]Datos del Clap'!$F$4),TEXT(B481,"000"),";",E481,(TEXT(F481,"00000000")))</f>
        <v>;9;00000000</v>
      </c>
    </row>
    <row r="482" spans="1:21" ht="14.25" customHeight="1" x14ac:dyDescent="0.2">
      <c r="A482" s="41" t="str">
        <f t="shared" si="53"/>
        <v/>
      </c>
      <c r="B482" s="27" t="str">
        <f t="shared" si="54"/>
        <v/>
      </c>
      <c r="C482" s="28"/>
      <c r="D482" s="37"/>
      <c r="E482" s="28"/>
      <c r="F482" s="38"/>
      <c r="G482" s="39"/>
      <c r="H482" s="39"/>
      <c r="I482" s="29"/>
      <c r="J482" s="40"/>
      <c r="K482" s="40"/>
      <c r="L482" s="28"/>
      <c r="M482" s="28"/>
      <c r="N482" s="42" t="str">
        <f t="shared" si="55"/>
        <v/>
      </c>
      <c r="O482" s="43"/>
      <c r="P482" s="25" t="str">
        <f t="shared" si="56"/>
        <v/>
      </c>
      <c r="R482" s="26">
        <f t="shared" si="50"/>
        <v>0</v>
      </c>
      <c r="S482" s="18">
        <f t="shared" si="51"/>
        <v>9</v>
      </c>
      <c r="T482" s="15" t="str">
        <f t="shared" si="52"/>
        <v/>
      </c>
      <c r="U482" s="15" t="str">
        <f>CONCATENATE(IF(B482="","",'[1]Datos del Clap'!$E$4),";","9",IF(B482="","",'[1]Datos del Clap'!$F$4),TEXT(B482,"000"),";",E482,(TEXT(F482,"00000000")))</f>
        <v>;9;00000000</v>
      </c>
    </row>
    <row r="483" spans="1:21" ht="14.25" customHeight="1" x14ac:dyDescent="0.2">
      <c r="A483" s="41" t="str">
        <f t="shared" si="53"/>
        <v/>
      </c>
      <c r="B483" s="27" t="str">
        <f t="shared" si="54"/>
        <v/>
      </c>
      <c r="C483" s="28"/>
      <c r="D483" s="37"/>
      <c r="E483" s="28"/>
      <c r="F483" s="38"/>
      <c r="G483" s="39"/>
      <c r="H483" s="39"/>
      <c r="I483" s="29"/>
      <c r="J483" s="40"/>
      <c r="K483" s="40"/>
      <c r="L483" s="28"/>
      <c r="M483" s="28"/>
      <c r="N483" s="42" t="str">
        <f t="shared" si="55"/>
        <v/>
      </c>
      <c r="O483" s="43"/>
      <c r="P483" s="25" t="str">
        <f t="shared" si="56"/>
        <v/>
      </c>
      <c r="R483" s="26">
        <f t="shared" si="50"/>
        <v>0</v>
      </c>
      <c r="S483" s="18">
        <f t="shared" si="51"/>
        <v>9</v>
      </c>
      <c r="T483" s="15" t="str">
        <f t="shared" si="52"/>
        <v/>
      </c>
      <c r="U483" s="15" t="str">
        <f>CONCATENATE(IF(B483="","",'[1]Datos del Clap'!$E$4),";","9",IF(B483="","",'[1]Datos del Clap'!$F$4),TEXT(B483,"000"),";",E483,(TEXT(F483,"00000000")))</f>
        <v>;9;00000000</v>
      </c>
    </row>
    <row r="484" spans="1:21" ht="14.25" customHeight="1" x14ac:dyDescent="0.2">
      <c r="A484" s="41" t="str">
        <f t="shared" si="53"/>
        <v/>
      </c>
      <c r="B484" s="27" t="str">
        <f t="shared" si="54"/>
        <v/>
      </c>
      <c r="C484" s="28"/>
      <c r="D484" s="37"/>
      <c r="E484" s="28"/>
      <c r="F484" s="38"/>
      <c r="G484" s="39"/>
      <c r="H484" s="39"/>
      <c r="I484" s="29"/>
      <c r="J484" s="40"/>
      <c r="K484" s="40"/>
      <c r="L484" s="28"/>
      <c r="M484" s="28"/>
      <c r="N484" s="42" t="str">
        <f t="shared" si="55"/>
        <v/>
      </c>
      <c r="O484" s="43"/>
      <c r="P484" s="25" t="str">
        <f t="shared" si="56"/>
        <v/>
      </c>
      <c r="R484" s="26">
        <f t="shared" si="50"/>
        <v>0</v>
      </c>
      <c r="S484" s="18">
        <f t="shared" si="51"/>
        <v>9</v>
      </c>
      <c r="T484" s="15" t="str">
        <f t="shared" si="52"/>
        <v/>
      </c>
      <c r="U484" s="15" t="str">
        <f>CONCATENATE(IF(B484="","",'[1]Datos del Clap'!$E$4),";","9",IF(B484="","",'[1]Datos del Clap'!$F$4),TEXT(B484,"000"),";",E484,(TEXT(F484,"00000000")))</f>
        <v>;9;00000000</v>
      </c>
    </row>
    <row r="485" spans="1:21" ht="14.25" customHeight="1" x14ac:dyDescent="0.2">
      <c r="A485" s="41" t="str">
        <f t="shared" si="53"/>
        <v/>
      </c>
      <c r="B485" s="27" t="str">
        <f t="shared" si="54"/>
        <v/>
      </c>
      <c r="C485" s="28"/>
      <c r="D485" s="37"/>
      <c r="E485" s="28"/>
      <c r="F485" s="38"/>
      <c r="G485" s="39"/>
      <c r="H485" s="39"/>
      <c r="I485" s="29"/>
      <c r="J485" s="40"/>
      <c r="K485" s="40"/>
      <c r="L485" s="28"/>
      <c r="M485" s="28"/>
      <c r="N485" s="42" t="str">
        <f t="shared" si="55"/>
        <v/>
      </c>
      <c r="O485" s="43"/>
      <c r="P485" s="25" t="str">
        <f t="shared" si="56"/>
        <v/>
      </c>
      <c r="R485" s="26">
        <f t="shared" si="50"/>
        <v>0</v>
      </c>
      <c r="S485" s="18">
        <f t="shared" si="51"/>
        <v>9</v>
      </c>
      <c r="T485" s="15" t="str">
        <f t="shared" si="52"/>
        <v/>
      </c>
      <c r="U485" s="15" t="str">
        <f>CONCATENATE(IF(B485="","",'[1]Datos del Clap'!$E$4),";","9",IF(B485="","",'[1]Datos del Clap'!$F$4),TEXT(B485,"000"),";",E485,(TEXT(F485,"00000000")))</f>
        <v>;9;00000000</v>
      </c>
    </row>
    <row r="486" spans="1:21" ht="14.25" customHeight="1" x14ac:dyDescent="0.2">
      <c r="A486" s="41" t="str">
        <f t="shared" si="53"/>
        <v/>
      </c>
      <c r="B486" s="27" t="str">
        <f t="shared" si="54"/>
        <v/>
      </c>
      <c r="C486" s="28"/>
      <c r="D486" s="37"/>
      <c r="E486" s="28"/>
      <c r="F486" s="38"/>
      <c r="G486" s="39"/>
      <c r="H486" s="39"/>
      <c r="I486" s="29"/>
      <c r="J486" s="40"/>
      <c r="K486" s="40"/>
      <c r="L486" s="28"/>
      <c r="M486" s="28"/>
      <c r="N486" s="42" t="str">
        <f t="shared" si="55"/>
        <v/>
      </c>
      <c r="O486" s="43"/>
      <c r="P486" s="25" t="str">
        <f t="shared" si="56"/>
        <v/>
      </c>
      <c r="R486" s="26">
        <f t="shared" si="50"/>
        <v>0</v>
      </c>
      <c r="S486" s="18">
        <f t="shared" si="51"/>
        <v>9</v>
      </c>
      <c r="T486" s="15" t="str">
        <f t="shared" si="52"/>
        <v/>
      </c>
      <c r="U486" s="15" t="str">
        <f>CONCATENATE(IF(B486="","",'[1]Datos del Clap'!$E$4),";","9",IF(B486="","",'[1]Datos del Clap'!$F$4),TEXT(B486,"000"),";",E486,(TEXT(F486,"00000000")))</f>
        <v>;9;00000000</v>
      </c>
    </row>
    <row r="487" spans="1:21" ht="14.25" customHeight="1" x14ac:dyDescent="0.2">
      <c r="A487" s="41" t="str">
        <f t="shared" si="53"/>
        <v/>
      </c>
      <c r="B487" s="27" t="str">
        <f t="shared" si="54"/>
        <v/>
      </c>
      <c r="C487" s="28"/>
      <c r="D487" s="37"/>
      <c r="E487" s="28"/>
      <c r="F487" s="38"/>
      <c r="G487" s="39"/>
      <c r="H487" s="39"/>
      <c r="I487" s="29"/>
      <c r="J487" s="40"/>
      <c r="K487" s="40"/>
      <c r="L487" s="28"/>
      <c r="M487" s="28"/>
      <c r="N487" s="42" t="str">
        <f t="shared" si="55"/>
        <v/>
      </c>
      <c r="O487" s="43"/>
      <c r="P487" s="25" t="str">
        <f t="shared" si="56"/>
        <v/>
      </c>
      <c r="R487" s="26">
        <f t="shared" si="50"/>
        <v>0</v>
      </c>
      <c r="S487" s="18">
        <f t="shared" si="51"/>
        <v>9</v>
      </c>
      <c r="T487" s="15" t="str">
        <f t="shared" si="52"/>
        <v/>
      </c>
      <c r="U487" s="15" t="str">
        <f>CONCATENATE(IF(B487="","",'[1]Datos del Clap'!$E$4),";","9",IF(B487="","",'[1]Datos del Clap'!$F$4),TEXT(B487,"000"),";",E487,(TEXT(F487,"00000000")))</f>
        <v>;9;00000000</v>
      </c>
    </row>
    <row r="488" spans="1:21" ht="14.25" customHeight="1" x14ac:dyDescent="0.2">
      <c r="A488" s="41" t="str">
        <f t="shared" si="53"/>
        <v/>
      </c>
      <c r="B488" s="27" t="str">
        <f t="shared" si="54"/>
        <v/>
      </c>
      <c r="C488" s="28"/>
      <c r="D488" s="37"/>
      <c r="E488" s="28"/>
      <c r="F488" s="38"/>
      <c r="G488" s="39"/>
      <c r="H488" s="39"/>
      <c r="I488" s="29"/>
      <c r="J488" s="40"/>
      <c r="K488" s="40"/>
      <c r="L488" s="28"/>
      <c r="M488" s="28"/>
      <c r="N488" s="42" t="str">
        <f t="shared" si="55"/>
        <v/>
      </c>
      <c r="O488" s="43"/>
      <c r="P488" s="25" t="str">
        <f t="shared" si="56"/>
        <v/>
      </c>
      <c r="R488" s="26">
        <f t="shared" si="50"/>
        <v>0</v>
      </c>
      <c r="S488" s="18">
        <f t="shared" si="51"/>
        <v>9</v>
      </c>
      <c r="T488" s="15" t="str">
        <f t="shared" si="52"/>
        <v/>
      </c>
      <c r="U488" s="15" t="str">
        <f>CONCATENATE(IF(B488="","",'[1]Datos del Clap'!$E$4),";","9",IF(B488="","",'[1]Datos del Clap'!$F$4),TEXT(B488,"000"),";",E488,(TEXT(F488,"00000000")))</f>
        <v>;9;00000000</v>
      </c>
    </row>
    <row r="489" spans="1:21" ht="14.25" customHeight="1" x14ac:dyDescent="0.2">
      <c r="A489" s="41" t="str">
        <f t="shared" si="53"/>
        <v/>
      </c>
      <c r="B489" s="27" t="str">
        <f t="shared" si="54"/>
        <v/>
      </c>
      <c r="C489" s="28"/>
      <c r="D489" s="37"/>
      <c r="E489" s="28"/>
      <c r="F489" s="38"/>
      <c r="G489" s="39"/>
      <c r="H489" s="39"/>
      <c r="I489" s="29"/>
      <c r="J489" s="40"/>
      <c r="K489" s="40"/>
      <c r="L489" s="28"/>
      <c r="M489" s="28"/>
      <c r="N489" s="42" t="str">
        <f t="shared" si="55"/>
        <v/>
      </c>
      <c r="O489" s="43"/>
      <c r="P489" s="25" t="str">
        <f t="shared" si="56"/>
        <v/>
      </c>
      <c r="R489" s="26">
        <f t="shared" si="50"/>
        <v>0</v>
      </c>
      <c r="S489" s="18">
        <f t="shared" si="51"/>
        <v>9</v>
      </c>
      <c r="T489" s="15" t="str">
        <f t="shared" si="52"/>
        <v/>
      </c>
      <c r="U489" s="15" t="str">
        <f>CONCATENATE(IF(B489="","",'[1]Datos del Clap'!$E$4),";","9",IF(B489="","",'[1]Datos del Clap'!$F$4),TEXT(B489,"000"),";",E489,(TEXT(F489,"00000000")))</f>
        <v>;9;00000000</v>
      </c>
    </row>
    <row r="490" spans="1:21" ht="14.25" customHeight="1" x14ac:dyDescent="0.2">
      <c r="A490" s="41" t="str">
        <f t="shared" si="53"/>
        <v/>
      </c>
      <c r="B490" s="27" t="str">
        <f t="shared" si="54"/>
        <v/>
      </c>
      <c r="C490" s="28"/>
      <c r="D490" s="37"/>
      <c r="E490" s="28"/>
      <c r="F490" s="38"/>
      <c r="G490" s="39"/>
      <c r="H490" s="39"/>
      <c r="I490" s="29"/>
      <c r="J490" s="40"/>
      <c r="K490" s="40"/>
      <c r="L490" s="28"/>
      <c r="M490" s="28"/>
      <c r="N490" s="42" t="str">
        <f t="shared" si="55"/>
        <v/>
      </c>
      <c r="O490" s="43"/>
      <c r="P490" s="25" t="str">
        <f t="shared" si="56"/>
        <v/>
      </c>
      <c r="R490" s="26">
        <f t="shared" si="50"/>
        <v>0</v>
      </c>
      <c r="S490" s="18">
        <f t="shared" si="51"/>
        <v>9</v>
      </c>
      <c r="T490" s="15" t="str">
        <f t="shared" si="52"/>
        <v/>
      </c>
      <c r="U490" s="15" t="str">
        <f>CONCATENATE(IF(B490="","",'[1]Datos del Clap'!$E$4),";","9",IF(B490="","",'[1]Datos del Clap'!$F$4),TEXT(B490,"000"),";",E490,(TEXT(F490,"00000000")))</f>
        <v>;9;00000000</v>
      </c>
    </row>
    <row r="491" spans="1:21" ht="14.25" customHeight="1" x14ac:dyDescent="0.2">
      <c r="A491" s="41" t="str">
        <f t="shared" si="53"/>
        <v/>
      </c>
      <c r="B491" s="27" t="str">
        <f t="shared" si="54"/>
        <v/>
      </c>
      <c r="C491" s="28"/>
      <c r="D491" s="37"/>
      <c r="E491" s="28"/>
      <c r="F491" s="38"/>
      <c r="G491" s="39"/>
      <c r="H491" s="39"/>
      <c r="I491" s="29"/>
      <c r="J491" s="40"/>
      <c r="K491" s="40"/>
      <c r="L491" s="28"/>
      <c r="M491" s="28"/>
      <c r="N491" s="42" t="str">
        <f t="shared" si="55"/>
        <v/>
      </c>
      <c r="O491" s="43"/>
      <c r="P491" s="25" t="str">
        <f t="shared" si="56"/>
        <v/>
      </c>
      <c r="R491" s="26">
        <f t="shared" si="50"/>
        <v>0</v>
      </c>
      <c r="S491" s="18">
        <f t="shared" si="51"/>
        <v>9</v>
      </c>
      <c r="T491" s="15" t="str">
        <f t="shared" si="52"/>
        <v/>
      </c>
      <c r="U491" s="15" t="str">
        <f>CONCATENATE(IF(B491="","",'[1]Datos del Clap'!$E$4),";","9",IF(B491="","",'[1]Datos del Clap'!$F$4),TEXT(B491,"000"),";",E491,(TEXT(F491,"00000000")))</f>
        <v>;9;00000000</v>
      </c>
    </row>
    <row r="492" spans="1:21" ht="14.25" customHeight="1" x14ac:dyDescent="0.2">
      <c r="A492" s="41" t="str">
        <f t="shared" si="53"/>
        <v/>
      </c>
      <c r="B492" s="27" t="str">
        <f t="shared" si="54"/>
        <v/>
      </c>
      <c r="C492" s="28"/>
      <c r="D492" s="37"/>
      <c r="E492" s="28"/>
      <c r="F492" s="38"/>
      <c r="G492" s="39"/>
      <c r="H492" s="39"/>
      <c r="I492" s="29"/>
      <c r="J492" s="40"/>
      <c r="K492" s="40"/>
      <c r="L492" s="28"/>
      <c r="M492" s="28"/>
      <c r="N492" s="42" t="str">
        <f t="shared" si="55"/>
        <v/>
      </c>
      <c r="O492" s="43"/>
      <c r="P492" s="25" t="str">
        <f t="shared" si="56"/>
        <v/>
      </c>
      <c r="R492" s="26">
        <f t="shared" si="50"/>
        <v>0</v>
      </c>
      <c r="S492" s="18">
        <f t="shared" si="51"/>
        <v>9</v>
      </c>
      <c r="T492" s="15" t="str">
        <f t="shared" si="52"/>
        <v/>
      </c>
      <c r="U492" s="15" t="str">
        <f>CONCATENATE(IF(B492="","",'[1]Datos del Clap'!$E$4),";","9",IF(B492="","",'[1]Datos del Clap'!$F$4),TEXT(B492,"000"),";",E492,(TEXT(F492,"00000000")))</f>
        <v>;9;00000000</v>
      </c>
    </row>
    <row r="493" spans="1:21" ht="14.25" customHeight="1" x14ac:dyDescent="0.2">
      <c r="A493" s="41" t="str">
        <f t="shared" si="53"/>
        <v/>
      </c>
      <c r="B493" s="27" t="str">
        <f t="shared" si="54"/>
        <v/>
      </c>
      <c r="C493" s="28"/>
      <c r="D493" s="37"/>
      <c r="E493" s="28"/>
      <c r="F493" s="38"/>
      <c r="G493" s="39"/>
      <c r="H493" s="39"/>
      <c r="I493" s="29"/>
      <c r="J493" s="40"/>
      <c r="K493" s="40"/>
      <c r="L493" s="28"/>
      <c r="M493" s="28"/>
      <c r="N493" s="42" t="str">
        <f t="shared" si="55"/>
        <v/>
      </c>
      <c r="O493" s="43"/>
      <c r="P493" s="25" t="str">
        <f t="shared" si="56"/>
        <v/>
      </c>
      <c r="R493" s="26">
        <f t="shared" si="50"/>
        <v>0</v>
      </c>
      <c r="S493" s="18">
        <f t="shared" si="51"/>
        <v>9</v>
      </c>
      <c r="T493" s="15" t="str">
        <f t="shared" si="52"/>
        <v/>
      </c>
      <c r="U493" s="15" t="str">
        <f>CONCATENATE(IF(B493="","",'[1]Datos del Clap'!$E$4),";","9",IF(B493="","",'[1]Datos del Clap'!$F$4),TEXT(B493,"000"),";",E493,(TEXT(F493,"00000000")))</f>
        <v>;9;00000000</v>
      </c>
    </row>
    <row r="494" spans="1:21" ht="14.25" customHeight="1" x14ac:dyDescent="0.2">
      <c r="A494" s="41" t="str">
        <f t="shared" si="53"/>
        <v/>
      </c>
      <c r="B494" s="27" t="str">
        <f t="shared" si="54"/>
        <v/>
      </c>
      <c r="C494" s="28"/>
      <c r="D494" s="37"/>
      <c r="E494" s="28"/>
      <c r="F494" s="38"/>
      <c r="G494" s="39"/>
      <c r="H494" s="39"/>
      <c r="I494" s="29"/>
      <c r="J494" s="40"/>
      <c r="K494" s="40"/>
      <c r="L494" s="28"/>
      <c r="M494" s="28"/>
      <c r="N494" s="42" t="str">
        <f t="shared" si="55"/>
        <v/>
      </c>
      <c r="O494" s="43"/>
      <c r="P494" s="25" t="str">
        <f t="shared" si="56"/>
        <v/>
      </c>
      <c r="R494" s="26">
        <f t="shared" si="50"/>
        <v>0</v>
      </c>
      <c r="S494" s="18">
        <f t="shared" si="51"/>
        <v>9</v>
      </c>
      <c r="T494" s="15" t="str">
        <f t="shared" si="52"/>
        <v/>
      </c>
      <c r="U494" s="15" t="str">
        <f>CONCATENATE(IF(B494="","",'[1]Datos del Clap'!$E$4),";","9",IF(B494="","",'[1]Datos del Clap'!$F$4),TEXT(B494,"000"),";",E494,(TEXT(F494,"00000000")))</f>
        <v>;9;00000000</v>
      </c>
    </row>
    <row r="495" spans="1:21" ht="14.25" customHeight="1" x14ac:dyDescent="0.2">
      <c r="A495" s="41" t="str">
        <f t="shared" si="53"/>
        <v/>
      </c>
      <c r="B495" s="27" t="str">
        <f t="shared" si="54"/>
        <v/>
      </c>
      <c r="C495" s="28"/>
      <c r="D495" s="37"/>
      <c r="E495" s="28"/>
      <c r="F495" s="38"/>
      <c r="G495" s="39"/>
      <c r="H495" s="39"/>
      <c r="I495" s="29"/>
      <c r="J495" s="40"/>
      <c r="K495" s="40"/>
      <c r="L495" s="28"/>
      <c r="M495" s="28"/>
      <c r="N495" s="42" t="str">
        <f t="shared" si="55"/>
        <v/>
      </c>
      <c r="O495" s="43"/>
      <c r="P495" s="25" t="str">
        <f t="shared" si="56"/>
        <v/>
      </c>
      <c r="R495" s="26">
        <f t="shared" si="50"/>
        <v>0</v>
      </c>
      <c r="S495" s="18">
        <f t="shared" si="51"/>
        <v>9</v>
      </c>
      <c r="T495" s="15" t="str">
        <f t="shared" si="52"/>
        <v/>
      </c>
      <c r="U495" s="15" t="str">
        <f>CONCATENATE(IF(B495="","",'[1]Datos del Clap'!$E$4),";","9",IF(B495="","",'[1]Datos del Clap'!$F$4),TEXT(B495,"000"),";",E495,(TEXT(F495,"00000000")))</f>
        <v>;9;00000000</v>
      </c>
    </row>
    <row r="496" spans="1:21" ht="14.25" customHeight="1" x14ac:dyDescent="0.2">
      <c r="A496" s="41" t="str">
        <f t="shared" si="53"/>
        <v/>
      </c>
      <c r="B496" s="27" t="str">
        <f t="shared" si="54"/>
        <v/>
      </c>
      <c r="C496" s="28"/>
      <c r="D496" s="37"/>
      <c r="E496" s="28"/>
      <c r="F496" s="38"/>
      <c r="G496" s="39"/>
      <c r="H496" s="39"/>
      <c r="I496" s="29"/>
      <c r="J496" s="40"/>
      <c r="K496" s="40"/>
      <c r="L496" s="28"/>
      <c r="M496" s="28"/>
      <c r="N496" s="42" t="str">
        <f t="shared" si="55"/>
        <v/>
      </c>
      <c r="O496" s="43"/>
      <c r="P496" s="25" t="str">
        <f t="shared" si="56"/>
        <v/>
      </c>
      <c r="R496" s="26">
        <f t="shared" si="50"/>
        <v>0</v>
      </c>
      <c r="S496" s="18">
        <f t="shared" si="51"/>
        <v>9</v>
      </c>
      <c r="T496" s="15" t="str">
        <f t="shared" si="52"/>
        <v/>
      </c>
      <c r="U496" s="15" t="str">
        <f>CONCATENATE(IF(B496="","",'[1]Datos del Clap'!$E$4),";","9",IF(B496="","",'[1]Datos del Clap'!$F$4),TEXT(B496,"000"),";",E496,(TEXT(F496,"00000000")))</f>
        <v>;9;00000000</v>
      </c>
    </row>
    <row r="497" spans="1:21" ht="14.25" customHeight="1" x14ac:dyDescent="0.2">
      <c r="A497" s="41" t="str">
        <f t="shared" si="53"/>
        <v/>
      </c>
      <c r="B497" s="27" t="str">
        <f t="shared" si="54"/>
        <v/>
      </c>
      <c r="C497" s="28"/>
      <c r="D497" s="37"/>
      <c r="E497" s="28"/>
      <c r="F497" s="38"/>
      <c r="G497" s="39"/>
      <c r="H497" s="39"/>
      <c r="I497" s="29"/>
      <c r="J497" s="40"/>
      <c r="K497" s="40"/>
      <c r="L497" s="28"/>
      <c r="M497" s="28"/>
      <c r="N497" s="42" t="str">
        <f t="shared" si="55"/>
        <v/>
      </c>
      <c r="O497" s="43"/>
      <c r="P497" s="25" t="str">
        <f t="shared" si="56"/>
        <v/>
      </c>
      <c r="R497" s="26">
        <f t="shared" si="50"/>
        <v>0</v>
      </c>
      <c r="S497" s="18">
        <f t="shared" si="51"/>
        <v>9</v>
      </c>
      <c r="T497" s="15" t="str">
        <f t="shared" si="52"/>
        <v/>
      </c>
      <c r="U497" s="15" t="str">
        <f>CONCATENATE(IF(B497="","",'[1]Datos del Clap'!$E$4),";","9",IF(B497="","",'[1]Datos del Clap'!$F$4),TEXT(B497,"000"),";",E497,(TEXT(F497,"00000000")))</f>
        <v>;9;00000000</v>
      </c>
    </row>
    <row r="498" spans="1:21" ht="14.25" customHeight="1" x14ac:dyDescent="0.2">
      <c r="A498" s="41" t="str">
        <f t="shared" si="53"/>
        <v/>
      </c>
      <c r="B498" s="27" t="str">
        <f t="shared" si="54"/>
        <v/>
      </c>
      <c r="C498" s="28"/>
      <c r="D498" s="37"/>
      <c r="E498" s="28"/>
      <c r="F498" s="38"/>
      <c r="G498" s="39"/>
      <c r="H498" s="39"/>
      <c r="I498" s="29"/>
      <c r="J498" s="40"/>
      <c r="K498" s="40"/>
      <c r="L498" s="28"/>
      <c r="M498" s="28"/>
      <c r="N498" s="42" t="str">
        <f t="shared" si="55"/>
        <v/>
      </c>
      <c r="O498" s="43"/>
      <c r="P498" s="25" t="str">
        <f t="shared" si="56"/>
        <v/>
      </c>
      <c r="R498" s="26">
        <f t="shared" si="50"/>
        <v>0</v>
      </c>
      <c r="S498" s="18">
        <f t="shared" si="51"/>
        <v>9</v>
      </c>
      <c r="T498" s="15" t="str">
        <f t="shared" si="52"/>
        <v/>
      </c>
      <c r="U498" s="15" t="str">
        <f>CONCATENATE(IF(B498="","",'[1]Datos del Clap'!$E$4),";","9",IF(B498="","",'[1]Datos del Clap'!$F$4),TEXT(B498,"000"),";",E498,(TEXT(F498,"00000000")))</f>
        <v>;9;00000000</v>
      </c>
    </row>
    <row r="499" spans="1:21" ht="14.25" customHeight="1" x14ac:dyDescent="0.2">
      <c r="A499" s="41" t="str">
        <f t="shared" si="53"/>
        <v/>
      </c>
      <c r="B499" s="27" t="str">
        <f t="shared" si="54"/>
        <v/>
      </c>
      <c r="C499" s="28"/>
      <c r="D499" s="37"/>
      <c r="E499" s="28"/>
      <c r="F499" s="38"/>
      <c r="G499" s="39"/>
      <c r="H499" s="39"/>
      <c r="I499" s="29"/>
      <c r="J499" s="40"/>
      <c r="K499" s="40"/>
      <c r="L499" s="28"/>
      <c r="M499" s="28"/>
      <c r="N499" s="42" t="str">
        <f t="shared" si="55"/>
        <v/>
      </c>
      <c r="O499" s="43"/>
      <c r="P499" s="25" t="str">
        <f t="shared" si="56"/>
        <v/>
      </c>
      <c r="R499" s="26">
        <f t="shared" si="50"/>
        <v>0</v>
      </c>
      <c r="S499" s="18">
        <f t="shared" si="51"/>
        <v>9</v>
      </c>
      <c r="T499" s="15" t="str">
        <f t="shared" si="52"/>
        <v/>
      </c>
      <c r="U499" s="15" t="str">
        <f>CONCATENATE(IF(B499="","",'[1]Datos del Clap'!$E$4),";","9",IF(B499="","",'[1]Datos del Clap'!$F$4),TEXT(B499,"000"),";",E499,(TEXT(F499,"00000000")))</f>
        <v>;9;00000000</v>
      </c>
    </row>
    <row r="500" spans="1:21" ht="14.25" customHeight="1" x14ac:dyDescent="0.2">
      <c r="A500" s="41" t="str">
        <f t="shared" si="53"/>
        <v/>
      </c>
      <c r="B500" s="27" t="str">
        <f t="shared" si="54"/>
        <v/>
      </c>
      <c r="C500" s="28"/>
      <c r="D500" s="37"/>
      <c r="E500" s="28"/>
      <c r="F500" s="38"/>
      <c r="G500" s="39"/>
      <c r="H500" s="39"/>
      <c r="I500" s="29"/>
      <c r="J500" s="40"/>
      <c r="K500" s="40"/>
      <c r="L500" s="28"/>
      <c r="M500" s="28"/>
      <c r="N500" s="42" t="str">
        <f t="shared" si="55"/>
        <v/>
      </c>
      <c r="O500" s="43"/>
      <c r="P500" s="25" t="str">
        <f t="shared" si="56"/>
        <v/>
      </c>
      <c r="R500" s="26">
        <f t="shared" si="50"/>
        <v>0</v>
      </c>
      <c r="S500" s="18">
        <f t="shared" si="51"/>
        <v>9</v>
      </c>
      <c r="T500" s="15" t="str">
        <f t="shared" si="52"/>
        <v/>
      </c>
      <c r="U500" s="15" t="str">
        <f>CONCATENATE(IF(B500="","",'[1]Datos del Clap'!$E$4),";","9",IF(B500="","",'[1]Datos del Clap'!$F$4),TEXT(B500,"000"),";",E500,(TEXT(F500,"00000000")))</f>
        <v>;9;00000000</v>
      </c>
    </row>
    <row r="501" spans="1:21" ht="14.25" customHeight="1" x14ac:dyDescent="0.2">
      <c r="A501" s="41" t="str">
        <f t="shared" si="53"/>
        <v/>
      </c>
      <c r="B501" s="27" t="str">
        <f t="shared" si="54"/>
        <v/>
      </c>
      <c r="C501" s="28"/>
      <c r="D501" s="37"/>
      <c r="E501" s="28"/>
      <c r="F501" s="38"/>
      <c r="G501" s="39"/>
      <c r="H501" s="39"/>
      <c r="I501" s="29"/>
      <c r="J501" s="40"/>
      <c r="K501" s="40"/>
      <c r="L501" s="28"/>
      <c r="M501" s="28"/>
      <c r="N501" s="42" t="str">
        <f t="shared" si="55"/>
        <v/>
      </c>
      <c r="O501" s="43"/>
      <c r="P501" s="25" t="str">
        <f t="shared" si="56"/>
        <v/>
      </c>
      <c r="R501" s="26">
        <f t="shared" si="50"/>
        <v>0</v>
      </c>
      <c r="S501" s="18">
        <f t="shared" si="51"/>
        <v>9</v>
      </c>
      <c r="T501" s="15" t="str">
        <f t="shared" si="52"/>
        <v/>
      </c>
      <c r="U501" s="15" t="str">
        <f>CONCATENATE(IF(B501="","",'[1]Datos del Clap'!$E$4),";","9",IF(B501="","",'[1]Datos del Clap'!$F$4),TEXT(B501,"000"),";",E501,(TEXT(F501,"00000000")))</f>
        <v>;9;00000000</v>
      </c>
    </row>
    <row r="502" spans="1:21" ht="14.25" customHeight="1" x14ac:dyDescent="0.2">
      <c r="A502" s="41" t="str">
        <f t="shared" si="53"/>
        <v/>
      </c>
      <c r="B502" s="27" t="str">
        <f t="shared" si="54"/>
        <v/>
      </c>
      <c r="C502" s="28"/>
      <c r="D502" s="37"/>
      <c r="E502" s="28"/>
      <c r="F502" s="38"/>
      <c r="G502" s="39"/>
      <c r="H502" s="39"/>
      <c r="I502" s="29"/>
      <c r="J502" s="40"/>
      <c r="K502" s="40"/>
      <c r="L502" s="28"/>
      <c r="M502" s="28"/>
      <c r="N502" s="42" t="str">
        <f t="shared" si="55"/>
        <v/>
      </c>
      <c r="O502" s="43"/>
      <c r="P502" s="25" t="str">
        <f t="shared" si="56"/>
        <v/>
      </c>
      <c r="R502" s="26">
        <f t="shared" si="50"/>
        <v>0</v>
      </c>
      <c r="S502" s="18">
        <f t="shared" si="51"/>
        <v>9</v>
      </c>
      <c r="T502" s="15" t="str">
        <f t="shared" si="52"/>
        <v/>
      </c>
      <c r="U502" s="15" t="str">
        <f>CONCATENATE(IF(B502="","",'[1]Datos del Clap'!$E$4),";","9",IF(B502="","",'[1]Datos del Clap'!$F$4),TEXT(B502,"000"),";",E502,(TEXT(F502,"00000000")))</f>
        <v>;9;00000000</v>
      </c>
    </row>
    <row r="503" spans="1:21" ht="14.25" customHeight="1" x14ac:dyDescent="0.2">
      <c r="A503" s="41" t="str">
        <f t="shared" si="53"/>
        <v/>
      </c>
      <c r="B503" s="27" t="str">
        <f t="shared" si="54"/>
        <v/>
      </c>
      <c r="C503" s="28"/>
      <c r="D503" s="37"/>
      <c r="E503" s="28"/>
      <c r="F503" s="38"/>
      <c r="G503" s="39"/>
      <c r="H503" s="39"/>
      <c r="I503" s="29"/>
      <c r="J503" s="40"/>
      <c r="K503" s="40"/>
      <c r="L503" s="28"/>
      <c r="M503" s="28"/>
      <c r="N503" s="42" t="str">
        <f t="shared" si="55"/>
        <v/>
      </c>
      <c r="O503" s="43"/>
      <c r="P503" s="25" t="str">
        <f t="shared" si="56"/>
        <v/>
      </c>
      <c r="R503" s="26">
        <f t="shared" si="50"/>
        <v>0</v>
      </c>
      <c r="S503" s="18">
        <f t="shared" si="51"/>
        <v>9</v>
      </c>
      <c r="T503" s="15" t="str">
        <f t="shared" si="52"/>
        <v/>
      </c>
      <c r="U503" s="15" t="str">
        <f>CONCATENATE(IF(B503="","",'[1]Datos del Clap'!$E$4),";","9",IF(B503="","",'[1]Datos del Clap'!$F$4),TEXT(B503,"000"),";",E503,(TEXT(F503,"00000000")))</f>
        <v>;9;00000000</v>
      </c>
    </row>
    <row r="504" spans="1:21" ht="14.25" customHeight="1" x14ac:dyDescent="0.2">
      <c r="A504" s="41" t="str">
        <f t="shared" si="53"/>
        <v/>
      </c>
      <c r="B504" s="27" t="str">
        <f t="shared" si="54"/>
        <v/>
      </c>
      <c r="C504" s="28"/>
      <c r="D504" s="37"/>
      <c r="E504" s="28"/>
      <c r="F504" s="38"/>
      <c r="G504" s="39"/>
      <c r="H504" s="39"/>
      <c r="I504" s="29"/>
      <c r="J504" s="40"/>
      <c r="K504" s="40"/>
      <c r="L504" s="28"/>
      <c r="M504" s="28"/>
      <c r="N504" s="42" t="str">
        <f t="shared" si="55"/>
        <v/>
      </c>
      <c r="O504" s="43"/>
      <c r="P504" s="25" t="str">
        <f t="shared" si="56"/>
        <v/>
      </c>
      <c r="R504" s="26">
        <f t="shared" si="50"/>
        <v>0</v>
      </c>
      <c r="S504" s="18">
        <f t="shared" si="51"/>
        <v>9</v>
      </c>
      <c r="T504" s="15" t="str">
        <f t="shared" si="52"/>
        <v/>
      </c>
      <c r="U504" s="15" t="str">
        <f>CONCATENATE(IF(B504="","",'[1]Datos del Clap'!$E$4),";","9",IF(B504="","",'[1]Datos del Clap'!$F$4),TEXT(B504,"000"),";",E504,(TEXT(F504,"00000000")))</f>
        <v>;9;00000000</v>
      </c>
    </row>
    <row r="505" spans="1:21" ht="14.25" customHeight="1" x14ac:dyDescent="0.2">
      <c r="A505" s="41" t="str">
        <f t="shared" si="53"/>
        <v/>
      </c>
      <c r="B505" s="27" t="str">
        <f t="shared" si="54"/>
        <v/>
      </c>
      <c r="C505" s="28"/>
      <c r="D505" s="37"/>
      <c r="E505" s="28"/>
      <c r="F505" s="38"/>
      <c r="G505" s="39"/>
      <c r="H505" s="39"/>
      <c r="I505" s="29"/>
      <c r="J505" s="40"/>
      <c r="K505" s="40"/>
      <c r="L505" s="28"/>
      <c r="M505" s="28"/>
      <c r="N505" s="42" t="str">
        <f t="shared" si="55"/>
        <v/>
      </c>
      <c r="O505" s="43"/>
      <c r="P505" s="25" t="str">
        <f t="shared" si="56"/>
        <v/>
      </c>
      <c r="R505" s="26">
        <f t="shared" si="50"/>
        <v>0</v>
      </c>
      <c r="S505" s="18">
        <f t="shared" si="51"/>
        <v>9</v>
      </c>
      <c r="T505" s="15" t="str">
        <f t="shared" si="52"/>
        <v/>
      </c>
      <c r="U505" s="15" t="str">
        <f>CONCATENATE(IF(B505="","",'[1]Datos del Clap'!$E$4),";","9",IF(B505="","",'[1]Datos del Clap'!$F$4),TEXT(B505,"000"),";",E505,(TEXT(F505,"00000000")))</f>
        <v>;9;00000000</v>
      </c>
    </row>
    <row r="506" spans="1:21" ht="14.25" customHeight="1" x14ac:dyDescent="0.2">
      <c r="A506" s="41" t="str">
        <f t="shared" si="53"/>
        <v/>
      </c>
      <c r="B506" s="27" t="str">
        <f t="shared" si="54"/>
        <v/>
      </c>
      <c r="C506" s="28"/>
      <c r="D506" s="37"/>
      <c r="E506" s="28"/>
      <c r="F506" s="38"/>
      <c r="G506" s="39"/>
      <c r="H506" s="39"/>
      <c r="I506" s="29"/>
      <c r="J506" s="40"/>
      <c r="K506" s="40"/>
      <c r="L506" s="28"/>
      <c r="M506" s="28"/>
      <c r="N506" s="42" t="str">
        <f t="shared" si="55"/>
        <v/>
      </c>
      <c r="O506" s="43"/>
      <c r="P506" s="25" t="str">
        <f t="shared" si="56"/>
        <v/>
      </c>
      <c r="R506" s="26">
        <f t="shared" si="50"/>
        <v>0</v>
      </c>
      <c r="S506" s="18">
        <f t="shared" si="51"/>
        <v>9</v>
      </c>
      <c r="T506" s="15" t="str">
        <f t="shared" si="52"/>
        <v/>
      </c>
      <c r="U506" s="15" t="str">
        <f>CONCATENATE(IF(B506="","",'[1]Datos del Clap'!$E$4),";","9",IF(B506="","",'[1]Datos del Clap'!$F$4),TEXT(B506,"000"),";",E506,(TEXT(F506,"00000000")))</f>
        <v>;9;00000000</v>
      </c>
    </row>
    <row r="507" spans="1:21" ht="14.25" customHeight="1" x14ac:dyDescent="0.2">
      <c r="A507" s="41" t="str">
        <f t="shared" si="53"/>
        <v/>
      </c>
      <c r="B507" s="27" t="str">
        <f t="shared" si="54"/>
        <v/>
      </c>
      <c r="C507" s="28"/>
      <c r="D507" s="37"/>
      <c r="E507" s="28"/>
      <c r="F507" s="38"/>
      <c r="G507" s="39"/>
      <c r="H507" s="39"/>
      <c r="I507" s="29"/>
      <c r="J507" s="40"/>
      <c r="K507" s="40"/>
      <c r="L507" s="28"/>
      <c r="M507" s="28"/>
      <c r="N507" s="42" t="str">
        <f t="shared" si="55"/>
        <v/>
      </c>
      <c r="O507" s="43"/>
      <c r="P507" s="25" t="str">
        <f t="shared" si="56"/>
        <v/>
      </c>
      <c r="R507" s="26">
        <f t="shared" si="50"/>
        <v>0</v>
      </c>
      <c r="S507" s="18">
        <f t="shared" si="51"/>
        <v>9</v>
      </c>
      <c r="T507" s="15" t="str">
        <f t="shared" si="52"/>
        <v/>
      </c>
      <c r="U507" s="15" t="str">
        <f>CONCATENATE(IF(B507="","",'[1]Datos del Clap'!$E$4),";","9",IF(B507="","",'[1]Datos del Clap'!$F$4),TEXT(B507,"000"),";",E507,(TEXT(F507,"00000000")))</f>
        <v>;9;00000000</v>
      </c>
    </row>
    <row r="508" spans="1:21" ht="14.25" customHeight="1" x14ac:dyDescent="0.2">
      <c r="A508" s="41" t="str">
        <f t="shared" si="53"/>
        <v/>
      </c>
      <c r="B508" s="27" t="str">
        <f t="shared" si="54"/>
        <v/>
      </c>
      <c r="C508" s="28"/>
      <c r="D508" s="37"/>
      <c r="E508" s="28"/>
      <c r="F508" s="38"/>
      <c r="G508" s="39"/>
      <c r="H508" s="39"/>
      <c r="I508" s="29"/>
      <c r="J508" s="40"/>
      <c r="K508" s="40"/>
      <c r="L508" s="28"/>
      <c r="M508" s="28"/>
      <c r="N508" s="42" t="str">
        <f t="shared" si="55"/>
        <v/>
      </c>
      <c r="O508" s="43"/>
      <c r="P508" s="25" t="str">
        <f t="shared" si="56"/>
        <v/>
      </c>
      <c r="R508" s="26">
        <f t="shared" si="50"/>
        <v>0</v>
      </c>
      <c r="S508" s="18">
        <f t="shared" si="51"/>
        <v>9</v>
      </c>
      <c r="T508" s="15" t="str">
        <f t="shared" si="52"/>
        <v/>
      </c>
      <c r="U508" s="15" t="str">
        <f>CONCATENATE(IF(B508="","",'[1]Datos del Clap'!$E$4),";","9",IF(B508="","",'[1]Datos del Clap'!$F$4),TEXT(B508,"000"),";",E508,(TEXT(F508,"00000000")))</f>
        <v>;9;00000000</v>
      </c>
    </row>
    <row r="509" spans="1:21" ht="14.25" customHeight="1" x14ac:dyDescent="0.2">
      <c r="A509" s="41" t="str">
        <f t="shared" si="53"/>
        <v/>
      </c>
      <c r="B509" s="27" t="str">
        <f t="shared" si="54"/>
        <v/>
      </c>
      <c r="C509" s="28"/>
      <c r="D509" s="37"/>
      <c r="E509" s="28"/>
      <c r="F509" s="38"/>
      <c r="G509" s="39"/>
      <c r="H509" s="39"/>
      <c r="I509" s="29"/>
      <c r="J509" s="40"/>
      <c r="K509" s="40"/>
      <c r="L509" s="28"/>
      <c r="M509" s="28"/>
      <c r="N509" s="42" t="str">
        <f t="shared" si="55"/>
        <v/>
      </c>
      <c r="O509" s="43"/>
      <c r="P509" s="25" t="str">
        <f t="shared" si="56"/>
        <v/>
      </c>
      <c r="R509" s="26">
        <f t="shared" si="50"/>
        <v>0</v>
      </c>
      <c r="S509" s="18">
        <f t="shared" si="51"/>
        <v>9</v>
      </c>
      <c r="T509" s="15" t="str">
        <f t="shared" si="52"/>
        <v/>
      </c>
      <c r="U509" s="15" t="str">
        <f>CONCATENATE(IF(B509="","",'[1]Datos del Clap'!$E$4),";","9",IF(B509="","",'[1]Datos del Clap'!$F$4),TEXT(B509,"000"),";",E509,(TEXT(F509,"00000000")))</f>
        <v>;9;00000000</v>
      </c>
    </row>
    <row r="510" spans="1:21" ht="14.25" customHeight="1" x14ac:dyDescent="0.2">
      <c r="A510" s="41" t="str">
        <f t="shared" si="53"/>
        <v/>
      </c>
      <c r="B510" s="27" t="str">
        <f t="shared" si="54"/>
        <v/>
      </c>
      <c r="C510" s="28"/>
      <c r="D510" s="37"/>
      <c r="E510" s="28"/>
      <c r="F510" s="38"/>
      <c r="G510" s="39"/>
      <c r="H510" s="39"/>
      <c r="I510" s="29"/>
      <c r="J510" s="40"/>
      <c r="K510" s="40"/>
      <c r="L510" s="28"/>
      <c r="M510" s="28"/>
      <c r="N510" s="42" t="str">
        <f t="shared" si="55"/>
        <v/>
      </c>
      <c r="O510" s="43"/>
      <c r="P510" s="25" t="str">
        <f t="shared" si="56"/>
        <v/>
      </c>
      <c r="R510" s="26">
        <f t="shared" si="50"/>
        <v>0</v>
      </c>
      <c r="S510" s="18">
        <f t="shared" si="51"/>
        <v>9</v>
      </c>
      <c r="T510" s="15" t="str">
        <f t="shared" si="52"/>
        <v/>
      </c>
      <c r="U510" s="15" t="str">
        <f>CONCATENATE(IF(B510="","",'[1]Datos del Clap'!$E$4),";","9",IF(B510="","",'[1]Datos del Clap'!$F$4),TEXT(B510,"000"),";",E510,(TEXT(F510,"00000000")))</f>
        <v>;9;00000000</v>
      </c>
    </row>
    <row r="511" spans="1:21" ht="14.25" customHeight="1" x14ac:dyDescent="0.2">
      <c r="A511" s="41" t="str">
        <f t="shared" si="53"/>
        <v/>
      </c>
      <c r="B511" s="27" t="str">
        <f t="shared" si="54"/>
        <v/>
      </c>
      <c r="C511" s="28"/>
      <c r="D511" s="37"/>
      <c r="E511" s="28"/>
      <c r="F511" s="38"/>
      <c r="G511" s="39"/>
      <c r="H511" s="39"/>
      <c r="I511" s="29"/>
      <c r="J511" s="40"/>
      <c r="K511" s="40"/>
      <c r="L511" s="28"/>
      <c r="M511" s="28"/>
      <c r="N511" s="42" t="str">
        <f t="shared" si="55"/>
        <v/>
      </c>
      <c r="O511" s="43"/>
      <c r="P511" s="25" t="str">
        <f t="shared" si="56"/>
        <v/>
      </c>
      <c r="R511" s="26">
        <f t="shared" si="50"/>
        <v>0</v>
      </c>
      <c r="S511" s="18">
        <f t="shared" si="51"/>
        <v>9</v>
      </c>
      <c r="T511" s="15" t="str">
        <f t="shared" si="52"/>
        <v/>
      </c>
      <c r="U511" s="15" t="str">
        <f>CONCATENATE(IF(B511="","",'[1]Datos del Clap'!$E$4),";","9",IF(B511="","",'[1]Datos del Clap'!$F$4),TEXT(B511,"000"),";",E511,(TEXT(F511,"00000000")))</f>
        <v>;9;00000000</v>
      </c>
    </row>
    <row r="512" spans="1:21" ht="14.25" customHeight="1" x14ac:dyDescent="0.2">
      <c r="A512" s="41" t="str">
        <f t="shared" si="53"/>
        <v/>
      </c>
      <c r="B512" s="27" t="str">
        <f t="shared" si="54"/>
        <v/>
      </c>
      <c r="C512" s="28"/>
      <c r="D512" s="37"/>
      <c r="E512" s="28"/>
      <c r="F512" s="38"/>
      <c r="G512" s="39"/>
      <c r="H512" s="39"/>
      <c r="I512" s="29"/>
      <c r="J512" s="40"/>
      <c r="K512" s="40"/>
      <c r="L512" s="28"/>
      <c r="M512" s="28"/>
      <c r="N512" s="42" t="str">
        <f t="shared" si="55"/>
        <v/>
      </c>
      <c r="O512" s="43"/>
      <c r="P512" s="25" t="str">
        <f t="shared" si="56"/>
        <v/>
      </c>
      <c r="R512" s="26">
        <f t="shared" si="50"/>
        <v>0</v>
      </c>
      <c r="S512" s="18">
        <f t="shared" si="51"/>
        <v>9</v>
      </c>
      <c r="T512" s="15" t="str">
        <f t="shared" si="52"/>
        <v/>
      </c>
      <c r="U512" s="15" t="str">
        <f>CONCATENATE(IF(B512="","",'[1]Datos del Clap'!$E$4),";","9",IF(B512="","",'[1]Datos del Clap'!$F$4),TEXT(B512,"000"),";",E512,(TEXT(F512,"00000000")))</f>
        <v>;9;00000000</v>
      </c>
    </row>
    <row r="513" spans="1:21" ht="14.25" customHeight="1" x14ac:dyDescent="0.2">
      <c r="A513" s="41" t="str">
        <f t="shared" si="53"/>
        <v/>
      </c>
      <c r="B513" s="27" t="str">
        <f t="shared" si="54"/>
        <v/>
      </c>
      <c r="C513" s="28"/>
      <c r="D513" s="37"/>
      <c r="E513" s="28"/>
      <c r="F513" s="38"/>
      <c r="G513" s="39"/>
      <c r="H513" s="39"/>
      <c r="I513" s="29"/>
      <c r="J513" s="40"/>
      <c r="K513" s="40"/>
      <c r="L513" s="28"/>
      <c r="M513" s="28"/>
      <c r="N513" s="42" t="str">
        <f t="shared" si="55"/>
        <v/>
      </c>
      <c r="O513" s="43"/>
      <c r="P513" s="25" t="str">
        <f t="shared" si="56"/>
        <v/>
      </c>
      <c r="R513" s="26">
        <f t="shared" si="50"/>
        <v>0</v>
      </c>
      <c r="S513" s="18">
        <f t="shared" si="51"/>
        <v>9</v>
      </c>
      <c r="T513" s="15" t="str">
        <f t="shared" si="52"/>
        <v/>
      </c>
      <c r="U513" s="15" t="str">
        <f>CONCATENATE(IF(B513="","",'[1]Datos del Clap'!$E$4),";","9",IF(B513="","",'[1]Datos del Clap'!$F$4),TEXT(B513,"000"),";",E513,(TEXT(F513,"00000000")))</f>
        <v>;9;00000000</v>
      </c>
    </row>
    <row r="514" spans="1:21" ht="14.25" customHeight="1" x14ac:dyDescent="0.2">
      <c r="A514" s="41" t="str">
        <f t="shared" si="53"/>
        <v/>
      </c>
      <c r="B514" s="27" t="str">
        <f t="shared" si="54"/>
        <v/>
      </c>
      <c r="C514" s="28"/>
      <c r="D514" s="37"/>
      <c r="E514" s="28"/>
      <c r="F514" s="38"/>
      <c r="G514" s="39"/>
      <c r="H514" s="39"/>
      <c r="I514" s="29"/>
      <c r="J514" s="40"/>
      <c r="K514" s="40"/>
      <c r="L514" s="28"/>
      <c r="M514" s="28"/>
      <c r="N514" s="42" t="str">
        <f t="shared" si="55"/>
        <v/>
      </c>
      <c r="O514" s="43"/>
      <c r="P514" s="25" t="str">
        <f t="shared" si="56"/>
        <v/>
      </c>
      <c r="R514" s="26">
        <f t="shared" si="50"/>
        <v>0</v>
      </c>
      <c r="S514" s="18">
        <f t="shared" si="51"/>
        <v>9</v>
      </c>
      <c r="T514" s="15" t="str">
        <f t="shared" si="52"/>
        <v/>
      </c>
      <c r="U514" s="15" t="str">
        <f>CONCATENATE(IF(B514="","",'[1]Datos del Clap'!$E$4),";","9",IF(B514="","",'[1]Datos del Clap'!$F$4),TEXT(B514,"000"),";",E514,(TEXT(F514,"00000000")))</f>
        <v>;9;00000000</v>
      </c>
    </row>
    <row r="515" spans="1:21" ht="14.25" customHeight="1" x14ac:dyDescent="0.2">
      <c r="A515" s="41" t="str">
        <f t="shared" si="53"/>
        <v/>
      </c>
      <c r="B515" s="27" t="str">
        <f t="shared" si="54"/>
        <v/>
      </c>
      <c r="C515" s="28"/>
      <c r="D515" s="37"/>
      <c r="E515" s="28"/>
      <c r="F515" s="38"/>
      <c r="G515" s="39"/>
      <c r="H515" s="39"/>
      <c r="I515" s="29"/>
      <c r="J515" s="40"/>
      <c r="K515" s="40"/>
      <c r="L515" s="28"/>
      <c r="M515" s="28"/>
      <c r="N515" s="42" t="str">
        <f t="shared" si="55"/>
        <v/>
      </c>
      <c r="O515" s="43"/>
      <c r="P515" s="25" t="str">
        <f t="shared" si="56"/>
        <v/>
      </c>
      <c r="R515" s="26">
        <f t="shared" si="50"/>
        <v>0</v>
      </c>
      <c r="S515" s="18">
        <f t="shared" si="51"/>
        <v>9</v>
      </c>
      <c r="T515" s="15" t="str">
        <f t="shared" si="52"/>
        <v/>
      </c>
      <c r="U515" s="15" t="str">
        <f>CONCATENATE(IF(B515="","",'[1]Datos del Clap'!$E$4),";","9",IF(B515="","",'[1]Datos del Clap'!$F$4),TEXT(B515,"000"),";",E515,(TEXT(F515,"00000000")))</f>
        <v>;9;00000000</v>
      </c>
    </row>
    <row r="516" spans="1:21" ht="14.25" customHeight="1" x14ac:dyDescent="0.2">
      <c r="A516" s="41" t="str">
        <f t="shared" si="53"/>
        <v/>
      </c>
      <c r="B516" s="27" t="str">
        <f t="shared" si="54"/>
        <v/>
      </c>
      <c r="C516" s="28"/>
      <c r="D516" s="37"/>
      <c r="E516" s="28"/>
      <c r="F516" s="38"/>
      <c r="G516" s="39"/>
      <c r="H516" s="39"/>
      <c r="I516" s="29"/>
      <c r="J516" s="40"/>
      <c r="K516" s="40"/>
      <c r="L516" s="28"/>
      <c r="M516" s="28"/>
      <c r="N516" s="42" t="str">
        <f t="shared" si="55"/>
        <v/>
      </c>
      <c r="O516" s="43"/>
      <c r="P516" s="25" t="str">
        <f t="shared" si="56"/>
        <v/>
      </c>
      <c r="R516" s="26">
        <f t="shared" ref="R516:R579" si="57">COUNTIF($F$4:$F$10002,F516)</f>
        <v>0</v>
      </c>
      <c r="S516" s="18">
        <f t="shared" ref="S516:S579" si="58">LEN(IF(F516&gt;=80000000,(CONCATENATE("E",REPT(0,8-LEN(F516)),F516)),(CONCATENATE("V",REPT(0,8-LEN(F516)),F516))))</f>
        <v>9</v>
      </c>
      <c r="T516" s="15" t="str">
        <f t="shared" ref="T516:T579" si="59">TRIM(PROPER(D516))</f>
        <v/>
      </c>
      <c r="U516" s="15" t="str">
        <f>CONCATENATE(IF(B516="","",'[1]Datos del Clap'!$E$4),";","9",IF(B516="","",'[1]Datos del Clap'!$F$4),TEXT(B516,"000"),";",E516,(TEXT(F516,"00000000")))</f>
        <v>;9;00000000</v>
      </c>
    </row>
    <row r="517" spans="1:21" ht="14.25" customHeight="1" x14ac:dyDescent="0.2">
      <c r="A517" s="41" t="str">
        <f t="shared" ref="A517:A580" si="60">IF(I517="Vocero Territorial",1,IF(I517="UBCH",2,IF(I517="UNAMUJER",3,IF(I517="FFM",4,IF(I517="CCAlimentación",5,IF(I517="Comunicador",6,IF(I517="Productivo",7,IF(I517="Fiscal",8,IF(I517="Miliciano",9,IF(I517="Vocero Comunal",11,IF(I517="Ninguno",10,"")))))))))))</f>
        <v/>
      </c>
      <c r="B517" s="27" t="str">
        <f t="shared" ref="B517:B580" si="61">IF(OR(C517="",D517=""),"",IF(AND(C517&lt;&gt;"Jefe de Familia",D517&lt;&gt;""),B516,(B516+1)))</f>
        <v/>
      </c>
      <c r="C517" s="28"/>
      <c r="D517" s="37"/>
      <c r="E517" s="28"/>
      <c r="F517" s="38"/>
      <c r="G517" s="39"/>
      <c r="H517" s="39"/>
      <c r="I517" s="29"/>
      <c r="J517" s="40"/>
      <c r="K517" s="40"/>
      <c r="L517" s="28"/>
      <c r="M517" s="28"/>
      <c r="N517" s="42" t="str">
        <f t="shared" ref="N517:N580" si="62">IF(OR(COUNTIF($F$4:$F$3005,F517)&gt;=2,T(F517)&lt;&gt;"",LEN(F517)&gt;8),"Revisar este número de Cédula","")</f>
        <v/>
      </c>
      <c r="O517" s="43"/>
      <c r="P517" s="25" t="str">
        <f t="shared" ref="P517:P580" si="63">IF(AND($W$2&lt;&gt;1,I517="Vocero Territorial"),"Ya Existe un "&amp;I517,IF(AND($W$3&lt;&gt;1,I517="UBCH"),"Ya Existe un Representante de las "&amp;I517,IF(AND($W$4&lt;&gt;1,I517="UNAMUJER"),"Ya Existe un Representante de "&amp;I517,IF(AND($W$5&lt;&gt;1,I517="FFM"),"Ya Existe un Representante del "&amp;I517,IF(AND($W$6&lt;&gt;1,I517="CCAlimentación"),"Ya Existe un Representante del "&amp;I517,IF(AND($W$7&lt;&gt;1,I517="Comunicador"),"Ya Existe un Líder "&amp;I517,IF(AND($W$8&lt;&gt;1,I517="Productivo"),"Ya Existe un Líder "&amp;I517,IF(AND($W$9&lt;&gt;1,I517="Fiscal"),"Ya Existe un "&amp;I517,IF(AND($W$9&lt;&gt;1,I517="Vocero Comunal"),"Ya Existe un "&amp;I517,"")))))))))</f>
        <v/>
      </c>
      <c r="R517" s="26">
        <f t="shared" si="57"/>
        <v>0</v>
      </c>
      <c r="S517" s="18">
        <f t="shared" si="58"/>
        <v>9</v>
      </c>
      <c r="T517" s="15" t="str">
        <f t="shared" si="59"/>
        <v/>
      </c>
      <c r="U517" s="15" t="str">
        <f>CONCATENATE(IF(B517="","",'[1]Datos del Clap'!$E$4),";","9",IF(B517="","",'[1]Datos del Clap'!$F$4),TEXT(B517,"000"),";",E517,(TEXT(F517,"00000000")))</f>
        <v>;9;00000000</v>
      </c>
    </row>
    <row r="518" spans="1:21" ht="14.25" customHeight="1" x14ac:dyDescent="0.2">
      <c r="A518" s="41" t="str">
        <f t="shared" si="60"/>
        <v/>
      </c>
      <c r="B518" s="27" t="str">
        <f t="shared" si="61"/>
        <v/>
      </c>
      <c r="C518" s="28"/>
      <c r="D518" s="37"/>
      <c r="E518" s="28"/>
      <c r="F518" s="38"/>
      <c r="G518" s="39"/>
      <c r="H518" s="39"/>
      <c r="I518" s="29"/>
      <c r="J518" s="40"/>
      <c r="K518" s="40"/>
      <c r="L518" s="28"/>
      <c r="M518" s="28"/>
      <c r="N518" s="42" t="str">
        <f t="shared" si="62"/>
        <v/>
      </c>
      <c r="O518" s="43"/>
      <c r="P518" s="25" t="str">
        <f t="shared" si="63"/>
        <v/>
      </c>
      <c r="R518" s="26">
        <f t="shared" si="57"/>
        <v>0</v>
      </c>
      <c r="S518" s="18">
        <f t="shared" si="58"/>
        <v>9</v>
      </c>
      <c r="T518" s="15" t="str">
        <f t="shared" si="59"/>
        <v/>
      </c>
      <c r="U518" s="15" t="str">
        <f>CONCATENATE(IF(B518="","",'[1]Datos del Clap'!$E$4),";","9",IF(B518="","",'[1]Datos del Clap'!$F$4),TEXT(B518,"000"),";",E518,(TEXT(F518,"00000000")))</f>
        <v>;9;00000000</v>
      </c>
    </row>
    <row r="519" spans="1:21" ht="14.25" customHeight="1" x14ac:dyDescent="0.2">
      <c r="A519" s="41" t="str">
        <f t="shared" si="60"/>
        <v/>
      </c>
      <c r="B519" s="27" t="str">
        <f t="shared" si="61"/>
        <v/>
      </c>
      <c r="C519" s="28"/>
      <c r="D519" s="37"/>
      <c r="E519" s="28"/>
      <c r="F519" s="38"/>
      <c r="G519" s="39"/>
      <c r="H519" s="39"/>
      <c r="I519" s="29"/>
      <c r="J519" s="40"/>
      <c r="K519" s="40"/>
      <c r="L519" s="28"/>
      <c r="M519" s="28"/>
      <c r="N519" s="42" t="str">
        <f t="shared" si="62"/>
        <v/>
      </c>
      <c r="O519" s="43"/>
      <c r="P519" s="25" t="str">
        <f t="shared" si="63"/>
        <v/>
      </c>
      <c r="R519" s="26">
        <f t="shared" si="57"/>
        <v>0</v>
      </c>
      <c r="S519" s="18">
        <f t="shared" si="58"/>
        <v>9</v>
      </c>
      <c r="T519" s="15" t="str">
        <f t="shared" si="59"/>
        <v/>
      </c>
      <c r="U519" s="15" t="str">
        <f>CONCATENATE(IF(B519="","",'[1]Datos del Clap'!$E$4),";","9",IF(B519="","",'[1]Datos del Clap'!$F$4),TEXT(B519,"000"),";",E519,(TEXT(F519,"00000000")))</f>
        <v>;9;00000000</v>
      </c>
    </row>
    <row r="520" spans="1:21" ht="14.25" customHeight="1" x14ac:dyDescent="0.2">
      <c r="A520" s="41" t="str">
        <f t="shared" si="60"/>
        <v/>
      </c>
      <c r="B520" s="27" t="str">
        <f t="shared" si="61"/>
        <v/>
      </c>
      <c r="C520" s="28"/>
      <c r="D520" s="37"/>
      <c r="E520" s="28"/>
      <c r="F520" s="38"/>
      <c r="G520" s="39"/>
      <c r="H520" s="39"/>
      <c r="I520" s="29"/>
      <c r="J520" s="40"/>
      <c r="K520" s="40"/>
      <c r="L520" s="28"/>
      <c r="M520" s="28"/>
      <c r="N520" s="42" t="str">
        <f t="shared" si="62"/>
        <v/>
      </c>
      <c r="O520" s="43"/>
      <c r="P520" s="25" t="str">
        <f t="shared" si="63"/>
        <v/>
      </c>
      <c r="R520" s="26">
        <f t="shared" si="57"/>
        <v>0</v>
      </c>
      <c r="S520" s="18">
        <f t="shared" si="58"/>
        <v>9</v>
      </c>
      <c r="T520" s="15" t="str">
        <f t="shared" si="59"/>
        <v/>
      </c>
      <c r="U520" s="15" t="str">
        <f>CONCATENATE(IF(B520="","",'[1]Datos del Clap'!$E$4),";","9",IF(B520="","",'[1]Datos del Clap'!$F$4),TEXT(B520,"000"),";",E520,(TEXT(F520,"00000000")))</f>
        <v>;9;00000000</v>
      </c>
    </row>
    <row r="521" spans="1:21" ht="14.25" customHeight="1" x14ac:dyDescent="0.2">
      <c r="A521" s="41" t="str">
        <f t="shared" si="60"/>
        <v/>
      </c>
      <c r="B521" s="27" t="str">
        <f t="shared" si="61"/>
        <v/>
      </c>
      <c r="C521" s="28"/>
      <c r="D521" s="37"/>
      <c r="E521" s="28"/>
      <c r="F521" s="38"/>
      <c r="G521" s="39"/>
      <c r="H521" s="39"/>
      <c r="I521" s="29"/>
      <c r="J521" s="40"/>
      <c r="K521" s="40"/>
      <c r="L521" s="28"/>
      <c r="M521" s="28"/>
      <c r="N521" s="42" t="str">
        <f t="shared" si="62"/>
        <v/>
      </c>
      <c r="O521" s="43"/>
      <c r="P521" s="25" t="str">
        <f t="shared" si="63"/>
        <v/>
      </c>
      <c r="R521" s="26">
        <f t="shared" si="57"/>
        <v>0</v>
      </c>
      <c r="S521" s="18">
        <f t="shared" si="58"/>
        <v>9</v>
      </c>
      <c r="T521" s="15" t="str">
        <f t="shared" si="59"/>
        <v/>
      </c>
      <c r="U521" s="15" t="str">
        <f>CONCATENATE(IF(B521="","",'[1]Datos del Clap'!$E$4),";","9",IF(B521="","",'[1]Datos del Clap'!$F$4),TEXT(B521,"000"),";",E521,(TEXT(F521,"00000000")))</f>
        <v>;9;00000000</v>
      </c>
    </row>
    <row r="522" spans="1:21" ht="14.25" customHeight="1" x14ac:dyDescent="0.2">
      <c r="A522" s="41" t="str">
        <f t="shared" si="60"/>
        <v/>
      </c>
      <c r="B522" s="27" t="str">
        <f t="shared" si="61"/>
        <v/>
      </c>
      <c r="C522" s="28"/>
      <c r="D522" s="37"/>
      <c r="E522" s="28"/>
      <c r="F522" s="38"/>
      <c r="G522" s="39"/>
      <c r="H522" s="39"/>
      <c r="I522" s="29"/>
      <c r="J522" s="40"/>
      <c r="K522" s="40"/>
      <c r="L522" s="28"/>
      <c r="M522" s="28"/>
      <c r="N522" s="42" t="str">
        <f t="shared" si="62"/>
        <v/>
      </c>
      <c r="O522" s="43"/>
      <c r="P522" s="25" t="str">
        <f t="shared" si="63"/>
        <v/>
      </c>
      <c r="R522" s="26">
        <f t="shared" si="57"/>
        <v>0</v>
      </c>
      <c r="S522" s="18">
        <f t="shared" si="58"/>
        <v>9</v>
      </c>
      <c r="T522" s="15" t="str">
        <f t="shared" si="59"/>
        <v/>
      </c>
      <c r="U522" s="15" t="str">
        <f>CONCATENATE(IF(B522="","",'[1]Datos del Clap'!$E$4),";","9",IF(B522="","",'[1]Datos del Clap'!$F$4),TEXT(B522,"000"),";",E522,(TEXT(F522,"00000000")))</f>
        <v>;9;00000000</v>
      </c>
    </row>
    <row r="523" spans="1:21" ht="14.25" customHeight="1" x14ac:dyDescent="0.2">
      <c r="A523" s="41" t="str">
        <f t="shared" si="60"/>
        <v/>
      </c>
      <c r="B523" s="27" t="str">
        <f t="shared" si="61"/>
        <v/>
      </c>
      <c r="C523" s="28"/>
      <c r="D523" s="37"/>
      <c r="E523" s="28"/>
      <c r="F523" s="38"/>
      <c r="G523" s="39"/>
      <c r="H523" s="39"/>
      <c r="I523" s="29"/>
      <c r="J523" s="40"/>
      <c r="K523" s="40"/>
      <c r="L523" s="28"/>
      <c r="M523" s="28"/>
      <c r="N523" s="42" t="str">
        <f t="shared" si="62"/>
        <v/>
      </c>
      <c r="O523" s="43"/>
      <c r="P523" s="25" t="str">
        <f t="shared" si="63"/>
        <v/>
      </c>
      <c r="R523" s="26">
        <f t="shared" si="57"/>
        <v>0</v>
      </c>
      <c r="S523" s="18">
        <f t="shared" si="58"/>
        <v>9</v>
      </c>
      <c r="T523" s="15" t="str">
        <f t="shared" si="59"/>
        <v/>
      </c>
      <c r="U523" s="15" t="str">
        <f>CONCATENATE(IF(B523="","",'[1]Datos del Clap'!$E$4),";","9",IF(B523="","",'[1]Datos del Clap'!$F$4),TEXT(B523,"000"),";",E523,(TEXT(F523,"00000000")))</f>
        <v>;9;00000000</v>
      </c>
    </row>
    <row r="524" spans="1:21" ht="14.25" customHeight="1" x14ac:dyDescent="0.2">
      <c r="A524" s="41" t="str">
        <f t="shared" si="60"/>
        <v/>
      </c>
      <c r="B524" s="27" t="str">
        <f t="shared" si="61"/>
        <v/>
      </c>
      <c r="C524" s="28"/>
      <c r="D524" s="37"/>
      <c r="E524" s="28"/>
      <c r="F524" s="38"/>
      <c r="G524" s="39"/>
      <c r="H524" s="39"/>
      <c r="I524" s="29"/>
      <c r="J524" s="40"/>
      <c r="K524" s="40"/>
      <c r="L524" s="28"/>
      <c r="M524" s="28"/>
      <c r="N524" s="42" t="str">
        <f t="shared" si="62"/>
        <v/>
      </c>
      <c r="O524" s="43"/>
      <c r="P524" s="25" t="str">
        <f t="shared" si="63"/>
        <v/>
      </c>
      <c r="R524" s="26">
        <f t="shared" si="57"/>
        <v>0</v>
      </c>
      <c r="S524" s="18">
        <f t="shared" si="58"/>
        <v>9</v>
      </c>
      <c r="T524" s="15" t="str">
        <f t="shared" si="59"/>
        <v/>
      </c>
      <c r="U524" s="15" t="str">
        <f>CONCATENATE(IF(B524="","",'[1]Datos del Clap'!$E$4),";","9",IF(B524="","",'[1]Datos del Clap'!$F$4),TEXT(B524,"000"),";",E524,(TEXT(F524,"00000000")))</f>
        <v>;9;00000000</v>
      </c>
    </row>
    <row r="525" spans="1:21" ht="14.25" customHeight="1" x14ac:dyDescent="0.2">
      <c r="A525" s="41" t="str">
        <f t="shared" si="60"/>
        <v/>
      </c>
      <c r="B525" s="27" t="str">
        <f t="shared" si="61"/>
        <v/>
      </c>
      <c r="C525" s="28"/>
      <c r="D525" s="37"/>
      <c r="E525" s="28"/>
      <c r="F525" s="38"/>
      <c r="G525" s="39"/>
      <c r="H525" s="39"/>
      <c r="I525" s="29"/>
      <c r="J525" s="40"/>
      <c r="K525" s="40"/>
      <c r="L525" s="28"/>
      <c r="M525" s="28"/>
      <c r="N525" s="42" t="str">
        <f t="shared" si="62"/>
        <v/>
      </c>
      <c r="O525" s="43"/>
      <c r="P525" s="25" t="str">
        <f t="shared" si="63"/>
        <v/>
      </c>
      <c r="R525" s="26">
        <f t="shared" si="57"/>
        <v>0</v>
      </c>
      <c r="S525" s="18">
        <f t="shared" si="58"/>
        <v>9</v>
      </c>
      <c r="T525" s="15" t="str">
        <f t="shared" si="59"/>
        <v/>
      </c>
      <c r="U525" s="15" t="str">
        <f>CONCATENATE(IF(B525="","",'[1]Datos del Clap'!$E$4),";","9",IF(B525="","",'[1]Datos del Clap'!$F$4),TEXT(B525,"000"),";",E525,(TEXT(F525,"00000000")))</f>
        <v>;9;00000000</v>
      </c>
    </row>
    <row r="526" spans="1:21" ht="14.25" customHeight="1" x14ac:dyDescent="0.2">
      <c r="A526" s="41" t="str">
        <f t="shared" si="60"/>
        <v/>
      </c>
      <c r="B526" s="27" t="str">
        <f t="shared" si="61"/>
        <v/>
      </c>
      <c r="C526" s="28"/>
      <c r="D526" s="37"/>
      <c r="E526" s="28"/>
      <c r="F526" s="38"/>
      <c r="G526" s="39"/>
      <c r="H526" s="39"/>
      <c r="I526" s="29"/>
      <c r="J526" s="40"/>
      <c r="K526" s="40"/>
      <c r="L526" s="28"/>
      <c r="M526" s="28"/>
      <c r="N526" s="42" t="str">
        <f t="shared" si="62"/>
        <v/>
      </c>
      <c r="O526" s="43"/>
      <c r="P526" s="25" t="str">
        <f t="shared" si="63"/>
        <v/>
      </c>
      <c r="R526" s="26">
        <f t="shared" si="57"/>
        <v>0</v>
      </c>
      <c r="S526" s="18">
        <f t="shared" si="58"/>
        <v>9</v>
      </c>
      <c r="T526" s="15" t="str">
        <f t="shared" si="59"/>
        <v/>
      </c>
      <c r="U526" s="15" t="str">
        <f>CONCATENATE(IF(B526="","",'[1]Datos del Clap'!$E$4),";","9",IF(B526="","",'[1]Datos del Clap'!$F$4),TEXT(B526,"000"),";",E526,(TEXT(F526,"00000000")))</f>
        <v>;9;00000000</v>
      </c>
    </row>
    <row r="527" spans="1:21" ht="14.25" customHeight="1" x14ac:dyDescent="0.2">
      <c r="A527" s="41" t="str">
        <f t="shared" si="60"/>
        <v/>
      </c>
      <c r="B527" s="27" t="str">
        <f t="shared" si="61"/>
        <v/>
      </c>
      <c r="C527" s="28"/>
      <c r="D527" s="37"/>
      <c r="E527" s="28"/>
      <c r="F527" s="38"/>
      <c r="G527" s="39"/>
      <c r="H527" s="39"/>
      <c r="I527" s="29"/>
      <c r="J527" s="40"/>
      <c r="K527" s="40"/>
      <c r="L527" s="28"/>
      <c r="M527" s="28"/>
      <c r="N527" s="42" t="str">
        <f t="shared" si="62"/>
        <v/>
      </c>
      <c r="O527" s="43"/>
      <c r="P527" s="25" t="str">
        <f t="shared" si="63"/>
        <v/>
      </c>
      <c r="R527" s="26">
        <f t="shared" si="57"/>
        <v>0</v>
      </c>
      <c r="S527" s="18">
        <f t="shared" si="58"/>
        <v>9</v>
      </c>
      <c r="T527" s="15" t="str">
        <f t="shared" si="59"/>
        <v/>
      </c>
      <c r="U527" s="15" t="str">
        <f>CONCATENATE(IF(B527="","",'[1]Datos del Clap'!$E$4),";","9",IF(B527="","",'[1]Datos del Clap'!$F$4),TEXT(B527,"000"),";",E527,(TEXT(F527,"00000000")))</f>
        <v>;9;00000000</v>
      </c>
    </row>
    <row r="528" spans="1:21" ht="14.25" customHeight="1" x14ac:dyDescent="0.2">
      <c r="A528" s="41" t="str">
        <f t="shared" si="60"/>
        <v/>
      </c>
      <c r="B528" s="27" t="str">
        <f t="shared" si="61"/>
        <v/>
      </c>
      <c r="C528" s="28"/>
      <c r="D528" s="37"/>
      <c r="E528" s="28"/>
      <c r="F528" s="38"/>
      <c r="G528" s="39"/>
      <c r="H528" s="39"/>
      <c r="I528" s="29"/>
      <c r="J528" s="40"/>
      <c r="K528" s="40"/>
      <c r="L528" s="28"/>
      <c r="M528" s="28"/>
      <c r="N528" s="42" t="str">
        <f t="shared" si="62"/>
        <v/>
      </c>
      <c r="O528" s="43"/>
      <c r="P528" s="25" t="str">
        <f t="shared" si="63"/>
        <v/>
      </c>
      <c r="R528" s="26">
        <f t="shared" si="57"/>
        <v>0</v>
      </c>
      <c r="S528" s="18">
        <f t="shared" si="58"/>
        <v>9</v>
      </c>
      <c r="T528" s="15" t="str">
        <f t="shared" si="59"/>
        <v/>
      </c>
      <c r="U528" s="15" t="str">
        <f>CONCATENATE(IF(B528="","",'[1]Datos del Clap'!$E$4),";","9",IF(B528="","",'[1]Datos del Clap'!$F$4),TEXT(B528,"000"),";",E528,(TEXT(F528,"00000000")))</f>
        <v>;9;00000000</v>
      </c>
    </row>
    <row r="529" spans="1:21" ht="14.25" customHeight="1" x14ac:dyDescent="0.2">
      <c r="A529" s="41" t="str">
        <f t="shared" si="60"/>
        <v/>
      </c>
      <c r="B529" s="27" t="str">
        <f t="shared" si="61"/>
        <v/>
      </c>
      <c r="C529" s="28"/>
      <c r="D529" s="37"/>
      <c r="E529" s="28"/>
      <c r="F529" s="38"/>
      <c r="G529" s="39"/>
      <c r="H529" s="39"/>
      <c r="I529" s="29"/>
      <c r="J529" s="40"/>
      <c r="K529" s="40"/>
      <c r="L529" s="28"/>
      <c r="M529" s="28"/>
      <c r="N529" s="42" t="str">
        <f t="shared" si="62"/>
        <v/>
      </c>
      <c r="O529" s="43"/>
      <c r="P529" s="25" t="str">
        <f t="shared" si="63"/>
        <v/>
      </c>
      <c r="R529" s="26">
        <f t="shared" si="57"/>
        <v>0</v>
      </c>
      <c r="S529" s="18">
        <f t="shared" si="58"/>
        <v>9</v>
      </c>
      <c r="T529" s="15" t="str">
        <f t="shared" si="59"/>
        <v/>
      </c>
      <c r="U529" s="15" t="str">
        <f>CONCATENATE(IF(B529="","",'[1]Datos del Clap'!$E$4),";","9",IF(B529="","",'[1]Datos del Clap'!$F$4),TEXT(B529,"000"),";",E529,(TEXT(F529,"00000000")))</f>
        <v>;9;00000000</v>
      </c>
    </row>
    <row r="530" spans="1:21" ht="14.25" customHeight="1" x14ac:dyDescent="0.2">
      <c r="A530" s="41" t="str">
        <f t="shared" si="60"/>
        <v/>
      </c>
      <c r="B530" s="27" t="str">
        <f t="shared" si="61"/>
        <v/>
      </c>
      <c r="C530" s="28"/>
      <c r="D530" s="37"/>
      <c r="E530" s="28"/>
      <c r="F530" s="38"/>
      <c r="G530" s="39"/>
      <c r="H530" s="39"/>
      <c r="I530" s="29"/>
      <c r="J530" s="40"/>
      <c r="K530" s="40"/>
      <c r="L530" s="28"/>
      <c r="M530" s="28"/>
      <c r="N530" s="42" t="str">
        <f t="shared" si="62"/>
        <v/>
      </c>
      <c r="O530" s="43"/>
      <c r="P530" s="25" t="str">
        <f t="shared" si="63"/>
        <v/>
      </c>
      <c r="R530" s="26">
        <f t="shared" si="57"/>
        <v>0</v>
      </c>
      <c r="S530" s="18">
        <f t="shared" si="58"/>
        <v>9</v>
      </c>
      <c r="T530" s="15" t="str">
        <f t="shared" si="59"/>
        <v/>
      </c>
      <c r="U530" s="15" t="str">
        <f>CONCATENATE(IF(B530="","",'[1]Datos del Clap'!$E$4),";","9",IF(B530="","",'[1]Datos del Clap'!$F$4),TEXT(B530,"000"),";",E530,(TEXT(F530,"00000000")))</f>
        <v>;9;00000000</v>
      </c>
    </row>
    <row r="531" spans="1:21" ht="14.25" customHeight="1" x14ac:dyDescent="0.2">
      <c r="A531" s="41" t="str">
        <f t="shared" si="60"/>
        <v/>
      </c>
      <c r="B531" s="27" t="str">
        <f t="shared" si="61"/>
        <v/>
      </c>
      <c r="C531" s="28"/>
      <c r="D531" s="37"/>
      <c r="E531" s="28"/>
      <c r="F531" s="38"/>
      <c r="G531" s="39"/>
      <c r="H531" s="39"/>
      <c r="I531" s="29"/>
      <c r="J531" s="40"/>
      <c r="K531" s="40"/>
      <c r="L531" s="28"/>
      <c r="M531" s="28"/>
      <c r="N531" s="42" t="str">
        <f t="shared" si="62"/>
        <v/>
      </c>
      <c r="O531" s="43"/>
      <c r="P531" s="25" t="str">
        <f t="shared" si="63"/>
        <v/>
      </c>
      <c r="R531" s="26">
        <f t="shared" si="57"/>
        <v>0</v>
      </c>
      <c r="S531" s="18">
        <f t="shared" si="58"/>
        <v>9</v>
      </c>
      <c r="T531" s="15" t="str">
        <f t="shared" si="59"/>
        <v/>
      </c>
      <c r="U531" s="15" t="str">
        <f>CONCATENATE(IF(B531="","",'[1]Datos del Clap'!$E$4),";","9",IF(B531="","",'[1]Datos del Clap'!$F$4),TEXT(B531,"000"),";",E531,(TEXT(F531,"00000000")))</f>
        <v>;9;00000000</v>
      </c>
    </row>
    <row r="532" spans="1:21" ht="14.25" customHeight="1" x14ac:dyDescent="0.2">
      <c r="A532" s="41" t="str">
        <f t="shared" si="60"/>
        <v/>
      </c>
      <c r="B532" s="27" t="str">
        <f t="shared" si="61"/>
        <v/>
      </c>
      <c r="C532" s="28"/>
      <c r="D532" s="37"/>
      <c r="E532" s="28"/>
      <c r="F532" s="38"/>
      <c r="G532" s="39"/>
      <c r="H532" s="39"/>
      <c r="I532" s="29"/>
      <c r="J532" s="40"/>
      <c r="K532" s="40"/>
      <c r="L532" s="28"/>
      <c r="M532" s="28"/>
      <c r="N532" s="42" t="str">
        <f t="shared" si="62"/>
        <v/>
      </c>
      <c r="O532" s="43"/>
      <c r="P532" s="25" t="str">
        <f t="shared" si="63"/>
        <v/>
      </c>
      <c r="R532" s="26">
        <f t="shared" si="57"/>
        <v>0</v>
      </c>
      <c r="S532" s="18">
        <f t="shared" si="58"/>
        <v>9</v>
      </c>
      <c r="T532" s="15" t="str">
        <f t="shared" si="59"/>
        <v/>
      </c>
      <c r="U532" s="15" t="str">
        <f>CONCATENATE(IF(B532="","",'[1]Datos del Clap'!$E$4),";","9",IF(B532="","",'[1]Datos del Clap'!$F$4),TEXT(B532,"000"),";",E532,(TEXT(F532,"00000000")))</f>
        <v>;9;00000000</v>
      </c>
    </row>
    <row r="533" spans="1:21" ht="14.25" customHeight="1" x14ac:dyDescent="0.2">
      <c r="A533" s="41" t="str">
        <f t="shared" si="60"/>
        <v/>
      </c>
      <c r="B533" s="27" t="str">
        <f t="shared" si="61"/>
        <v/>
      </c>
      <c r="C533" s="28"/>
      <c r="D533" s="37"/>
      <c r="E533" s="28"/>
      <c r="F533" s="38"/>
      <c r="G533" s="39"/>
      <c r="H533" s="39"/>
      <c r="I533" s="29"/>
      <c r="J533" s="40"/>
      <c r="K533" s="40"/>
      <c r="L533" s="28"/>
      <c r="M533" s="28"/>
      <c r="N533" s="42" t="str">
        <f t="shared" si="62"/>
        <v/>
      </c>
      <c r="O533" s="43"/>
      <c r="P533" s="25" t="str">
        <f t="shared" si="63"/>
        <v/>
      </c>
      <c r="R533" s="26">
        <f t="shared" si="57"/>
        <v>0</v>
      </c>
      <c r="S533" s="18">
        <f t="shared" si="58"/>
        <v>9</v>
      </c>
      <c r="T533" s="15" t="str">
        <f t="shared" si="59"/>
        <v/>
      </c>
      <c r="U533" s="15" t="str">
        <f>CONCATENATE(IF(B533="","",'[1]Datos del Clap'!$E$4),";","9",IF(B533="","",'[1]Datos del Clap'!$F$4),TEXT(B533,"000"),";",E533,(TEXT(F533,"00000000")))</f>
        <v>;9;00000000</v>
      </c>
    </row>
    <row r="534" spans="1:21" ht="14.25" customHeight="1" x14ac:dyDescent="0.2">
      <c r="A534" s="41" t="str">
        <f t="shared" si="60"/>
        <v/>
      </c>
      <c r="B534" s="27" t="str">
        <f t="shared" si="61"/>
        <v/>
      </c>
      <c r="C534" s="28"/>
      <c r="D534" s="37"/>
      <c r="E534" s="28"/>
      <c r="F534" s="38"/>
      <c r="G534" s="39"/>
      <c r="H534" s="39"/>
      <c r="I534" s="29"/>
      <c r="J534" s="40"/>
      <c r="K534" s="40"/>
      <c r="L534" s="28"/>
      <c r="M534" s="28"/>
      <c r="N534" s="42" t="str">
        <f t="shared" si="62"/>
        <v/>
      </c>
      <c r="O534" s="43"/>
      <c r="P534" s="25" t="str">
        <f t="shared" si="63"/>
        <v/>
      </c>
      <c r="R534" s="26">
        <f t="shared" si="57"/>
        <v>0</v>
      </c>
      <c r="S534" s="18">
        <f t="shared" si="58"/>
        <v>9</v>
      </c>
      <c r="T534" s="15" t="str">
        <f t="shared" si="59"/>
        <v/>
      </c>
      <c r="U534" s="15" t="str">
        <f>CONCATENATE(IF(B534="","",'[1]Datos del Clap'!$E$4),";","9",IF(B534="","",'[1]Datos del Clap'!$F$4),TEXT(B534,"000"),";",E534,(TEXT(F534,"00000000")))</f>
        <v>;9;00000000</v>
      </c>
    </row>
    <row r="535" spans="1:21" ht="14.25" customHeight="1" x14ac:dyDescent="0.2">
      <c r="A535" s="41" t="str">
        <f t="shared" si="60"/>
        <v/>
      </c>
      <c r="B535" s="27" t="str">
        <f t="shared" si="61"/>
        <v/>
      </c>
      <c r="C535" s="28"/>
      <c r="D535" s="37"/>
      <c r="E535" s="28"/>
      <c r="F535" s="38"/>
      <c r="G535" s="39"/>
      <c r="H535" s="39"/>
      <c r="I535" s="29"/>
      <c r="J535" s="40"/>
      <c r="K535" s="40"/>
      <c r="L535" s="28"/>
      <c r="M535" s="28"/>
      <c r="N535" s="42" t="str">
        <f t="shared" si="62"/>
        <v/>
      </c>
      <c r="O535" s="43"/>
      <c r="P535" s="25" t="str">
        <f t="shared" si="63"/>
        <v/>
      </c>
      <c r="R535" s="26">
        <f t="shared" si="57"/>
        <v>0</v>
      </c>
      <c r="S535" s="18">
        <f t="shared" si="58"/>
        <v>9</v>
      </c>
      <c r="T535" s="15" t="str">
        <f t="shared" si="59"/>
        <v/>
      </c>
      <c r="U535" s="15" t="str">
        <f>CONCATENATE(IF(B535="","",'[1]Datos del Clap'!$E$4),";","9",IF(B535="","",'[1]Datos del Clap'!$F$4),TEXT(B535,"000"),";",E535,(TEXT(F535,"00000000")))</f>
        <v>;9;00000000</v>
      </c>
    </row>
    <row r="536" spans="1:21" ht="14.25" customHeight="1" x14ac:dyDescent="0.2">
      <c r="A536" s="41" t="str">
        <f t="shared" si="60"/>
        <v/>
      </c>
      <c r="B536" s="27" t="str">
        <f t="shared" si="61"/>
        <v/>
      </c>
      <c r="C536" s="28"/>
      <c r="D536" s="37"/>
      <c r="E536" s="28"/>
      <c r="F536" s="38"/>
      <c r="G536" s="39"/>
      <c r="H536" s="39"/>
      <c r="I536" s="29"/>
      <c r="J536" s="40"/>
      <c r="K536" s="40"/>
      <c r="L536" s="28"/>
      <c r="M536" s="28"/>
      <c r="N536" s="42" t="str">
        <f t="shared" si="62"/>
        <v/>
      </c>
      <c r="O536" s="43"/>
      <c r="P536" s="25" t="str">
        <f t="shared" si="63"/>
        <v/>
      </c>
      <c r="R536" s="26">
        <f t="shared" si="57"/>
        <v>0</v>
      </c>
      <c r="S536" s="18">
        <f t="shared" si="58"/>
        <v>9</v>
      </c>
      <c r="T536" s="15" t="str">
        <f t="shared" si="59"/>
        <v/>
      </c>
      <c r="U536" s="15" t="str">
        <f>CONCATENATE(IF(B536="","",'[1]Datos del Clap'!$E$4),";","9",IF(B536="","",'[1]Datos del Clap'!$F$4),TEXT(B536,"000"),";",E536,(TEXT(F536,"00000000")))</f>
        <v>;9;00000000</v>
      </c>
    </row>
    <row r="537" spans="1:21" ht="14.25" customHeight="1" x14ac:dyDescent="0.2">
      <c r="A537" s="41" t="str">
        <f t="shared" si="60"/>
        <v/>
      </c>
      <c r="B537" s="27" t="str">
        <f t="shared" si="61"/>
        <v/>
      </c>
      <c r="C537" s="28"/>
      <c r="D537" s="37"/>
      <c r="E537" s="28"/>
      <c r="F537" s="38"/>
      <c r="G537" s="39"/>
      <c r="H537" s="39"/>
      <c r="I537" s="29"/>
      <c r="J537" s="40"/>
      <c r="K537" s="40"/>
      <c r="L537" s="28"/>
      <c r="M537" s="28"/>
      <c r="N537" s="42" t="str">
        <f t="shared" si="62"/>
        <v/>
      </c>
      <c r="O537" s="43"/>
      <c r="P537" s="25" t="str">
        <f t="shared" si="63"/>
        <v/>
      </c>
      <c r="R537" s="26">
        <f t="shared" si="57"/>
        <v>0</v>
      </c>
      <c r="S537" s="18">
        <f t="shared" si="58"/>
        <v>9</v>
      </c>
      <c r="T537" s="15" t="str">
        <f t="shared" si="59"/>
        <v/>
      </c>
      <c r="U537" s="15" t="str">
        <f>CONCATENATE(IF(B537="","",'[1]Datos del Clap'!$E$4),";","9",IF(B537="","",'[1]Datos del Clap'!$F$4),TEXT(B537,"000"),";",E537,(TEXT(F537,"00000000")))</f>
        <v>;9;00000000</v>
      </c>
    </row>
    <row r="538" spans="1:21" ht="14.25" customHeight="1" x14ac:dyDescent="0.2">
      <c r="A538" s="41" t="str">
        <f t="shared" si="60"/>
        <v/>
      </c>
      <c r="B538" s="27" t="str">
        <f t="shared" si="61"/>
        <v/>
      </c>
      <c r="C538" s="28"/>
      <c r="D538" s="37"/>
      <c r="E538" s="28"/>
      <c r="F538" s="38"/>
      <c r="G538" s="39"/>
      <c r="H538" s="39"/>
      <c r="I538" s="29"/>
      <c r="J538" s="40"/>
      <c r="K538" s="40"/>
      <c r="L538" s="28"/>
      <c r="M538" s="28"/>
      <c r="N538" s="42" t="str">
        <f t="shared" si="62"/>
        <v/>
      </c>
      <c r="O538" s="43"/>
      <c r="P538" s="25" t="str">
        <f t="shared" si="63"/>
        <v/>
      </c>
      <c r="R538" s="26">
        <f t="shared" si="57"/>
        <v>0</v>
      </c>
      <c r="S538" s="18">
        <f t="shared" si="58"/>
        <v>9</v>
      </c>
      <c r="T538" s="15" t="str">
        <f t="shared" si="59"/>
        <v/>
      </c>
      <c r="U538" s="15" t="str">
        <f>CONCATENATE(IF(B538="","",'[1]Datos del Clap'!$E$4),";","9",IF(B538="","",'[1]Datos del Clap'!$F$4),TEXT(B538,"000"),";",E538,(TEXT(F538,"00000000")))</f>
        <v>;9;00000000</v>
      </c>
    </row>
    <row r="539" spans="1:21" ht="14.25" customHeight="1" x14ac:dyDescent="0.2">
      <c r="A539" s="41" t="str">
        <f t="shared" si="60"/>
        <v/>
      </c>
      <c r="B539" s="27" t="str">
        <f t="shared" si="61"/>
        <v/>
      </c>
      <c r="C539" s="28"/>
      <c r="D539" s="37"/>
      <c r="E539" s="28"/>
      <c r="F539" s="38"/>
      <c r="G539" s="39"/>
      <c r="H539" s="39"/>
      <c r="I539" s="29"/>
      <c r="J539" s="40"/>
      <c r="K539" s="40"/>
      <c r="L539" s="28"/>
      <c r="M539" s="28"/>
      <c r="N539" s="42" t="str">
        <f t="shared" si="62"/>
        <v/>
      </c>
      <c r="O539" s="43"/>
      <c r="P539" s="25" t="str">
        <f t="shared" si="63"/>
        <v/>
      </c>
      <c r="R539" s="26">
        <f t="shared" si="57"/>
        <v>0</v>
      </c>
      <c r="S539" s="18">
        <f t="shared" si="58"/>
        <v>9</v>
      </c>
      <c r="T539" s="15" t="str">
        <f t="shared" si="59"/>
        <v/>
      </c>
      <c r="U539" s="15" t="str">
        <f>CONCATENATE(IF(B539="","",'[1]Datos del Clap'!$E$4),";","9",IF(B539="","",'[1]Datos del Clap'!$F$4),TEXT(B539,"000"),";",E539,(TEXT(F539,"00000000")))</f>
        <v>;9;00000000</v>
      </c>
    </row>
    <row r="540" spans="1:21" ht="14.25" customHeight="1" x14ac:dyDescent="0.2">
      <c r="A540" s="41" t="str">
        <f t="shared" si="60"/>
        <v/>
      </c>
      <c r="B540" s="27" t="str">
        <f t="shared" si="61"/>
        <v/>
      </c>
      <c r="C540" s="28"/>
      <c r="D540" s="37"/>
      <c r="E540" s="28"/>
      <c r="F540" s="38"/>
      <c r="G540" s="39"/>
      <c r="H540" s="39"/>
      <c r="I540" s="29"/>
      <c r="J540" s="40"/>
      <c r="K540" s="40"/>
      <c r="L540" s="28"/>
      <c r="M540" s="28"/>
      <c r="N540" s="42" t="str">
        <f t="shared" si="62"/>
        <v/>
      </c>
      <c r="O540" s="43"/>
      <c r="P540" s="25" t="str">
        <f t="shared" si="63"/>
        <v/>
      </c>
      <c r="R540" s="26">
        <f t="shared" si="57"/>
        <v>0</v>
      </c>
      <c r="S540" s="18">
        <f t="shared" si="58"/>
        <v>9</v>
      </c>
      <c r="T540" s="15" t="str">
        <f t="shared" si="59"/>
        <v/>
      </c>
      <c r="U540" s="15" t="str">
        <f>CONCATENATE(IF(B540="","",'[1]Datos del Clap'!$E$4),";","9",IF(B540="","",'[1]Datos del Clap'!$F$4),TEXT(B540,"000"),";",E540,(TEXT(F540,"00000000")))</f>
        <v>;9;00000000</v>
      </c>
    </row>
    <row r="541" spans="1:21" ht="14.25" customHeight="1" x14ac:dyDescent="0.2">
      <c r="A541" s="41" t="str">
        <f t="shared" si="60"/>
        <v/>
      </c>
      <c r="B541" s="27" t="str">
        <f t="shared" si="61"/>
        <v/>
      </c>
      <c r="C541" s="28"/>
      <c r="D541" s="37"/>
      <c r="E541" s="28"/>
      <c r="F541" s="38"/>
      <c r="G541" s="39"/>
      <c r="H541" s="39"/>
      <c r="I541" s="29"/>
      <c r="J541" s="40"/>
      <c r="K541" s="40"/>
      <c r="L541" s="28"/>
      <c r="M541" s="28"/>
      <c r="N541" s="42" t="str">
        <f t="shared" si="62"/>
        <v/>
      </c>
      <c r="O541" s="43"/>
      <c r="P541" s="25" t="str">
        <f t="shared" si="63"/>
        <v/>
      </c>
      <c r="R541" s="26">
        <f t="shared" si="57"/>
        <v>0</v>
      </c>
      <c r="S541" s="18">
        <f t="shared" si="58"/>
        <v>9</v>
      </c>
      <c r="T541" s="15" t="str">
        <f t="shared" si="59"/>
        <v/>
      </c>
      <c r="U541" s="15" t="str">
        <f>CONCATENATE(IF(B541="","",'[1]Datos del Clap'!$E$4),";","9",IF(B541="","",'[1]Datos del Clap'!$F$4),TEXT(B541,"000"),";",E541,(TEXT(F541,"00000000")))</f>
        <v>;9;00000000</v>
      </c>
    </row>
    <row r="542" spans="1:21" ht="14.25" customHeight="1" x14ac:dyDescent="0.2">
      <c r="A542" s="41" t="str">
        <f t="shared" si="60"/>
        <v/>
      </c>
      <c r="B542" s="27" t="str">
        <f t="shared" si="61"/>
        <v/>
      </c>
      <c r="C542" s="28"/>
      <c r="D542" s="37"/>
      <c r="E542" s="28"/>
      <c r="F542" s="38"/>
      <c r="G542" s="39"/>
      <c r="H542" s="39"/>
      <c r="I542" s="29"/>
      <c r="J542" s="40"/>
      <c r="K542" s="40"/>
      <c r="L542" s="28"/>
      <c r="M542" s="28"/>
      <c r="N542" s="42" t="str">
        <f t="shared" si="62"/>
        <v/>
      </c>
      <c r="O542" s="43"/>
      <c r="P542" s="25" t="str">
        <f t="shared" si="63"/>
        <v/>
      </c>
      <c r="R542" s="26">
        <f t="shared" si="57"/>
        <v>0</v>
      </c>
      <c r="S542" s="18">
        <f t="shared" si="58"/>
        <v>9</v>
      </c>
      <c r="T542" s="15" t="str">
        <f t="shared" si="59"/>
        <v/>
      </c>
      <c r="U542" s="15" t="str">
        <f>CONCATENATE(IF(B542="","",'[1]Datos del Clap'!$E$4),";","9",IF(B542="","",'[1]Datos del Clap'!$F$4),TEXT(B542,"000"),";",E542,(TEXT(F542,"00000000")))</f>
        <v>;9;00000000</v>
      </c>
    </row>
    <row r="543" spans="1:21" ht="14.25" customHeight="1" x14ac:dyDescent="0.2">
      <c r="A543" s="41" t="str">
        <f t="shared" si="60"/>
        <v/>
      </c>
      <c r="B543" s="27" t="str">
        <f t="shared" si="61"/>
        <v/>
      </c>
      <c r="C543" s="28"/>
      <c r="D543" s="37"/>
      <c r="E543" s="28"/>
      <c r="F543" s="38"/>
      <c r="G543" s="39"/>
      <c r="H543" s="39"/>
      <c r="I543" s="29"/>
      <c r="J543" s="40"/>
      <c r="K543" s="40"/>
      <c r="L543" s="28"/>
      <c r="M543" s="28"/>
      <c r="N543" s="42" t="str">
        <f t="shared" si="62"/>
        <v/>
      </c>
      <c r="O543" s="43"/>
      <c r="P543" s="25" t="str">
        <f t="shared" si="63"/>
        <v/>
      </c>
      <c r="R543" s="26">
        <f t="shared" si="57"/>
        <v>0</v>
      </c>
      <c r="S543" s="18">
        <f t="shared" si="58"/>
        <v>9</v>
      </c>
      <c r="T543" s="15" t="str">
        <f t="shared" si="59"/>
        <v/>
      </c>
      <c r="U543" s="15" t="str">
        <f>CONCATENATE(IF(B543="","",'[1]Datos del Clap'!$E$4),";","9",IF(B543="","",'[1]Datos del Clap'!$F$4),TEXT(B543,"000"),";",E543,(TEXT(F543,"00000000")))</f>
        <v>;9;00000000</v>
      </c>
    </row>
    <row r="544" spans="1:21" ht="14.25" customHeight="1" x14ac:dyDescent="0.2">
      <c r="A544" s="41" t="str">
        <f t="shared" si="60"/>
        <v/>
      </c>
      <c r="B544" s="27" t="str">
        <f t="shared" si="61"/>
        <v/>
      </c>
      <c r="C544" s="28"/>
      <c r="D544" s="37"/>
      <c r="E544" s="28"/>
      <c r="F544" s="38"/>
      <c r="G544" s="39"/>
      <c r="H544" s="39"/>
      <c r="I544" s="29"/>
      <c r="J544" s="40"/>
      <c r="K544" s="40"/>
      <c r="L544" s="28"/>
      <c r="M544" s="28"/>
      <c r="N544" s="42" t="str">
        <f t="shared" si="62"/>
        <v/>
      </c>
      <c r="O544" s="43"/>
      <c r="P544" s="25" t="str">
        <f t="shared" si="63"/>
        <v/>
      </c>
      <c r="R544" s="26">
        <f t="shared" si="57"/>
        <v>0</v>
      </c>
      <c r="S544" s="18">
        <f t="shared" si="58"/>
        <v>9</v>
      </c>
      <c r="T544" s="15" t="str">
        <f t="shared" si="59"/>
        <v/>
      </c>
      <c r="U544" s="15" t="str">
        <f>CONCATENATE(IF(B544="","",'[1]Datos del Clap'!$E$4),";","9",IF(B544="","",'[1]Datos del Clap'!$F$4),TEXT(B544,"000"),";",E544,(TEXT(F544,"00000000")))</f>
        <v>;9;00000000</v>
      </c>
    </row>
    <row r="545" spans="1:21" ht="14.25" customHeight="1" x14ac:dyDescent="0.2">
      <c r="A545" s="41" t="str">
        <f t="shared" si="60"/>
        <v/>
      </c>
      <c r="B545" s="27" t="str">
        <f t="shared" si="61"/>
        <v/>
      </c>
      <c r="C545" s="28"/>
      <c r="D545" s="37"/>
      <c r="E545" s="28"/>
      <c r="F545" s="38"/>
      <c r="G545" s="39"/>
      <c r="H545" s="39"/>
      <c r="I545" s="29"/>
      <c r="J545" s="40"/>
      <c r="K545" s="40"/>
      <c r="L545" s="28"/>
      <c r="M545" s="28"/>
      <c r="N545" s="42" t="str">
        <f t="shared" si="62"/>
        <v/>
      </c>
      <c r="O545" s="43"/>
      <c r="P545" s="25" t="str">
        <f t="shared" si="63"/>
        <v/>
      </c>
      <c r="R545" s="26">
        <f t="shared" si="57"/>
        <v>0</v>
      </c>
      <c r="S545" s="18">
        <f t="shared" si="58"/>
        <v>9</v>
      </c>
      <c r="T545" s="15" t="str">
        <f t="shared" si="59"/>
        <v/>
      </c>
      <c r="U545" s="15" t="str">
        <f>CONCATENATE(IF(B545="","",'[1]Datos del Clap'!$E$4),";","9",IF(B545="","",'[1]Datos del Clap'!$F$4),TEXT(B545,"000"),";",E545,(TEXT(F545,"00000000")))</f>
        <v>;9;00000000</v>
      </c>
    </row>
    <row r="546" spans="1:21" ht="14.25" customHeight="1" x14ac:dyDescent="0.2">
      <c r="A546" s="41" t="str">
        <f t="shared" si="60"/>
        <v/>
      </c>
      <c r="B546" s="27" t="str">
        <f t="shared" si="61"/>
        <v/>
      </c>
      <c r="C546" s="28"/>
      <c r="D546" s="37"/>
      <c r="E546" s="28"/>
      <c r="F546" s="38"/>
      <c r="G546" s="39"/>
      <c r="H546" s="39"/>
      <c r="I546" s="29"/>
      <c r="J546" s="40"/>
      <c r="K546" s="40"/>
      <c r="L546" s="28"/>
      <c r="M546" s="28"/>
      <c r="N546" s="42" t="str">
        <f t="shared" si="62"/>
        <v/>
      </c>
      <c r="O546" s="43"/>
      <c r="P546" s="25" t="str">
        <f t="shared" si="63"/>
        <v/>
      </c>
      <c r="R546" s="26">
        <f t="shared" si="57"/>
        <v>0</v>
      </c>
      <c r="S546" s="18">
        <f t="shared" si="58"/>
        <v>9</v>
      </c>
      <c r="T546" s="15" t="str">
        <f t="shared" si="59"/>
        <v/>
      </c>
      <c r="U546" s="15" t="str">
        <f>CONCATENATE(IF(B546="","",'[1]Datos del Clap'!$E$4),";","9",IF(B546="","",'[1]Datos del Clap'!$F$4),TEXT(B546,"000"),";",E546,(TEXT(F546,"00000000")))</f>
        <v>;9;00000000</v>
      </c>
    </row>
    <row r="547" spans="1:21" ht="14.25" customHeight="1" x14ac:dyDescent="0.2">
      <c r="A547" s="41" t="str">
        <f t="shared" si="60"/>
        <v/>
      </c>
      <c r="B547" s="27" t="str">
        <f t="shared" si="61"/>
        <v/>
      </c>
      <c r="C547" s="28"/>
      <c r="D547" s="37"/>
      <c r="E547" s="28"/>
      <c r="F547" s="38"/>
      <c r="G547" s="39"/>
      <c r="H547" s="39"/>
      <c r="I547" s="29"/>
      <c r="J547" s="40"/>
      <c r="K547" s="40"/>
      <c r="L547" s="28"/>
      <c r="M547" s="28"/>
      <c r="N547" s="42" t="str">
        <f t="shared" si="62"/>
        <v/>
      </c>
      <c r="O547" s="43"/>
      <c r="P547" s="25" t="str">
        <f t="shared" si="63"/>
        <v/>
      </c>
      <c r="R547" s="26">
        <f t="shared" si="57"/>
        <v>0</v>
      </c>
      <c r="S547" s="18">
        <f t="shared" si="58"/>
        <v>9</v>
      </c>
      <c r="T547" s="15" t="str">
        <f t="shared" si="59"/>
        <v/>
      </c>
      <c r="U547" s="15" t="str">
        <f>CONCATENATE(IF(B547="","",'[1]Datos del Clap'!$E$4),";","9",IF(B547="","",'[1]Datos del Clap'!$F$4),TEXT(B547,"000"),";",E547,(TEXT(F547,"00000000")))</f>
        <v>;9;00000000</v>
      </c>
    </row>
    <row r="548" spans="1:21" ht="14.25" customHeight="1" x14ac:dyDescent="0.2">
      <c r="A548" s="41" t="str">
        <f t="shared" si="60"/>
        <v/>
      </c>
      <c r="B548" s="27" t="str">
        <f t="shared" si="61"/>
        <v/>
      </c>
      <c r="C548" s="28"/>
      <c r="D548" s="37"/>
      <c r="E548" s="28"/>
      <c r="F548" s="38"/>
      <c r="G548" s="39"/>
      <c r="H548" s="39"/>
      <c r="I548" s="29"/>
      <c r="J548" s="40"/>
      <c r="K548" s="40"/>
      <c r="L548" s="28"/>
      <c r="M548" s="28"/>
      <c r="N548" s="42" t="str">
        <f t="shared" si="62"/>
        <v/>
      </c>
      <c r="O548" s="43"/>
      <c r="P548" s="25" t="str">
        <f t="shared" si="63"/>
        <v/>
      </c>
      <c r="R548" s="26">
        <f t="shared" si="57"/>
        <v>0</v>
      </c>
      <c r="S548" s="18">
        <f t="shared" si="58"/>
        <v>9</v>
      </c>
      <c r="T548" s="15" t="str">
        <f t="shared" si="59"/>
        <v/>
      </c>
      <c r="U548" s="15" t="str">
        <f>CONCATENATE(IF(B548="","",'[1]Datos del Clap'!$E$4),";","9",IF(B548="","",'[1]Datos del Clap'!$F$4),TEXT(B548,"000"),";",E548,(TEXT(F548,"00000000")))</f>
        <v>;9;00000000</v>
      </c>
    </row>
    <row r="549" spans="1:21" ht="14.25" customHeight="1" x14ac:dyDescent="0.2">
      <c r="A549" s="41" t="str">
        <f t="shared" si="60"/>
        <v/>
      </c>
      <c r="B549" s="27" t="str">
        <f t="shared" si="61"/>
        <v/>
      </c>
      <c r="C549" s="28"/>
      <c r="D549" s="37"/>
      <c r="E549" s="28"/>
      <c r="F549" s="38"/>
      <c r="G549" s="39"/>
      <c r="H549" s="39"/>
      <c r="I549" s="29"/>
      <c r="J549" s="40"/>
      <c r="K549" s="40"/>
      <c r="L549" s="28"/>
      <c r="M549" s="28"/>
      <c r="N549" s="42" t="str">
        <f t="shared" si="62"/>
        <v/>
      </c>
      <c r="O549" s="43"/>
      <c r="P549" s="25" t="str">
        <f t="shared" si="63"/>
        <v/>
      </c>
      <c r="R549" s="26">
        <f t="shared" si="57"/>
        <v>0</v>
      </c>
      <c r="S549" s="18">
        <f t="shared" si="58"/>
        <v>9</v>
      </c>
      <c r="T549" s="15" t="str">
        <f t="shared" si="59"/>
        <v/>
      </c>
      <c r="U549" s="15" t="str">
        <f>CONCATENATE(IF(B549="","",'[1]Datos del Clap'!$E$4),";","9",IF(B549="","",'[1]Datos del Clap'!$F$4),TEXT(B549,"000"),";",E549,(TEXT(F549,"00000000")))</f>
        <v>;9;00000000</v>
      </c>
    </row>
    <row r="550" spans="1:21" ht="14.25" customHeight="1" x14ac:dyDescent="0.2">
      <c r="A550" s="41" t="str">
        <f t="shared" si="60"/>
        <v/>
      </c>
      <c r="B550" s="27" t="str">
        <f t="shared" si="61"/>
        <v/>
      </c>
      <c r="C550" s="28"/>
      <c r="D550" s="37"/>
      <c r="E550" s="28"/>
      <c r="F550" s="38"/>
      <c r="G550" s="39"/>
      <c r="H550" s="39"/>
      <c r="I550" s="29"/>
      <c r="J550" s="40"/>
      <c r="K550" s="40"/>
      <c r="L550" s="28"/>
      <c r="M550" s="28"/>
      <c r="N550" s="42" t="str">
        <f t="shared" si="62"/>
        <v/>
      </c>
      <c r="O550" s="43"/>
      <c r="P550" s="25" t="str">
        <f t="shared" si="63"/>
        <v/>
      </c>
      <c r="R550" s="26">
        <f t="shared" si="57"/>
        <v>0</v>
      </c>
      <c r="S550" s="18">
        <f t="shared" si="58"/>
        <v>9</v>
      </c>
      <c r="T550" s="15" t="str">
        <f t="shared" si="59"/>
        <v/>
      </c>
      <c r="U550" s="15" t="str">
        <f>CONCATENATE(IF(B550="","",'[1]Datos del Clap'!$E$4),";","9",IF(B550="","",'[1]Datos del Clap'!$F$4),TEXT(B550,"000"),";",E550,(TEXT(F550,"00000000")))</f>
        <v>;9;00000000</v>
      </c>
    </row>
    <row r="551" spans="1:21" ht="14.25" customHeight="1" x14ac:dyDescent="0.2">
      <c r="A551" s="41" t="str">
        <f t="shared" si="60"/>
        <v/>
      </c>
      <c r="B551" s="27" t="str">
        <f t="shared" si="61"/>
        <v/>
      </c>
      <c r="C551" s="28"/>
      <c r="D551" s="37"/>
      <c r="E551" s="28"/>
      <c r="F551" s="38"/>
      <c r="G551" s="39"/>
      <c r="H551" s="39"/>
      <c r="I551" s="29"/>
      <c r="J551" s="40"/>
      <c r="K551" s="40"/>
      <c r="L551" s="28"/>
      <c r="M551" s="28"/>
      <c r="N551" s="42" t="str">
        <f t="shared" si="62"/>
        <v/>
      </c>
      <c r="O551" s="43"/>
      <c r="P551" s="25" t="str">
        <f t="shared" si="63"/>
        <v/>
      </c>
      <c r="R551" s="26">
        <f t="shared" si="57"/>
        <v>0</v>
      </c>
      <c r="S551" s="18">
        <f t="shared" si="58"/>
        <v>9</v>
      </c>
      <c r="T551" s="15" t="str">
        <f t="shared" si="59"/>
        <v/>
      </c>
      <c r="U551" s="15" t="str">
        <f>CONCATENATE(IF(B551="","",'[1]Datos del Clap'!$E$4),";","9",IF(B551="","",'[1]Datos del Clap'!$F$4),TEXT(B551,"000"),";",E551,(TEXT(F551,"00000000")))</f>
        <v>;9;00000000</v>
      </c>
    </row>
    <row r="552" spans="1:21" ht="14.25" customHeight="1" x14ac:dyDescent="0.2">
      <c r="A552" s="41" t="str">
        <f t="shared" si="60"/>
        <v/>
      </c>
      <c r="B552" s="27" t="str">
        <f t="shared" si="61"/>
        <v/>
      </c>
      <c r="C552" s="28"/>
      <c r="D552" s="37"/>
      <c r="E552" s="28"/>
      <c r="F552" s="38"/>
      <c r="G552" s="39"/>
      <c r="H552" s="39"/>
      <c r="I552" s="29"/>
      <c r="J552" s="40"/>
      <c r="K552" s="40"/>
      <c r="L552" s="28"/>
      <c r="M552" s="28"/>
      <c r="N552" s="42" t="str">
        <f t="shared" si="62"/>
        <v/>
      </c>
      <c r="O552" s="43"/>
      <c r="P552" s="25" t="str">
        <f t="shared" si="63"/>
        <v/>
      </c>
      <c r="R552" s="26">
        <f t="shared" si="57"/>
        <v>0</v>
      </c>
      <c r="S552" s="18">
        <f t="shared" si="58"/>
        <v>9</v>
      </c>
      <c r="T552" s="15" t="str">
        <f t="shared" si="59"/>
        <v/>
      </c>
      <c r="U552" s="15" t="str">
        <f>CONCATENATE(IF(B552="","",'[1]Datos del Clap'!$E$4),";","9",IF(B552="","",'[1]Datos del Clap'!$F$4),TEXT(B552,"000"),";",E552,(TEXT(F552,"00000000")))</f>
        <v>;9;00000000</v>
      </c>
    </row>
    <row r="553" spans="1:21" ht="14.25" customHeight="1" x14ac:dyDescent="0.2">
      <c r="A553" s="41" t="str">
        <f t="shared" si="60"/>
        <v/>
      </c>
      <c r="B553" s="27" t="str">
        <f t="shared" si="61"/>
        <v/>
      </c>
      <c r="C553" s="28"/>
      <c r="D553" s="37"/>
      <c r="E553" s="28"/>
      <c r="F553" s="38"/>
      <c r="G553" s="39"/>
      <c r="H553" s="39"/>
      <c r="I553" s="29"/>
      <c r="J553" s="40"/>
      <c r="K553" s="40"/>
      <c r="L553" s="28"/>
      <c r="M553" s="28"/>
      <c r="N553" s="42" t="str">
        <f t="shared" si="62"/>
        <v/>
      </c>
      <c r="O553" s="43"/>
      <c r="P553" s="25" t="str">
        <f t="shared" si="63"/>
        <v/>
      </c>
      <c r="R553" s="26">
        <f t="shared" si="57"/>
        <v>0</v>
      </c>
      <c r="S553" s="18">
        <f t="shared" si="58"/>
        <v>9</v>
      </c>
      <c r="T553" s="15" t="str">
        <f t="shared" si="59"/>
        <v/>
      </c>
      <c r="U553" s="15" t="str">
        <f>CONCATENATE(IF(B553="","",'[1]Datos del Clap'!$E$4),";","9",IF(B553="","",'[1]Datos del Clap'!$F$4),TEXT(B553,"000"),";",E553,(TEXT(F553,"00000000")))</f>
        <v>;9;00000000</v>
      </c>
    </row>
    <row r="554" spans="1:21" ht="14.25" customHeight="1" x14ac:dyDescent="0.2">
      <c r="A554" s="41" t="str">
        <f t="shared" si="60"/>
        <v/>
      </c>
      <c r="B554" s="27" t="str">
        <f t="shared" si="61"/>
        <v/>
      </c>
      <c r="C554" s="28"/>
      <c r="D554" s="37"/>
      <c r="E554" s="28"/>
      <c r="F554" s="38"/>
      <c r="G554" s="39"/>
      <c r="H554" s="39"/>
      <c r="I554" s="29"/>
      <c r="J554" s="40"/>
      <c r="K554" s="40"/>
      <c r="L554" s="28"/>
      <c r="M554" s="28"/>
      <c r="N554" s="42" t="str">
        <f t="shared" si="62"/>
        <v/>
      </c>
      <c r="O554" s="43"/>
      <c r="P554" s="25" t="str">
        <f t="shared" si="63"/>
        <v/>
      </c>
      <c r="R554" s="26">
        <f t="shared" si="57"/>
        <v>0</v>
      </c>
      <c r="S554" s="18">
        <f t="shared" si="58"/>
        <v>9</v>
      </c>
      <c r="T554" s="15" t="str">
        <f t="shared" si="59"/>
        <v/>
      </c>
      <c r="U554" s="15" t="str">
        <f>CONCATENATE(IF(B554="","",'[1]Datos del Clap'!$E$4),";","9",IF(B554="","",'[1]Datos del Clap'!$F$4),TEXT(B554,"000"),";",E554,(TEXT(F554,"00000000")))</f>
        <v>;9;00000000</v>
      </c>
    </row>
    <row r="555" spans="1:21" ht="14.25" customHeight="1" x14ac:dyDescent="0.2">
      <c r="A555" s="41" t="str">
        <f t="shared" si="60"/>
        <v/>
      </c>
      <c r="B555" s="27" t="str">
        <f t="shared" si="61"/>
        <v/>
      </c>
      <c r="C555" s="28"/>
      <c r="D555" s="37"/>
      <c r="E555" s="28"/>
      <c r="F555" s="38"/>
      <c r="G555" s="39"/>
      <c r="H555" s="39"/>
      <c r="I555" s="29"/>
      <c r="J555" s="40"/>
      <c r="K555" s="40"/>
      <c r="L555" s="28"/>
      <c r="M555" s="28"/>
      <c r="N555" s="42" t="str">
        <f t="shared" si="62"/>
        <v/>
      </c>
      <c r="O555" s="43"/>
      <c r="P555" s="25" t="str">
        <f t="shared" si="63"/>
        <v/>
      </c>
      <c r="R555" s="26">
        <f t="shared" si="57"/>
        <v>0</v>
      </c>
      <c r="S555" s="18">
        <f t="shared" si="58"/>
        <v>9</v>
      </c>
      <c r="T555" s="15" t="str">
        <f t="shared" si="59"/>
        <v/>
      </c>
      <c r="U555" s="15" t="str">
        <f>CONCATENATE(IF(B555="","",'[1]Datos del Clap'!$E$4),";","9",IF(B555="","",'[1]Datos del Clap'!$F$4),TEXT(B555,"000"),";",E555,(TEXT(F555,"00000000")))</f>
        <v>;9;00000000</v>
      </c>
    </row>
    <row r="556" spans="1:21" ht="14.25" customHeight="1" x14ac:dyDescent="0.2">
      <c r="A556" s="41" t="str">
        <f t="shared" si="60"/>
        <v/>
      </c>
      <c r="B556" s="27" t="str">
        <f t="shared" si="61"/>
        <v/>
      </c>
      <c r="C556" s="28"/>
      <c r="D556" s="37"/>
      <c r="E556" s="28"/>
      <c r="F556" s="38"/>
      <c r="G556" s="39"/>
      <c r="H556" s="39"/>
      <c r="I556" s="29"/>
      <c r="J556" s="40"/>
      <c r="K556" s="40"/>
      <c r="L556" s="28"/>
      <c r="M556" s="28"/>
      <c r="N556" s="42" t="str">
        <f t="shared" si="62"/>
        <v/>
      </c>
      <c r="O556" s="43"/>
      <c r="P556" s="25" t="str">
        <f t="shared" si="63"/>
        <v/>
      </c>
      <c r="R556" s="26">
        <f t="shared" si="57"/>
        <v>0</v>
      </c>
      <c r="S556" s="18">
        <f t="shared" si="58"/>
        <v>9</v>
      </c>
      <c r="T556" s="15" t="str">
        <f t="shared" si="59"/>
        <v/>
      </c>
      <c r="U556" s="15" t="str">
        <f>CONCATENATE(IF(B556="","",'[1]Datos del Clap'!$E$4),";","9",IF(B556="","",'[1]Datos del Clap'!$F$4),TEXT(B556,"000"),";",E556,(TEXT(F556,"00000000")))</f>
        <v>;9;00000000</v>
      </c>
    </row>
    <row r="557" spans="1:21" ht="14.25" customHeight="1" x14ac:dyDescent="0.2">
      <c r="A557" s="41" t="str">
        <f t="shared" si="60"/>
        <v/>
      </c>
      <c r="B557" s="27" t="str">
        <f t="shared" si="61"/>
        <v/>
      </c>
      <c r="C557" s="28"/>
      <c r="D557" s="37"/>
      <c r="E557" s="28"/>
      <c r="F557" s="38"/>
      <c r="G557" s="39"/>
      <c r="H557" s="39"/>
      <c r="I557" s="29"/>
      <c r="J557" s="40"/>
      <c r="K557" s="40"/>
      <c r="L557" s="28"/>
      <c r="M557" s="28"/>
      <c r="N557" s="42" t="str">
        <f t="shared" si="62"/>
        <v/>
      </c>
      <c r="O557" s="43"/>
      <c r="P557" s="25" t="str">
        <f t="shared" si="63"/>
        <v/>
      </c>
      <c r="R557" s="26">
        <f t="shared" si="57"/>
        <v>0</v>
      </c>
      <c r="S557" s="18">
        <f t="shared" si="58"/>
        <v>9</v>
      </c>
      <c r="T557" s="15" t="str">
        <f t="shared" si="59"/>
        <v/>
      </c>
      <c r="U557" s="15" t="str">
        <f>CONCATENATE(IF(B557="","",'[1]Datos del Clap'!$E$4),";","9",IF(B557="","",'[1]Datos del Clap'!$F$4),TEXT(B557,"000"),";",E557,(TEXT(F557,"00000000")))</f>
        <v>;9;00000000</v>
      </c>
    </row>
    <row r="558" spans="1:21" ht="14.25" customHeight="1" x14ac:dyDescent="0.2">
      <c r="A558" s="41" t="str">
        <f t="shared" si="60"/>
        <v/>
      </c>
      <c r="B558" s="27" t="str">
        <f t="shared" si="61"/>
        <v/>
      </c>
      <c r="C558" s="28"/>
      <c r="D558" s="37"/>
      <c r="E558" s="28"/>
      <c r="F558" s="38"/>
      <c r="G558" s="39"/>
      <c r="H558" s="39"/>
      <c r="I558" s="29"/>
      <c r="J558" s="40"/>
      <c r="K558" s="40"/>
      <c r="L558" s="28"/>
      <c r="M558" s="28"/>
      <c r="N558" s="42" t="str">
        <f t="shared" si="62"/>
        <v/>
      </c>
      <c r="O558" s="43"/>
      <c r="P558" s="25" t="str">
        <f t="shared" si="63"/>
        <v/>
      </c>
      <c r="R558" s="26">
        <f t="shared" si="57"/>
        <v>0</v>
      </c>
      <c r="S558" s="18">
        <f t="shared" si="58"/>
        <v>9</v>
      </c>
      <c r="T558" s="15" t="str">
        <f t="shared" si="59"/>
        <v/>
      </c>
      <c r="U558" s="15" t="str">
        <f>CONCATENATE(IF(B558="","",'[1]Datos del Clap'!$E$4),";","9",IF(B558="","",'[1]Datos del Clap'!$F$4),TEXT(B558,"000"),";",E558,(TEXT(F558,"00000000")))</f>
        <v>;9;00000000</v>
      </c>
    </row>
    <row r="559" spans="1:21" ht="14.25" customHeight="1" x14ac:dyDescent="0.2">
      <c r="A559" s="41" t="str">
        <f t="shared" si="60"/>
        <v/>
      </c>
      <c r="B559" s="27" t="str">
        <f t="shared" si="61"/>
        <v/>
      </c>
      <c r="C559" s="28"/>
      <c r="D559" s="37"/>
      <c r="E559" s="28"/>
      <c r="F559" s="38"/>
      <c r="G559" s="39"/>
      <c r="H559" s="39"/>
      <c r="I559" s="29"/>
      <c r="J559" s="40"/>
      <c r="K559" s="40"/>
      <c r="L559" s="28"/>
      <c r="M559" s="28"/>
      <c r="N559" s="42" t="str">
        <f t="shared" si="62"/>
        <v/>
      </c>
      <c r="O559" s="43"/>
      <c r="P559" s="25" t="str">
        <f t="shared" si="63"/>
        <v/>
      </c>
      <c r="R559" s="26">
        <f t="shared" si="57"/>
        <v>0</v>
      </c>
      <c r="S559" s="18">
        <f t="shared" si="58"/>
        <v>9</v>
      </c>
      <c r="T559" s="15" t="str">
        <f t="shared" si="59"/>
        <v/>
      </c>
      <c r="U559" s="15" t="str">
        <f>CONCATENATE(IF(B559="","",'[1]Datos del Clap'!$E$4),";","9",IF(B559="","",'[1]Datos del Clap'!$F$4),TEXT(B559,"000"),";",E559,(TEXT(F559,"00000000")))</f>
        <v>;9;00000000</v>
      </c>
    </row>
    <row r="560" spans="1:21" ht="14.25" customHeight="1" x14ac:dyDescent="0.2">
      <c r="A560" s="41" t="str">
        <f t="shared" si="60"/>
        <v/>
      </c>
      <c r="B560" s="27" t="str">
        <f t="shared" si="61"/>
        <v/>
      </c>
      <c r="C560" s="28"/>
      <c r="D560" s="37"/>
      <c r="E560" s="28"/>
      <c r="F560" s="38"/>
      <c r="G560" s="39"/>
      <c r="H560" s="39"/>
      <c r="I560" s="29"/>
      <c r="J560" s="40"/>
      <c r="K560" s="40"/>
      <c r="L560" s="28"/>
      <c r="M560" s="28"/>
      <c r="N560" s="42" t="str">
        <f t="shared" si="62"/>
        <v/>
      </c>
      <c r="O560" s="43"/>
      <c r="P560" s="25" t="str">
        <f t="shared" si="63"/>
        <v/>
      </c>
      <c r="R560" s="26">
        <f t="shared" si="57"/>
        <v>0</v>
      </c>
      <c r="S560" s="18">
        <f t="shared" si="58"/>
        <v>9</v>
      </c>
      <c r="T560" s="15" t="str">
        <f t="shared" si="59"/>
        <v/>
      </c>
      <c r="U560" s="15" t="str">
        <f>CONCATENATE(IF(B560="","",'[1]Datos del Clap'!$E$4),";","9",IF(B560="","",'[1]Datos del Clap'!$F$4),TEXT(B560,"000"),";",E560,(TEXT(F560,"00000000")))</f>
        <v>;9;00000000</v>
      </c>
    </row>
    <row r="561" spans="1:21" ht="14.25" customHeight="1" x14ac:dyDescent="0.2">
      <c r="A561" s="41" t="str">
        <f t="shared" si="60"/>
        <v/>
      </c>
      <c r="B561" s="27" t="str">
        <f t="shared" si="61"/>
        <v/>
      </c>
      <c r="C561" s="28"/>
      <c r="D561" s="37"/>
      <c r="E561" s="28"/>
      <c r="F561" s="38"/>
      <c r="G561" s="39"/>
      <c r="H561" s="39"/>
      <c r="I561" s="29"/>
      <c r="J561" s="40"/>
      <c r="K561" s="40"/>
      <c r="L561" s="28"/>
      <c r="M561" s="28"/>
      <c r="N561" s="42" t="str">
        <f t="shared" si="62"/>
        <v/>
      </c>
      <c r="O561" s="43"/>
      <c r="P561" s="25" t="str">
        <f t="shared" si="63"/>
        <v/>
      </c>
      <c r="R561" s="26">
        <f t="shared" si="57"/>
        <v>0</v>
      </c>
      <c r="S561" s="18">
        <f t="shared" si="58"/>
        <v>9</v>
      </c>
      <c r="T561" s="15" t="str">
        <f t="shared" si="59"/>
        <v/>
      </c>
      <c r="U561" s="15" t="str">
        <f>CONCATENATE(IF(B561="","",'[1]Datos del Clap'!$E$4),";","9",IF(B561="","",'[1]Datos del Clap'!$F$4),TEXT(B561,"000"),";",E561,(TEXT(F561,"00000000")))</f>
        <v>;9;00000000</v>
      </c>
    </row>
    <row r="562" spans="1:21" ht="14.25" customHeight="1" x14ac:dyDescent="0.2">
      <c r="A562" s="41" t="str">
        <f t="shared" si="60"/>
        <v/>
      </c>
      <c r="B562" s="27" t="str">
        <f t="shared" si="61"/>
        <v/>
      </c>
      <c r="C562" s="28"/>
      <c r="D562" s="37"/>
      <c r="E562" s="28"/>
      <c r="F562" s="38"/>
      <c r="G562" s="39"/>
      <c r="H562" s="39"/>
      <c r="I562" s="29"/>
      <c r="J562" s="40"/>
      <c r="K562" s="40"/>
      <c r="L562" s="28"/>
      <c r="M562" s="28"/>
      <c r="N562" s="42" t="str">
        <f t="shared" si="62"/>
        <v/>
      </c>
      <c r="O562" s="43"/>
      <c r="P562" s="25" t="str">
        <f t="shared" si="63"/>
        <v/>
      </c>
      <c r="R562" s="26">
        <f t="shared" si="57"/>
        <v>0</v>
      </c>
      <c r="S562" s="18">
        <f t="shared" si="58"/>
        <v>9</v>
      </c>
      <c r="T562" s="15" t="str">
        <f t="shared" si="59"/>
        <v/>
      </c>
      <c r="U562" s="15" t="str">
        <f>CONCATENATE(IF(B562="","",'[1]Datos del Clap'!$E$4),";","9",IF(B562="","",'[1]Datos del Clap'!$F$4),TEXT(B562,"000"),";",E562,(TEXT(F562,"00000000")))</f>
        <v>;9;00000000</v>
      </c>
    </row>
    <row r="563" spans="1:21" ht="14.25" customHeight="1" x14ac:dyDescent="0.2">
      <c r="A563" s="41" t="str">
        <f t="shared" si="60"/>
        <v/>
      </c>
      <c r="B563" s="27" t="str">
        <f t="shared" si="61"/>
        <v/>
      </c>
      <c r="C563" s="28"/>
      <c r="D563" s="37"/>
      <c r="E563" s="28"/>
      <c r="F563" s="38"/>
      <c r="G563" s="39"/>
      <c r="H563" s="39"/>
      <c r="I563" s="29"/>
      <c r="J563" s="40"/>
      <c r="K563" s="40"/>
      <c r="L563" s="28"/>
      <c r="M563" s="28"/>
      <c r="N563" s="42" t="str">
        <f t="shared" si="62"/>
        <v/>
      </c>
      <c r="O563" s="43"/>
      <c r="P563" s="25" t="str">
        <f t="shared" si="63"/>
        <v/>
      </c>
      <c r="R563" s="26">
        <f t="shared" si="57"/>
        <v>0</v>
      </c>
      <c r="S563" s="18">
        <f t="shared" si="58"/>
        <v>9</v>
      </c>
      <c r="T563" s="15" t="str">
        <f t="shared" si="59"/>
        <v/>
      </c>
      <c r="U563" s="15" t="str">
        <f>CONCATENATE(IF(B563="","",'[1]Datos del Clap'!$E$4),";","9",IF(B563="","",'[1]Datos del Clap'!$F$4),TEXT(B563,"000"),";",E563,(TEXT(F563,"00000000")))</f>
        <v>;9;00000000</v>
      </c>
    </row>
    <row r="564" spans="1:21" ht="14.25" customHeight="1" x14ac:dyDescent="0.2">
      <c r="A564" s="41" t="str">
        <f t="shared" si="60"/>
        <v/>
      </c>
      <c r="B564" s="27" t="str">
        <f t="shared" si="61"/>
        <v/>
      </c>
      <c r="C564" s="28"/>
      <c r="D564" s="37"/>
      <c r="E564" s="28"/>
      <c r="F564" s="38"/>
      <c r="G564" s="39"/>
      <c r="H564" s="39"/>
      <c r="I564" s="29"/>
      <c r="J564" s="40"/>
      <c r="K564" s="40"/>
      <c r="L564" s="28"/>
      <c r="M564" s="28"/>
      <c r="N564" s="42" t="str">
        <f t="shared" si="62"/>
        <v/>
      </c>
      <c r="O564" s="43"/>
      <c r="P564" s="25" t="str">
        <f t="shared" si="63"/>
        <v/>
      </c>
      <c r="R564" s="26">
        <f t="shared" si="57"/>
        <v>0</v>
      </c>
      <c r="S564" s="18">
        <f t="shared" si="58"/>
        <v>9</v>
      </c>
      <c r="T564" s="15" t="str">
        <f t="shared" si="59"/>
        <v/>
      </c>
      <c r="U564" s="15" t="str">
        <f>CONCATENATE(IF(B564="","",'[1]Datos del Clap'!$E$4),";","9",IF(B564="","",'[1]Datos del Clap'!$F$4),TEXT(B564,"000"),";",E564,(TEXT(F564,"00000000")))</f>
        <v>;9;00000000</v>
      </c>
    </row>
    <row r="565" spans="1:21" ht="14.25" customHeight="1" x14ac:dyDescent="0.2">
      <c r="A565" s="41" t="str">
        <f t="shared" si="60"/>
        <v/>
      </c>
      <c r="B565" s="27" t="str">
        <f t="shared" si="61"/>
        <v/>
      </c>
      <c r="C565" s="28"/>
      <c r="D565" s="37"/>
      <c r="E565" s="28"/>
      <c r="F565" s="38"/>
      <c r="G565" s="39"/>
      <c r="H565" s="39"/>
      <c r="I565" s="29"/>
      <c r="J565" s="40"/>
      <c r="K565" s="40"/>
      <c r="L565" s="28"/>
      <c r="M565" s="28"/>
      <c r="N565" s="42" t="str">
        <f t="shared" si="62"/>
        <v/>
      </c>
      <c r="O565" s="43"/>
      <c r="P565" s="25" t="str">
        <f t="shared" si="63"/>
        <v/>
      </c>
      <c r="R565" s="26">
        <f t="shared" si="57"/>
        <v>0</v>
      </c>
      <c r="S565" s="18">
        <f t="shared" si="58"/>
        <v>9</v>
      </c>
      <c r="T565" s="15" t="str">
        <f t="shared" si="59"/>
        <v/>
      </c>
      <c r="U565" s="15" t="str">
        <f>CONCATENATE(IF(B565="","",'[1]Datos del Clap'!$E$4),";","9",IF(B565="","",'[1]Datos del Clap'!$F$4),TEXT(B565,"000"),";",E565,(TEXT(F565,"00000000")))</f>
        <v>;9;00000000</v>
      </c>
    </row>
    <row r="566" spans="1:21" ht="14.25" customHeight="1" x14ac:dyDescent="0.2">
      <c r="A566" s="41" t="str">
        <f t="shared" si="60"/>
        <v/>
      </c>
      <c r="B566" s="27" t="str">
        <f t="shared" si="61"/>
        <v/>
      </c>
      <c r="C566" s="28"/>
      <c r="D566" s="37"/>
      <c r="E566" s="28"/>
      <c r="F566" s="38"/>
      <c r="G566" s="39"/>
      <c r="H566" s="39"/>
      <c r="I566" s="29"/>
      <c r="J566" s="40"/>
      <c r="K566" s="40"/>
      <c r="L566" s="28"/>
      <c r="M566" s="28"/>
      <c r="N566" s="42" t="str">
        <f t="shared" si="62"/>
        <v/>
      </c>
      <c r="O566" s="43"/>
      <c r="P566" s="25" t="str">
        <f t="shared" si="63"/>
        <v/>
      </c>
      <c r="R566" s="26">
        <f t="shared" si="57"/>
        <v>0</v>
      </c>
      <c r="S566" s="18">
        <f t="shared" si="58"/>
        <v>9</v>
      </c>
      <c r="T566" s="15" t="str">
        <f t="shared" si="59"/>
        <v/>
      </c>
      <c r="U566" s="15" t="str">
        <f>CONCATENATE(IF(B566="","",'[1]Datos del Clap'!$E$4),";","9",IF(B566="","",'[1]Datos del Clap'!$F$4),TEXT(B566,"000"),";",E566,(TEXT(F566,"00000000")))</f>
        <v>;9;00000000</v>
      </c>
    </row>
    <row r="567" spans="1:21" ht="14.25" customHeight="1" x14ac:dyDescent="0.2">
      <c r="A567" s="41" t="str">
        <f t="shared" si="60"/>
        <v/>
      </c>
      <c r="B567" s="27" t="str">
        <f t="shared" si="61"/>
        <v/>
      </c>
      <c r="C567" s="28"/>
      <c r="D567" s="37"/>
      <c r="E567" s="28"/>
      <c r="F567" s="38"/>
      <c r="G567" s="39"/>
      <c r="H567" s="39"/>
      <c r="I567" s="29"/>
      <c r="J567" s="40"/>
      <c r="K567" s="40"/>
      <c r="L567" s="28"/>
      <c r="M567" s="28"/>
      <c r="N567" s="42" t="str">
        <f t="shared" si="62"/>
        <v/>
      </c>
      <c r="O567" s="43"/>
      <c r="P567" s="25" t="str">
        <f t="shared" si="63"/>
        <v/>
      </c>
      <c r="R567" s="26">
        <f t="shared" si="57"/>
        <v>0</v>
      </c>
      <c r="S567" s="18">
        <f t="shared" si="58"/>
        <v>9</v>
      </c>
      <c r="T567" s="15" t="str">
        <f t="shared" si="59"/>
        <v/>
      </c>
      <c r="U567" s="15" t="str">
        <f>CONCATENATE(IF(B567="","",'[1]Datos del Clap'!$E$4),";","9",IF(B567="","",'[1]Datos del Clap'!$F$4),TEXT(B567,"000"),";",E567,(TEXT(F567,"00000000")))</f>
        <v>;9;00000000</v>
      </c>
    </row>
    <row r="568" spans="1:21" ht="14.25" customHeight="1" x14ac:dyDescent="0.2">
      <c r="A568" s="41" t="str">
        <f t="shared" si="60"/>
        <v/>
      </c>
      <c r="B568" s="27" t="str">
        <f t="shared" si="61"/>
        <v/>
      </c>
      <c r="C568" s="28"/>
      <c r="D568" s="37"/>
      <c r="E568" s="28"/>
      <c r="F568" s="38"/>
      <c r="G568" s="39"/>
      <c r="H568" s="39"/>
      <c r="I568" s="29"/>
      <c r="J568" s="40"/>
      <c r="K568" s="40"/>
      <c r="L568" s="28"/>
      <c r="M568" s="28"/>
      <c r="N568" s="42" t="str">
        <f t="shared" si="62"/>
        <v/>
      </c>
      <c r="O568" s="43"/>
      <c r="P568" s="25" t="str">
        <f t="shared" si="63"/>
        <v/>
      </c>
      <c r="R568" s="26">
        <f t="shared" si="57"/>
        <v>0</v>
      </c>
      <c r="S568" s="18">
        <f t="shared" si="58"/>
        <v>9</v>
      </c>
      <c r="T568" s="15" t="str">
        <f t="shared" si="59"/>
        <v/>
      </c>
      <c r="U568" s="15" t="str">
        <f>CONCATENATE(IF(B568="","",'[1]Datos del Clap'!$E$4),";","9",IF(B568="","",'[1]Datos del Clap'!$F$4),TEXT(B568,"000"),";",E568,(TEXT(F568,"00000000")))</f>
        <v>;9;00000000</v>
      </c>
    </row>
    <row r="569" spans="1:21" ht="14.25" customHeight="1" x14ac:dyDescent="0.2">
      <c r="A569" s="41" t="str">
        <f t="shared" si="60"/>
        <v/>
      </c>
      <c r="B569" s="27" t="str">
        <f t="shared" si="61"/>
        <v/>
      </c>
      <c r="C569" s="28"/>
      <c r="D569" s="37"/>
      <c r="E569" s="28"/>
      <c r="F569" s="38"/>
      <c r="G569" s="39"/>
      <c r="H569" s="39"/>
      <c r="I569" s="29"/>
      <c r="J569" s="40"/>
      <c r="K569" s="40"/>
      <c r="L569" s="28"/>
      <c r="M569" s="28"/>
      <c r="N569" s="42" t="str">
        <f t="shared" si="62"/>
        <v/>
      </c>
      <c r="O569" s="43"/>
      <c r="P569" s="25" t="str">
        <f t="shared" si="63"/>
        <v/>
      </c>
      <c r="R569" s="26">
        <f t="shared" si="57"/>
        <v>0</v>
      </c>
      <c r="S569" s="18">
        <f t="shared" si="58"/>
        <v>9</v>
      </c>
      <c r="T569" s="15" t="str">
        <f t="shared" si="59"/>
        <v/>
      </c>
      <c r="U569" s="15" t="str">
        <f>CONCATENATE(IF(B569="","",'[1]Datos del Clap'!$E$4),";","9",IF(B569="","",'[1]Datos del Clap'!$F$4),TEXT(B569,"000"),";",E569,(TEXT(F569,"00000000")))</f>
        <v>;9;00000000</v>
      </c>
    </row>
    <row r="570" spans="1:21" ht="14.25" customHeight="1" x14ac:dyDescent="0.2">
      <c r="A570" s="41" t="str">
        <f t="shared" si="60"/>
        <v/>
      </c>
      <c r="B570" s="27" t="str">
        <f t="shared" si="61"/>
        <v/>
      </c>
      <c r="C570" s="28"/>
      <c r="D570" s="37"/>
      <c r="E570" s="28"/>
      <c r="F570" s="38"/>
      <c r="G570" s="39"/>
      <c r="H570" s="39"/>
      <c r="I570" s="29"/>
      <c r="J570" s="40"/>
      <c r="K570" s="40"/>
      <c r="L570" s="28"/>
      <c r="M570" s="28"/>
      <c r="N570" s="42" t="str">
        <f t="shared" si="62"/>
        <v/>
      </c>
      <c r="O570" s="43"/>
      <c r="P570" s="25" t="str">
        <f t="shared" si="63"/>
        <v/>
      </c>
      <c r="R570" s="26">
        <f t="shared" si="57"/>
        <v>0</v>
      </c>
      <c r="S570" s="18">
        <f t="shared" si="58"/>
        <v>9</v>
      </c>
      <c r="T570" s="15" t="str">
        <f t="shared" si="59"/>
        <v/>
      </c>
      <c r="U570" s="15" t="str">
        <f>CONCATENATE(IF(B570="","",'[1]Datos del Clap'!$E$4),";","9",IF(B570="","",'[1]Datos del Clap'!$F$4),TEXT(B570,"000"),";",E570,(TEXT(F570,"00000000")))</f>
        <v>;9;00000000</v>
      </c>
    </row>
    <row r="571" spans="1:21" ht="14.25" customHeight="1" x14ac:dyDescent="0.2">
      <c r="A571" s="41" t="str">
        <f t="shared" si="60"/>
        <v/>
      </c>
      <c r="B571" s="27" t="str">
        <f t="shared" si="61"/>
        <v/>
      </c>
      <c r="C571" s="28"/>
      <c r="D571" s="37"/>
      <c r="E571" s="28"/>
      <c r="F571" s="38"/>
      <c r="G571" s="39"/>
      <c r="H571" s="39"/>
      <c r="I571" s="29"/>
      <c r="J571" s="40"/>
      <c r="K571" s="40"/>
      <c r="L571" s="28"/>
      <c r="M571" s="28"/>
      <c r="N571" s="42" t="str">
        <f t="shared" si="62"/>
        <v/>
      </c>
      <c r="O571" s="43"/>
      <c r="P571" s="25" t="str">
        <f t="shared" si="63"/>
        <v/>
      </c>
      <c r="R571" s="26">
        <f t="shared" si="57"/>
        <v>0</v>
      </c>
      <c r="S571" s="18">
        <f t="shared" si="58"/>
        <v>9</v>
      </c>
      <c r="T571" s="15" t="str">
        <f t="shared" si="59"/>
        <v/>
      </c>
      <c r="U571" s="15" t="str">
        <f>CONCATENATE(IF(B571="","",'[1]Datos del Clap'!$E$4),";","9",IF(B571="","",'[1]Datos del Clap'!$F$4),TEXT(B571,"000"),";",E571,(TEXT(F571,"00000000")))</f>
        <v>;9;00000000</v>
      </c>
    </row>
    <row r="572" spans="1:21" ht="14.25" customHeight="1" x14ac:dyDescent="0.2">
      <c r="A572" s="41" t="str">
        <f t="shared" si="60"/>
        <v/>
      </c>
      <c r="B572" s="27" t="str">
        <f t="shared" si="61"/>
        <v/>
      </c>
      <c r="C572" s="28"/>
      <c r="D572" s="37"/>
      <c r="E572" s="28"/>
      <c r="F572" s="38"/>
      <c r="G572" s="39"/>
      <c r="H572" s="39"/>
      <c r="I572" s="29"/>
      <c r="J572" s="40"/>
      <c r="K572" s="40"/>
      <c r="L572" s="28"/>
      <c r="M572" s="28"/>
      <c r="N572" s="42" t="str">
        <f t="shared" si="62"/>
        <v/>
      </c>
      <c r="O572" s="43"/>
      <c r="P572" s="25" t="str">
        <f t="shared" si="63"/>
        <v/>
      </c>
      <c r="R572" s="26">
        <f t="shared" si="57"/>
        <v>0</v>
      </c>
      <c r="S572" s="18">
        <f t="shared" si="58"/>
        <v>9</v>
      </c>
      <c r="T572" s="15" t="str">
        <f t="shared" si="59"/>
        <v/>
      </c>
      <c r="U572" s="15" t="str">
        <f>CONCATENATE(IF(B572="","",'[1]Datos del Clap'!$E$4),";","9",IF(B572="","",'[1]Datos del Clap'!$F$4),TEXT(B572,"000"),";",E572,(TEXT(F572,"00000000")))</f>
        <v>;9;00000000</v>
      </c>
    </row>
    <row r="573" spans="1:21" ht="14.25" customHeight="1" x14ac:dyDescent="0.2">
      <c r="A573" s="41" t="str">
        <f t="shared" si="60"/>
        <v/>
      </c>
      <c r="B573" s="27" t="str">
        <f t="shared" si="61"/>
        <v/>
      </c>
      <c r="C573" s="28"/>
      <c r="D573" s="37"/>
      <c r="E573" s="28"/>
      <c r="F573" s="38"/>
      <c r="G573" s="39"/>
      <c r="H573" s="39"/>
      <c r="I573" s="29"/>
      <c r="J573" s="40"/>
      <c r="K573" s="40"/>
      <c r="L573" s="28"/>
      <c r="M573" s="28"/>
      <c r="N573" s="42" t="str">
        <f t="shared" si="62"/>
        <v/>
      </c>
      <c r="O573" s="43"/>
      <c r="P573" s="25" t="str">
        <f t="shared" si="63"/>
        <v/>
      </c>
      <c r="R573" s="26">
        <f t="shared" si="57"/>
        <v>0</v>
      </c>
      <c r="S573" s="18">
        <f t="shared" si="58"/>
        <v>9</v>
      </c>
      <c r="T573" s="15" t="str">
        <f t="shared" si="59"/>
        <v/>
      </c>
      <c r="U573" s="15" t="str">
        <f>CONCATENATE(IF(B573="","",'[1]Datos del Clap'!$E$4),";","9",IF(B573="","",'[1]Datos del Clap'!$F$4),TEXT(B573,"000"),";",E573,(TEXT(F573,"00000000")))</f>
        <v>;9;00000000</v>
      </c>
    </row>
    <row r="574" spans="1:21" ht="14.25" customHeight="1" x14ac:dyDescent="0.2">
      <c r="A574" s="41" t="str">
        <f t="shared" si="60"/>
        <v/>
      </c>
      <c r="B574" s="27" t="str">
        <f t="shared" si="61"/>
        <v/>
      </c>
      <c r="C574" s="28"/>
      <c r="D574" s="37"/>
      <c r="E574" s="28"/>
      <c r="F574" s="38"/>
      <c r="G574" s="39"/>
      <c r="H574" s="39"/>
      <c r="I574" s="29"/>
      <c r="J574" s="40"/>
      <c r="K574" s="40"/>
      <c r="L574" s="28"/>
      <c r="M574" s="28"/>
      <c r="N574" s="42" t="str">
        <f t="shared" si="62"/>
        <v/>
      </c>
      <c r="O574" s="43"/>
      <c r="P574" s="25" t="str">
        <f t="shared" si="63"/>
        <v/>
      </c>
      <c r="R574" s="26">
        <f t="shared" si="57"/>
        <v>0</v>
      </c>
      <c r="S574" s="18">
        <f t="shared" si="58"/>
        <v>9</v>
      </c>
      <c r="T574" s="15" t="str">
        <f t="shared" si="59"/>
        <v/>
      </c>
      <c r="U574" s="15" t="str">
        <f>CONCATENATE(IF(B574="","",'[1]Datos del Clap'!$E$4),";","9",IF(B574="","",'[1]Datos del Clap'!$F$4),TEXT(B574,"000"),";",E574,(TEXT(F574,"00000000")))</f>
        <v>;9;00000000</v>
      </c>
    </row>
    <row r="575" spans="1:21" ht="14.25" customHeight="1" x14ac:dyDescent="0.2">
      <c r="A575" s="41" t="str">
        <f t="shared" si="60"/>
        <v/>
      </c>
      <c r="B575" s="27" t="str">
        <f t="shared" si="61"/>
        <v/>
      </c>
      <c r="C575" s="28"/>
      <c r="D575" s="37"/>
      <c r="E575" s="28"/>
      <c r="F575" s="38"/>
      <c r="G575" s="39"/>
      <c r="H575" s="39"/>
      <c r="I575" s="29"/>
      <c r="J575" s="40"/>
      <c r="K575" s="40"/>
      <c r="L575" s="28"/>
      <c r="M575" s="28"/>
      <c r="N575" s="42" t="str">
        <f t="shared" si="62"/>
        <v/>
      </c>
      <c r="O575" s="43"/>
      <c r="P575" s="25" t="str">
        <f t="shared" si="63"/>
        <v/>
      </c>
      <c r="R575" s="26">
        <f t="shared" si="57"/>
        <v>0</v>
      </c>
      <c r="S575" s="18">
        <f t="shared" si="58"/>
        <v>9</v>
      </c>
      <c r="T575" s="15" t="str">
        <f t="shared" si="59"/>
        <v/>
      </c>
      <c r="U575" s="15" t="str">
        <f>CONCATENATE(IF(B575="","",'[1]Datos del Clap'!$E$4),";","9",IF(B575="","",'[1]Datos del Clap'!$F$4),TEXT(B575,"000"),";",E575,(TEXT(F575,"00000000")))</f>
        <v>;9;00000000</v>
      </c>
    </row>
    <row r="576" spans="1:21" ht="14.25" customHeight="1" x14ac:dyDescent="0.2">
      <c r="A576" s="41" t="str">
        <f t="shared" si="60"/>
        <v/>
      </c>
      <c r="B576" s="27" t="str">
        <f t="shared" si="61"/>
        <v/>
      </c>
      <c r="C576" s="28"/>
      <c r="D576" s="37"/>
      <c r="E576" s="28"/>
      <c r="F576" s="38"/>
      <c r="G576" s="39"/>
      <c r="H576" s="39"/>
      <c r="I576" s="29"/>
      <c r="J576" s="40"/>
      <c r="K576" s="40"/>
      <c r="L576" s="28"/>
      <c r="M576" s="28"/>
      <c r="N576" s="42" t="str">
        <f t="shared" si="62"/>
        <v/>
      </c>
      <c r="O576" s="43"/>
      <c r="P576" s="25" t="str">
        <f t="shared" si="63"/>
        <v/>
      </c>
      <c r="R576" s="26">
        <f t="shared" si="57"/>
        <v>0</v>
      </c>
      <c r="S576" s="18">
        <f t="shared" si="58"/>
        <v>9</v>
      </c>
      <c r="T576" s="15" t="str">
        <f t="shared" si="59"/>
        <v/>
      </c>
      <c r="U576" s="15" t="str">
        <f>CONCATENATE(IF(B576="","",'[1]Datos del Clap'!$E$4),";","9",IF(B576="","",'[1]Datos del Clap'!$F$4),TEXT(B576,"000"),";",E576,(TEXT(F576,"00000000")))</f>
        <v>;9;00000000</v>
      </c>
    </row>
    <row r="577" spans="1:21" ht="14.25" customHeight="1" x14ac:dyDescent="0.2">
      <c r="A577" s="41" t="str">
        <f t="shared" si="60"/>
        <v/>
      </c>
      <c r="B577" s="27" t="str">
        <f t="shared" si="61"/>
        <v/>
      </c>
      <c r="C577" s="28"/>
      <c r="D577" s="37"/>
      <c r="E577" s="28"/>
      <c r="F577" s="38"/>
      <c r="G577" s="39"/>
      <c r="H577" s="39"/>
      <c r="I577" s="29"/>
      <c r="J577" s="40"/>
      <c r="K577" s="40"/>
      <c r="L577" s="28"/>
      <c r="M577" s="28"/>
      <c r="N577" s="42" t="str">
        <f t="shared" si="62"/>
        <v/>
      </c>
      <c r="O577" s="43"/>
      <c r="P577" s="25" t="str">
        <f t="shared" si="63"/>
        <v/>
      </c>
      <c r="R577" s="26">
        <f t="shared" si="57"/>
        <v>0</v>
      </c>
      <c r="S577" s="18">
        <f t="shared" si="58"/>
        <v>9</v>
      </c>
      <c r="T577" s="15" t="str">
        <f t="shared" si="59"/>
        <v/>
      </c>
      <c r="U577" s="15" t="str">
        <f>CONCATENATE(IF(B577="","",'[1]Datos del Clap'!$E$4),";","9",IF(B577="","",'[1]Datos del Clap'!$F$4),TEXT(B577,"000"),";",E577,(TEXT(F577,"00000000")))</f>
        <v>;9;00000000</v>
      </c>
    </row>
    <row r="578" spans="1:21" ht="14.25" customHeight="1" x14ac:dyDescent="0.2">
      <c r="A578" s="41" t="str">
        <f t="shared" si="60"/>
        <v/>
      </c>
      <c r="B578" s="27" t="str">
        <f t="shared" si="61"/>
        <v/>
      </c>
      <c r="C578" s="28"/>
      <c r="D578" s="37"/>
      <c r="E578" s="28"/>
      <c r="F578" s="38"/>
      <c r="G578" s="39"/>
      <c r="H578" s="39"/>
      <c r="I578" s="29"/>
      <c r="J578" s="40"/>
      <c r="K578" s="40"/>
      <c r="L578" s="28"/>
      <c r="M578" s="28"/>
      <c r="N578" s="42" t="str">
        <f t="shared" si="62"/>
        <v/>
      </c>
      <c r="O578" s="43"/>
      <c r="P578" s="25" t="str">
        <f t="shared" si="63"/>
        <v/>
      </c>
      <c r="R578" s="26">
        <f t="shared" si="57"/>
        <v>0</v>
      </c>
      <c r="S578" s="18">
        <f t="shared" si="58"/>
        <v>9</v>
      </c>
      <c r="T578" s="15" t="str">
        <f t="shared" si="59"/>
        <v/>
      </c>
      <c r="U578" s="15" t="str">
        <f>CONCATENATE(IF(B578="","",'[1]Datos del Clap'!$E$4),";","9",IF(B578="","",'[1]Datos del Clap'!$F$4),TEXT(B578,"000"),";",E578,(TEXT(F578,"00000000")))</f>
        <v>;9;00000000</v>
      </c>
    </row>
    <row r="579" spans="1:21" ht="14.25" customHeight="1" x14ac:dyDescent="0.2">
      <c r="A579" s="41" t="str">
        <f t="shared" si="60"/>
        <v/>
      </c>
      <c r="B579" s="27" t="str">
        <f t="shared" si="61"/>
        <v/>
      </c>
      <c r="C579" s="28"/>
      <c r="D579" s="37"/>
      <c r="E579" s="28"/>
      <c r="F579" s="38"/>
      <c r="G579" s="39"/>
      <c r="H579" s="39"/>
      <c r="I579" s="29"/>
      <c r="J579" s="40"/>
      <c r="K579" s="40"/>
      <c r="L579" s="28"/>
      <c r="M579" s="28"/>
      <c r="N579" s="42" t="str">
        <f t="shared" si="62"/>
        <v/>
      </c>
      <c r="O579" s="43"/>
      <c r="P579" s="25" t="str">
        <f t="shared" si="63"/>
        <v/>
      </c>
      <c r="R579" s="26">
        <f t="shared" si="57"/>
        <v>0</v>
      </c>
      <c r="S579" s="18">
        <f t="shared" si="58"/>
        <v>9</v>
      </c>
      <c r="T579" s="15" t="str">
        <f t="shared" si="59"/>
        <v/>
      </c>
      <c r="U579" s="15" t="str">
        <f>CONCATENATE(IF(B579="","",'[1]Datos del Clap'!$E$4),";","9",IF(B579="","",'[1]Datos del Clap'!$F$4),TEXT(B579,"000"),";",E579,(TEXT(F579,"00000000")))</f>
        <v>;9;00000000</v>
      </c>
    </row>
    <row r="580" spans="1:21" ht="14.25" customHeight="1" x14ac:dyDescent="0.2">
      <c r="A580" s="41" t="str">
        <f t="shared" si="60"/>
        <v/>
      </c>
      <c r="B580" s="27" t="str">
        <f t="shared" si="61"/>
        <v/>
      </c>
      <c r="C580" s="28"/>
      <c r="D580" s="37"/>
      <c r="E580" s="28"/>
      <c r="F580" s="38"/>
      <c r="G580" s="39"/>
      <c r="H580" s="39"/>
      <c r="I580" s="29"/>
      <c r="J580" s="40"/>
      <c r="K580" s="40"/>
      <c r="L580" s="28"/>
      <c r="M580" s="28"/>
      <c r="N580" s="42" t="str">
        <f t="shared" si="62"/>
        <v/>
      </c>
      <c r="O580" s="43"/>
      <c r="P580" s="25" t="str">
        <f t="shared" si="63"/>
        <v/>
      </c>
      <c r="R580" s="26">
        <f t="shared" ref="R580:R643" si="64">COUNTIF($F$4:$F$10002,F580)</f>
        <v>0</v>
      </c>
      <c r="S580" s="18">
        <f t="shared" ref="S580:S643" si="65">LEN(IF(F580&gt;=80000000,(CONCATENATE("E",REPT(0,8-LEN(F580)),F580)),(CONCATENATE("V",REPT(0,8-LEN(F580)),F580))))</f>
        <v>9</v>
      </c>
      <c r="T580" s="15" t="str">
        <f t="shared" ref="T580:T643" si="66">TRIM(PROPER(D580))</f>
        <v/>
      </c>
      <c r="U580" s="15" t="str">
        <f>CONCATENATE(IF(B580="","",'[1]Datos del Clap'!$E$4),";","9",IF(B580="","",'[1]Datos del Clap'!$F$4),TEXT(B580,"000"),";",E580,(TEXT(F580,"00000000")))</f>
        <v>;9;00000000</v>
      </c>
    </row>
    <row r="581" spans="1:21" ht="14.25" customHeight="1" x14ac:dyDescent="0.2">
      <c r="A581" s="41" t="str">
        <f t="shared" ref="A581:A644" si="67">IF(I581="Vocero Territorial",1,IF(I581="UBCH",2,IF(I581="UNAMUJER",3,IF(I581="FFM",4,IF(I581="CCAlimentación",5,IF(I581="Comunicador",6,IF(I581="Productivo",7,IF(I581="Fiscal",8,IF(I581="Miliciano",9,IF(I581="Vocero Comunal",11,IF(I581="Ninguno",10,"")))))))))))</f>
        <v/>
      </c>
      <c r="B581" s="27" t="str">
        <f t="shared" ref="B581:B644" si="68">IF(OR(C581="",D581=""),"",IF(AND(C581&lt;&gt;"Jefe de Familia",D581&lt;&gt;""),B580,(B580+1)))</f>
        <v/>
      </c>
      <c r="C581" s="28"/>
      <c r="D581" s="37"/>
      <c r="E581" s="28"/>
      <c r="F581" s="38"/>
      <c r="G581" s="39"/>
      <c r="H581" s="39"/>
      <c r="I581" s="29"/>
      <c r="J581" s="40"/>
      <c r="K581" s="40"/>
      <c r="L581" s="28"/>
      <c r="M581" s="28"/>
      <c r="N581" s="42" t="str">
        <f t="shared" ref="N581:N644" si="69">IF(OR(COUNTIF($F$4:$F$3005,F581)&gt;=2,T(F581)&lt;&gt;"",LEN(F581)&gt;8),"Revisar este número de Cédula","")</f>
        <v/>
      </c>
      <c r="O581" s="43"/>
      <c r="P581" s="25" t="str">
        <f t="shared" ref="P581:P644" si="70">IF(AND($W$2&lt;&gt;1,I581="Vocero Territorial"),"Ya Existe un "&amp;I581,IF(AND($W$3&lt;&gt;1,I581="UBCH"),"Ya Existe un Representante de las "&amp;I581,IF(AND($W$4&lt;&gt;1,I581="UNAMUJER"),"Ya Existe un Representante de "&amp;I581,IF(AND($W$5&lt;&gt;1,I581="FFM"),"Ya Existe un Representante del "&amp;I581,IF(AND($W$6&lt;&gt;1,I581="CCAlimentación"),"Ya Existe un Representante del "&amp;I581,IF(AND($W$7&lt;&gt;1,I581="Comunicador"),"Ya Existe un Líder "&amp;I581,IF(AND($W$8&lt;&gt;1,I581="Productivo"),"Ya Existe un Líder "&amp;I581,IF(AND($W$9&lt;&gt;1,I581="Fiscal"),"Ya Existe un "&amp;I581,IF(AND($W$9&lt;&gt;1,I581="Vocero Comunal"),"Ya Existe un "&amp;I581,"")))))))))</f>
        <v/>
      </c>
      <c r="R581" s="26">
        <f t="shared" si="64"/>
        <v>0</v>
      </c>
      <c r="S581" s="18">
        <f t="shared" si="65"/>
        <v>9</v>
      </c>
      <c r="T581" s="15" t="str">
        <f t="shared" si="66"/>
        <v/>
      </c>
      <c r="U581" s="15" t="str">
        <f>CONCATENATE(IF(B581="","",'[1]Datos del Clap'!$E$4),";","9",IF(B581="","",'[1]Datos del Clap'!$F$4),TEXT(B581,"000"),";",E581,(TEXT(F581,"00000000")))</f>
        <v>;9;00000000</v>
      </c>
    </row>
    <row r="582" spans="1:21" ht="14.25" customHeight="1" x14ac:dyDescent="0.2">
      <c r="A582" s="41" t="str">
        <f t="shared" si="67"/>
        <v/>
      </c>
      <c r="B582" s="27" t="str">
        <f t="shared" si="68"/>
        <v/>
      </c>
      <c r="C582" s="28"/>
      <c r="D582" s="37"/>
      <c r="E582" s="28"/>
      <c r="F582" s="38"/>
      <c r="G582" s="39"/>
      <c r="H582" s="39"/>
      <c r="I582" s="29"/>
      <c r="J582" s="40"/>
      <c r="K582" s="40"/>
      <c r="L582" s="28"/>
      <c r="M582" s="28"/>
      <c r="N582" s="42" t="str">
        <f t="shared" si="69"/>
        <v/>
      </c>
      <c r="O582" s="43"/>
      <c r="P582" s="25" t="str">
        <f t="shared" si="70"/>
        <v/>
      </c>
      <c r="R582" s="26">
        <f t="shared" si="64"/>
        <v>0</v>
      </c>
      <c r="S582" s="18">
        <f t="shared" si="65"/>
        <v>9</v>
      </c>
      <c r="T582" s="15" t="str">
        <f t="shared" si="66"/>
        <v/>
      </c>
      <c r="U582" s="15" t="str">
        <f>CONCATENATE(IF(B582="","",'[1]Datos del Clap'!$E$4),";","9",IF(B582="","",'[1]Datos del Clap'!$F$4),TEXT(B582,"000"),";",E582,(TEXT(F582,"00000000")))</f>
        <v>;9;00000000</v>
      </c>
    </row>
    <row r="583" spans="1:21" ht="14.25" customHeight="1" x14ac:dyDescent="0.2">
      <c r="A583" s="41" t="str">
        <f t="shared" si="67"/>
        <v/>
      </c>
      <c r="B583" s="27" t="str">
        <f t="shared" si="68"/>
        <v/>
      </c>
      <c r="C583" s="28"/>
      <c r="D583" s="37"/>
      <c r="E583" s="28"/>
      <c r="F583" s="38"/>
      <c r="G583" s="39"/>
      <c r="H583" s="39"/>
      <c r="I583" s="29"/>
      <c r="J583" s="40"/>
      <c r="K583" s="40"/>
      <c r="L583" s="28"/>
      <c r="M583" s="28"/>
      <c r="N583" s="42" t="str">
        <f t="shared" si="69"/>
        <v/>
      </c>
      <c r="O583" s="43"/>
      <c r="P583" s="25" t="str">
        <f t="shared" si="70"/>
        <v/>
      </c>
      <c r="R583" s="26">
        <f t="shared" si="64"/>
        <v>0</v>
      </c>
      <c r="S583" s="18">
        <f t="shared" si="65"/>
        <v>9</v>
      </c>
      <c r="T583" s="15" t="str">
        <f t="shared" si="66"/>
        <v/>
      </c>
      <c r="U583" s="15" t="str">
        <f>CONCATENATE(IF(B583="","",'[1]Datos del Clap'!$E$4),";","9",IF(B583="","",'[1]Datos del Clap'!$F$4),TEXT(B583,"000"),";",E583,(TEXT(F583,"00000000")))</f>
        <v>;9;00000000</v>
      </c>
    </row>
    <row r="584" spans="1:21" ht="14.25" customHeight="1" x14ac:dyDescent="0.2">
      <c r="A584" s="41" t="str">
        <f t="shared" si="67"/>
        <v/>
      </c>
      <c r="B584" s="27" t="str">
        <f t="shared" si="68"/>
        <v/>
      </c>
      <c r="C584" s="28"/>
      <c r="D584" s="37"/>
      <c r="E584" s="28"/>
      <c r="F584" s="38"/>
      <c r="G584" s="39"/>
      <c r="H584" s="39"/>
      <c r="I584" s="29"/>
      <c r="J584" s="40"/>
      <c r="K584" s="40"/>
      <c r="L584" s="28"/>
      <c r="M584" s="28"/>
      <c r="N584" s="42" t="str">
        <f t="shared" si="69"/>
        <v/>
      </c>
      <c r="O584" s="43"/>
      <c r="P584" s="25" t="str">
        <f t="shared" si="70"/>
        <v/>
      </c>
      <c r="R584" s="26">
        <f t="shared" si="64"/>
        <v>0</v>
      </c>
      <c r="S584" s="18">
        <f t="shared" si="65"/>
        <v>9</v>
      </c>
      <c r="T584" s="15" t="str">
        <f t="shared" si="66"/>
        <v/>
      </c>
      <c r="U584" s="15" t="str">
        <f>CONCATENATE(IF(B584="","",'[1]Datos del Clap'!$E$4),";","9",IF(B584="","",'[1]Datos del Clap'!$F$4),TEXT(B584,"000"),";",E584,(TEXT(F584,"00000000")))</f>
        <v>;9;00000000</v>
      </c>
    </row>
    <row r="585" spans="1:21" ht="14.25" customHeight="1" x14ac:dyDescent="0.2">
      <c r="A585" s="41" t="str">
        <f t="shared" si="67"/>
        <v/>
      </c>
      <c r="B585" s="27" t="str">
        <f t="shared" si="68"/>
        <v/>
      </c>
      <c r="C585" s="28"/>
      <c r="D585" s="37"/>
      <c r="E585" s="28"/>
      <c r="F585" s="38"/>
      <c r="G585" s="39"/>
      <c r="H585" s="39"/>
      <c r="I585" s="29"/>
      <c r="J585" s="40"/>
      <c r="K585" s="40"/>
      <c r="L585" s="28"/>
      <c r="M585" s="28"/>
      <c r="N585" s="42" t="str">
        <f t="shared" si="69"/>
        <v/>
      </c>
      <c r="O585" s="43"/>
      <c r="P585" s="25" t="str">
        <f t="shared" si="70"/>
        <v/>
      </c>
      <c r="R585" s="26">
        <f t="shared" si="64"/>
        <v>0</v>
      </c>
      <c r="S585" s="18">
        <f t="shared" si="65"/>
        <v>9</v>
      </c>
      <c r="T585" s="15" t="str">
        <f t="shared" si="66"/>
        <v/>
      </c>
      <c r="U585" s="15" t="str">
        <f>CONCATENATE(IF(B585="","",'[1]Datos del Clap'!$E$4),";","9",IF(B585="","",'[1]Datos del Clap'!$F$4),TEXT(B585,"000"),";",E585,(TEXT(F585,"00000000")))</f>
        <v>;9;00000000</v>
      </c>
    </row>
    <row r="586" spans="1:21" ht="14.25" customHeight="1" x14ac:dyDescent="0.2">
      <c r="A586" s="41" t="str">
        <f t="shared" si="67"/>
        <v/>
      </c>
      <c r="B586" s="27" t="str">
        <f t="shared" si="68"/>
        <v/>
      </c>
      <c r="C586" s="28"/>
      <c r="D586" s="37"/>
      <c r="E586" s="28"/>
      <c r="F586" s="38"/>
      <c r="G586" s="39"/>
      <c r="H586" s="39"/>
      <c r="I586" s="29"/>
      <c r="J586" s="40"/>
      <c r="K586" s="40"/>
      <c r="L586" s="28"/>
      <c r="M586" s="28"/>
      <c r="N586" s="42" t="str">
        <f t="shared" si="69"/>
        <v/>
      </c>
      <c r="O586" s="43"/>
      <c r="P586" s="25" t="str">
        <f t="shared" si="70"/>
        <v/>
      </c>
      <c r="R586" s="26">
        <f t="shared" si="64"/>
        <v>0</v>
      </c>
      <c r="S586" s="18">
        <f t="shared" si="65"/>
        <v>9</v>
      </c>
      <c r="T586" s="15" t="str">
        <f t="shared" si="66"/>
        <v/>
      </c>
      <c r="U586" s="15" t="str">
        <f>CONCATENATE(IF(B586="","",'[1]Datos del Clap'!$E$4),";","9",IF(B586="","",'[1]Datos del Clap'!$F$4),TEXT(B586,"000"),";",E586,(TEXT(F586,"00000000")))</f>
        <v>;9;00000000</v>
      </c>
    </row>
    <row r="587" spans="1:21" ht="14.25" customHeight="1" x14ac:dyDescent="0.2">
      <c r="A587" s="41" t="str">
        <f t="shared" si="67"/>
        <v/>
      </c>
      <c r="B587" s="27" t="str">
        <f t="shared" si="68"/>
        <v/>
      </c>
      <c r="C587" s="28"/>
      <c r="D587" s="37"/>
      <c r="E587" s="28"/>
      <c r="F587" s="38"/>
      <c r="G587" s="39"/>
      <c r="H587" s="39"/>
      <c r="I587" s="29"/>
      <c r="J587" s="40"/>
      <c r="K587" s="40"/>
      <c r="L587" s="28"/>
      <c r="M587" s="28"/>
      <c r="N587" s="42" t="str">
        <f t="shared" si="69"/>
        <v/>
      </c>
      <c r="O587" s="43"/>
      <c r="P587" s="25" t="str">
        <f t="shared" si="70"/>
        <v/>
      </c>
      <c r="R587" s="26">
        <f t="shared" si="64"/>
        <v>0</v>
      </c>
      <c r="S587" s="18">
        <f t="shared" si="65"/>
        <v>9</v>
      </c>
      <c r="T587" s="15" t="str">
        <f t="shared" si="66"/>
        <v/>
      </c>
      <c r="U587" s="15" t="str">
        <f>CONCATENATE(IF(B587="","",'[1]Datos del Clap'!$E$4),";","9",IF(B587="","",'[1]Datos del Clap'!$F$4),TEXT(B587,"000"),";",E587,(TEXT(F587,"00000000")))</f>
        <v>;9;00000000</v>
      </c>
    </row>
    <row r="588" spans="1:21" ht="14.25" customHeight="1" x14ac:dyDescent="0.2">
      <c r="A588" s="41" t="str">
        <f t="shared" si="67"/>
        <v/>
      </c>
      <c r="B588" s="27" t="str">
        <f t="shared" si="68"/>
        <v/>
      </c>
      <c r="C588" s="28"/>
      <c r="D588" s="37"/>
      <c r="E588" s="28"/>
      <c r="F588" s="38"/>
      <c r="G588" s="39"/>
      <c r="H588" s="39"/>
      <c r="I588" s="29"/>
      <c r="J588" s="40"/>
      <c r="K588" s="40"/>
      <c r="L588" s="28"/>
      <c r="M588" s="28"/>
      <c r="N588" s="42" t="str">
        <f t="shared" si="69"/>
        <v/>
      </c>
      <c r="O588" s="43"/>
      <c r="P588" s="25" t="str">
        <f t="shared" si="70"/>
        <v/>
      </c>
      <c r="R588" s="26">
        <f t="shared" si="64"/>
        <v>0</v>
      </c>
      <c r="S588" s="18">
        <f t="shared" si="65"/>
        <v>9</v>
      </c>
      <c r="T588" s="15" t="str">
        <f t="shared" si="66"/>
        <v/>
      </c>
      <c r="U588" s="15" t="str">
        <f>CONCATENATE(IF(B588="","",'[1]Datos del Clap'!$E$4),";","9",IF(B588="","",'[1]Datos del Clap'!$F$4),TEXT(B588,"000"),";",E588,(TEXT(F588,"00000000")))</f>
        <v>;9;00000000</v>
      </c>
    </row>
    <row r="589" spans="1:21" ht="14.25" customHeight="1" x14ac:dyDescent="0.2">
      <c r="A589" s="41" t="str">
        <f t="shared" si="67"/>
        <v/>
      </c>
      <c r="B589" s="27" t="str">
        <f t="shared" si="68"/>
        <v/>
      </c>
      <c r="C589" s="28"/>
      <c r="D589" s="37"/>
      <c r="E589" s="28"/>
      <c r="F589" s="38"/>
      <c r="G589" s="39"/>
      <c r="H589" s="39"/>
      <c r="I589" s="29"/>
      <c r="J589" s="40"/>
      <c r="K589" s="40"/>
      <c r="L589" s="28"/>
      <c r="M589" s="28"/>
      <c r="N589" s="42" t="str">
        <f t="shared" si="69"/>
        <v/>
      </c>
      <c r="O589" s="43"/>
      <c r="P589" s="25" t="str">
        <f t="shared" si="70"/>
        <v/>
      </c>
      <c r="R589" s="26">
        <f t="shared" si="64"/>
        <v>0</v>
      </c>
      <c r="S589" s="18">
        <f t="shared" si="65"/>
        <v>9</v>
      </c>
      <c r="T589" s="15" t="str">
        <f t="shared" si="66"/>
        <v/>
      </c>
      <c r="U589" s="15" t="str">
        <f>CONCATENATE(IF(B589="","",'[1]Datos del Clap'!$E$4),";","9",IF(B589="","",'[1]Datos del Clap'!$F$4),TEXT(B589,"000"),";",E589,(TEXT(F589,"00000000")))</f>
        <v>;9;00000000</v>
      </c>
    </row>
    <row r="590" spans="1:21" ht="14.25" customHeight="1" x14ac:dyDescent="0.2">
      <c r="A590" s="41" t="str">
        <f t="shared" si="67"/>
        <v/>
      </c>
      <c r="B590" s="27" t="str">
        <f t="shared" si="68"/>
        <v/>
      </c>
      <c r="C590" s="28"/>
      <c r="D590" s="37"/>
      <c r="E590" s="28"/>
      <c r="F590" s="38"/>
      <c r="G590" s="39"/>
      <c r="H590" s="39"/>
      <c r="I590" s="29"/>
      <c r="J590" s="40"/>
      <c r="K590" s="40"/>
      <c r="L590" s="28"/>
      <c r="M590" s="28"/>
      <c r="N590" s="42" t="str">
        <f t="shared" si="69"/>
        <v/>
      </c>
      <c r="O590" s="43"/>
      <c r="P590" s="25" t="str">
        <f t="shared" si="70"/>
        <v/>
      </c>
      <c r="R590" s="26">
        <f t="shared" si="64"/>
        <v>0</v>
      </c>
      <c r="S590" s="18">
        <f t="shared" si="65"/>
        <v>9</v>
      </c>
      <c r="T590" s="15" t="str">
        <f t="shared" si="66"/>
        <v/>
      </c>
      <c r="U590" s="15" t="str">
        <f>CONCATENATE(IF(B590="","",'[1]Datos del Clap'!$E$4),";","9",IF(B590="","",'[1]Datos del Clap'!$F$4),TEXT(B590,"000"),";",E590,(TEXT(F590,"00000000")))</f>
        <v>;9;00000000</v>
      </c>
    </row>
    <row r="591" spans="1:21" ht="14.25" customHeight="1" x14ac:dyDescent="0.2">
      <c r="A591" s="41" t="str">
        <f t="shared" si="67"/>
        <v/>
      </c>
      <c r="B591" s="27" t="str">
        <f t="shared" si="68"/>
        <v/>
      </c>
      <c r="C591" s="28"/>
      <c r="D591" s="37"/>
      <c r="E591" s="28"/>
      <c r="F591" s="38"/>
      <c r="G591" s="39"/>
      <c r="H591" s="39"/>
      <c r="I591" s="29"/>
      <c r="J591" s="40"/>
      <c r="K591" s="40"/>
      <c r="L591" s="28"/>
      <c r="M591" s="28"/>
      <c r="N591" s="42" t="str">
        <f t="shared" si="69"/>
        <v/>
      </c>
      <c r="O591" s="43"/>
      <c r="P591" s="25" t="str">
        <f t="shared" si="70"/>
        <v/>
      </c>
      <c r="R591" s="26">
        <f t="shared" si="64"/>
        <v>0</v>
      </c>
      <c r="S591" s="18">
        <f t="shared" si="65"/>
        <v>9</v>
      </c>
      <c r="T591" s="15" t="str">
        <f t="shared" si="66"/>
        <v/>
      </c>
      <c r="U591" s="15" t="str">
        <f>CONCATENATE(IF(B591="","",'[1]Datos del Clap'!$E$4),";","9",IF(B591="","",'[1]Datos del Clap'!$F$4),TEXT(B591,"000"),";",E591,(TEXT(F591,"00000000")))</f>
        <v>;9;00000000</v>
      </c>
    </row>
    <row r="592" spans="1:21" ht="14.25" customHeight="1" x14ac:dyDescent="0.2">
      <c r="A592" s="41" t="str">
        <f t="shared" si="67"/>
        <v/>
      </c>
      <c r="B592" s="27" t="str">
        <f t="shared" si="68"/>
        <v/>
      </c>
      <c r="C592" s="28"/>
      <c r="D592" s="37"/>
      <c r="E592" s="28"/>
      <c r="F592" s="38"/>
      <c r="G592" s="39"/>
      <c r="H592" s="39"/>
      <c r="I592" s="29"/>
      <c r="J592" s="40"/>
      <c r="K592" s="40"/>
      <c r="L592" s="28"/>
      <c r="M592" s="28"/>
      <c r="N592" s="42" t="str">
        <f t="shared" si="69"/>
        <v/>
      </c>
      <c r="O592" s="43"/>
      <c r="P592" s="25" t="str">
        <f t="shared" si="70"/>
        <v/>
      </c>
      <c r="R592" s="26">
        <f t="shared" si="64"/>
        <v>0</v>
      </c>
      <c r="S592" s="18">
        <f t="shared" si="65"/>
        <v>9</v>
      </c>
      <c r="T592" s="15" t="str">
        <f t="shared" si="66"/>
        <v/>
      </c>
      <c r="U592" s="15" t="str">
        <f>CONCATENATE(IF(B592="","",'[1]Datos del Clap'!$E$4),";","9",IF(B592="","",'[1]Datos del Clap'!$F$4),TEXT(B592,"000"),";",E592,(TEXT(F592,"00000000")))</f>
        <v>;9;00000000</v>
      </c>
    </row>
    <row r="593" spans="1:21" ht="14.25" customHeight="1" x14ac:dyDescent="0.2">
      <c r="A593" s="41" t="str">
        <f t="shared" si="67"/>
        <v/>
      </c>
      <c r="B593" s="27" t="str">
        <f t="shared" si="68"/>
        <v/>
      </c>
      <c r="C593" s="28"/>
      <c r="D593" s="37"/>
      <c r="E593" s="28"/>
      <c r="F593" s="38"/>
      <c r="G593" s="39"/>
      <c r="H593" s="39"/>
      <c r="I593" s="29"/>
      <c r="J593" s="40"/>
      <c r="K593" s="40"/>
      <c r="L593" s="28"/>
      <c r="M593" s="28"/>
      <c r="N593" s="42" t="str">
        <f t="shared" si="69"/>
        <v/>
      </c>
      <c r="O593" s="43"/>
      <c r="P593" s="25" t="str">
        <f t="shared" si="70"/>
        <v/>
      </c>
      <c r="R593" s="26">
        <f t="shared" si="64"/>
        <v>0</v>
      </c>
      <c r="S593" s="18">
        <f t="shared" si="65"/>
        <v>9</v>
      </c>
      <c r="T593" s="15" t="str">
        <f t="shared" si="66"/>
        <v/>
      </c>
      <c r="U593" s="15" t="str">
        <f>CONCATENATE(IF(B593="","",'[1]Datos del Clap'!$E$4),";","9",IF(B593="","",'[1]Datos del Clap'!$F$4),TEXT(B593,"000"),";",E593,(TEXT(F593,"00000000")))</f>
        <v>;9;00000000</v>
      </c>
    </row>
    <row r="594" spans="1:21" ht="14.25" customHeight="1" x14ac:dyDescent="0.2">
      <c r="A594" s="41" t="str">
        <f t="shared" si="67"/>
        <v/>
      </c>
      <c r="B594" s="27" t="str">
        <f t="shared" si="68"/>
        <v/>
      </c>
      <c r="C594" s="28"/>
      <c r="D594" s="37"/>
      <c r="E594" s="28"/>
      <c r="F594" s="38"/>
      <c r="G594" s="39"/>
      <c r="H594" s="39"/>
      <c r="I594" s="29"/>
      <c r="J594" s="40"/>
      <c r="K594" s="40"/>
      <c r="L594" s="28"/>
      <c r="M594" s="28"/>
      <c r="N594" s="42" t="str">
        <f t="shared" si="69"/>
        <v/>
      </c>
      <c r="O594" s="43"/>
      <c r="P594" s="25" t="str">
        <f t="shared" si="70"/>
        <v/>
      </c>
      <c r="R594" s="26">
        <f t="shared" si="64"/>
        <v>0</v>
      </c>
      <c r="S594" s="18">
        <f t="shared" si="65"/>
        <v>9</v>
      </c>
      <c r="T594" s="15" t="str">
        <f t="shared" si="66"/>
        <v/>
      </c>
      <c r="U594" s="15" t="str">
        <f>CONCATENATE(IF(B594="","",'[1]Datos del Clap'!$E$4),";","9",IF(B594="","",'[1]Datos del Clap'!$F$4),TEXT(B594,"000"),";",E594,(TEXT(F594,"00000000")))</f>
        <v>;9;00000000</v>
      </c>
    </row>
    <row r="595" spans="1:21" ht="14.25" customHeight="1" x14ac:dyDescent="0.2">
      <c r="A595" s="41" t="str">
        <f t="shared" si="67"/>
        <v/>
      </c>
      <c r="B595" s="27" t="str">
        <f t="shared" si="68"/>
        <v/>
      </c>
      <c r="C595" s="28"/>
      <c r="D595" s="37"/>
      <c r="E595" s="28"/>
      <c r="F595" s="38"/>
      <c r="G595" s="39"/>
      <c r="H595" s="39"/>
      <c r="I595" s="29"/>
      <c r="J595" s="40"/>
      <c r="K595" s="40"/>
      <c r="L595" s="28"/>
      <c r="M595" s="28"/>
      <c r="N595" s="42" t="str">
        <f t="shared" si="69"/>
        <v/>
      </c>
      <c r="O595" s="43"/>
      <c r="P595" s="25" t="str">
        <f t="shared" si="70"/>
        <v/>
      </c>
      <c r="R595" s="26">
        <f t="shared" si="64"/>
        <v>0</v>
      </c>
      <c r="S595" s="18">
        <f t="shared" si="65"/>
        <v>9</v>
      </c>
      <c r="T595" s="15" t="str">
        <f t="shared" si="66"/>
        <v/>
      </c>
      <c r="U595" s="15" t="str">
        <f>CONCATENATE(IF(B595="","",'[1]Datos del Clap'!$E$4),";","9",IF(B595="","",'[1]Datos del Clap'!$F$4),TEXT(B595,"000"),";",E595,(TEXT(F595,"00000000")))</f>
        <v>;9;00000000</v>
      </c>
    </row>
    <row r="596" spans="1:21" ht="14.25" customHeight="1" x14ac:dyDescent="0.2">
      <c r="A596" s="41" t="str">
        <f t="shared" si="67"/>
        <v/>
      </c>
      <c r="B596" s="27" t="str">
        <f t="shared" si="68"/>
        <v/>
      </c>
      <c r="C596" s="28"/>
      <c r="D596" s="37"/>
      <c r="E596" s="28"/>
      <c r="F596" s="38"/>
      <c r="G596" s="39"/>
      <c r="H596" s="39"/>
      <c r="I596" s="29"/>
      <c r="J596" s="40"/>
      <c r="K596" s="40"/>
      <c r="L596" s="28"/>
      <c r="M596" s="28"/>
      <c r="N596" s="42" t="str">
        <f t="shared" si="69"/>
        <v/>
      </c>
      <c r="O596" s="43"/>
      <c r="P596" s="25" t="str">
        <f t="shared" si="70"/>
        <v/>
      </c>
      <c r="R596" s="26">
        <f t="shared" si="64"/>
        <v>0</v>
      </c>
      <c r="S596" s="18">
        <f t="shared" si="65"/>
        <v>9</v>
      </c>
      <c r="T596" s="15" t="str">
        <f t="shared" si="66"/>
        <v/>
      </c>
      <c r="U596" s="15" t="str">
        <f>CONCATENATE(IF(B596="","",'[1]Datos del Clap'!$E$4),";","9",IF(B596="","",'[1]Datos del Clap'!$F$4),TEXT(B596,"000"),";",E596,(TEXT(F596,"00000000")))</f>
        <v>;9;00000000</v>
      </c>
    </row>
    <row r="597" spans="1:21" ht="14.25" customHeight="1" x14ac:dyDescent="0.2">
      <c r="A597" s="41" t="str">
        <f t="shared" si="67"/>
        <v/>
      </c>
      <c r="B597" s="27" t="str">
        <f t="shared" si="68"/>
        <v/>
      </c>
      <c r="C597" s="28"/>
      <c r="D597" s="37"/>
      <c r="E597" s="28"/>
      <c r="F597" s="38"/>
      <c r="G597" s="39"/>
      <c r="H597" s="39"/>
      <c r="I597" s="29"/>
      <c r="J597" s="40"/>
      <c r="K597" s="40"/>
      <c r="L597" s="28"/>
      <c r="M597" s="28"/>
      <c r="N597" s="42" t="str">
        <f t="shared" si="69"/>
        <v/>
      </c>
      <c r="O597" s="43"/>
      <c r="P597" s="25" t="str">
        <f t="shared" si="70"/>
        <v/>
      </c>
      <c r="R597" s="26">
        <f t="shared" si="64"/>
        <v>0</v>
      </c>
      <c r="S597" s="18">
        <f t="shared" si="65"/>
        <v>9</v>
      </c>
      <c r="T597" s="15" t="str">
        <f t="shared" si="66"/>
        <v/>
      </c>
      <c r="U597" s="15" t="str">
        <f>CONCATENATE(IF(B597="","",'[1]Datos del Clap'!$E$4),";","9",IF(B597="","",'[1]Datos del Clap'!$F$4),TEXT(B597,"000"),";",E597,(TEXT(F597,"00000000")))</f>
        <v>;9;00000000</v>
      </c>
    </row>
    <row r="598" spans="1:21" ht="14.25" customHeight="1" x14ac:dyDescent="0.2">
      <c r="A598" s="41" t="str">
        <f t="shared" si="67"/>
        <v/>
      </c>
      <c r="B598" s="27" t="str">
        <f t="shared" si="68"/>
        <v/>
      </c>
      <c r="C598" s="28"/>
      <c r="D598" s="37"/>
      <c r="E598" s="28"/>
      <c r="F598" s="38"/>
      <c r="G598" s="39"/>
      <c r="H598" s="39"/>
      <c r="I598" s="29"/>
      <c r="J598" s="40"/>
      <c r="K598" s="40"/>
      <c r="L598" s="28"/>
      <c r="M598" s="28"/>
      <c r="N598" s="42" t="str">
        <f t="shared" si="69"/>
        <v/>
      </c>
      <c r="O598" s="43"/>
      <c r="P598" s="25" t="str">
        <f t="shared" si="70"/>
        <v/>
      </c>
      <c r="R598" s="26">
        <f t="shared" si="64"/>
        <v>0</v>
      </c>
      <c r="S598" s="18">
        <f t="shared" si="65"/>
        <v>9</v>
      </c>
      <c r="T598" s="15" t="str">
        <f t="shared" si="66"/>
        <v/>
      </c>
      <c r="U598" s="15" t="str">
        <f>CONCATENATE(IF(B598="","",'[1]Datos del Clap'!$E$4),";","9",IF(B598="","",'[1]Datos del Clap'!$F$4),TEXT(B598,"000"),";",E598,(TEXT(F598,"00000000")))</f>
        <v>;9;00000000</v>
      </c>
    </row>
    <row r="599" spans="1:21" ht="14.25" customHeight="1" x14ac:dyDescent="0.2">
      <c r="A599" s="41" t="str">
        <f t="shared" si="67"/>
        <v/>
      </c>
      <c r="B599" s="27" t="str">
        <f t="shared" si="68"/>
        <v/>
      </c>
      <c r="C599" s="28"/>
      <c r="D599" s="37"/>
      <c r="E599" s="28"/>
      <c r="F599" s="38"/>
      <c r="G599" s="39"/>
      <c r="H599" s="39"/>
      <c r="I599" s="29"/>
      <c r="J599" s="40"/>
      <c r="K599" s="40"/>
      <c r="L599" s="28"/>
      <c r="M599" s="28"/>
      <c r="N599" s="42" t="str">
        <f t="shared" si="69"/>
        <v/>
      </c>
      <c r="O599" s="43"/>
      <c r="P599" s="25" t="str">
        <f t="shared" si="70"/>
        <v/>
      </c>
      <c r="R599" s="26">
        <f t="shared" si="64"/>
        <v>0</v>
      </c>
      <c r="S599" s="18">
        <f t="shared" si="65"/>
        <v>9</v>
      </c>
      <c r="T599" s="15" t="str">
        <f t="shared" si="66"/>
        <v/>
      </c>
      <c r="U599" s="15" t="str">
        <f>CONCATENATE(IF(B599="","",'[1]Datos del Clap'!$E$4),";","9",IF(B599="","",'[1]Datos del Clap'!$F$4),TEXT(B599,"000"),";",E599,(TEXT(F599,"00000000")))</f>
        <v>;9;00000000</v>
      </c>
    </row>
    <row r="600" spans="1:21" ht="14.25" customHeight="1" x14ac:dyDescent="0.2">
      <c r="A600" s="41" t="str">
        <f t="shared" si="67"/>
        <v/>
      </c>
      <c r="B600" s="27" t="str">
        <f t="shared" si="68"/>
        <v/>
      </c>
      <c r="C600" s="28"/>
      <c r="D600" s="37"/>
      <c r="E600" s="28"/>
      <c r="F600" s="38"/>
      <c r="G600" s="39"/>
      <c r="H600" s="39"/>
      <c r="I600" s="29"/>
      <c r="J600" s="40"/>
      <c r="K600" s="40"/>
      <c r="L600" s="28"/>
      <c r="M600" s="28"/>
      <c r="N600" s="42" t="str">
        <f t="shared" si="69"/>
        <v/>
      </c>
      <c r="O600" s="43"/>
      <c r="P600" s="25" t="str">
        <f t="shared" si="70"/>
        <v/>
      </c>
      <c r="R600" s="26">
        <f t="shared" si="64"/>
        <v>0</v>
      </c>
      <c r="S600" s="18">
        <f t="shared" si="65"/>
        <v>9</v>
      </c>
      <c r="T600" s="15" t="str">
        <f t="shared" si="66"/>
        <v/>
      </c>
      <c r="U600" s="15" t="str">
        <f>CONCATENATE(IF(B600="","",'[1]Datos del Clap'!$E$4),";","9",IF(B600="","",'[1]Datos del Clap'!$F$4),TEXT(B600,"000"),";",E600,(TEXT(F600,"00000000")))</f>
        <v>;9;00000000</v>
      </c>
    </row>
    <row r="601" spans="1:21" ht="14.25" customHeight="1" x14ac:dyDescent="0.2">
      <c r="A601" s="41" t="str">
        <f t="shared" si="67"/>
        <v/>
      </c>
      <c r="B601" s="27" t="str">
        <f t="shared" si="68"/>
        <v/>
      </c>
      <c r="C601" s="28"/>
      <c r="D601" s="37"/>
      <c r="E601" s="28"/>
      <c r="F601" s="38"/>
      <c r="G601" s="39"/>
      <c r="H601" s="39"/>
      <c r="I601" s="29"/>
      <c r="J601" s="40"/>
      <c r="K601" s="40"/>
      <c r="L601" s="28"/>
      <c r="M601" s="28"/>
      <c r="N601" s="42" t="str">
        <f t="shared" si="69"/>
        <v/>
      </c>
      <c r="O601" s="43"/>
      <c r="P601" s="25" t="str">
        <f t="shared" si="70"/>
        <v/>
      </c>
      <c r="R601" s="26">
        <f t="shared" si="64"/>
        <v>0</v>
      </c>
      <c r="S601" s="18">
        <f t="shared" si="65"/>
        <v>9</v>
      </c>
      <c r="T601" s="15" t="str">
        <f t="shared" si="66"/>
        <v/>
      </c>
      <c r="U601" s="15" t="str">
        <f>CONCATENATE(IF(B601="","",'[1]Datos del Clap'!$E$4),";","9",IF(B601="","",'[1]Datos del Clap'!$F$4),TEXT(B601,"000"),";",E601,(TEXT(F601,"00000000")))</f>
        <v>;9;00000000</v>
      </c>
    </row>
    <row r="602" spans="1:21" ht="14.25" customHeight="1" x14ac:dyDescent="0.2">
      <c r="A602" s="41" t="str">
        <f t="shared" si="67"/>
        <v/>
      </c>
      <c r="B602" s="27" t="str">
        <f t="shared" si="68"/>
        <v/>
      </c>
      <c r="C602" s="28"/>
      <c r="D602" s="37"/>
      <c r="E602" s="28"/>
      <c r="F602" s="38"/>
      <c r="G602" s="39"/>
      <c r="H602" s="39"/>
      <c r="I602" s="29"/>
      <c r="J602" s="40"/>
      <c r="K602" s="40"/>
      <c r="L602" s="28"/>
      <c r="M602" s="28"/>
      <c r="N602" s="42" t="str">
        <f t="shared" si="69"/>
        <v/>
      </c>
      <c r="O602" s="43"/>
      <c r="P602" s="25" t="str">
        <f t="shared" si="70"/>
        <v/>
      </c>
      <c r="R602" s="26">
        <f t="shared" si="64"/>
        <v>0</v>
      </c>
      <c r="S602" s="18">
        <f t="shared" si="65"/>
        <v>9</v>
      </c>
      <c r="T602" s="15" t="str">
        <f t="shared" si="66"/>
        <v/>
      </c>
      <c r="U602" s="15" t="str">
        <f>CONCATENATE(IF(B602="","",'[1]Datos del Clap'!$E$4),";","9",IF(B602="","",'[1]Datos del Clap'!$F$4),TEXT(B602,"000"),";",E602,(TEXT(F602,"00000000")))</f>
        <v>;9;00000000</v>
      </c>
    </row>
    <row r="603" spans="1:21" ht="14.25" customHeight="1" x14ac:dyDescent="0.2">
      <c r="A603" s="41" t="str">
        <f t="shared" si="67"/>
        <v/>
      </c>
      <c r="B603" s="27" t="str">
        <f t="shared" si="68"/>
        <v/>
      </c>
      <c r="C603" s="28"/>
      <c r="D603" s="37"/>
      <c r="E603" s="28"/>
      <c r="F603" s="38"/>
      <c r="G603" s="39"/>
      <c r="H603" s="39"/>
      <c r="I603" s="29"/>
      <c r="J603" s="40"/>
      <c r="K603" s="40"/>
      <c r="L603" s="28"/>
      <c r="M603" s="28"/>
      <c r="N603" s="42" t="str">
        <f t="shared" si="69"/>
        <v/>
      </c>
      <c r="O603" s="43"/>
      <c r="P603" s="25" t="str">
        <f t="shared" si="70"/>
        <v/>
      </c>
      <c r="R603" s="26">
        <f t="shared" si="64"/>
        <v>0</v>
      </c>
      <c r="S603" s="18">
        <f t="shared" si="65"/>
        <v>9</v>
      </c>
      <c r="T603" s="15" t="str">
        <f t="shared" si="66"/>
        <v/>
      </c>
      <c r="U603" s="15" t="str">
        <f>CONCATENATE(IF(B603="","",'[1]Datos del Clap'!$E$4),";","9",IF(B603="","",'[1]Datos del Clap'!$F$4),TEXT(B603,"000"),";",E603,(TEXT(F603,"00000000")))</f>
        <v>;9;00000000</v>
      </c>
    </row>
    <row r="604" spans="1:21" ht="14.25" customHeight="1" x14ac:dyDescent="0.2">
      <c r="A604" s="41" t="str">
        <f t="shared" si="67"/>
        <v/>
      </c>
      <c r="B604" s="27" t="str">
        <f t="shared" si="68"/>
        <v/>
      </c>
      <c r="C604" s="28"/>
      <c r="D604" s="37"/>
      <c r="E604" s="28"/>
      <c r="F604" s="38"/>
      <c r="G604" s="39"/>
      <c r="H604" s="39"/>
      <c r="I604" s="29"/>
      <c r="J604" s="40"/>
      <c r="K604" s="40"/>
      <c r="L604" s="28"/>
      <c r="M604" s="28"/>
      <c r="N604" s="42" t="str">
        <f t="shared" si="69"/>
        <v/>
      </c>
      <c r="O604" s="43"/>
      <c r="P604" s="25" t="str">
        <f t="shared" si="70"/>
        <v/>
      </c>
      <c r="R604" s="26">
        <f t="shared" si="64"/>
        <v>0</v>
      </c>
      <c r="S604" s="18">
        <f t="shared" si="65"/>
        <v>9</v>
      </c>
      <c r="T604" s="15" t="str">
        <f t="shared" si="66"/>
        <v/>
      </c>
      <c r="U604" s="15" t="str">
        <f>CONCATENATE(IF(B604="","",'[1]Datos del Clap'!$E$4),";","9",IF(B604="","",'[1]Datos del Clap'!$F$4),TEXT(B604,"000"),";",E604,(TEXT(F604,"00000000")))</f>
        <v>;9;00000000</v>
      </c>
    </row>
    <row r="605" spans="1:21" ht="14.25" customHeight="1" x14ac:dyDescent="0.2">
      <c r="A605" s="41" t="str">
        <f t="shared" si="67"/>
        <v/>
      </c>
      <c r="B605" s="27" t="str">
        <f t="shared" si="68"/>
        <v/>
      </c>
      <c r="C605" s="28"/>
      <c r="D605" s="37"/>
      <c r="E605" s="28"/>
      <c r="F605" s="38"/>
      <c r="G605" s="39"/>
      <c r="H605" s="39"/>
      <c r="I605" s="29"/>
      <c r="J605" s="40"/>
      <c r="K605" s="40"/>
      <c r="L605" s="28"/>
      <c r="M605" s="28"/>
      <c r="N605" s="42" t="str">
        <f t="shared" si="69"/>
        <v/>
      </c>
      <c r="O605" s="43"/>
      <c r="P605" s="25" t="str">
        <f t="shared" si="70"/>
        <v/>
      </c>
      <c r="R605" s="26">
        <f t="shared" si="64"/>
        <v>0</v>
      </c>
      <c r="S605" s="18">
        <f t="shared" si="65"/>
        <v>9</v>
      </c>
      <c r="T605" s="15" t="str">
        <f t="shared" si="66"/>
        <v/>
      </c>
      <c r="U605" s="15" t="str">
        <f>CONCATENATE(IF(B605="","",'[1]Datos del Clap'!$E$4),";","9",IF(B605="","",'[1]Datos del Clap'!$F$4),TEXT(B605,"000"),";",E605,(TEXT(F605,"00000000")))</f>
        <v>;9;00000000</v>
      </c>
    </row>
    <row r="606" spans="1:21" ht="14.25" customHeight="1" x14ac:dyDescent="0.2">
      <c r="A606" s="41" t="str">
        <f t="shared" si="67"/>
        <v/>
      </c>
      <c r="B606" s="27" t="str">
        <f t="shared" si="68"/>
        <v/>
      </c>
      <c r="C606" s="28"/>
      <c r="D606" s="37"/>
      <c r="E606" s="28"/>
      <c r="F606" s="38"/>
      <c r="G606" s="39"/>
      <c r="H606" s="39"/>
      <c r="I606" s="29"/>
      <c r="J606" s="40"/>
      <c r="K606" s="40"/>
      <c r="L606" s="28"/>
      <c r="M606" s="28"/>
      <c r="N606" s="42" t="str">
        <f t="shared" si="69"/>
        <v/>
      </c>
      <c r="O606" s="43"/>
      <c r="P606" s="25" t="str">
        <f t="shared" si="70"/>
        <v/>
      </c>
      <c r="R606" s="26">
        <f t="shared" si="64"/>
        <v>0</v>
      </c>
      <c r="S606" s="18">
        <f t="shared" si="65"/>
        <v>9</v>
      </c>
      <c r="T606" s="15" t="str">
        <f t="shared" si="66"/>
        <v/>
      </c>
      <c r="U606" s="15" t="str">
        <f>CONCATENATE(IF(B606="","",'[1]Datos del Clap'!$E$4),";","9",IF(B606="","",'[1]Datos del Clap'!$F$4),TEXT(B606,"000"),";",E606,(TEXT(F606,"00000000")))</f>
        <v>;9;00000000</v>
      </c>
    </row>
    <row r="607" spans="1:21" ht="14.25" customHeight="1" x14ac:dyDescent="0.2">
      <c r="A607" s="41" t="str">
        <f t="shared" si="67"/>
        <v/>
      </c>
      <c r="B607" s="27" t="str">
        <f t="shared" si="68"/>
        <v/>
      </c>
      <c r="C607" s="28"/>
      <c r="D607" s="37"/>
      <c r="E607" s="28"/>
      <c r="F607" s="38"/>
      <c r="G607" s="39"/>
      <c r="H607" s="39"/>
      <c r="I607" s="29"/>
      <c r="J607" s="40"/>
      <c r="K607" s="40"/>
      <c r="L607" s="28"/>
      <c r="M607" s="28"/>
      <c r="N607" s="42" t="str">
        <f t="shared" si="69"/>
        <v/>
      </c>
      <c r="O607" s="43"/>
      <c r="P607" s="25" t="str">
        <f t="shared" si="70"/>
        <v/>
      </c>
      <c r="R607" s="26">
        <f t="shared" si="64"/>
        <v>0</v>
      </c>
      <c r="S607" s="18">
        <f t="shared" si="65"/>
        <v>9</v>
      </c>
      <c r="T607" s="15" t="str">
        <f t="shared" si="66"/>
        <v/>
      </c>
      <c r="U607" s="15" t="str">
        <f>CONCATENATE(IF(B607="","",'[1]Datos del Clap'!$E$4),";","9",IF(B607="","",'[1]Datos del Clap'!$F$4),TEXT(B607,"000"),";",E607,(TEXT(F607,"00000000")))</f>
        <v>;9;00000000</v>
      </c>
    </row>
    <row r="608" spans="1:21" ht="14.25" customHeight="1" x14ac:dyDescent="0.2">
      <c r="A608" s="41" t="str">
        <f t="shared" si="67"/>
        <v/>
      </c>
      <c r="B608" s="27" t="str">
        <f t="shared" si="68"/>
        <v/>
      </c>
      <c r="C608" s="28"/>
      <c r="D608" s="37"/>
      <c r="E608" s="28"/>
      <c r="F608" s="38"/>
      <c r="G608" s="39"/>
      <c r="H608" s="39"/>
      <c r="I608" s="29"/>
      <c r="J608" s="40"/>
      <c r="K608" s="40"/>
      <c r="L608" s="28"/>
      <c r="M608" s="28"/>
      <c r="N608" s="42" t="str">
        <f t="shared" si="69"/>
        <v/>
      </c>
      <c r="O608" s="43"/>
      <c r="P608" s="25" t="str">
        <f t="shared" si="70"/>
        <v/>
      </c>
      <c r="R608" s="26">
        <f t="shared" si="64"/>
        <v>0</v>
      </c>
      <c r="S608" s="18">
        <f t="shared" si="65"/>
        <v>9</v>
      </c>
      <c r="T608" s="15" t="str">
        <f t="shared" si="66"/>
        <v/>
      </c>
      <c r="U608" s="15" t="str">
        <f>CONCATENATE(IF(B608="","",'[1]Datos del Clap'!$E$4),";","9",IF(B608="","",'[1]Datos del Clap'!$F$4),TEXT(B608,"000"),";",E608,(TEXT(F608,"00000000")))</f>
        <v>;9;00000000</v>
      </c>
    </row>
    <row r="609" spans="1:21" ht="14.25" customHeight="1" x14ac:dyDescent="0.2">
      <c r="A609" s="41" t="str">
        <f t="shared" si="67"/>
        <v/>
      </c>
      <c r="B609" s="27" t="str">
        <f t="shared" si="68"/>
        <v/>
      </c>
      <c r="C609" s="28"/>
      <c r="D609" s="37"/>
      <c r="E609" s="28"/>
      <c r="F609" s="38"/>
      <c r="G609" s="39"/>
      <c r="H609" s="39"/>
      <c r="I609" s="29"/>
      <c r="J609" s="40"/>
      <c r="K609" s="40"/>
      <c r="L609" s="28"/>
      <c r="M609" s="28"/>
      <c r="N609" s="42" t="str">
        <f t="shared" si="69"/>
        <v/>
      </c>
      <c r="O609" s="43"/>
      <c r="P609" s="25" t="str">
        <f t="shared" si="70"/>
        <v/>
      </c>
      <c r="R609" s="26">
        <f t="shared" si="64"/>
        <v>0</v>
      </c>
      <c r="S609" s="18">
        <f t="shared" si="65"/>
        <v>9</v>
      </c>
      <c r="T609" s="15" t="str">
        <f t="shared" si="66"/>
        <v/>
      </c>
      <c r="U609" s="15" t="str">
        <f>CONCATENATE(IF(B609="","",'[1]Datos del Clap'!$E$4),";","9",IF(B609="","",'[1]Datos del Clap'!$F$4),TEXT(B609,"000"),";",E609,(TEXT(F609,"00000000")))</f>
        <v>;9;00000000</v>
      </c>
    </row>
    <row r="610" spans="1:21" ht="14.25" customHeight="1" x14ac:dyDescent="0.2">
      <c r="A610" s="41" t="str">
        <f t="shared" si="67"/>
        <v/>
      </c>
      <c r="B610" s="27" t="str">
        <f t="shared" si="68"/>
        <v/>
      </c>
      <c r="C610" s="28"/>
      <c r="D610" s="37"/>
      <c r="E610" s="28"/>
      <c r="F610" s="38"/>
      <c r="G610" s="39"/>
      <c r="H610" s="39"/>
      <c r="I610" s="29"/>
      <c r="J610" s="40"/>
      <c r="K610" s="40"/>
      <c r="L610" s="28"/>
      <c r="M610" s="28"/>
      <c r="N610" s="42" t="str">
        <f t="shared" si="69"/>
        <v/>
      </c>
      <c r="O610" s="43"/>
      <c r="P610" s="25" t="str">
        <f t="shared" si="70"/>
        <v/>
      </c>
      <c r="R610" s="26">
        <f t="shared" si="64"/>
        <v>0</v>
      </c>
      <c r="S610" s="18">
        <f t="shared" si="65"/>
        <v>9</v>
      </c>
      <c r="T610" s="15" t="str">
        <f t="shared" si="66"/>
        <v/>
      </c>
      <c r="U610" s="15" t="str">
        <f>CONCATENATE(IF(B610="","",'[1]Datos del Clap'!$E$4),";","9",IF(B610="","",'[1]Datos del Clap'!$F$4),TEXT(B610,"000"),";",E610,(TEXT(F610,"00000000")))</f>
        <v>;9;00000000</v>
      </c>
    </row>
    <row r="611" spans="1:21" ht="14.25" customHeight="1" x14ac:dyDescent="0.2">
      <c r="A611" s="41" t="str">
        <f t="shared" si="67"/>
        <v/>
      </c>
      <c r="B611" s="27" t="str">
        <f t="shared" si="68"/>
        <v/>
      </c>
      <c r="C611" s="28"/>
      <c r="D611" s="37"/>
      <c r="E611" s="28"/>
      <c r="F611" s="38"/>
      <c r="G611" s="39"/>
      <c r="H611" s="39"/>
      <c r="I611" s="29"/>
      <c r="J611" s="40"/>
      <c r="K611" s="40"/>
      <c r="L611" s="28"/>
      <c r="M611" s="28"/>
      <c r="N611" s="42" t="str">
        <f t="shared" si="69"/>
        <v/>
      </c>
      <c r="O611" s="43"/>
      <c r="P611" s="25" t="str">
        <f t="shared" si="70"/>
        <v/>
      </c>
      <c r="R611" s="26">
        <f t="shared" si="64"/>
        <v>0</v>
      </c>
      <c r="S611" s="18">
        <f t="shared" si="65"/>
        <v>9</v>
      </c>
      <c r="T611" s="15" t="str">
        <f t="shared" si="66"/>
        <v/>
      </c>
      <c r="U611" s="15" t="str">
        <f>CONCATENATE(IF(B611="","",'[1]Datos del Clap'!$E$4),";","9",IF(B611="","",'[1]Datos del Clap'!$F$4),TEXT(B611,"000"),";",E611,(TEXT(F611,"00000000")))</f>
        <v>;9;00000000</v>
      </c>
    </row>
    <row r="612" spans="1:21" ht="14.25" customHeight="1" x14ac:dyDescent="0.2">
      <c r="A612" s="41" t="str">
        <f t="shared" si="67"/>
        <v/>
      </c>
      <c r="B612" s="27" t="str">
        <f t="shared" si="68"/>
        <v/>
      </c>
      <c r="C612" s="28"/>
      <c r="D612" s="37"/>
      <c r="E612" s="28"/>
      <c r="F612" s="38"/>
      <c r="G612" s="39"/>
      <c r="H612" s="39"/>
      <c r="I612" s="29"/>
      <c r="J612" s="40"/>
      <c r="K612" s="40"/>
      <c r="L612" s="28"/>
      <c r="M612" s="28"/>
      <c r="N612" s="42" t="str">
        <f t="shared" si="69"/>
        <v/>
      </c>
      <c r="O612" s="43"/>
      <c r="P612" s="25" t="str">
        <f t="shared" si="70"/>
        <v/>
      </c>
      <c r="R612" s="26">
        <f t="shared" si="64"/>
        <v>0</v>
      </c>
      <c r="S612" s="18">
        <f t="shared" si="65"/>
        <v>9</v>
      </c>
      <c r="T612" s="15" t="str">
        <f t="shared" si="66"/>
        <v/>
      </c>
      <c r="U612" s="15" t="str">
        <f>CONCATENATE(IF(B612="","",'[1]Datos del Clap'!$E$4),";","9",IF(B612="","",'[1]Datos del Clap'!$F$4),TEXT(B612,"000"),";",E612,(TEXT(F612,"00000000")))</f>
        <v>;9;00000000</v>
      </c>
    </row>
    <row r="613" spans="1:21" ht="14.25" customHeight="1" x14ac:dyDescent="0.2">
      <c r="A613" s="41" t="str">
        <f t="shared" si="67"/>
        <v/>
      </c>
      <c r="B613" s="27" t="str">
        <f t="shared" si="68"/>
        <v/>
      </c>
      <c r="C613" s="28"/>
      <c r="D613" s="37"/>
      <c r="E613" s="28"/>
      <c r="F613" s="38"/>
      <c r="G613" s="39"/>
      <c r="H613" s="39"/>
      <c r="I613" s="29"/>
      <c r="J613" s="40"/>
      <c r="K613" s="40"/>
      <c r="L613" s="28"/>
      <c r="M613" s="28"/>
      <c r="N613" s="42" t="str">
        <f t="shared" si="69"/>
        <v/>
      </c>
      <c r="O613" s="43"/>
      <c r="P613" s="25" t="str">
        <f t="shared" si="70"/>
        <v/>
      </c>
      <c r="R613" s="26">
        <f t="shared" si="64"/>
        <v>0</v>
      </c>
      <c r="S613" s="18">
        <f t="shared" si="65"/>
        <v>9</v>
      </c>
      <c r="T613" s="15" t="str">
        <f t="shared" si="66"/>
        <v/>
      </c>
      <c r="U613" s="15" t="str">
        <f>CONCATENATE(IF(B613="","",'[1]Datos del Clap'!$E$4),";","9",IF(B613="","",'[1]Datos del Clap'!$F$4),TEXT(B613,"000"),";",E613,(TEXT(F613,"00000000")))</f>
        <v>;9;00000000</v>
      </c>
    </row>
    <row r="614" spans="1:21" ht="14.25" customHeight="1" x14ac:dyDescent="0.2">
      <c r="A614" s="41" t="str">
        <f t="shared" si="67"/>
        <v/>
      </c>
      <c r="B614" s="27" t="str">
        <f t="shared" si="68"/>
        <v/>
      </c>
      <c r="C614" s="28"/>
      <c r="D614" s="37"/>
      <c r="E614" s="28"/>
      <c r="F614" s="38"/>
      <c r="G614" s="39"/>
      <c r="H614" s="39"/>
      <c r="I614" s="29"/>
      <c r="J614" s="40"/>
      <c r="K614" s="40"/>
      <c r="L614" s="28"/>
      <c r="M614" s="28"/>
      <c r="N614" s="42" t="str">
        <f t="shared" si="69"/>
        <v/>
      </c>
      <c r="O614" s="43"/>
      <c r="P614" s="25" t="str">
        <f t="shared" si="70"/>
        <v/>
      </c>
      <c r="R614" s="26">
        <f t="shared" si="64"/>
        <v>0</v>
      </c>
      <c r="S614" s="18">
        <f t="shared" si="65"/>
        <v>9</v>
      </c>
      <c r="T614" s="15" t="str">
        <f t="shared" si="66"/>
        <v/>
      </c>
      <c r="U614" s="15" t="str">
        <f>CONCATENATE(IF(B614="","",'[1]Datos del Clap'!$E$4),";","9",IF(B614="","",'[1]Datos del Clap'!$F$4),TEXT(B614,"000"),";",E614,(TEXT(F614,"00000000")))</f>
        <v>;9;00000000</v>
      </c>
    </row>
    <row r="615" spans="1:21" ht="14.25" customHeight="1" x14ac:dyDescent="0.2">
      <c r="A615" s="41" t="str">
        <f t="shared" si="67"/>
        <v/>
      </c>
      <c r="B615" s="27" t="str">
        <f t="shared" si="68"/>
        <v/>
      </c>
      <c r="C615" s="28"/>
      <c r="D615" s="37"/>
      <c r="E615" s="28"/>
      <c r="F615" s="38"/>
      <c r="G615" s="39"/>
      <c r="H615" s="39"/>
      <c r="I615" s="29"/>
      <c r="J615" s="40"/>
      <c r="K615" s="40"/>
      <c r="L615" s="28"/>
      <c r="M615" s="28"/>
      <c r="N615" s="42" t="str">
        <f t="shared" si="69"/>
        <v/>
      </c>
      <c r="O615" s="43"/>
      <c r="P615" s="25" t="str">
        <f t="shared" si="70"/>
        <v/>
      </c>
      <c r="R615" s="26">
        <f t="shared" si="64"/>
        <v>0</v>
      </c>
      <c r="S615" s="18">
        <f t="shared" si="65"/>
        <v>9</v>
      </c>
      <c r="T615" s="15" t="str">
        <f t="shared" si="66"/>
        <v/>
      </c>
      <c r="U615" s="15" t="str">
        <f>CONCATENATE(IF(B615="","",'[1]Datos del Clap'!$E$4),";","9",IF(B615="","",'[1]Datos del Clap'!$F$4),TEXT(B615,"000"),";",E615,(TEXT(F615,"00000000")))</f>
        <v>;9;00000000</v>
      </c>
    </row>
    <row r="616" spans="1:21" ht="14.25" customHeight="1" x14ac:dyDescent="0.2">
      <c r="A616" s="41" t="str">
        <f t="shared" si="67"/>
        <v/>
      </c>
      <c r="B616" s="27" t="str">
        <f t="shared" si="68"/>
        <v/>
      </c>
      <c r="C616" s="28"/>
      <c r="D616" s="37"/>
      <c r="E616" s="28"/>
      <c r="F616" s="38"/>
      <c r="G616" s="39"/>
      <c r="H616" s="39"/>
      <c r="I616" s="29"/>
      <c r="J616" s="40"/>
      <c r="K616" s="40"/>
      <c r="L616" s="28"/>
      <c r="M616" s="28"/>
      <c r="N616" s="42" t="str">
        <f t="shared" si="69"/>
        <v/>
      </c>
      <c r="O616" s="43"/>
      <c r="P616" s="25" t="str">
        <f t="shared" si="70"/>
        <v/>
      </c>
      <c r="R616" s="26">
        <f t="shared" si="64"/>
        <v>0</v>
      </c>
      <c r="S616" s="18">
        <f t="shared" si="65"/>
        <v>9</v>
      </c>
      <c r="T616" s="15" t="str">
        <f t="shared" si="66"/>
        <v/>
      </c>
      <c r="U616" s="15" t="str">
        <f>CONCATENATE(IF(B616="","",'[1]Datos del Clap'!$E$4),";","9",IF(B616="","",'[1]Datos del Clap'!$F$4),TEXT(B616,"000"),";",E616,(TEXT(F616,"00000000")))</f>
        <v>;9;00000000</v>
      </c>
    </row>
    <row r="617" spans="1:21" ht="14.25" customHeight="1" x14ac:dyDescent="0.2">
      <c r="A617" s="41" t="str">
        <f t="shared" si="67"/>
        <v/>
      </c>
      <c r="B617" s="27" t="str">
        <f t="shared" si="68"/>
        <v/>
      </c>
      <c r="C617" s="28"/>
      <c r="D617" s="37"/>
      <c r="E617" s="28"/>
      <c r="F617" s="38"/>
      <c r="G617" s="39"/>
      <c r="H617" s="39"/>
      <c r="I617" s="29"/>
      <c r="J617" s="40"/>
      <c r="K617" s="40"/>
      <c r="L617" s="28"/>
      <c r="M617" s="28"/>
      <c r="N617" s="42" t="str">
        <f t="shared" si="69"/>
        <v/>
      </c>
      <c r="O617" s="43"/>
      <c r="P617" s="25" t="str">
        <f t="shared" si="70"/>
        <v/>
      </c>
      <c r="R617" s="26">
        <f t="shared" si="64"/>
        <v>0</v>
      </c>
      <c r="S617" s="18">
        <f t="shared" si="65"/>
        <v>9</v>
      </c>
      <c r="T617" s="15" t="str">
        <f t="shared" si="66"/>
        <v/>
      </c>
      <c r="U617" s="15" t="str">
        <f>CONCATENATE(IF(B617="","",'[1]Datos del Clap'!$E$4),";","9",IF(B617="","",'[1]Datos del Clap'!$F$4),TEXT(B617,"000"),";",E617,(TEXT(F617,"00000000")))</f>
        <v>;9;00000000</v>
      </c>
    </row>
    <row r="618" spans="1:21" ht="14.25" customHeight="1" x14ac:dyDescent="0.2">
      <c r="A618" s="41" t="str">
        <f t="shared" si="67"/>
        <v/>
      </c>
      <c r="B618" s="27" t="str">
        <f t="shared" si="68"/>
        <v/>
      </c>
      <c r="C618" s="28"/>
      <c r="D618" s="37"/>
      <c r="E618" s="28"/>
      <c r="F618" s="38"/>
      <c r="G618" s="39"/>
      <c r="H618" s="39"/>
      <c r="I618" s="29"/>
      <c r="J618" s="40"/>
      <c r="K618" s="40"/>
      <c r="L618" s="28"/>
      <c r="M618" s="28"/>
      <c r="N618" s="42" t="str">
        <f t="shared" si="69"/>
        <v/>
      </c>
      <c r="O618" s="43"/>
      <c r="P618" s="25" t="str">
        <f t="shared" si="70"/>
        <v/>
      </c>
      <c r="R618" s="26">
        <f t="shared" si="64"/>
        <v>0</v>
      </c>
      <c r="S618" s="18">
        <f t="shared" si="65"/>
        <v>9</v>
      </c>
      <c r="T618" s="15" t="str">
        <f t="shared" si="66"/>
        <v/>
      </c>
      <c r="U618" s="15" t="str">
        <f>CONCATENATE(IF(B618="","",'[1]Datos del Clap'!$E$4),";","9",IF(B618="","",'[1]Datos del Clap'!$F$4),TEXT(B618,"000"),";",E618,(TEXT(F618,"00000000")))</f>
        <v>;9;00000000</v>
      </c>
    </row>
    <row r="619" spans="1:21" ht="14.25" customHeight="1" x14ac:dyDescent="0.2">
      <c r="A619" s="41" t="str">
        <f t="shared" si="67"/>
        <v/>
      </c>
      <c r="B619" s="27" t="str">
        <f t="shared" si="68"/>
        <v/>
      </c>
      <c r="C619" s="28"/>
      <c r="D619" s="37"/>
      <c r="E619" s="28"/>
      <c r="F619" s="38"/>
      <c r="G619" s="39"/>
      <c r="H619" s="39"/>
      <c r="I619" s="29"/>
      <c r="J619" s="40"/>
      <c r="K619" s="40"/>
      <c r="L619" s="28"/>
      <c r="M619" s="28"/>
      <c r="N619" s="42" t="str">
        <f t="shared" si="69"/>
        <v/>
      </c>
      <c r="O619" s="43"/>
      <c r="P619" s="25" t="str">
        <f t="shared" si="70"/>
        <v/>
      </c>
      <c r="R619" s="26">
        <f t="shared" si="64"/>
        <v>0</v>
      </c>
      <c r="S619" s="18">
        <f t="shared" si="65"/>
        <v>9</v>
      </c>
      <c r="T619" s="15" t="str">
        <f t="shared" si="66"/>
        <v/>
      </c>
      <c r="U619" s="15" t="str">
        <f>CONCATENATE(IF(B619="","",'[1]Datos del Clap'!$E$4),";","9",IF(B619="","",'[1]Datos del Clap'!$F$4),TEXT(B619,"000"),";",E619,(TEXT(F619,"00000000")))</f>
        <v>;9;00000000</v>
      </c>
    </row>
    <row r="620" spans="1:21" ht="14.25" customHeight="1" x14ac:dyDescent="0.2">
      <c r="A620" s="41" t="str">
        <f t="shared" si="67"/>
        <v/>
      </c>
      <c r="B620" s="27" t="str">
        <f t="shared" si="68"/>
        <v/>
      </c>
      <c r="C620" s="28"/>
      <c r="D620" s="37"/>
      <c r="E620" s="28"/>
      <c r="F620" s="38"/>
      <c r="G620" s="39"/>
      <c r="H620" s="39"/>
      <c r="I620" s="29"/>
      <c r="J620" s="40"/>
      <c r="K620" s="40"/>
      <c r="L620" s="28"/>
      <c r="M620" s="28"/>
      <c r="N620" s="42" t="str">
        <f t="shared" si="69"/>
        <v/>
      </c>
      <c r="O620" s="43"/>
      <c r="P620" s="25" t="str">
        <f t="shared" si="70"/>
        <v/>
      </c>
      <c r="R620" s="26">
        <f t="shared" si="64"/>
        <v>0</v>
      </c>
      <c r="S620" s="18">
        <f t="shared" si="65"/>
        <v>9</v>
      </c>
      <c r="T620" s="15" t="str">
        <f t="shared" si="66"/>
        <v/>
      </c>
      <c r="U620" s="15" t="str">
        <f>CONCATENATE(IF(B620="","",'[1]Datos del Clap'!$E$4),";","9",IF(B620="","",'[1]Datos del Clap'!$F$4),TEXT(B620,"000"),";",E620,(TEXT(F620,"00000000")))</f>
        <v>;9;00000000</v>
      </c>
    </row>
    <row r="621" spans="1:21" ht="14.25" customHeight="1" x14ac:dyDescent="0.2">
      <c r="A621" s="41" t="str">
        <f t="shared" si="67"/>
        <v/>
      </c>
      <c r="B621" s="27" t="str">
        <f t="shared" si="68"/>
        <v/>
      </c>
      <c r="C621" s="28"/>
      <c r="D621" s="37"/>
      <c r="E621" s="28"/>
      <c r="F621" s="38"/>
      <c r="G621" s="39"/>
      <c r="H621" s="39"/>
      <c r="I621" s="29"/>
      <c r="J621" s="40"/>
      <c r="K621" s="40"/>
      <c r="L621" s="28"/>
      <c r="M621" s="28"/>
      <c r="N621" s="42" t="str">
        <f t="shared" si="69"/>
        <v/>
      </c>
      <c r="O621" s="43"/>
      <c r="P621" s="25" t="str">
        <f t="shared" si="70"/>
        <v/>
      </c>
      <c r="R621" s="26">
        <f t="shared" si="64"/>
        <v>0</v>
      </c>
      <c r="S621" s="18">
        <f t="shared" si="65"/>
        <v>9</v>
      </c>
      <c r="T621" s="15" t="str">
        <f t="shared" si="66"/>
        <v/>
      </c>
      <c r="U621" s="15" t="str">
        <f>CONCATENATE(IF(B621="","",'[1]Datos del Clap'!$E$4),";","9",IF(B621="","",'[1]Datos del Clap'!$F$4),TEXT(B621,"000"),";",E621,(TEXT(F621,"00000000")))</f>
        <v>;9;00000000</v>
      </c>
    </row>
    <row r="622" spans="1:21" ht="14.25" customHeight="1" x14ac:dyDescent="0.2">
      <c r="A622" s="41" t="str">
        <f t="shared" si="67"/>
        <v/>
      </c>
      <c r="B622" s="27" t="str">
        <f t="shared" si="68"/>
        <v/>
      </c>
      <c r="C622" s="28"/>
      <c r="D622" s="37"/>
      <c r="E622" s="28"/>
      <c r="F622" s="38"/>
      <c r="G622" s="39"/>
      <c r="H622" s="39"/>
      <c r="I622" s="29"/>
      <c r="J622" s="40"/>
      <c r="K622" s="40"/>
      <c r="L622" s="28"/>
      <c r="M622" s="28"/>
      <c r="N622" s="42" t="str">
        <f t="shared" si="69"/>
        <v/>
      </c>
      <c r="O622" s="43"/>
      <c r="P622" s="25" t="str">
        <f t="shared" si="70"/>
        <v/>
      </c>
      <c r="R622" s="26">
        <f t="shared" si="64"/>
        <v>0</v>
      </c>
      <c r="S622" s="18">
        <f t="shared" si="65"/>
        <v>9</v>
      </c>
      <c r="T622" s="15" t="str">
        <f t="shared" si="66"/>
        <v/>
      </c>
      <c r="U622" s="15" t="str">
        <f>CONCATENATE(IF(B622="","",'[1]Datos del Clap'!$E$4),";","9",IF(B622="","",'[1]Datos del Clap'!$F$4),TEXT(B622,"000"),";",E622,(TEXT(F622,"00000000")))</f>
        <v>;9;00000000</v>
      </c>
    </row>
    <row r="623" spans="1:21" ht="14.25" customHeight="1" x14ac:dyDescent="0.2">
      <c r="A623" s="41" t="str">
        <f t="shared" si="67"/>
        <v/>
      </c>
      <c r="B623" s="27" t="str">
        <f t="shared" si="68"/>
        <v/>
      </c>
      <c r="C623" s="28"/>
      <c r="D623" s="37"/>
      <c r="E623" s="28"/>
      <c r="F623" s="38"/>
      <c r="G623" s="39"/>
      <c r="H623" s="39"/>
      <c r="I623" s="29"/>
      <c r="J623" s="40"/>
      <c r="K623" s="40"/>
      <c r="L623" s="28"/>
      <c r="M623" s="28"/>
      <c r="N623" s="42" t="str">
        <f t="shared" si="69"/>
        <v/>
      </c>
      <c r="O623" s="43"/>
      <c r="P623" s="25" t="str">
        <f t="shared" si="70"/>
        <v/>
      </c>
      <c r="R623" s="26">
        <f t="shared" si="64"/>
        <v>0</v>
      </c>
      <c r="S623" s="18">
        <f t="shared" si="65"/>
        <v>9</v>
      </c>
      <c r="T623" s="15" t="str">
        <f t="shared" si="66"/>
        <v/>
      </c>
      <c r="U623" s="15" t="str">
        <f>CONCATENATE(IF(B623="","",'[1]Datos del Clap'!$E$4),";","9",IF(B623="","",'[1]Datos del Clap'!$F$4),TEXT(B623,"000"),";",E623,(TEXT(F623,"00000000")))</f>
        <v>;9;00000000</v>
      </c>
    </row>
    <row r="624" spans="1:21" ht="14.25" customHeight="1" x14ac:dyDescent="0.2">
      <c r="A624" s="41" t="str">
        <f t="shared" si="67"/>
        <v/>
      </c>
      <c r="B624" s="27" t="str">
        <f t="shared" si="68"/>
        <v/>
      </c>
      <c r="C624" s="28"/>
      <c r="D624" s="37"/>
      <c r="E624" s="28"/>
      <c r="F624" s="38"/>
      <c r="G624" s="39"/>
      <c r="H624" s="39"/>
      <c r="I624" s="29"/>
      <c r="J624" s="40"/>
      <c r="K624" s="40"/>
      <c r="L624" s="28"/>
      <c r="M624" s="28"/>
      <c r="N624" s="42" t="str">
        <f t="shared" si="69"/>
        <v/>
      </c>
      <c r="O624" s="43"/>
      <c r="P624" s="25" t="str">
        <f t="shared" si="70"/>
        <v/>
      </c>
      <c r="R624" s="26">
        <f t="shared" si="64"/>
        <v>0</v>
      </c>
      <c r="S624" s="18">
        <f t="shared" si="65"/>
        <v>9</v>
      </c>
      <c r="T624" s="15" t="str">
        <f t="shared" si="66"/>
        <v/>
      </c>
      <c r="U624" s="15" t="str">
        <f>CONCATENATE(IF(B624="","",'[1]Datos del Clap'!$E$4),";","9",IF(B624="","",'[1]Datos del Clap'!$F$4),TEXT(B624,"000"),";",E624,(TEXT(F624,"00000000")))</f>
        <v>;9;00000000</v>
      </c>
    </row>
    <row r="625" spans="1:21" ht="14.25" customHeight="1" x14ac:dyDescent="0.2">
      <c r="A625" s="41" t="str">
        <f t="shared" si="67"/>
        <v/>
      </c>
      <c r="B625" s="27" t="str">
        <f t="shared" si="68"/>
        <v/>
      </c>
      <c r="C625" s="28"/>
      <c r="D625" s="37"/>
      <c r="E625" s="28"/>
      <c r="F625" s="38"/>
      <c r="G625" s="39"/>
      <c r="H625" s="39"/>
      <c r="I625" s="29"/>
      <c r="J625" s="40"/>
      <c r="K625" s="40"/>
      <c r="L625" s="28"/>
      <c r="M625" s="28"/>
      <c r="N625" s="42" t="str">
        <f t="shared" si="69"/>
        <v/>
      </c>
      <c r="O625" s="43"/>
      <c r="P625" s="25" t="str">
        <f t="shared" si="70"/>
        <v/>
      </c>
      <c r="R625" s="26">
        <f t="shared" si="64"/>
        <v>0</v>
      </c>
      <c r="S625" s="18">
        <f t="shared" si="65"/>
        <v>9</v>
      </c>
      <c r="T625" s="15" t="str">
        <f t="shared" si="66"/>
        <v/>
      </c>
      <c r="U625" s="15" t="str">
        <f>CONCATENATE(IF(B625="","",'[1]Datos del Clap'!$E$4),";","9",IF(B625="","",'[1]Datos del Clap'!$F$4),TEXT(B625,"000"),";",E625,(TEXT(F625,"00000000")))</f>
        <v>;9;00000000</v>
      </c>
    </row>
    <row r="626" spans="1:21" ht="14.25" customHeight="1" x14ac:dyDescent="0.2">
      <c r="A626" s="41" t="str">
        <f t="shared" si="67"/>
        <v/>
      </c>
      <c r="B626" s="27" t="str">
        <f t="shared" si="68"/>
        <v/>
      </c>
      <c r="C626" s="28"/>
      <c r="D626" s="37"/>
      <c r="E626" s="28"/>
      <c r="F626" s="38"/>
      <c r="G626" s="39"/>
      <c r="H626" s="39"/>
      <c r="I626" s="29"/>
      <c r="J626" s="40"/>
      <c r="K626" s="40"/>
      <c r="L626" s="28"/>
      <c r="M626" s="28"/>
      <c r="N626" s="42" t="str">
        <f t="shared" si="69"/>
        <v/>
      </c>
      <c r="O626" s="43"/>
      <c r="P626" s="25" t="str">
        <f t="shared" si="70"/>
        <v/>
      </c>
      <c r="R626" s="26">
        <f t="shared" si="64"/>
        <v>0</v>
      </c>
      <c r="S626" s="18">
        <f t="shared" si="65"/>
        <v>9</v>
      </c>
      <c r="T626" s="15" t="str">
        <f t="shared" si="66"/>
        <v/>
      </c>
      <c r="U626" s="15" t="str">
        <f>CONCATENATE(IF(B626="","",'[1]Datos del Clap'!$E$4),";","9",IF(B626="","",'[1]Datos del Clap'!$F$4),TEXT(B626,"000"),";",E626,(TEXT(F626,"00000000")))</f>
        <v>;9;00000000</v>
      </c>
    </row>
    <row r="627" spans="1:21" ht="14.25" customHeight="1" x14ac:dyDescent="0.2">
      <c r="A627" s="41" t="str">
        <f t="shared" si="67"/>
        <v/>
      </c>
      <c r="B627" s="27" t="str">
        <f t="shared" si="68"/>
        <v/>
      </c>
      <c r="C627" s="28"/>
      <c r="D627" s="37"/>
      <c r="E627" s="28"/>
      <c r="F627" s="38"/>
      <c r="G627" s="39"/>
      <c r="H627" s="39"/>
      <c r="I627" s="29"/>
      <c r="J627" s="40"/>
      <c r="K627" s="40"/>
      <c r="L627" s="28"/>
      <c r="M627" s="28"/>
      <c r="N627" s="42" t="str">
        <f t="shared" si="69"/>
        <v/>
      </c>
      <c r="O627" s="43"/>
      <c r="P627" s="25" t="str">
        <f t="shared" si="70"/>
        <v/>
      </c>
      <c r="R627" s="26">
        <f t="shared" si="64"/>
        <v>0</v>
      </c>
      <c r="S627" s="18">
        <f t="shared" si="65"/>
        <v>9</v>
      </c>
      <c r="T627" s="15" t="str">
        <f t="shared" si="66"/>
        <v/>
      </c>
      <c r="U627" s="15" t="str">
        <f>CONCATENATE(IF(B627="","",'[1]Datos del Clap'!$E$4),";","9",IF(B627="","",'[1]Datos del Clap'!$F$4),TEXT(B627,"000"),";",E627,(TEXT(F627,"00000000")))</f>
        <v>;9;00000000</v>
      </c>
    </row>
    <row r="628" spans="1:21" ht="14.25" customHeight="1" x14ac:dyDescent="0.2">
      <c r="A628" s="41" t="str">
        <f t="shared" si="67"/>
        <v/>
      </c>
      <c r="B628" s="27" t="str">
        <f t="shared" si="68"/>
        <v/>
      </c>
      <c r="C628" s="28"/>
      <c r="D628" s="37"/>
      <c r="E628" s="28"/>
      <c r="F628" s="38"/>
      <c r="G628" s="39"/>
      <c r="H628" s="39"/>
      <c r="I628" s="29"/>
      <c r="J628" s="40"/>
      <c r="K628" s="40"/>
      <c r="L628" s="28"/>
      <c r="M628" s="28"/>
      <c r="N628" s="42" t="str">
        <f t="shared" si="69"/>
        <v/>
      </c>
      <c r="O628" s="43"/>
      <c r="P628" s="25" t="str">
        <f t="shared" si="70"/>
        <v/>
      </c>
      <c r="R628" s="26">
        <f t="shared" si="64"/>
        <v>0</v>
      </c>
      <c r="S628" s="18">
        <f t="shared" si="65"/>
        <v>9</v>
      </c>
      <c r="T628" s="15" t="str">
        <f t="shared" si="66"/>
        <v/>
      </c>
      <c r="U628" s="15" t="str">
        <f>CONCATENATE(IF(B628="","",'[1]Datos del Clap'!$E$4),";","9",IF(B628="","",'[1]Datos del Clap'!$F$4),TEXT(B628,"000"),";",E628,(TEXT(F628,"00000000")))</f>
        <v>;9;00000000</v>
      </c>
    </row>
    <row r="629" spans="1:21" ht="14.25" customHeight="1" x14ac:dyDescent="0.2">
      <c r="A629" s="41" t="str">
        <f t="shared" si="67"/>
        <v/>
      </c>
      <c r="B629" s="27" t="str">
        <f t="shared" si="68"/>
        <v/>
      </c>
      <c r="C629" s="28"/>
      <c r="D629" s="37"/>
      <c r="E629" s="28"/>
      <c r="F629" s="38"/>
      <c r="G629" s="39"/>
      <c r="H629" s="39"/>
      <c r="I629" s="29"/>
      <c r="J629" s="40"/>
      <c r="K629" s="40"/>
      <c r="L629" s="28"/>
      <c r="M629" s="28"/>
      <c r="N629" s="42" t="str">
        <f t="shared" si="69"/>
        <v/>
      </c>
      <c r="O629" s="43"/>
      <c r="P629" s="25" t="str">
        <f t="shared" si="70"/>
        <v/>
      </c>
      <c r="R629" s="26">
        <f t="shared" si="64"/>
        <v>0</v>
      </c>
      <c r="S629" s="18">
        <f t="shared" si="65"/>
        <v>9</v>
      </c>
      <c r="T629" s="15" t="str">
        <f t="shared" si="66"/>
        <v/>
      </c>
      <c r="U629" s="15" t="str">
        <f>CONCATENATE(IF(B629="","",'[1]Datos del Clap'!$E$4),";","9",IF(B629="","",'[1]Datos del Clap'!$F$4),TEXT(B629,"000"),";",E629,(TEXT(F629,"00000000")))</f>
        <v>;9;00000000</v>
      </c>
    </row>
    <row r="630" spans="1:21" ht="14.25" customHeight="1" x14ac:dyDescent="0.2">
      <c r="A630" s="41" t="str">
        <f t="shared" si="67"/>
        <v/>
      </c>
      <c r="B630" s="27" t="str">
        <f t="shared" si="68"/>
        <v/>
      </c>
      <c r="C630" s="28"/>
      <c r="D630" s="37"/>
      <c r="E630" s="28"/>
      <c r="F630" s="38"/>
      <c r="G630" s="39"/>
      <c r="H630" s="39"/>
      <c r="I630" s="29"/>
      <c r="J630" s="40"/>
      <c r="K630" s="40"/>
      <c r="L630" s="28"/>
      <c r="M630" s="28"/>
      <c r="N630" s="42" t="str">
        <f t="shared" si="69"/>
        <v/>
      </c>
      <c r="O630" s="43"/>
      <c r="P630" s="25" t="str">
        <f t="shared" si="70"/>
        <v/>
      </c>
      <c r="R630" s="26">
        <f t="shared" si="64"/>
        <v>0</v>
      </c>
      <c r="S630" s="18">
        <f t="shared" si="65"/>
        <v>9</v>
      </c>
      <c r="T630" s="15" t="str">
        <f t="shared" si="66"/>
        <v/>
      </c>
      <c r="U630" s="15" t="str">
        <f>CONCATENATE(IF(B630="","",'[1]Datos del Clap'!$E$4),";","9",IF(B630="","",'[1]Datos del Clap'!$F$4),TEXT(B630,"000"),";",E630,(TEXT(F630,"00000000")))</f>
        <v>;9;00000000</v>
      </c>
    </row>
    <row r="631" spans="1:21" ht="14.25" customHeight="1" x14ac:dyDescent="0.2">
      <c r="A631" s="41" t="str">
        <f t="shared" si="67"/>
        <v/>
      </c>
      <c r="B631" s="27" t="str">
        <f t="shared" si="68"/>
        <v/>
      </c>
      <c r="C631" s="28"/>
      <c r="D631" s="37"/>
      <c r="E631" s="28"/>
      <c r="F631" s="38"/>
      <c r="G631" s="39"/>
      <c r="H631" s="39"/>
      <c r="I631" s="29"/>
      <c r="J631" s="40"/>
      <c r="K631" s="40"/>
      <c r="L631" s="28"/>
      <c r="M631" s="28"/>
      <c r="N631" s="42" t="str">
        <f t="shared" si="69"/>
        <v/>
      </c>
      <c r="O631" s="43"/>
      <c r="P631" s="25" t="str">
        <f t="shared" si="70"/>
        <v/>
      </c>
      <c r="R631" s="26">
        <f t="shared" si="64"/>
        <v>0</v>
      </c>
      <c r="S631" s="18">
        <f t="shared" si="65"/>
        <v>9</v>
      </c>
      <c r="T631" s="15" t="str">
        <f t="shared" si="66"/>
        <v/>
      </c>
      <c r="U631" s="15" t="str">
        <f>CONCATENATE(IF(B631="","",'[1]Datos del Clap'!$E$4),";","9",IF(B631="","",'[1]Datos del Clap'!$F$4),TEXT(B631,"000"),";",E631,(TEXT(F631,"00000000")))</f>
        <v>;9;00000000</v>
      </c>
    </row>
    <row r="632" spans="1:21" ht="14.25" customHeight="1" x14ac:dyDescent="0.2">
      <c r="A632" s="41" t="str">
        <f t="shared" si="67"/>
        <v/>
      </c>
      <c r="B632" s="27" t="str">
        <f t="shared" si="68"/>
        <v/>
      </c>
      <c r="C632" s="28"/>
      <c r="D632" s="37"/>
      <c r="E632" s="28"/>
      <c r="F632" s="38"/>
      <c r="G632" s="39"/>
      <c r="H632" s="39"/>
      <c r="I632" s="29"/>
      <c r="J632" s="40"/>
      <c r="K632" s="40"/>
      <c r="L632" s="28"/>
      <c r="M632" s="28"/>
      <c r="N632" s="42" t="str">
        <f t="shared" si="69"/>
        <v/>
      </c>
      <c r="O632" s="43"/>
      <c r="P632" s="25" t="str">
        <f t="shared" si="70"/>
        <v/>
      </c>
      <c r="R632" s="26">
        <f t="shared" si="64"/>
        <v>0</v>
      </c>
      <c r="S632" s="18">
        <f t="shared" si="65"/>
        <v>9</v>
      </c>
      <c r="T632" s="15" t="str">
        <f t="shared" si="66"/>
        <v/>
      </c>
      <c r="U632" s="15" t="str">
        <f>CONCATENATE(IF(B632="","",'[1]Datos del Clap'!$E$4),";","9",IF(B632="","",'[1]Datos del Clap'!$F$4),TEXT(B632,"000"),";",E632,(TEXT(F632,"00000000")))</f>
        <v>;9;00000000</v>
      </c>
    </row>
    <row r="633" spans="1:21" ht="14.25" customHeight="1" x14ac:dyDescent="0.2">
      <c r="A633" s="41" t="str">
        <f t="shared" si="67"/>
        <v/>
      </c>
      <c r="B633" s="27" t="str">
        <f t="shared" si="68"/>
        <v/>
      </c>
      <c r="C633" s="28"/>
      <c r="D633" s="37"/>
      <c r="E633" s="28"/>
      <c r="F633" s="38"/>
      <c r="G633" s="39"/>
      <c r="H633" s="39"/>
      <c r="I633" s="29"/>
      <c r="J633" s="40"/>
      <c r="K633" s="40"/>
      <c r="L633" s="28"/>
      <c r="M633" s="28"/>
      <c r="N633" s="42" t="str">
        <f t="shared" si="69"/>
        <v/>
      </c>
      <c r="O633" s="43"/>
      <c r="P633" s="25" t="str">
        <f t="shared" si="70"/>
        <v/>
      </c>
      <c r="R633" s="26">
        <f t="shared" si="64"/>
        <v>0</v>
      </c>
      <c r="S633" s="18">
        <f t="shared" si="65"/>
        <v>9</v>
      </c>
      <c r="T633" s="15" t="str">
        <f t="shared" si="66"/>
        <v/>
      </c>
      <c r="U633" s="15" t="str">
        <f>CONCATENATE(IF(B633="","",'[1]Datos del Clap'!$E$4),";","9",IF(B633="","",'[1]Datos del Clap'!$F$4),TEXT(B633,"000"),";",E633,(TEXT(F633,"00000000")))</f>
        <v>;9;00000000</v>
      </c>
    </row>
    <row r="634" spans="1:21" ht="14.25" customHeight="1" x14ac:dyDescent="0.2">
      <c r="A634" s="41" t="str">
        <f t="shared" si="67"/>
        <v/>
      </c>
      <c r="B634" s="27" t="str">
        <f t="shared" si="68"/>
        <v/>
      </c>
      <c r="C634" s="28"/>
      <c r="D634" s="37"/>
      <c r="E634" s="28"/>
      <c r="F634" s="38"/>
      <c r="G634" s="39"/>
      <c r="H634" s="39"/>
      <c r="I634" s="29"/>
      <c r="J634" s="40"/>
      <c r="K634" s="40"/>
      <c r="L634" s="28"/>
      <c r="M634" s="28"/>
      <c r="N634" s="42" t="str">
        <f t="shared" si="69"/>
        <v/>
      </c>
      <c r="O634" s="43"/>
      <c r="P634" s="25" t="str">
        <f t="shared" si="70"/>
        <v/>
      </c>
      <c r="R634" s="26">
        <f t="shared" si="64"/>
        <v>0</v>
      </c>
      <c r="S634" s="18">
        <f t="shared" si="65"/>
        <v>9</v>
      </c>
      <c r="T634" s="15" t="str">
        <f t="shared" si="66"/>
        <v/>
      </c>
      <c r="U634" s="15" t="str">
        <f>CONCATENATE(IF(B634="","",'[1]Datos del Clap'!$E$4),";","9",IF(B634="","",'[1]Datos del Clap'!$F$4),TEXT(B634,"000"),";",E634,(TEXT(F634,"00000000")))</f>
        <v>;9;00000000</v>
      </c>
    </row>
    <row r="635" spans="1:21" ht="14.25" customHeight="1" x14ac:dyDescent="0.2">
      <c r="A635" s="41" t="str">
        <f t="shared" si="67"/>
        <v/>
      </c>
      <c r="B635" s="27" t="str">
        <f t="shared" si="68"/>
        <v/>
      </c>
      <c r="C635" s="28"/>
      <c r="D635" s="37"/>
      <c r="E635" s="28"/>
      <c r="F635" s="38"/>
      <c r="G635" s="39"/>
      <c r="H635" s="39"/>
      <c r="I635" s="29"/>
      <c r="J635" s="40"/>
      <c r="K635" s="40"/>
      <c r="L635" s="28"/>
      <c r="M635" s="28"/>
      <c r="N635" s="42" t="str">
        <f t="shared" si="69"/>
        <v/>
      </c>
      <c r="O635" s="43"/>
      <c r="P635" s="25" t="str">
        <f t="shared" si="70"/>
        <v/>
      </c>
      <c r="R635" s="26">
        <f t="shared" si="64"/>
        <v>0</v>
      </c>
      <c r="S635" s="18">
        <f t="shared" si="65"/>
        <v>9</v>
      </c>
      <c r="T635" s="15" t="str">
        <f t="shared" si="66"/>
        <v/>
      </c>
      <c r="U635" s="15" t="str">
        <f>CONCATENATE(IF(B635="","",'[1]Datos del Clap'!$E$4),";","9",IF(B635="","",'[1]Datos del Clap'!$F$4),TEXT(B635,"000"),";",E635,(TEXT(F635,"00000000")))</f>
        <v>;9;00000000</v>
      </c>
    </row>
    <row r="636" spans="1:21" ht="14.25" customHeight="1" x14ac:dyDescent="0.2">
      <c r="A636" s="41" t="str">
        <f t="shared" si="67"/>
        <v/>
      </c>
      <c r="B636" s="27" t="str">
        <f t="shared" si="68"/>
        <v/>
      </c>
      <c r="C636" s="28"/>
      <c r="D636" s="37"/>
      <c r="E636" s="28"/>
      <c r="F636" s="38"/>
      <c r="G636" s="39"/>
      <c r="H636" s="39"/>
      <c r="I636" s="29"/>
      <c r="J636" s="40"/>
      <c r="K636" s="40"/>
      <c r="L636" s="28"/>
      <c r="M636" s="28"/>
      <c r="N636" s="42" t="str">
        <f t="shared" si="69"/>
        <v/>
      </c>
      <c r="O636" s="43"/>
      <c r="P636" s="25" t="str">
        <f t="shared" si="70"/>
        <v/>
      </c>
      <c r="R636" s="26">
        <f t="shared" si="64"/>
        <v>0</v>
      </c>
      <c r="S636" s="18">
        <f t="shared" si="65"/>
        <v>9</v>
      </c>
      <c r="T636" s="15" t="str">
        <f t="shared" si="66"/>
        <v/>
      </c>
      <c r="U636" s="15" t="str">
        <f>CONCATENATE(IF(B636="","",'[1]Datos del Clap'!$E$4),";","9",IF(B636="","",'[1]Datos del Clap'!$F$4),TEXT(B636,"000"),";",E636,(TEXT(F636,"00000000")))</f>
        <v>;9;00000000</v>
      </c>
    </row>
    <row r="637" spans="1:21" ht="14.25" customHeight="1" x14ac:dyDescent="0.2">
      <c r="A637" s="41" t="str">
        <f t="shared" si="67"/>
        <v/>
      </c>
      <c r="B637" s="27" t="str">
        <f t="shared" si="68"/>
        <v/>
      </c>
      <c r="C637" s="28"/>
      <c r="D637" s="37"/>
      <c r="E637" s="28"/>
      <c r="F637" s="38"/>
      <c r="G637" s="39"/>
      <c r="H637" s="39"/>
      <c r="I637" s="29"/>
      <c r="J637" s="40"/>
      <c r="K637" s="40"/>
      <c r="L637" s="28"/>
      <c r="M637" s="28"/>
      <c r="N637" s="42" t="str">
        <f t="shared" si="69"/>
        <v/>
      </c>
      <c r="O637" s="43"/>
      <c r="P637" s="25" t="str">
        <f t="shared" si="70"/>
        <v/>
      </c>
      <c r="R637" s="26">
        <f t="shared" si="64"/>
        <v>0</v>
      </c>
      <c r="S637" s="18">
        <f t="shared" si="65"/>
        <v>9</v>
      </c>
      <c r="T637" s="15" t="str">
        <f t="shared" si="66"/>
        <v/>
      </c>
      <c r="U637" s="15" t="str">
        <f>CONCATENATE(IF(B637="","",'[1]Datos del Clap'!$E$4),";","9",IF(B637="","",'[1]Datos del Clap'!$F$4),TEXT(B637,"000"),";",E637,(TEXT(F637,"00000000")))</f>
        <v>;9;00000000</v>
      </c>
    </row>
    <row r="638" spans="1:21" ht="14.25" customHeight="1" x14ac:dyDescent="0.2">
      <c r="A638" s="41" t="str">
        <f t="shared" si="67"/>
        <v/>
      </c>
      <c r="B638" s="27" t="str">
        <f t="shared" si="68"/>
        <v/>
      </c>
      <c r="C638" s="28"/>
      <c r="D638" s="37"/>
      <c r="E638" s="28"/>
      <c r="F638" s="38"/>
      <c r="G638" s="39"/>
      <c r="H638" s="39"/>
      <c r="I638" s="29"/>
      <c r="J638" s="40"/>
      <c r="K638" s="40"/>
      <c r="L638" s="28"/>
      <c r="M638" s="28"/>
      <c r="N638" s="42" t="str">
        <f t="shared" si="69"/>
        <v/>
      </c>
      <c r="O638" s="43"/>
      <c r="P638" s="25" t="str">
        <f t="shared" si="70"/>
        <v/>
      </c>
      <c r="R638" s="26">
        <f t="shared" si="64"/>
        <v>0</v>
      </c>
      <c r="S638" s="18">
        <f t="shared" si="65"/>
        <v>9</v>
      </c>
      <c r="T638" s="15" t="str">
        <f t="shared" si="66"/>
        <v/>
      </c>
      <c r="U638" s="15" t="str">
        <f>CONCATENATE(IF(B638="","",'[1]Datos del Clap'!$E$4),";","9",IF(B638="","",'[1]Datos del Clap'!$F$4),TEXT(B638,"000"),";",E638,(TEXT(F638,"00000000")))</f>
        <v>;9;00000000</v>
      </c>
    </row>
    <row r="639" spans="1:21" ht="14.25" customHeight="1" x14ac:dyDescent="0.2">
      <c r="A639" s="41" t="str">
        <f t="shared" si="67"/>
        <v/>
      </c>
      <c r="B639" s="27" t="str">
        <f t="shared" si="68"/>
        <v/>
      </c>
      <c r="C639" s="28"/>
      <c r="D639" s="37"/>
      <c r="E639" s="28"/>
      <c r="F639" s="38"/>
      <c r="G639" s="39"/>
      <c r="H639" s="39"/>
      <c r="I639" s="29"/>
      <c r="J639" s="40"/>
      <c r="K639" s="40"/>
      <c r="L639" s="28"/>
      <c r="M639" s="28"/>
      <c r="N639" s="42" t="str">
        <f t="shared" si="69"/>
        <v/>
      </c>
      <c r="O639" s="43"/>
      <c r="P639" s="25" t="str">
        <f t="shared" si="70"/>
        <v/>
      </c>
      <c r="R639" s="26">
        <f t="shared" si="64"/>
        <v>0</v>
      </c>
      <c r="S639" s="18">
        <f t="shared" si="65"/>
        <v>9</v>
      </c>
      <c r="T639" s="15" t="str">
        <f t="shared" si="66"/>
        <v/>
      </c>
      <c r="U639" s="15" t="str">
        <f>CONCATENATE(IF(B639="","",'[1]Datos del Clap'!$E$4),";","9",IF(B639="","",'[1]Datos del Clap'!$F$4),TEXT(B639,"000"),";",E639,(TEXT(F639,"00000000")))</f>
        <v>;9;00000000</v>
      </c>
    </row>
    <row r="640" spans="1:21" ht="14.25" customHeight="1" x14ac:dyDescent="0.2">
      <c r="A640" s="41" t="str">
        <f t="shared" si="67"/>
        <v/>
      </c>
      <c r="B640" s="27" t="str">
        <f t="shared" si="68"/>
        <v/>
      </c>
      <c r="C640" s="28"/>
      <c r="D640" s="37"/>
      <c r="E640" s="28"/>
      <c r="F640" s="38"/>
      <c r="G640" s="39"/>
      <c r="H640" s="39"/>
      <c r="I640" s="29"/>
      <c r="J640" s="40"/>
      <c r="K640" s="40"/>
      <c r="L640" s="28"/>
      <c r="M640" s="28"/>
      <c r="N640" s="42" t="str">
        <f t="shared" si="69"/>
        <v/>
      </c>
      <c r="O640" s="43"/>
      <c r="P640" s="25" t="str">
        <f t="shared" si="70"/>
        <v/>
      </c>
      <c r="R640" s="26">
        <f t="shared" si="64"/>
        <v>0</v>
      </c>
      <c r="S640" s="18">
        <f t="shared" si="65"/>
        <v>9</v>
      </c>
      <c r="T640" s="15" t="str">
        <f t="shared" si="66"/>
        <v/>
      </c>
      <c r="U640" s="15" t="str">
        <f>CONCATENATE(IF(B640="","",'[1]Datos del Clap'!$E$4),";","9",IF(B640="","",'[1]Datos del Clap'!$F$4),TEXT(B640,"000"),";",E640,(TEXT(F640,"00000000")))</f>
        <v>;9;00000000</v>
      </c>
    </row>
    <row r="641" spans="1:21" ht="14.25" customHeight="1" x14ac:dyDescent="0.2">
      <c r="A641" s="41" t="str">
        <f t="shared" si="67"/>
        <v/>
      </c>
      <c r="B641" s="27" t="str">
        <f t="shared" si="68"/>
        <v/>
      </c>
      <c r="C641" s="28"/>
      <c r="D641" s="37"/>
      <c r="E641" s="28"/>
      <c r="F641" s="38"/>
      <c r="G641" s="39"/>
      <c r="H641" s="39"/>
      <c r="I641" s="29"/>
      <c r="J641" s="40"/>
      <c r="K641" s="40"/>
      <c r="L641" s="28"/>
      <c r="M641" s="28"/>
      <c r="N641" s="42" t="str">
        <f t="shared" si="69"/>
        <v/>
      </c>
      <c r="O641" s="43"/>
      <c r="P641" s="25" t="str">
        <f t="shared" si="70"/>
        <v/>
      </c>
      <c r="R641" s="26">
        <f t="shared" si="64"/>
        <v>0</v>
      </c>
      <c r="S641" s="18">
        <f t="shared" si="65"/>
        <v>9</v>
      </c>
      <c r="T641" s="15" t="str">
        <f t="shared" si="66"/>
        <v/>
      </c>
      <c r="U641" s="15" t="str">
        <f>CONCATENATE(IF(B641="","",'[1]Datos del Clap'!$E$4),";","9",IF(B641="","",'[1]Datos del Clap'!$F$4),TEXT(B641,"000"),";",E641,(TEXT(F641,"00000000")))</f>
        <v>;9;00000000</v>
      </c>
    </row>
    <row r="642" spans="1:21" ht="14.25" customHeight="1" x14ac:dyDescent="0.2">
      <c r="A642" s="41" t="str">
        <f t="shared" si="67"/>
        <v/>
      </c>
      <c r="B642" s="27" t="str">
        <f t="shared" si="68"/>
        <v/>
      </c>
      <c r="C642" s="28"/>
      <c r="D642" s="37"/>
      <c r="E642" s="28"/>
      <c r="F642" s="38"/>
      <c r="G642" s="39"/>
      <c r="H642" s="39"/>
      <c r="I642" s="29"/>
      <c r="J642" s="40"/>
      <c r="K642" s="40"/>
      <c r="L642" s="28"/>
      <c r="M642" s="28"/>
      <c r="N642" s="42" t="str">
        <f t="shared" si="69"/>
        <v/>
      </c>
      <c r="O642" s="43"/>
      <c r="P642" s="25" t="str">
        <f t="shared" si="70"/>
        <v/>
      </c>
      <c r="R642" s="26">
        <f t="shared" si="64"/>
        <v>0</v>
      </c>
      <c r="S642" s="18">
        <f t="shared" si="65"/>
        <v>9</v>
      </c>
      <c r="T642" s="15" t="str">
        <f t="shared" si="66"/>
        <v/>
      </c>
      <c r="U642" s="15" t="str">
        <f>CONCATENATE(IF(B642="","",'[1]Datos del Clap'!$E$4),";","9",IF(B642="","",'[1]Datos del Clap'!$F$4),TEXT(B642,"000"),";",E642,(TEXT(F642,"00000000")))</f>
        <v>;9;00000000</v>
      </c>
    </row>
    <row r="643" spans="1:21" ht="14.25" customHeight="1" x14ac:dyDescent="0.2">
      <c r="A643" s="41" t="str">
        <f t="shared" si="67"/>
        <v/>
      </c>
      <c r="B643" s="27" t="str">
        <f t="shared" si="68"/>
        <v/>
      </c>
      <c r="C643" s="28"/>
      <c r="D643" s="37"/>
      <c r="E643" s="28"/>
      <c r="F643" s="38"/>
      <c r="G643" s="39"/>
      <c r="H643" s="39"/>
      <c r="I643" s="29"/>
      <c r="J643" s="40"/>
      <c r="K643" s="40"/>
      <c r="L643" s="28"/>
      <c r="M643" s="28"/>
      <c r="N643" s="42" t="str">
        <f t="shared" si="69"/>
        <v/>
      </c>
      <c r="O643" s="43"/>
      <c r="P643" s="25" t="str">
        <f t="shared" si="70"/>
        <v/>
      </c>
      <c r="R643" s="26">
        <f t="shared" si="64"/>
        <v>0</v>
      </c>
      <c r="S643" s="18">
        <f t="shared" si="65"/>
        <v>9</v>
      </c>
      <c r="T643" s="15" t="str">
        <f t="shared" si="66"/>
        <v/>
      </c>
      <c r="U643" s="15" t="str">
        <f>CONCATENATE(IF(B643="","",'[1]Datos del Clap'!$E$4),";","9",IF(B643="","",'[1]Datos del Clap'!$F$4),TEXT(B643,"000"),";",E643,(TEXT(F643,"00000000")))</f>
        <v>;9;00000000</v>
      </c>
    </row>
    <row r="644" spans="1:21" ht="14.25" customHeight="1" x14ac:dyDescent="0.2">
      <c r="A644" s="41" t="str">
        <f t="shared" si="67"/>
        <v/>
      </c>
      <c r="B644" s="27" t="str">
        <f t="shared" si="68"/>
        <v/>
      </c>
      <c r="C644" s="28"/>
      <c r="D644" s="37"/>
      <c r="E644" s="28"/>
      <c r="F644" s="38"/>
      <c r="G644" s="39"/>
      <c r="H644" s="39"/>
      <c r="I644" s="29"/>
      <c r="J644" s="40"/>
      <c r="K644" s="40"/>
      <c r="L644" s="28"/>
      <c r="M644" s="28"/>
      <c r="N644" s="42" t="str">
        <f t="shared" si="69"/>
        <v/>
      </c>
      <c r="O644" s="43"/>
      <c r="P644" s="25" t="str">
        <f t="shared" si="70"/>
        <v/>
      </c>
      <c r="R644" s="26">
        <f t="shared" ref="R644:R707" si="71">COUNTIF($F$4:$F$10002,F644)</f>
        <v>0</v>
      </c>
      <c r="S644" s="18">
        <f t="shared" ref="S644:S707" si="72">LEN(IF(F644&gt;=80000000,(CONCATENATE("E",REPT(0,8-LEN(F644)),F644)),(CONCATENATE("V",REPT(0,8-LEN(F644)),F644))))</f>
        <v>9</v>
      </c>
      <c r="T644" s="15" t="str">
        <f t="shared" ref="T644:T707" si="73">TRIM(PROPER(D644))</f>
        <v/>
      </c>
      <c r="U644" s="15" t="str">
        <f>CONCATENATE(IF(B644="","",'[1]Datos del Clap'!$E$4),";","9",IF(B644="","",'[1]Datos del Clap'!$F$4),TEXT(B644,"000"),";",E644,(TEXT(F644,"00000000")))</f>
        <v>;9;00000000</v>
      </c>
    </row>
    <row r="645" spans="1:21" ht="14.25" customHeight="1" x14ac:dyDescent="0.2">
      <c r="A645" s="41" t="str">
        <f t="shared" ref="A645:A708" si="74">IF(I645="Vocero Territorial",1,IF(I645="UBCH",2,IF(I645="UNAMUJER",3,IF(I645="FFM",4,IF(I645="CCAlimentación",5,IF(I645="Comunicador",6,IF(I645="Productivo",7,IF(I645="Fiscal",8,IF(I645="Miliciano",9,IF(I645="Vocero Comunal",11,IF(I645="Ninguno",10,"")))))))))))</f>
        <v/>
      </c>
      <c r="B645" s="27" t="str">
        <f t="shared" ref="B645:B708" si="75">IF(OR(C645="",D645=""),"",IF(AND(C645&lt;&gt;"Jefe de Familia",D645&lt;&gt;""),B644,(B644+1)))</f>
        <v/>
      </c>
      <c r="C645" s="28"/>
      <c r="D645" s="37"/>
      <c r="E645" s="28"/>
      <c r="F645" s="38"/>
      <c r="G645" s="39"/>
      <c r="H645" s="39"/>
      <c r="I645" s="29"/>
      <c r="J645" s="40"/>
      <c r="K645" s="40"/>
      <c r="L645" s="28"/>
      <c r="M645" s="28"/>
      <c r="N645" s="42" t="str">
        <f t="shared" ref="N645:N708" si="76">IF(OR(COUNTIF($F$4:$F$3005,F645)&gt;=2,T(F645)&lt;&gt;"",LEN(F645)&gt;8),"Revisar este número de Cédula","")</f>
        <v/>
      </c>
      <c r="O645" s="43"/>
      <c r="P645" s="25" t="str">
        <f t="shared" ref="P645:P708" si="77">IF(AND($W$2&lt;&gt;1,I645="Vocero Territorial"),"Ya Existe un "&amp;I645,IF(AND($W$3&lt;&gt;1,I645="UBCH"),"Ya Existe un Representante de las "&amp;I645,IF(AND($W$4&lt;&gt;1,I645="UNAMUJER"),"Ya Existe un Representante de "&amp;I645,IF(AND($W$5&lt;&gt;1,I645="FFM"),"Ya Existe un Representante del "&amp;I645,IF(AND($W$6&lt;&gt;1,I645="CCAlimentación"),"Ya Existe un Representante del "&amp;I645,IF(AND($W$7&lt;&gt;1,I645="Comunicador"),"Ya Existe un Líder "&amp;I645,IF(AND($W$8&lt;&gt;1,I645="Productivo"),"Ya Existe un Líder "&amp;I645,IF(AND($W$9&lt;&gt;1,I645="Fiscal"),"Ya Existe un "&amp;I645,IF(AND($W$9&lt;&gt;1,I645="Vocero Comunal"),"Ya Existe un "&amp;I645,"")))))))))</f>
        <v/>
      </c>
      <c r="R645" s="26">
        <f t="shared" si="71"/>
        <v>0</v>
      </c>
      <c r="S645" s="18">
        <f t="shared" si="72"/>
        <v>9</v>
      </c>
      <c r="T645" s="15" t="str">
        <f t="shared" si="73"/>
        <v/>
      </c>
      <c r="U645" s="15" t="str">
        <f>CONCATENATE(IF(B645="","",'[1]Datos del Clap'!$E$4),";","9",IF(B645="","",'[1]Datos del Clap'!$F$4),TEXT(B645,"000"),";",E645,(TEXT(F645,"00000000")))</f>
        <v>;9;00000000</v>
      </c>
    </row>
    <row r="646" spans="1:21" ht="14.25" customHeight="1" x14ac:dyDescent="0.2">
      <c r="A646" s="41" t="str">
        <f t="shared" si="74"/>
        <v/>
      </c>
      <c r="B646" s="27" t="str">
        <f t="shared" si="75"/>
        <v/>
      </c>
      <c r="C646" s="28"/>
      <c r="D646" s="37"/>
      <c r="E646" s="28"/>
      <c r="F646" s="38"/>
      <c r="G646" s="39"/>
      <c r="H646" s="39"/>
      <c r="I646" s="29"/>
      <c r="J646" s="40"/>
      <c r="K646" s="40"/>
      <c r="L646" s="28"/>
      <c r="M646" s="28"/>
      <c r="N646" s="42" t="str">
        <f t="shared" si="76"/>
        <v/>
      </c>
      <c r="O646" s="43"/>
      <c r="P646" s="25" t="str">
        <f t="shared" si="77"/>
        <v/>
      </c>
      <c r="R646" s="26">
        <f t="shared" si="71"/>
        <v>0</v>
      </c>
      <c r="S646" s="18">
        <f t="shared" si="72"/>
        <v>9</v>
      </c>
      <c r="T646" s="15" t="str">
        <f t="shared" si="73"/>
        <v/>
      </c>
      <c r="U646" s="15" t="str">
        <f>CONCATENATE(IF(B646="","",'[1]Datos del Clap'!$E$4),";","9",IF(B646="","",'[1]Datos del Clap'!$F$4),TEXT(B646,"000"),";",E646,(TEXT(F646,"00000000")))</f>
        <v>;9;00000000</v>
      </c>
    </row>
    <row r="647" spans="1:21" ht="14.25" customHeight="1" x14ac:dyDescent="0.2">
      <c r="A647" s="41" t="str">
        <f t="shared" si="74"/>
        <v/>
      </c>
      <c r="B647" s="27" t="str">
        <f t="shared" si="75"/>
        <v/>
      </c>
      <c r="C647" s="28"/>
      <c r="D647" s="37"/>
      <c r="E647" s="28"/>
      <c r="F647" s="38"/>
      <c r="G647" s="39"/>
      <c r="H647" s="39"/>
      <c r="I647" s="29"/>
      <c r="J647" s="40"/>
      <c r="K647" s="40"/>
      <c r="L647" s="28"/>
      <c r="M647" s="28"/>
      <c r="N647" s="42" t="str">
        <f t="shared" si="76"/>
        <v/>
      </c>
      <c r="O647" s="43"/>
      <c r="P647" s="25" t="str">
        <f t="shared" si="77"/>
        <v/>
      </c>
      <c r="R647" s="26">
        <f t="shared" si="71"/>
        <v>0</v>
      </c>
      <c r="S647" s="18">
        <f t="shared" si="72"/>
        <v>9</v>
      </c>
      <c r="T647" s="15" t="str">
        <f t="shared" si="73"/>
        <v/>
      </c>
      <c r="U647" s="15" t="str">
        <f>CONCATENATE(IF(B647="","",'[1]Datos del Clap'!$E$4),";","9",IF(B647="","",'[1]Datos del Clap'!$F$4),TEXT(B647,"000"),";",E647,(TEXT(F647,"00000000")))</f>
        <v>;9;00000000</v>
      </c>
    </row>
    <row r="648" spans="1:21" ht="14.25" customHeight="1" x14ac:dyDescent="0.2">
      <c r="A648" s="41" t="str">
        <f t="shared" si="74"/>
        <v/>
      </c>
      <c r="B648" s="27" t="str">
        <f t="shared" si="75"/>
        <v/>
      </c>
      <c r="C648" s="28"/>
      <c r="D648" s="37"/>
      <c r="E648" s="28"/>
      <c r="F648" s="38"/>
      <c r="G648" s="39"/>
      <c r="H648" s="39"/>
      <c r="I648" s="29"/>
      <c r="J648" s="40"/>
      <c r="K648" s="40"/>
      <c r="L648" s="28"/>
      <c r="M648" s="28"/>
      <c r="N648" s="42" t="str">
        <f t="shared" si="76"/>
        <v/>
      </c>
      <c r="O648" s="43"/>
      <c r="P648" s="25" t="str">
        <f t="shared" si="77"/>
        <v/>
      </c>
      <c r="R648" s="26">
        <f t="shared" si="71"/>
        <v>0</v>
      </c>
      <c r="S648" s="18">
        <f t="shared" si="72"/>
        <v>9</v>
      </c>
      <c r="T648" s="15" t="str">
        <f t="shared" si="73"/>
        <v/>
      </c>
      <c r="U648" s="15" t="str">
        <f>CONCATENATE(IF(B648="","",'[1]Datos del Clap'!$E$4),";","9",IF(B648="","",'[1]Datos del Clap'!$F$4),TEXT(B648,"000"),";",E648,(TEXT(F648,"00000000")))</f>
        <v>;9;00000000</v>
      </c>
    </row>
    <row r="649" spans="1:21" ht="14.25" customHeight="1" x14ac:dyDescent="0.2">
      <c r="A649" s="41" t="str">
        <f t="shared" si="74"/>
        <v/>
      </c>
      <c r="B649" s="27" t="str">
        <f t="shared" si="75"/>
        <v/>
      </c>
      <c r="C649" s="28"/>
      <c r="D649" s="37"/>
      <c r="E649" s="28"/>
      <c r="F649" s="38"/>
      <c r="G649" s="39"/>
      <c r="H649" s="39"/>
      <c r="I649" s="29"/>
      <c r="J649" s="40"/>
      <c r="K649" s="40"/>
      <c r="L649" s="28"/>
      <c r="M649" s="28"/>
      <c r="N649" s="42" t="str">
        <f t="shared" si="76"/>
        <v/>
      </c>
      <c r="O649" s="43"/>
      <c r="P649" s="25" t="str">
        <f t="shared" si="77"/>
        <v/>
      </c>
      <c r="R649" s="26">
        <f t="shared" si="71"/>
        <v>0</v>
      </c>
      <c r="S649" s="18">
        <f t="shared" si="72"/>
        <v>9</v>
      </c>
      <c r="T649" s="15" t="str">
        <f t="shared" si="73"/>
        <v/>
      </c>
      <c r="U649" s="15" t="str">
        <f>CONCATENATE(IF(B649="","",'[1]Datos del Clap'!$E$4),";","9",IF(B649="","",'[1]Datos del Clap'!$F$4),TEXT(B649,"000"),";",E649,(TEXT(F649,"00000000")))</f>
        <v>;9;00000000</v>
      </c>
    </row>
    <row r="650" spans="1:21" ht="14.25" customHeight="1" x14ac:dyDescent="0.2">
      <c r="A650" s="41" t="str">
        <f t="shared" si="74"/>
        <v/>
      </c>
      <c r="B650" s="27" t="str">
        <f t="shared" si="75"/>
        <v/>
      </c>
      <c r="C650" s="28"/>
      <c r="D650" s="37"/>
      <c r="E650" s="28"/>
      <c r="F650" s="38"/>
      <c r="G650" s="39"/>
      <c r="H650" s="39"/>
      <c r="I650" s="29"/>
      <c r="J650" s="40"/>
      <c r="K650" s="40"/>
      <c r="L650" s="28"/>
      <c r="M650" s="28"/>
      <c r="N650" s="42" t="str">
        <f t="shared" si="76"/>
        <v/>
      </c>
      <c r="O650" s="43"/>
      <c r="P650" s="25" t="str">
        <f t="shared" si="77"/>
        <v/>
      </c>
      <c r="R650" s="26">
        <f t="shared" si="71"/>
        <v>0</v>
      </c>
      <c r="S650" s="18">
        <f t="shared" si="72"/>
        <v>9</v>
      </c>
      <c r="T650" s="15" t="str">
        <f t="shared" si="73"/>
        <v/>
      </c>
      <c r="U650" s="15" t="str">
        <f>CONCATENATE(IF(B650="","",'[1]Datos del Clap'!$E$4),";","9",IF(B650="","",'[1]Datos del Clap'!$F$4),TEXT(B650,"000"),";",E650,(TEXT(F650,"00000000")))</f>
        <v>;9;00000000</v>
      </c>
    </row>
    <row r="651" spans="1:21" ht="14.25" customHeight="1" x14ac:dyDescent="0.2">
      <c r="A651" s="41" t="str">
        <f t="shared" si="74"/>
        <v/>
      </c>
      <c r="B651" s="27" t="str">
        <f t="shared" si="75"/>
        <v/>
      </c>
      <c r="C651" s="28"/>
      <c r="D651" s="37"/>
      <c r="E651" s="28"/>
      <c r="F651" s="38"/>
      <c r="G651" s="39"/>
      <c r="H651" s="39"/>
      <c r="I651" s="29"/>
      <c r="J651" s="40"/>
      <c r="K651" s="40"/>
      <c r="L651" s="28"/>
      <c r="M651" s="28"/>
      <c r="N651" s="42" t="str">
        <f t="shared" si="76"/>
        <v/>
      </c>
      <c r="O651" s="43"/>
      <c r="P651" s="25" t="str">
        <f t="shared" si="77"/>
        <v/>
      </c>
      <c r="R651" s="26">
        <f t="shared" si="71"/>
        <v>0</v>
      </c>
      <c r="S651" s="18">
        <f t="shared" si="72"/>
        <v>9</v>
      </c>
      <c r="T651" s="15" t="str">
        <f t="shared" si="73"/>
        <v/>
      </c>
      <c r="U651" s="15" t="str">
        <f>CONCATENATE(IF(B651="","",'[1]Datos del Clap'!$E$4),";","9",IF(B651="","",'[1]Datos del Clap'!$F$4),TEXT(B651,"000"),";",E651,(TEXT(F651,"00000000")))</f>
        <v>;9;00000000</v>
      </c>
    </row>
    <row r="652" spans="1:21" ht="14.25" customHeight="1" x14ac:dyDescent="0.2">
      <c r="A652" s="41" t="str">
        <f t="shared" si="74"/>
        <v/>
      </c>
      <c r="B652" s="27" t="str">
        <f t="shared" si="75"/>
        <v/>
      </c>
      <c r="C652" s="28"/>
      <c r="D652" s="37"/>
      <c r="E652" s="28"/>
      <c r="F652" s="38"/>
      <c r="G652" s="39"/>
      <c r="H652" s="39"/>
      <c r="I652" s="29"/>
      <c r="J652" s="40"/>
      <c r="K652" s="40"/>
      <c r="L652" s="28"/>
      <c r="M652" s="28"/>
      <c r="N652" s="42" t="str">
        <f t="shared" si="76"/>
        <v/>
      </c>
      <c r="O652" s="43"/>
      <c r="P652" s="25" t="str">
        <f t="shared" si="77"/>
        <v/>
      </c>
      <c r="R652" s="26">
        <f t="shared" si="71"/>
        <v>0</v>
      </c>
      <c r="S652" s="18">
        <f t="shared" si="72"/>
        <v>9</v>
      </c>
      <c r="T652" s="15" t="str">
        <f t="shared" si="73"/>
        <v/>
      </c>
      <c r="U652" s="15" t="str">
        <f>CONCATENATE(IF(B652="","",'[1]Datos del Clap'!$E$4),";","9",IF(B652="","",'[1]Datos del Clap'!$F$4),TEXT(B652,"000"),";",E652,(TEXT(F652,"00000000")))</f>
        <v>;9;00000000</v>
      </c>
    </row>
    <row r="653" spans="1:21" ht="14.25" customHeight="1" x14ac:dyDescent="0.2">
      <c r="A653" s="41" t="str">
        <f t="shared" si="74"/>
        <v/>
      </c>
      <c r="B653" s="27" t="str">
        <f t="shared" si="75"/>
        <v/>
      </c>
      <c r="C653" s="28"/>
      <c r="D653" s="37"/>
      <c r="E653" s="28"/>
      <c r="F653" s="38"/>
      <c r="G653" s="39"/>
      <c r="H653" s="39"/>
      <c r="I653" s="29"/>
      <c r="J653" s="40"/>
      <c r="K653" s="40"/>
      <c r="L653" s="28"/>
      <c r="M653" s="28"/>
      <c r="N653" s="42" t="str">
        <f t="shared" si="76"/>
        <v/>
      </c>
      <c r="O653" s="43"/>
      <c r="P653" s="25" t="str">
        <f t="shared" si="77"/>
        <v/>
      </c>
      <c r="R653" s="26">
        <f t="shared" si="71"/>
        <v>0</v>
      </c>
      <c r="S653" s="18">
        <f t="shared" si="72"/>
        <v>9</v>
      </c>
      <c r="T653" s="15" t="str">
        <f t="shared" si="73"/>
        <v/>
      </c>
      <c r="U653" s="15" t="str">
        <f>CONCATENATE(IF(B653="","",'[1]Datos del Clap'!$E$4),";","9",IF(B653="","",'[1]Datos del Clap'!$F$4),TEXT(B653,"000"),";",E653,(TEXT(F653,"00000000")))</f>
        <v>;9;00000000</v>
      </c>
    </row>
    <row r="654" spans="1:21" ht="14.25" customHeight="1" x14ac:dyDescent="0.2">
      <c r="A654" s="41" t="str">
        <f t="shared" si="74"/>
        <v/>
      </c>
      <c r="B654" s="27" t="str">
        <f t="shared" si="75"/>
        <v/>
      </c>
      <c r="C654" s="28"/>
      <c r="D654" s="37"/>
      <c r="E654" s="28"/>
      <c r="F654" s="38"/>
      <c r="G654" s="39"/>
      <c r="H654" s="39"/>
      <c r="I654" s="29"/>
      <c r="J654" s="40"/>
      <c r="K654" s="40"/>
      <c r="L654" s="28"/>
      <c r="M654" s="28"/>
      <c r="N654" s="42" t="str">
        <f t="shared" si="76"/>
        <v/>
      </c>
      <c r="O654" s="43"/>
      <c r="P654" s="25" t="str">
        <f t="shared" si="77"/>
        <v/>
      </c>
      <c r="R654" s="26">
        <f t="shared" si="71"/>
        <v>0</v>
      </c>
      <c r="S654" s="18">
        <f t="shared" si="72"/>
        <v>9</v>
      </c>
      <c r="T654" s="15" t="str">
        <f t="shared" si="73"/>
        <v/>
      </c>
      <c r="U654" s="15" t="str">
        <f>CONCATENATE(IF(B654="","",'[1]Datos del Clap'!$E$4),";","9",IF(B654="","",'[1]Datos del Clap'!$F$4),TEXT(B654,"000"),";",E654,(TEXT(F654,"00000000")))</f>
        <v>;9;00000000</v>
      </c>
    </row>
    <row r="655" spans="1:21" ht="14.25" customHeight="1" x14ac:dyDescent="0.2">
      <c r="A655" s="41" t="str">
        <f t="shared" si="74"/>
        <v/>
      </c>
      <c r="B655" s="27" t="str">
        <f t="shared" si="75"/>
        <v/>
      </c>
      <c r="C655" s="28"/>
      <c r="D655" s="37"/>
      <c r="E655" s="28"/>
      <c r="F655" s="38"/>
      <c r="G655" s="39"/>
      <c r="H655" s="39"/>
      <c r="I655" s="29"/>
      <c r="J655" s="40"/>
      <c r="K655" s="40"/>
      <c r="L655" s="28"/>
      <c r="M655" s="28"/>
      <c r="N655" s="42" t="str">
        <f t="shared" si="76"/>
        <v/>
      </c>
      <c r="O655" s="43"/>
      <c r="P655" s="25" t="str">
        <f t="shared" si="77"/>
        <v/>
      </c>
      <c r="R655" s="26">
        <f t="shared" si="71"/>
        <v>0</v>
      </c>
      <c r="S655" s="18">
        <f t="shared" si="72"/>
        <v>9</v>
      </c>
      <c r="T655" s="15" t="str">
        <f t="shared" si="73"/>
        <v/>
      </c>
      <c r="U655" s="15" t="str">
        <f>CONCATENATE(IF(B655="","",'[1]Datos del Clap'!$E$4),";","9",IF(B655="","",'[1]Datos del Clap'!$F$4),TEXT(B655,"000"),";",E655,(TEXT(F655,"00000000")))</f>
        <v>;9;00000000</v>
      </c>
    </row>
    <row r="656" spans="1:21" ht="14.25" customHeight="1" x14ac:dyDescent="0.2">
      <c r="A656" s="41" t="str">
        <f t="shared" si="74"/>
        <v/>
      </c>
      <c r="B656" s="27" t="str">
        <f t="shared" si="75"/>
        <v/>
      </c>
      <c r="C656" s="28"/>
      <c r="D656" s="37"/>
      <c r="E656" s="28"/>
      <c r="F656" s="38"/>
      <c r="G656" s="39"/>
      <c r="H656" s="39"/>
      <c r="I656" s="29"/>
      <c r="J656" s="40"/>
      <c r="K656" s="40"/>
      <c r="L656" s="28"/>
      <c r="M656" s="28"/>
      <c r="N656" s="42" t="str">
        <f t="shared" si="76"/>
        <v/>
      </c>
      <c r="O656" s="43"/>
      <c r="P656" s="25" t="str">
        <f t="shared" si="77"/>
        <v/>
      </c>
      <c r="R656" s="26">
        <f t="shared" si="71"/>
        <v>0</v>
      </c>
      <c r="S656" s="18">
        <f t="shared" si="72"/>
        <v>9</v>
      </c>
      <c r="T656" s="15" t="str">
        <f t="shared" si="73"/>
        <v/>
      </c>
      <c r="U656" s="15" t="str">
        <f>CONCATENATE(IF(B656="","",'[1]Datos del Clap'!$E$4),";","9",IF(B656="","",'[1]Datos del Clap'!$F$4),TEXT(B656,"000"),";",E656,(TEXT(F656,"00000000")))</f>
        <v>;9;00000000</v>
      </c>
    </row>
    <row r="657" spans="1:21" ht="14.25" customHeight="1" x14ac:dyDescent="0.2">
      <c r="A657" s="41" t="str">
        <f t="shared" si="74"/>
        <v/>
      </c>
      <c r="B657" s="27" t="str">
        <f t="shared" si="75"/>
        <v/>
      </c>
      <c r="C657" s="28"/>
      <c r="D657" s="37"/>
      <c r="E657" s="28"/>
      <c r="F657" s="38"/>
      <c r="G657" s="39"/>
      <c r="H657" s="39"/>
      <c r="I657" s="29"/>
      <c r="J657" s="40"/>
      <c r="K657" s="40"/>
      <c r="L657" s="28"/>
      <c r="M657" s="28"/>
      <c r="N657" s="42" t="str">
        <f t="shared" si="76"/>
        <v/>
      </c>
      <c r="O657" s="43"/>
      <c r="P657" s="25" t="str">
        <f t="shared" si="77"/>
        <v/>
      </c>
      <c r="R657" s="26">
        <f t="shared" si="71"/>
        <v>0</v>
      </c>
      <c r="S657" s="18">
        <f t="shared" si="72"/>
        <v>9</v>
      </c>
      <c r="T657" s="15" t="str">
        <f t="shared" si="73"/>
        <v/>
      </c>
      <c r="U657" s="15" t="str">
        <f>CONCATENATE(IF(B657="","",'[1]Datos del Clap'!$E$4),";","9",IF(B657="","",'[1]Datos del Clap'!$F$4),TEXT(B657,"000"),";",E657,(TEXT(F657,"00000000")))</f>
        <v>;9;00000000</v>
      </c>
    </row>
    <row r="658" spans="1:21" ht="14.25" customHeight="1" x14ac:dyDescent="0.2">
      <c r="A658" s="41" t="str">
        <f t="shared" si="74"/>
        <v/>
      </c>
      <c r="B658" s="27" t="str">
        <f t="shared" si="75"/>
        <v/>
      </c>
      <c r="C658" s="28"/>
      <c r="D658" s="37"/>
      <c r="E658" s="28"/>
      <c r="F658" s="38"/>
      <c r="G658" s="39"/>
      <c r="H658" s="39"/>
      <c r="I658" s="29"/>
      <c r="J658" s="40"/>
      <c r="K658" s="40"/>
      <c r="L658" s="28"/>
      <c r="M658" s="28"/>
      <c r="N658" s="42" t="str">
        <f t="shared" si="76"/>
        <v/>
      </c>
      <c r="O658" s="43"/>
      <c r="P658" s="25" t="str">
        <f t="shared" si="77"/>
        <v/>
      </c>
      <c r="R658" s="26">
        <f t="shared" si="71"/>
        <v>0</v>
      </c>
      <c r="S658" s="18">
        <f t="shared" si="72"/>
        <v>9</v>
      </c>
      <c r="T658" s="15" t="str">
        <f t="shared" si="73"/>
        <v/>
      </c>
      <c r="U658" s="15" t="str">
        <f>CONCATENATE(IF(B658="","",'[1]Datos del Clap'!$E$4),";","9",IF(B658="","",'[1]Datos del Clap'!$F$4),TEXT(B658,"000"),";",E658,(TEXT(F658,"00000000")))</f>
        <v>;9;00000000</v>
      </c>
    </row>
    <row r="659" spans="1:21" ht="14.25" customHeight="1" x14ac:dyDescent="0.2">
      <c r="A659" s="41" t="str">
        <f t="shared" si="74"/>
        <v/>
      </c>
      <c r="B659" s="27" t="str">
        <f t="shared" si="75"/>
        <v/>
      </c>
      <c r="C659" s="28"/>
      <c r="D659" s="37"/>
      <c r="E659" s="28"/>
      <c r="F659" s="38"/>
      <c r="G659" s="39"/>
      <c r="H659" s="39"/>
      <c r="I659" s="29"/>
      <c r="J659" s="40"/>
      <c r="K659" s="40"/>
      <c r="L659" s="28"/>
      <c r="M659" s="28"/>
      <c r="N659" s="42" t="str">
        <f t="shared" si="76"/>
        <v/>
      </c>
      <c r="O659" s="43"/>
      <c r="P659" s="25" t="str">
        <f t="shared" si="77"/>
        <v/>
      </c>
      <c r="R659" s="26">
        <f t="shared" si="71"/>
        <v>0</v>
      </c>
      <c r="S659" s="18">
        <f t="shared" si="72"/>
        <v>9</v>
      </c>
      <c r="T659" s="15" t="str">
        <f t="shared" si="73"/>
        <v/>
      </c>
      <c r="U659" s="15" t="str">
        <f>CONCATENATE(IF(B659="","",'[1]Datos del Clap'!$E$4),";","9",IF(B659="","",'[1]Datos del Clap'!$F$4),TEXT(B659,"000"),";",E659,(TEXT(F659,"00000000")))</f>
        <v>;9;00000000</v>
      </c>
    </row>
    <row r="660" spans="1:21" ht="14.25" customHeight="1" x14ac:dyDescent="0.2">
      <c r="A660" s="41" t="str">
        <f t="shared" si="74"/>
        <v/>
      </c>
      <c r="B660" s="27" t="str">
        <f t="shared" si="75"/>
        <v/>
      </c>
      <c r="C660" s="28"/>
      <c r="D660" s="37"/>
      <c r="E660" s="28"/>
      <c r="F660" s="38"/>
      <c r="G660" s="39"/>
      <c r="H660" s="39"/>
      <c r="I660" s="29"/>
      <c r="J660" s="40"/>
      <c r="K660" s="40"/>
      <c r="L660" s="28"/>
      <c r="M660" s="28"/>
      <c r="N660" s="42" t="str">
        <f t="shared" si="76"/>
        <v/>
      </c>
      <c r="O660" s="43"/>
      <c r="P660" s="25" t="str">
        <f t="shared" si="77"/>
        <v/>
      </c>
      <c r="R660" s="26">
        <f t="shared" si="71"/>
        <v>0</v>
      </c>
      <c r="S660" s="18">
        <f t="shared" si="72"/>
        <v>9</v>
      </c>
      <c r="T660" s="15" t="str">
        <f t="shared" si="73"/>
        <v/>
      </c>
      <c r="U660" s="15" t="str">
        <f>CONCATENATE(IF(B660="","",'[1]Datos del Clap'!$E$4),";","9",IF(B660="","",'[1]Datos del Clap'!$F$4),TEXT(B660,"000"),";",E660,(TEXT(F660,"00000000")))</f>
        <v>;9;00000000</v>
      </c>
    </row>
    <row r="661" spans="1:21" ht="14.25" customHeight="1" x14ac:dyDescent="0.2">
      <c r="A661" s="41" t="str">
        <f t="shared" si="74"/>
        <v/>
      </c>
      <c r="B661" s="27" t="str">
        <f t="shared" si="75"/>
        <v/>
      </c>
      <c r="C661" s="28"/>
      <c r="D661" s="37"/>
      <c r="E661" s="28"/>
      <c r="F661" s="38"/>
      <c r="G661" s="39"/>
      <c r="H661" s="39"/>
      <c r="I661" s="29"/>
      <c r="J661" s="40"/>
      <c r="K661" s="40"/>
      <c r="L661" s="28"/>
      <c r="M661" s="28"/>
      <c r="N661" s="42" t="str">
        <f t="shared" si="76"/>
        <v/>
      </c>
      <c r="O661" s="43"/>
      <c r="P661" s="25" t="str">
        <f t="shared" si="77"/>
        <v/>
      </c>
      <c r="R661" s="26">
        <f t="shared" si="71"/>
        <v>0</v>
      </c>
      <c r="S661" s="18">
        <f t="shared" si="72"/>
        <v>9</v>
      </c>
      <c r="T661" s="15" t="str">
        <f t="shared" si="73"/>
        <v/>
      </c>
      <c r="U661" s="15" t="str">
        <f>CONCATENATE(IF(B661="","",'[1]Datos del Clap'!$E$4),";","9",IF(B661="","",'[1]Datos del Clap'!$F$4),TEXT(B661,"000"),";",E661,(TEXT(F661,"00000000")))</f>
        <v>;9;00000000</v>
      </c>
    </row>
    <row r="662" spans="1:21" ht="14.25" customHeight="1" x14ac:dyDescent="0.2">
      <c r="A662" s="41" t="str">
        <f t="shared" si="74"/>
        <v/>
      </c>
      <c r="B662" s="27" t="str">
        <f t="shared" si="75"/>
        <v/>
      </c>
      <c r="C662" s="28"/>
      <c r="D662" s="37"/>
      <c r="E662" s="28"/>
      <c r="F662" s="38"/>
      <c r="G662" s="39"/>
      <c r="H662" s="39"/>
      <c r="I662" s="29"/>
      <c r="J662" s="40"/>
      <c r="K662" s="40"/>
      <c r="L662" s="28"/>
      <c r="M662" s="28"/>
      <c r="N662" s="42" t="str">
        <f t="shared" si="76"/>
        <v/>
      </c>
      <c r="O662" s="43"/>
      <c r="P662" s="25" t="str">
        <f t="shared" si="77"/>
        <v/>
      </c>
      <c r="R662" s="26">
        <f t="shared" si="71"/>
        <v>0</v>
      </c>
      <c r="S662" s="18">
        <f t="shared" si="72"/>
        <v>9</v>
      </c>
      <c r="T662" s="15" t="str">
        <f t="shared" si="73"/>
        <v/>
      </c>
      <c r="U662" s="15" t="str">
        <f>CONCATENATE(IF(B662="","",'[1]Datos del Clap'!$E$4),";","9",IF(B662="","",'[1]Datos del Clap'!$F$4),TEXT(B662,"000"),";",E662,(TEXT(F662,"00000000")))</f>
        <v>;9;00000000</v>
      </c>
    </row>
    <row r="663" spans="1:21" ht="14.25" customHeight="1" x14ac:dyDescent="0.2">
      <c r="A663" s="41" t="str">
        <f t="shared" si="74"/>
        <v/>
      </c>
      <c r="B663" s="27" t="str">
        <f t="shared" si="75"/>
        <v/>
      </c>
      <c r="C663" s="28"/>
      <c r="D663" s="37"/>
      <c r="E663" s="28"/>
      <c r="F663" s="38"/>
      <c r="G663" s="39"/>
      <c r="H663" s="39"/>
      <c r="I663" s="29"/>
      <c r="J663" s="40"/>
      <c r="K663" s="40"/>
      <c r="L663" s="28"/>
      <c r="M663" s="28"/>
      <c r="N663" s="42" t="str">
        <f t="shared" si="76"/>
        <v/>
      </c>
      <c r="O663" s="43"/>
      <c r="P663" s="25" t="str">
        <f t="shared" si="77"/>
        <v/>
      </c>
      <c r="R663" s="26">
        <f t="shared" si="71"/>
        <v>0</v>
      </c>
      <c r="S663" s="18">
        <f t="shared" si="72"/>
        <v>9</v>
      </c>
      <c r="T663" s="15" t="str">
        <f t="shared" si="73"/>
        <v/>
      </c>
      <c r="U663" s="15" t="str">
        <f>CONCATENATE(IF(B663="","",'[1]Datos del Clap'!$E$4),";","9",IF(B663="","",'[1]Datos del Clap'!$F$4),TEXT(B663,"000"),";",E663,(TEXT(F663,"00000000")))</f>
        <v>;9;00000000</v>
      </c>
    </row>
    <row r="664" spans="1:21" ht="14.25" customHeight="1" x14ac:dyDescent="0.2">
      <c r="A664" s="41" t="str">
        <f t="shared" si="74"/>
        <v/>
      </c>
      <c r="B664" s="27" t="str">
        <f t="shared" si="75"/>
        <v/>
      </c>
      <c r="C664" s="28"/>
      <c r="D664" s="37"/>
      <c r="E664" s="28"/>
      <c r="F664" s="38"/>
      <c r="G664" s="39"/>
      <c r="H664" s="39"/>
      <c r="I664" s="29"/>
      <c r="J664" s="40"/>
      <c r="K664" s="40"/>
      <c r="L664" s="28"/>
      <c r="M664" s="28"/>
      <c r="N664" s="42" t="str">
        <f t="shared" si="76"/>
        <v/>
      </c>
      <c r="O664" s="43"/>
      <c r="P664" s="25" t="str">
        <f t="shared" si="77"/>
        <v/>
      </c>
      <c r="R664" s="26">
        <f t="shared" si="71"/>
        <v>0</v>
      </c>
      <c r="S664" s="18">
        <f t="shared" si="72"/>
        <v>9</v>
      </c>
      <c r="T664" s="15" t="str">
        <f t="shared" si="73"/>
        <v/>
      </c>
      <c r="U664" s="15" t="str">
        <f>CONCATENATE(IF(B664="","",'[1]Datos del Clap'!$E$4),";","9",IF(B664="","",'[1]Datos del Clap'!$F$4),TEXT(B664,"000"),";",E664,(TEXT(F664,"00000000")))</f>
        <v>;9;00000000</v>
      </c>
    </row>
    <row r="665" spans="1:21" ht="14.25" customHeight="1" x14ac:dyDescent="0.2">
      <c r="A665" s="41" t="str">
        <f t="shared" si="74"/>
        <v/>
      </c>
      <c r="B665" s="27" t="str">
        <f t="shared" si="75"/>
        <v/>
      </c>
      <c r="C665" s="28"/>
      <c r="D665" s="37"/>
      <c r="E665" s="28"/>
      <c r="F665" s="38"/>
      <c r="G665" s="39"/>
      <c r="H665" s="39"/>
      <c r="I665" s="29"/>
      <c r="J665" s="40"/>
      <c r="K665" s="40"/>
      <c r="L665" s="28"/>
      <c r="M665" s="28"/>
      <c r="N665" s="42" t="str">
        <f t="shared" si="76"/>
        <v/>
      </c>
      <c r="O665" s="43"/>
      <c r="P665" s="25" t="str">
        <f t="shared" si="77"/>
        <v/>
      </c>
      <c r="R665" s="26">
        <f t="shared" si="71"/>
        <v>0</v>
      </c>
      <c r="S665" s="18">
        <f t="shared" si="72"/>
        <v>9</v>
      </c>
      <c r="T665" s="15" t="str">
        <f t="shared" si="73"/>
        <v/>
      </c>
      <c r="U665" s="15" t="str">
        <f>CONCATENATE(IF(B665="","",'[1]Datos del Clap'!$E$4),";","9",IF(B665="","",'[1]Datos del Clap'!$F$4),TEXT(B665,"000"),";",E665,(TEXT(F665,"00000000")))</f>
        <v>;9;00000000</v>
      </c>
    </row>
    <row r="666" spans="1:21" ht="14.25" customHeight="1" x14ac:dyDescent="0.2">
      <c r="A666" s="41" t="str">
        <f t="shared" si="74"/>
        <v/>
      </c>
      <c r="B666" s="27" t="str">
        <f t="shared" si="75"/>
        <v/>
      </c>
      <c r="C666" s="28"/>
      <c r="D666" s="37"/>
      <c r="E666" s="28"/>
      <c r="F666" s="38"/>
      <c r="G666" s="39"/>
      <c r="H666" s="39"/>
      <c r="I666" s="29"/>
      <c r="J666" s="40"/>
      <c r="K666" s="40"/>
      <c r="L666" s="28"/>
      <c r="M666" s="28"/>
      <c r="N666" s="42" t="str">
        <f t="shared" si="76"/>
        <v/>
      </c>
      <c r="O666" s="43"/>
      <c r="P666" s="25" t="str">
        <f t="shared" si="77"/>
        <v/>
      </c>
      <c r="R666" s="26">
        <f t="shared" si="71"/>
        <v>0</v>
      </c>
      <c r="S666" s="18">
        <f t="shared" si="72"/>
        <v>9</v>
      </c>
      <c r="T666" s="15" t="str">
        <f t="shared" si="73"/>
        <v/>
      </c>
      <c r="U666" s="15" t="str">
        <f>CONCATENATE(IF(B666="","",'[1]Datos del Clap'!$E$4),";","9",IF(B666="","",'[1]Datos del Clap'!$F$4),TEXT(B666,"000"),";",E666,(TEXT(F666,"00000000")))</f>
        <v>;9;00000000</v>
      </c>
    </row>
    <row r="667" spans="1:21" ht="14.25" customHeight="1" x14ac:dyDescent="0.2">
      <c r="A667" s="41" t="str">
        <f t="shared" si="74"/>
        <v/>
      </c>
      <c r="B667" s="27" t="str">
        <f t="shared" si="75"/>
        <v/>
      </c>
      <c r="C667" s="28"/>
      <c r="D667" s="37"/>
      <c r="E667" s="28"/>
      <c r="F667" s="38"/>
      <c r="G667" s="39"/>
      <c r="H667" s="39"/>
      <c r="I667" s="29"/>
      <c r="J667" s="40"/>
      <c r="K667" s="40"/>
      <c r="L667" s="28"/>
      <c r="M667" s="28"/>
      <c r="N667" s="42" t="str">
        <f t="shared" si="76"/>
        <v/>
      </c>
      <c r="O667" s="43"/>
      <c r="P667" s="25" t="str">
        <f t="shared" si="77"/>
        <v/>
      </c>
      <c r="R667" s="26">
        <f t="shared" si="71"/>
        <v>0</v>
      </c>
      <c r="S667" s="18">
        <f t="shared" si="72"/>
        <v>9</v>
      </c>
      <c r="T667" s="15" t="str">
        <f t="shared" si="73"/>
        <v/>
      </c>
      <c r="U667" s="15" t="str">
        <f>CONCATENATE(IF(B667="","",'[1]Datos del Clap'!$E$4),";","9",IF(B667="","",'[1]Datos del Clap'!$F$4),TEXT(B667,"000"),";",E667,(TEXT(F667,"00000000")))</f>
        <v>;9;00000000</v>
      </c>
    </row>
    <row r="668" spans="1:21" ht="14.25" customHeight="1" x14ac:dyDescent="0.2">
      <c r="A668" s="41" t="str">
        <f t="shared" si="74"/>
        <v/>
      </c>
      <c r="B668" s="27" t="str">
        <f t="shared" si="75"/>
        <v/>
      </c>
      <c r="C668" s="28"/>
      <c r="D668" s="37"/>
      <c r="E668" s="28"/>
      <c r="F668" s="38"/>
      <c r="G668" s="39"/>
      <c r="H668" s="39"/>
      <c r="I668" s="29"/>
      <c r="J668" s="40"/>
      <c r="K668" s="40"/>
      <c r="L668" s="28"/>
      <c r="M668" s="28"/>
      <c r="N668" s="42" t="str">
        <f t="shared" si="76"/>
        <v/>
      </c>
      <c r="O668" s="43"/>
      <c r="P668" s="25" t="str">
        <f t="shared" si="77"/>
        <v/>
      </c>
      <c r="R668" s="26">
        <f t="shared" si="71"/>
        <v>0</v>
      </c>
      <c r="S668" s="18">
        <f t="shared" si="72"/>
        <v>9</v>
      </c>
      <c r="T668" s="15" t="str">
        <f t="shared" si="73"/>
        <v/>
      </c>
      <c r="U668" s="15" t="str">
        <f>CONCATENATE(IF(B668="","",'[1]Datos del Clap'!$E$4),";","9",IF(B668="","",'[1]Datos del Clap'!$F$4),TEXT(B668,"000"),";",E668,(TEXT(F668,"00000000")))</f>
        <v>;9;00000000</v>
      </c>
    </row>
    <row r="669" spans="1:21" ht="14.25" customHeight="1" x14ac:dyDescent="0.2">
      <c r="A669" s="41" t="str">
        <f t="shared" si="74"/>
        <v/>
      </c>
      <c r="B669" s="27" t="str">
        <f t="shared" si="75"/>
        <v/>
      </c>
      <c r="C669" s="28"/>
      <c r="D669" s="37"/>
      <c r="E669" s="28"/>
      <c r="F669" s="38"/>
      <c r="G669" s="39"/>
      <c r="H669" s="39"/>
      <c r="I669" s="29"/>
      <c r="J669" s="40"/>
      <c r="K669" s="40"/>
      <c r="L669" s="28"/>
      <c r="M669" s="28"/>
      <c r="N669" s="42" t="str">
        <f t="shared" si="76"/>
        <v/>
      </c>
      <c r="O669" s="43"/>
      <c r="P669" s="25" t="str">
        <f t="shared" si="77"/>
        <v/>
      </c>
      <c r="R669" s="26">
        <f t="shared" si="71"/>
        <v>0</v>
      </c>
      <c r="S669" s="18">
        <f t="shared" si="72"/>
        <v>9</v>
      </c>
      <c r="T669" s="15" t="str">
        <f t="shared" si="73"/>
        <v/>
      </c>
      <c r="U669" s="15" t="str">
        <f>CONCATENATE(IF(B669="","",'[1]Datos del Clap'!$E$4),";","9",IF(B669="","",'[1]Datos del Clap'!$F$4),TEXT(B669,"000"),";",E669,(TEXT(F669,"00000000")))</f>
        <v>;9;00000000</v>
      </c>
    </row>
    <row r="670" spans="1:21" ht="14.25" customHeight="1" x14ac:dyDescent="0.2">
      <c r="A670" s="41" t="str">
        <f t="shared" si="74"/>
        <v/>
      </c>
      <c r="B670" s="27" t="str">
        <f t="shared" si="75"/>
        <v/>
      </c>
      <c r="C670" s="28"/>
      <c r="D670" s="37"/>
      <c r="E670" s="28"/>
      <c r="F670" s="38"/>
      <c r="G670" s="39"/>
      <c r="H670" s="39"/>
      <c r="I670" s="29"/>
      <c r="J670" s="40"/>
      <c r="K670" s="40"/>
      <c r="L670" s="28"/>
      <c r="M670" s="28"/>
      <c r="N670" s="42" t="str">
        <f t="shared" si="76"/>
        <v/>
      </c>
      <c r="O670" s="43"/>
      <c r="P670" s="25" t="str">
        <f t="shared" si="77"/>
        <v/>
      </c>
      <c r="R670" s="26">
        <f t="shared" si="71"/>
        <v>0</v>
      </c>
      <c r="S670" s="18">
        <f t="shared" si="72"/>
        <v>9</v>
      </c>
      <c r="T670" s="15" t="str">
        <f t="shared" si="73"/>
        <v/>
      </c>
      <c r="U670" s="15" t="str">
        <f>CONCATENATE(IF(B670="","",'[1]Datos del Clap'!$E$4),";","9",IF(B670="","",'[1]Datos del Clap'!$F$4),TEXT(B670,"000"),";",E670,(TEXT(F670,"00000000")))</f>
        <v>;9;00000000</v>
      </c>
    </row>
    <row r="671" spans="1:21" ht="14.25" customHeight="1" x14ac:dyDescent="0.2">
      <c r="A671" s="41" t="str">
        <f t="shared" si="74"/>
        <v/>
      </c>
      <c r="B671" s="27" t="str">
        <f t="shared" si="75"/>
        <v/>
      </c>
      <c r="C671" s="28"/>
      <c r="D671" s="37"/>
      <c r="E671" s="28"/>
      <c r="F671" s="38"/>
      <c r="G671" s="39"/>
      <c r="H671" s="39"/>
      <c r="I671" s="29"/>
      <c r="J671" s="40"/>
      <c r="K671" s="40"/>
      <c r="L671" s="28"/>
      <c r="M671" s="28"/>
      <c r="N671" s="42" t="str">
        <f t="shared" si="76"/>
        <v/>
      </c>
      <c r="O671" s="43"/>
      <c r="P671" s="25" t="str">
        <f t="shared" si="77"/>
        <v/>
      </c>
      <c r="R671" s="26">
        <f t="shared" si="71"/>
        <v>0</v>
      </c>
      <c r="S671" s="18">
        <f t="shared" si="72"/>
        <v>9</v>
      </c>
      <c r="T671" s="15" t="str">
        <f t="shared" si="73"/>
        <v/>
      </c>
      <c r="U671" s="15" t="str">
        <f>CONCATENATE(IF(B671="","",'[1]Datos del Clap'!$E$4),";","9",IF(B671="","",'[1]Datos del Clap'!$F$4),TEXT(B671,"000"),";",E671,(TEXT(F671,"00000000")))</f>
        <v>;9;00000000</v>
      </c>
    </row>
    <row r="672" spans="1:21" ht="14.25" customHeight="1" x14ac:dyDescent="0.2">
      <c r="A672" s="41" t="str">
        <f t="shared" si="74"/>
        <v/>
      </c>
      <c r="B672" s="27" t="str">
        <f t="shared" si="75"/>
        <v/>
      </c>
      <c r="C672" s="28"/>
      <c r="D672" s="37"/>
      <c r="E672" s="28"/>
      <c r="F672" s="38"/>
      <c r="G672" s="39"/>
      <c r="H672" s="39"/>
      <c r="I672" s="29"/>
      <c r="J672" s="40"/>
      <c r="K672" s="40"/>
      <c r="L672" s="28"/>
      <c r="M672" s="28"/>
      <c r="N672" s="42" t="str">
        <f t="shared" si="76"/>
        <v/>
      </c>
      <c r="O672" s="43"/>
      <c r="P672" s="25" t="str">
        <f t="shared" si="77"/>
        <v/>
      </c>
      <c r="R672" s="26">
        <f t="shared" si="71"/>
        <v>0</v>
      </c>
      <c r="S672" s="18">
        <f t="shared" si="72"/>
        <v>9</v>
      </c>
      <c r="T672" s="15" t="str">
        <f t="shared" si="73"/>
        <v/>
      </c>
      <c r="U672" s="15" t="str">
        <f>CONCATENATE(IF(B672="","",'[1]Datos del Clap'!$E$4),";","9",IF(B672="","",'[1]Datos del Clap'!$F$4),TEXT(B672,"000"),";",E672,(TEXT(F672,"00000000")))</f>
        <v>;9;00000000</v>
      </c>
    </row>
    <row r="673" spans="1:21" ht="14.25" customHeight="1" x14ac:dyDescent="0.2">
      <c r="A673" s="41" t="str">
        <f t="shared" si="74"/>
        <v/>
      </c>
      <c r="B673" s="27" t="str">
        <f t="shared" si="75"/>
        <v/>
      </c>
      <c r="C673" s="28"/>
      <c r="D673" s="37"/>
      <c r="E673" s="28"/>
      <c r="F673" s="38"/>
      <c r="G673" s="39"/>
      <c r="H673" s="39"/>
      <c r="I673" s="29"/>
      <c r="J673" s="40"/>
      <c r="K673" s="40"/>
      <c r="L673" s="28"/>
      <c r="M673" s="28"/>
      <c r="N673" s="42" t="str">
        <f t="shared" si="76"/>
        <v/>
      </c>
      <c r="O673" s="43"/>
      <c r="P673" s="25" t="str">
        <f t="shared" si="77"/>
        <v/>
      </c>
      <c r="R673" s="26">
        <f t="shared" si="71"/>
        <v>0</v>
      </c>
      <c r="S673" s="18">
        <f t="shared" si="72"/>
        <v>9</v>
      </c>
      <c r="T673" s="15" t="str">
        <f t="shared" si="73"/>
        <v/>
      </c>
      <c r="U673" s="15" t="str">
        <f>CONCATENATE(IF(B673="","",'[1]Datos del Clap'!$E$4),";","9",IF(B673="","",'[1]Datos del Clap'!$F$4),TEXT(B673,"000"),";",E673,(TEXT(F673,"00000000")))</f>
        <v>;9;00000000</v>
      </c>
    </row>
    <row r="674" spans="1:21" ht="14.25" customHeight="1" x14ac:dyDescent="0.2">
      <c r="A674" s="41" t="str">
        <f t="shared" si="74"/>
        <v/>
      </c>
      <c r="B674" s="27" t="str">
        <f t="shared" si="75"/>
        <v/>
      </c>
      <c r="C674" s="28"/>
      <c r="D674" s="37"/>
      <c r="E674" s="28"/>
      <c r="F674" s="38"/>
      <c r="G674" s="39"/>
      <c r="H674" s="39"/>
      <c r="I674" s="29"/>
      <c r="J674" s="40"/>
      <c r="K674" s="40"/>
      <c r="L674" s="28"/>
      <c r="M674" s="28"/>
      <c r="N674" s="42" t="str">
        <f t="shared" si="76"/>
        <v/>
      </c>
      <c r="O674" s="43"/>
      <c r="P674" s="25" t="str">
        <f t="shared" si="77"/>
        <v/>
      </c>
      <c r="R674" s="26">
        <f t="shared" si="71"/>
        <v>0</v>
      </c>
      <c r="S674" s="18">
        <f t="shared" si="72"/>
        <v>9</v>
      </c>
      <c r="T674" s="15" t="str">
        <f t="shared" si="73"/>
        <v/>
      </c>
      <c r="U674" s="15" t="str">
        <f>CONCATENATE(IF(B674="","",'[1]Datos del Clap'!$E$4),";","9",IF(B674="","",'[1]Datos del Clap'!$F$4),TEXT(B674,"000"),";",E674,(TEXT(F674,"00000000")))</f>
        <v>;9;00000000</v>
      </c>
    </row>
    <row r="675" spans="1:21" ht="14.25" customHeight="1" x14ac:dyDescent="0.2">
      <c r="A675" s="41" t="str">
        <f t="shared" si="74"/>
        <v/>
      </c>
      <c r="B675" s="27" t="str">
        <f t="shared" si="75"/>
        <v/>
      </c>
      <c r="C675" s="28"/>
      <c r="D675" s="37"/>
      <c r="E675" s="28"/>
      <c r="F675" s="38"/>
      <c r="G675" s="39"/>
      <c r="H675" s="39"/>
      <c r="I675" s="29"/>
      <c r="J675" s="40"/>
      <c r="K675" s="40"/>
      <c r="L675" s="28"/>
      <c r="M675" s="28"/>
      <c r="N675" s="42" t="str">
        <f t="shared" si="76"/>
        <v/>
      </c>
      <c r="O675" s="43"/>
      <c r="P675" s="25" t="str">
        <f t="shared" si="77"/>
        <v/>
      </c>
      <c r="R675" s="26">
        <f t="shared" si="71"/>
        <v>0</v>
      </c>
      <c r="S675" s="18">
        <f t="shared" si="72"/>
        <v>9</v>
      </c>
      <c r="T675" s="15" t="str">
        <f t="shared" si="73"/>
        <v/>
      </c>
      <c r="U675" s="15" t="str">
        <f>CONCATENATE(IF(B675="","",'[1]Datos del Clap'!$E$4),";","9",IF(B675="","",'[1]Datos del Clap'!$F$4),TEXT(B675,"000"),";",E675,(TEXT(F675,"00000000")))</f>
        <v>;9;00000000</v>
      </c>
    </row>
    <row r="676" spans="1:21" ht="14.25" customHeight="1" x14ac:dyDescent="0.2">
      <c r="A676" s="41" t="str">
        <f t="shared" si="74"/>
        <v/>
      </c>
      <c r="B676" s="27" t="str">
        <f t="shared" si="75"/>
        <v/>
      </c>
      <c r="C676" s="28"/>
      <c r="D676" s="37"/>
      <c r="E676" s="28"/>
      <c r="F676" s="38"/>
      <c r="G676" s="39"/>
      <c r="H676" s="39"/>
      <c r="I676" s="29"/>
      <c r="J676" s="40"/>
      <c r="K676" s="40"/>
      <c r="L676" s="28"/>
      <c r="M676" s="28"/>
      <c r="N676" s="42" t="str">
        <f t="shared" si="76"/>
        <v/>
      </c>
      <c r="O676" s="43"/>
      <c r="P676" s="25" t="str">
        <f t="shared" si="77"/>
        <v/>
      </c>
      <c r="R676" s="26">
        <f t="shared" si="71"/>
        <v>0</v>
      </c>
      <c r="S676" s="18">
        <f t="shared" si="72"/>
        <v>9</v>
      </c>
      <c r="T676" s="15" t="str">
        <f t="shared" si="73"/>
        <v/>
      </c>
      <c r="U676" s="15" t="str">
        <f>CONCATENATE(IF(B676="","",'[1]Datos del Clap'!$E$4),";","9",IF(B676="","",'[1]Datos del Clap'!$F$4),TEXT(B676,"000"),";",E676,(TEXT(F676,"00000000")))</f>
        <v>;9;00000000</v>
      </c>
    </row>
    <row r="677" spans="1:21" ht="14.25" customHeight="1" x14ac:dyDescent="0.2">
      <c r="A677" s="41" t="str">
        <f t="shared" si="74"/>
        <v/>
      </c>
      <c r="B677" s="27" t="str">
        <f t="shared" si="75"/>
        <v/>
      </c>
      <c r="C677" s="28"/>
      <c r="D677" s="37"/>
      <c r="E677" s="28"/>
      <c r="F677" s="38"/>
      <c r="G677" s="39"/>
      <c r="H677" s="39"/>
      <c r="I677" s="29"/>
      <c r="J677" s="40"/>
      <c r="K677" s="40"/>
      <c r="L677" s="28"/>
      <c r="M677" s="28"/>
      <c r="N677" s="42" t="str">
        <f t="shared" si="76"/>
        <v/>
      </c>
      <c r="O677" s="43"/>
      <c r="P677" s="25" t="str">
        <f t="shared" si="77"/>
        <v/>
      </c>
      <c r="R677" s="26">
        <f t="shared" si="71"/>
        <v>0</v>
      </c>
      <c r="S677" s="18">
        <f t="shared" si="72"/>
        <v>9</v>
      </c>
      <c r="T677" s="15" t="str">
        <f t="shared" si="73"/>
        <v/>
      </c>
      <c r="U677" s="15" t="str">
        <f>CONCATENATE(IF(B677="","",'[1]Datos del Clap'!$E$4),";","9",IF(B677="","",'[1]Datos del Clap'!$F$4),TEXT(B677,"000"),";",E677,(TEXT(F677,"00000000")))</f>
        <v>;9;00000000</v>
      </c>
    </row>
    <row r="678" spans="1:21" ht="14.25" customHeight="1" x14ac:dyDescent="0.2">
      <c r="A678" s="41" t="str">
        <f t="shared" si="74"/>
        <v/>
      </c>
      <c r="B678" s="27" t="str">
        <f t="shared" si="75"/>
        <v/>
      </c>
      <c r="C678" s="28"/>
      <c r="D678" s="37"/>
      <c r="E678" s="28"/>
      <c r="F678" s="38"/>
      <c r="G678" s="39"/>
      <c r="H678" s="39"/>
      <c r="I678" s="29"/>
      <c r="J678" s="40"/>
      <c r="K678" s="40"/>
      <c r="L678" s="28"/>
      <c r="M678" s="28"/>
      <c r="N678" s="42" t="str">
        <f t="shared" si="76"/>
        <v/>
      </c>
      <c r="O678" s="43"/>
      <c r="P678" s="25" t="str">
        <f t="shared" si="77"/>
        <v/>
      </c>
      <c r="R678" s="26">
        <f t="shared" si="71"/>
        <v>0</v>
      </c>
      <c r="S678" s="18">
        <f t="shared" si="72"/>
        <v>9</v>
      </c>
      <c r="T678" s="15" t="str">
        <f t="shared" si="73"/>
        <v/>
      </c>
      <c r="U678" s="15" t="str">
        <f>CONCATENATE(IF(B678="","",'[1]Datos del Clap'!$E$4),";","9",IF(B678="","",'[1]Datos del Clap'!$F$4),TEXT(B678,"000"),";",E678,(TEXT(F678,"00000000")))</f>
        <v>;9;00000000</v>
      </c>
    </row>
    <row r="679" spans="1:21" ht="14.25" customHeight="1" x14ac:dyDescent="0.2">
      <c r="A679" s="41" t="str">
        <f t="shared" si="74"/>
        <v/>
      </c>
      <c r="B679" s="27" t="str">
        <f t="shared" si="75"/>
        <v/>
      </c>
      <c r="C679" s="28"/>
      <c r="D679" s="37"/>
      <c r="E679" s="28"/>
      <c r="F679" s="38"/>
      <c r="G679" s="39"/>
      <c r="H679" s="39"/>
      <c r="I679" s="29"/>
      <c r="J679" s="40"/>
      <c r="K679" s="40"/>
      <c r="L679" s="28"/>
      <c r="M679" s="28"/>
      <c r="N679" s="42" t="str">
        <f t="shared" si="76"/>
        <v/>
      </c>
      <c r="O679" s="43"/>
      <c r="P679" s="25" t="str">
        <f t="shared" si="77"/>
        <v/>
      </c>
      <c r="R679" s="26">
        <f t="shared" si="71"/>
        <v>0</v>
      </c>
      <c r="S679" s="18">
        <f t="shared" si="72"/>
        <v>9</v>
      </c>
      <c r="T679" s="15" t="str">
        <f t="shared" si="73"/>
        <v/>
      </c>
      <c r="U679" s="15" t="str">
        <f>CONCATENATE(IF(B679="","",'[1]Datos del Clap'!$E$4),";","9",IF(B679="","",'[1]Datos del Clap'!$F$4),TEXT(B679,"000"),";",E679,(TEXT(F679,"00000000")))</f>
        <v>;9;00000000</v>
      </c>
    </row>
    <row r="680" spans="1:21" ht="14.25" customHeight="1" x14ac:dyDescent="0.2">
      <c r="A680" s="41" t="str">
        <f t="shared" si="74"/>
        <v/>
      </c>
      <c r="B680" s="27" t="str">
        <f t="shared" si="75"/>
        <v/>
      </c>
      <c r="C680" s="28"/>
      <c r="D680" s="37"/>
      <c r="E680" s="28"/>
      <c r="F680" s="38"/>
      <c r="G680" s="39"/>
      <c r="H680" s="39"/>
      <c r="I680" s="29"/>
      <c r="J680" s="40"/>
      <c r="K680" s="40"/>
      <c r="L680" s="28"/>
      <c r="M680" s="28"/>
      <c r="N680" s="42" t="str">
        <f t="shared" si="76"/>
        <v/>
      </c>
      <c r="O680" s="43"/>
      <c r="P680" s="25" t="str">
        <f t="shared" si="77"/>
        <v/>
      </c>
      <c r="R680" s="26">
        <f t="shared" si="71"/>
        <v>0</v>
      </c>
      <c r="S680" s="18">
        <f t="shared" si="72"/>
        <v>9</v>
      </c>
      <c r="T680" s="15" t="str">
        <f t="shared" si="73"/>
        <v/>
      </c>
      <c r="U680" s="15" t="str">
        <f>CONCATENATE(IF(B680="","",'[1]Datos del Clap'!$E$4),";","9",IF(B680="","",'[1]Datos del Clap'!$F$4),TEXT(B680,"000"),";",E680,(TEXT(F680,"00000000")))</f>
        <v>;9;00000000</v>
      </c>
    </row>
    <row r="681" spans="1:21" ht="14.25" customHeight="1" x14ac:dyDescent="0.2">
      <c r="A681" s="41" t="str">
        <f t="shared" si="74"/>
        <v/>
      </c>
      <c r="B681" s="27" t="str">
        <f t="shared" si="75"/>
        <v/>
      </c>
      <c r="C681" s="28"/>
      <c r="D681" s="37"/>
      <c r="E681" s="28"/>
      <c r="F681" s="38"/>
      <c r="G681" s="39"/>
      <c r="H681" s="39"/>
      <c r="I681" s="29"/>
      <c r="J681" s="40"/>
      <c r="K681" s="40"/>
      <c r="L681" s="28"/>
      <c r="M681" s="28"/>
      <c r="N681" s="42" t="str">
        <f t="shared" si="76"/>
        <v/>
      </c>
      <c r="O681" s="43"/>
      <c r="P681" s="25" t="str">
        <f t="shared" si="77"/>
        <v/>
      </c>
      <c r="R681" s="26">
        <f t="shared" si="71"/>
        <v>0</v>
      </c>
      <c r="S681" s="18">
        <f t="shared" si="72"/>
        <v>9</v>
      </c>
      <c r="T681" s="15" t="str">
        <f t="shared" si="73"/>
        <v/>
      </c>
      <c r="U681" s="15" t="str">
        <f>CONCATENATE(IF(B681="","",'[1]Datos del Clap'!$E$4),";","9",IF(B681="","",'[1]Datos del Clap'!$F$4),TEXT(B681,"000"),";",E681,(TEXT(F681,"00000000")))</f>
        <v>;9;00000000</v>
      </c>
    </row>
    <row r="682" spans="1:21" ht="14.25" customHeight="1" x14ac:dyDescent="0.2">
      <c r="A682" s="41" t="str">
        <f t="shared" si="74"/>
        <v/>
      </c>
      <c r="B682" s="27" t="str">
        <f t="shared" si="75"/>
        <v/>
      </c>
      <c r="C682" s="28"/>
      <c r="D682" s="37"/>
      <c r="E682" s="28"/>
      <c r="F682" s="38"/>
      <c r="G682" s="39"/>
      <c r="H682" s="39"/>
      <c r="I682" s="29"/>
      <c r="J682" s="40"/>
      <c r="K682" s="40"/>
      <c r="L682" s="28"/>
      <c r="M682" s="28"/>
      <c r="N682" s="42" t="str">
        <f t="shared" si="76"/>
        <v/>
      </c>
      <c r="O682" s="43"/>
      <c r="P682" s="25" t="str">
        <f t="shared" si="77"/>
        <v/>
      </c>
      <c r="R682" s="26">
        <f t="shared" si="71"/>
        <v>0</v>
      </c>
      <c r="S682" s="18">
        <f t="shared" si="72"/>
        <v>9</v>
      </c>
      <c r="T682" s="15" t="str">
        <f t="shared" si="73"/>
        <v/>
      </c>
      <c r="U682" s="15" t="str">
        <f>CONCATENATE(IF(B682="","",'[1]Datos del Clap'!$E$4),";","9",IF(B682="","",'[1]Datos del Clap'!$F$4),TEXT(B682,"000"),";",E682,(TEXT(F682,"00000000")))</f>
        <v>;9;00000000</v>
      </c>
    </row>
    <row r="683" spans="1:21" ht="14.25" customHeight="1" x14ac:dyDescent="0.2">
      <c r="A683" s="41" t="str">
        <f t="shared" si="74"/>
        <v/>
      </c>
      <c r="B683" s="27" t="str">
        <f t="shared" si="75"/>
        <v/>
      </c>
      <c r="C683" s="28"/>
      <c r="D683" s="37"/>
      <c r="E683" s="28"/>
      <c r="F683" s="38"/>
      <c r="G683" s="39"/>
      <c r="H683" s="39"/>
      <c r="I683" s="29"/>
      <c r="J683" s="40"/>
      <c r="K683" s="40"/>
      <c r="L683" s="28"/>
      <c r="M683" s="28"/>
      <c r="N683" s="42" t="str">
        <f t="shared" si="76"/>
        <v/>
      </c>
      <c r="O683" s="43"/>
      <c r="P683" s="25" t="str">
        <f t="shared" si="77"/>
        <v/>
      </c>
      <c r="R683" s="26">
        <f t="shared" si="71"/>
        <v>0</v>
      </c>
      <c r="S683" s="18">
        <f t="shared" si="72"/>
        <v>9</v>
      </c>
      <c r="T683" s="15" t="str">
        <f t="shared" si="73"/>
        <v/>
      </c>
      <c r="U683" s="15" t="str">
        <f>CONCATENATE(IF(B683="","",'[1]Datos del Clap'!$E$4),";","9",IF(B683="","",'[1]Datos del Clap'!$F$4),TEXT(B683,"000"),";",E683,(TEXT(F683,"00000000")))</f>
        <v>;9;00000000</v>
      </c>
    </row>
    <row r="684" spans="1:21" ht="14.25" customHeight="1" x14ac:dyDescent="0.2">
      <c r="A684" s="41" t="str">
        <f t="shared" si="74"/>
        <v/>
      </c>
      <c r="B684" s="27" t="str">
        <f t="shared" si="75"/>
        <v/>
      </c>
      <c r="C684" s="28"/>
      <c r="D684" s="37"/>
      <c r="E684" s="28"/>
      <c r="F684" s="38"/>
      <c r="G684" s="39"/>
      <c r="H684" s="39"/>
      <c r="I684" s="29"/>
      <c r="J684" s="40"/>
      <c r="K684" s="40"/>
      <c r="L684" s="28"/>
      <c r="M684" s="28"/>
      <c r="N684" s="42" t="str">
        <f t="shared" si="76"/>
        <v/>
      </c>
      <c r="O684" s="43"/>
      <c r="P684" s="25" t="str">
        <f t="shared" si="77"/>
        <v/>
      </c>
      <c r="R684" s="26">
        <f t="shared" si="71"/>
        <v>0</v>
      </c>
      <c r="S684" s="18">
        <f t="shared" si="72"/>
        <v>9</v>
      </c>
      <c r="T684" s="15" t="str">
        <f t="shared" si="73"/>
        <v/>
      </c>
      <c r="U684" s="15" t="str">
        <f>CONCATENATE(IF(B684="","",'[1]Datos del Clap'!$E$4),";","9",IF(B684="","",'[1]Datos del Clap'!$F$4),TEXT(B684,"000"),";",E684,(TEXT(F684,"00000000")))</f>
        <v>;9;00000000</v>
      </c>
    </row>
    <row r="685" spans="1:21" ht="14.25" customHeight="1" x14ac:dyDescent="0.2">
      <c r="A685" s="41" t="str">
        <f t="shared" si="74"/>
        <v/>
      </c>
      <c r="B685" s="27" t="str">
        <f t="shared" si="75"/>
        <v/>
      </c>
      <c r="C685" s="28"/>
      <c r="D685" s="37"/>
      <c r="E685" s="28"/>
      <c r="F685" s="38"/>
      <c r="G685" s="39"/>
      <c r="H685" s="39"/>
      <c r="I685" s="29"/>
      <c r="J685" s="40"/>
      <c r="K685" s="40"/>
      <c r="L685" s="28"/>
      <c r="M685" s="28"/>
      <c r="N685" s="42" t="str">
        <f t="shared" si="76"/>
        <v/>
      </c>
      <c r="O685" s="43"/>
      <c r="P685" s="25" t="str">
        <f t="shared" si="77"/>
        <v/>
      </c>
      <c r="R685" s="26">
        <f t="shared" si="71"/>
        <v>0</v>
      </c>
      <c r="S685" s="18">
        <f t="shared" si="72"/>
        <v>9</v>
      </c>
      <c r="T685" s="15" t="str">
        <f t="shared" si="73"/>
        <v/>
      </c>
      <c r="U685" s="15" t="str">
        <f>CONCATENATE(IF(B685="","",'[1]Datos del Clap'!$E$4),";","9",IF(B685="","",'[1]Datos del Clap'!$F$4),TEXT(B685,"000"),";",E685,(TEXT(F685,"00000000")))</f>
        <v>;9;00000000</v>
      </c>
    </row>
    <row r="686" spans="1:21" ht="14.25" customHeight="1" x14ac:dyDescent="0.2">
      <c r="A686" s="41" t="str">
        <f t="shared" si="74"/>
        <v/>
      </c>
      <c r="B686" s="27" t="str">
        <f t="shared" si="75"/>
        <v/>
      </c>
      <c r="C686" s="28"/>
      <c r="D686" s="37"/>
      <c r="E686" s="28"/>
      <c r="F686" s="38"/>
      <c r="G686" s="39"/>
      <c r="H686" s="39"/>
      <c r="I686" s="29"/>
      <c r="J686" s="40"/>
      <c r="K686" s="40"/>
      <c r="L686" s="28"/>
      <c r="M686" s="28"/>
      <c r="N686" s="42" t="str">
        <f t="shared" si="76"/>
        <v/>
      </c>
      <c r="O686" s="43"/>
      <c r="P686" s="25" t="str">
        <f t="shared" si="77"/>
        <v/>
      </c>
      <c r="R686" s="26">
        <f t="shared" si="71"/>
        <v>0</v>
      </c>
      <c r="S686" s="18">
        <f t="shared" si="72"/>
        <v>9</v>
      </c>
      <c r="T686" s="15" t="str">
        <f t="shared" si="73"/>
        <v/>
      </c>
      <c r="U686" s="15" t="str">
        <f>CONCATENATE(IF(B686="","",'[1]Datos del Clap'!$E$4),";","9",IF(B686="","",'[1]Datos del Clap'!$F$4),TEXT(B686,"000"),";",E686,(TEXT(F686,"00000000")))</f>
        <v>;9;00000000</v>
      </c>
    </row>
    <row r="687" spans="1:21" ht="14.25" customHeight="1" x14ac:dyDescent="0.2">
      <c r="A687" s="41" t="str">
        <f t="shared" si="74"/>
        <v/>
      </c>
      <c r="B687" s="27" t="str">
        <f t="shared" si="75"/>
        <v/>
      </c>
      <c r="C687" s="28"/>
      <c r="D687" s="37"/>
      <c r="E687" s="28"/>
      <c r="F687" s="38"/>
      <c r="G687" s="39"/>
      <c r="H687" s="39"/>
      <c r="I687" s="29"/>
      <c r="J687" s="40"/>
      <c r="K687" s="40"/>
      <c r="L687" s="28"/>
      <c r="M687" s="28"/>
      <c r="N687" s="42" t="str">
        <f t="shared" si="76"/>
        <v/>
      </c>
      <c r="O687" s="43"/>
      <c r="P687" s="25" t="str">
        <f t="shared" si="77"/>
        <v/>
      </c>
      <c r="R687" s="26">
        <f t="shared" si="71"/>
        <v>0</v>
      </c>
      <c r="S687" s="18">
        <f t="shared" si="72"/>
        <v>9</v>
      </c>
      <c r="T687" s="15" t="str">
        <f t="shared" si="73"/>
        <v/>
      </c>
      <c r="U687" s="15" t="str">
        <f>CONCATENATE(IF(B687="","",'[1]Datos del Clap'!$E$4),";","9",IF(B687="","",'[1]Datos del Clap'!$F$4),TEXT(B687,"000"),";",E687,(TEXT(F687,"00000000")))</f>
        <v>;9;00000000</v>
      </c>
    </row>
    <row r="688" spans="1:21" ht="14.25" customHeight="1" x14ac:dyDescent="0.2">
      <c r="A688" s="41" t="str">
        <f t="shared" si="74"/>
        <v/>
      </c>
      <c r="B688" s="27" t="str">
        <f t="shared" si="75"/>
        <v/>
      </c>
      <c r="C688" s="28"/>
      <c r="D688" s="37"/>
      <c r="E688" s="28"/>
      <c r="F688" s="38"/>
      <c r="G688" s="39"/>
      <c r="H688" s="39"/>
      <c r="I688" s="29"/>
      <c r="J688" s="40"/>
      <c r="K688" s="40"/>
      <c r="L688" s="28"/>
      <c r="M688" s="28"/>
      <c r="N688" s="42" t="str">
        <f t="shared" si="76"/>
        <v/>
      </c>
      <c r="O688" s="43"/>
      <c r="P688" s="25" t="str">
        <f t="shared" si="77"/>
        <v/>
      </c>
      <c r="R688" s="26">
        <f t="shared" si="71"/>
        <v>0</v>
      </c>
      <c r="S688" s="18">
        <f t="shared" si="72"/>
        <v>9</v>
      </c>
      <c r="T688" s="15" t="str">
        <f t="shared" si="73"/>
        <v/>
      </c>
      <c r="U688" s="15" t="str">
        <f>CONCATENATE(IF(B688="","",'[1]Datos del Clap'!$E$4),";","9",IF(B688="","",'[1]Datos del Clap'!$F$4),TEXT(B688,"000"),";",E688,(TEXT(F688,"00000000")))</f>
        <v>;9;00000000</v>
      </c>
    </row>
    <row r="689" spans="1:21" ht="14.25" customHeight="1" x14ac:dyDescent="0.2">
      <c r="A689" s="41" t="str">
        <f t="shared" si="74"/>
        <v/>
      </c>
      <c r="B689" s="27" t="str">
        <f t="shared" si="75"/>
        <v/>
      </c>
      <c r="C689" s="28"/>
      <c r="D689" s="37"/>
      <c r="E689" s="28"/>
      <c r="F689" s="38"/>
      <c r="G689" s="39"/>
      <c r="H689" s="39"/>
      <c r="I689" s="29"/>
      <c r="J689" s="40"/>
      <c r="K689" s="40"/>
      <c r="L689" s="28"/>
      <c r="M689" s="28"/>
      <c r="N689" s="42" t="str">
        <f t="shared" si="76"/>
        <v/>
      </c>
      <c r="O689" s="43"/>
      <c r="P689" s="25" t="str">
        <f t="shared" si="77"/>
        <v/>
      </c>
      <c r="R689" s="26">
        <f t="shared" si="71"/>
        <v>0</v>
      </c>
      <c r="S689" s="18">
        <f t="shared" si="72"/>
        <v>9</v>
      </c>
      <c r="T689" s="15" t="str">
        <f t="shared" si="73"/>
        <v/>
      </c>
      <c r="U689" s="15" t="str">
        <f>CONCATENATE(IF(B689="","",'[1]Datos del Clap'!$E$4),";","9",IF(B689="","",'[1]Datos del Clap'!$F$4),TEXT(B689,"000"),";",E689,(TEXT(F689,"00000000")))</f>
        <v>;9;00000000</v>
      </c>
    </row>
    <row r="690" spans="1:21" ht="14.25" customHeight="1" x14ac:dyDescent="0.2">
      <c r="A690" s="41" t="str">
        <f t="shared" si="74"/>
        <v/>
      </c>
      <c r="B690" s="27" t="str">
        <f t="shared" si="75"/>
        <v/>
      </c>
      <c r="C690" s="28"/>
      <c r="D690" s="37"/>
      <c r="E690" s="28"/>
      <c r="F690" s="38"/>
      <c r="G690" s="39"/>
      <c r="H690" s="39"/>
      <c r="I690" s="29"/>
      <c r="J690" s="40"/>
      <c r="K690" s="40"/>
      <c r="L690" s="28"/>
      <c r="M690" s="28"/>
      <c r="N690" s="42" t="str">
        <f t="shared" si="76"/>
        <v/>
      </c>
      <c r="O690" s="43"/>
      <c r="P690" s="25" t="str">
        <f t="shared" si="77"/>
        <v/>
      </c>
      <c r="R690" s="26">
        <f t="shared" si="71"/>
        <v>0</v>
      </c>
      <c r="S690" s="18">
        <f t="shared" si="72"/>
        <v>9</v>
      </c>
      <c r="T690" s="15" t="str">
        <f t="shared" si="73"/>
        <v/>
      </c>
      <c r="U690" s="15" t="str">
        <f>CONCATENATE(IF(B690="","",'[1]Datos del Clap'!$E$4),";","9",IF(B690="","",'[1]Datos del Clap'!$F$4),TEXT(B690,"000"),";",E690,(TEXT(F690,"00000000")))</f>
        <v>;9;00000000</v>
      </c>
    </row>
    <row r="691" spans="1:21" ht="14.25" customHeight="1" x14ac:dyDescent="0.2">
      <c r="A691" s="41" t="str">
        <f t="shared" si="74"/>
        <v/>
      </c>
      <c r="B691" s="27" t="str">
        <f t="shared" si="75"/>
        <v/>
      </c>
      <c r="C691" s="28"/>
      <c r="D691" s="37"/>
      <c r="E691" s="28"/>
      <c r="F691" s="38"/>
      <c r="G691" s="39"/>
      <c r="H691" s="39"/>
      <c r="I691" s="29"/>
      <c r="J691" s="40"/>
      <c r="K691" s="40"/>
      <c r="L691" s="28"/>
      <c r="M691" s="28"/>
      <c r="N691" s="42" t="str">
        <f t="shared" si="76"/>
        <v/>
      </c>
      <c r="O691" s="43"/>
      <c r="P691" s="25" t="str">
        <f t="shared" si="77"/>
        <v/>
      </c>
      <c r="R691" s="26">
        <f t="shared" si="71"/>
        <v>0</v>
      </c>
      <c r="S691" s="18">
        <f t="shared" si="72"/>
        <v>9</v>
      </c>
      <c r="T691" s="15" t="str">
        <f t="shared" si="73"/>
        <v/>
      </c>
      <c r="U691" s="15" t="str">
        <f>CONCATENATE(IF(B691="","",'[1]Datos del Clap'!$E$4),";","9",IF(B691="","",'[1]Datos del Clap'!$F$4),TEXT(B691,"000"),";",E691,(TEXT(F691,"00000000")))</f>
        <v>;9;00000000</v>
      </c>
    </row>
    <row r="692" spans="1:21" ht="14.25" customHeight="1" x14ac:dyDescent="0.2">
      <c r="A692" s="41" t="str">
        <f t="shared" si="74"/>
        <v/>
      </c>
      <c r="B692" s="27" t="str">
        <f t="shared" si="75"/>
        <v/>
      </c>
      <c r="C692" s="28"/>
      <c r="D692" s="37"/>
      <c r="E692" s="28"/>
      <c r="F692" s="38"/>
      <c r="G692" s="39"/>
      <c r="H692" s="39"/>
      <c r="I692" s="29"/>
      <c r="J692" s="40"/>
      <c r="K692" s="40"/>
      <c r="L692" s="28"/>
      <c r="M692" s="28"/>
      <c r="N692" s="42" t="str">
        <f t="shared" si="76"/>
        <v/>
      </c>
      <c r="O692" s="43"/>
      <c r="P692" s="25" t="str">
        <f t="shared" si="77"/>
        <v/>
      </c>
      <c r="R692" s="26">
        <f t="shared" si="71"/>
        <v>0</v>
      </c>
      <c r="S692" s="18">
        <f t="shared" si="72"/>
        <v>9</v>
      </c>
      <c r="T692" s="15" t="str">
        <f t="shared" si="73"/>
        <v/>
      </c>
      <c r="U692" s="15" t="str">
        <f>CONCATENATE(IF(B692="","",'[1]Datos del Clap'!$E$4),";","9",IF(B692="","",'[1]Datos del Clap'!$F$4),TEXT(B692,"000"),";",E692,(TEXT(F692,"00000000")))</f>
        <v>;9;00000000</v>
      </c>
    </row>
    <row r="693" spans="1:21" ht="14.25" customHeight="1" x14ac:dyDescent="0.2">
      <c r="A693" s="41" t="str">
        <f t="shared" si="74"/>
        <v/>
      </c>
      <c r="B693" s="27" t="str">
        <f t="shared" si="75"/>
        <v/>
      </c>
      <c r="C693" s="28"/>
      <c r="D693" s="37"/>
      <c r="E693" s="28"/>
      <c r="F693" s="38"/>
      <c r="G693" s="39"/>
      <c r="H693" s="39"/>
      <c r="I693" s="29"/>
      <c r="J693" s="40"/>
      <c r="K693" s="40"/>
      <c r="L693" s="28"/>
      <c r="M693" s="28"/>
      <c r="N693" s="42" t="str">
        <f t="shared" si="76"/>
        <v/>
      </c>
      <c r="O693" s="43"/>
      <c r="P693" s="25" t="str">
        <f t="shared" si="77"/>
        <v/>
      </c>
      <c r="R693" s="26">
        <f t="shared" si="71"/>
        <v>0</v>
      </c>
      <c r="S693" s="18">
        <f t="shared" si="72"/>
        <v>9</v>
      </c>
      <c r="T693" s="15" t="str">
        <f t="shared" si="73"/>
        <v/>
      </c>
      <c r="U693" s="15" t="str">
        <f>CONCATENATE(IF(B693="","",'[1]Datos del Clap'!$E$4),";","9",IF(B693="","",'[1]Datos del Clap'!$F$4),TEXT(B693,"000"),";",E693,(TEXT(F693,"00000000")))</f>
        <v>;9;00000000</v>
      </c>
    </row>
    <row r="694" spans="1:21" ht="14.25" customHeight="1" x14ac:dyDescent="0.2">
      <c r="A694" s="41" t="str">
        <f t="shared" si="74"/>
        <v/>
      </c>
      <c r="B694" s="27" t="str">
        <f t="shared" si="75"/>
        <v/>
      </c>
      <c r="C694" s="28"/>
      <c r="D694" s="37"/>
      <c r="E694" s="28"/>
      <c r="F694" s="38"/>
      <c r="G694" s="39"/>
      <c r="H694" s="39"/>
      <c r="I694" s="29"/>
      <c r="J694" s="40"/>
      <c r="K694" s="40"/>
      <c r="L694" s="28"/>
      <c r="M694" s="28"/>
      <c r="N694" s="42" t="str">
        <f t="shared" si="76"/>
        <v/>
      </c>
      <c r="O694" s="43"/>
      <c r="P694" s="25" t="str">
        <f t="shared" si="77"/>
        <v/>
      </c>
      <c r="R694" s="26">
        <f t="shared" si="71"/>
        <v>0</v>
      </c>
      <c r="S694" s="18">
        <f t="shared" si="72"/>
        <v>9</v>
      </c>
      <c r="T694" s="15" t="str">
        <f t="shared" si="73"/>
        <v/>
      </c>
      <c r="U694" s="15" t="str">
        <f>CONCATENATE(IF(B694="","",'[1]Datos del Clap'!$E$4),";","9",IF(B694="","",'[1]Datos del Clap'!$F$4),TEXT(B694,"000"),";",E694,(TEXT(F694,"00000000")))</f>
        <v>;9;00000000</v>
      </c>
    </row>
    <row r="695" spans="1:21" ht="14.25" customHeight="1" x14ac:dyDescent="0.2">
      <c r="A695" s="41" t="str">
        <f t="shared" si="74"/>
        <v/>
      </c>
      <c r="B695" s="27" t="str">
        <f t="shared" si="75"/>
        <v/>
      </c>
      <c r="C695" s="28"/>
      <c r="D695" s="37"/>
      <c r="E695" s="28"/>
      <c r="F695" s="38"/>
      <c r="G695" s="39"/>
      <c r="H695" s="39"/>
      <c r="I695" s="29"/>
      <c r="J695" s="40"/>
      <c r="K695" s="40"/>
      <c r="L695" s="28"/>
      <c r="M695" s="28"/>
      <c r="N695" s="42" t="str">
        <f t="shared" si="76"/>
        <v/>
      </c>
      <c r="O695" s="43"/>
      <c r="P695" s="25" t="str">
        <f t="shared" si="77"/>
        <v/>
      </c>
      <c r="R695" s="26">
        <f t="shared" si="71"/>
        <v>0</v>
      </c>
      <c r="S695" s="18">
        <f t="shared" si="72"/>
        <v>9</v>
      </c>
      <c r="T695" s="15" t="str">
        <f t="shared" si="73"/>
        <v/>
      </c>
      <c r="U695" s="15" t="str">
        <f>CONCATENATE(IF(B695="","",'[1]Datos del Clap'!$E$4),";","9",IF(B695="","",'[1]Datos del Clap'!$F$4),TEXT(B695,"000"),";",E695,(TEXT(F695,"00000000")))</f>
        <v>;9;00000000</v>
      </c>
    </row>
    <row r="696" spans="1:21" ht="14.25" customHeight="1" x14ac:dyDescent="0.2">
      <c r="A696" s="41" t="str">
        <f t="shared" si="74"/>
        <v/>
      </c>
      <c r="B696" s="27" t="str">
        <f t="shared" si="75"/>
        <v/>
      </c>
      <c r="C696" s="28"/>
      <c r="D696" s="37"/>
      <c r="E696" s="28"/>
      <c r="F696" s="38"/>
      <c r="G696" s="39"/>
      <c r="H696" s="39"/>
      <c r="I696" s="29"/>
      <c r="J696" s="40"/>
      <c r="K696" s="40"/>
      <c r="L696" s="28"/>
      <c r="M696" s="28"/>
      <c r="N696" s="42" t="str">
        <f t="shared" si="76"/>
        <v/>
      </c>
      <c r="O696" s="43"/>
      <c r="P696" s="25" t="str">
        <f t="shared" si="77"/>
        <v/>
      </c>
      <c r="R696" s="26">
        <f t="shared" si="71"/>
        <v>0</v>
      </c>
      <c r="S696" s="18">
        <f t="shared" si="72"/>
        <v>9</v>
      </c>
      <c r="T696" s="15" t="str">
        <f t="shared" si="73"/>
        <v/>
      </c>
      <c r="U696" s="15" t="str">
        <f>CONCATENATE(IF(B696="","",'[1]Datos del Clap'!$E$4),";","9",IF(B696="","",'[1]Datos del Clap'!$F$4),TEXT(B696,"000"),";",E696,(TEXT(F696,"00000000")))</f>
        <v>;9;00000000</v>
      </c>
    </row>
    <row r="697" spans="1:21" ht="14.25" customHeight="1" x14ac:dyDescent="0.2">
      <c r="A697" s="41" t="str">
        <f t="shared" si="74"/>
        <v/>
      </c>
      <c r="B697" s="27" t="str">
        <f t="shared" si="75"/>
        <v/>
      </c>
      <c r="C697" s="28"/>
      <c r="D697" s="37"/>
      <c r="E697" s="28"/>
      <c r="F697" s="38"/>
      <c r="G697" s="39"/>
      <c r="H697" s="39"/>
      <c r="I697" s="29"/>
      <c r="J697" s="40"/>
      <c r="K697" s="40"/>
      <c r="L697" s="28"/>
      <c r="M697" s="28"/>
      <c r="N697" s="42" t="str">
        <f t="shared" si="76"/>
        <v/>
      </c>
      <c r="O697" s="43"/>
      <c r="P697" s="25" t="str">
        <f t="shared" si="77"/>
        <v/>
      </c>
      <c r="R697" s="26">
        <f t="shared" si="71"/>
        <v>0</v>
      </c>
      <c r="S697" s="18">
        <f t="shared" si="72"/>
        <v>9</v>
      </c>
      <c r="T697" s="15" t="str">
        <f t="shared" si="73"/>
        <v/>
      </c>
      <c r="U697" s="15" t="str">
        <f>CONCATENATE(IF(B697="","",'[1]Datos del Clap'!$E$4),";","9",IF(B697="","",'[1]Datos del Clap'!$F$4),TEXT(B697,"000"),";",E697,(TEXT(F697,"00000000")))</f>
        <v>;9;00000000</v>
      </c>
    </row>
    <row r="698" spans="1:21" ht="14.25" customHeight="1" x14ac:dyDescent="0.2">
      <c r="A698" s="41" t="str">
        <f t="shared" si="74"/>
        <v/>
      </c>
      <c r="B698" s="27" t="str">
        <f t="shared" si="75"/>
        <v/>
      </c>
      <c r="C698" s="28"/>
      <c r="D698" s="37"/>
      <c r="E698" s="28"/>
      <c r="F698" s="38"/>
      <c r="G698" s="39"/>
      <c r="H698" s="39"/>
      <c r="I698" s="29"/>
      <c r="J698" s="40"/>
      <c r="K698" s="40"/>
      <c r="L698" s="28"/>
      <c r="M698" s="28"/>
      <c r="N698" s="42" t="str">
        <f t="shared" si="76"/>
        <v/>
      </c>
      <c r="O698" s="43"/>
      <c r="P698" s="25" t="str">
        <f t="shared" si="77"/>
        <v/>
      </c>
      <c r="R698" s="26">
        <f t="shared" si="71"/>
        <v>0</v>
      </c>
      <c r="S698" s="18">
        <f t="shared" si="72"/>
        <v>9</v>
      </c>
      <c r="T698" s="15" t="str">
        <f t="shared" si="73"/>
        <v/>
      </c>
      <c r="U698" s="15" t="str">
        <f>CONCATENATE(IF(B698="","",'[1]Datos del Clap'!$E$4),";","9",IF(B698="","",'[1]Datos del Clap'!$F$4),TEXT(B698,"000"),";",E698,(TEXT(F698,"00000000")))</f>
        <v>;9;00000000</v>
      </c>
    </row>
    <row r="699" spans="1:21" ht="14.25" customHeight="1" x14ac:dyDescent="0.2">
      <c r="A699" s="41" t="str">
        <f t="shared" si="74"/>
        <v/>
      </c>
      <c r="B699" s="27" t="str">
        <f t="shared" si="75"/>
        <v/>
      </c>
      <c r="C699" s="28"/>
      <c r="D699" s="37"/>
      <c r="E699" s="28"/>
      <c r="F699" s="38"/>
      <c r="G699" s="39"/>
      <c r="H699" s="39"/>
      <c r="I699" s="29"/>
      <c r="J699" s="40"/>
      <c r="K699" s="40"/>
      <c r="L699" s="28"/>
      <c r="M699" s="28"/>
      <c r="N699" s="42" t="str">
        <f t="shared" si="76"/>
        <v/>
      </c>
      <c r="O699" s="43"/>
      <c r="P699" s="25" t="str">
        <f t="shared" si="77"/>
        <v/>
      </c>
      <c r="R699" s="26">
        <f t="shared" si="71"/>
        <v>0</v>
      </c>
      <c r="S699" s="18">
        <f t="shared" si="72"/>
        <v>9</v>
      </c>
      <c r="T699" s="15" t="str">
        <f t="shared" si="73"/>
        <v/>
      </c>
      <c r="U699" s="15" t="str">
        <f>CONCATENATE(IF(B699="","",'[1]Datos del Clap'!$E$4),";","9",IF(B699="","",'[1]Datos del Clap'!$F$4),TEXT(B699,"000"),";",E699,(TEXT(F699,"00000000")))</f>
        <v>;9;00000000</v>
      </c>
    </row>
    <row r="700" spans="1:21" ht="14.25" customHeight="1" x14ac:dyDescent="0.2">
      <c r="A700" s="41" t="str">
        <f t="shared" si="74"/>
        <v/>
      </c>
      <c r="B700" s="27" t="str">
        <f t="shared" si="75"/>
        <v/>
      </c>
      <c r="C700" s="28"/>
      <c r="D700" s="37"/>
      <c r="E700" s="28"/>
      <c r="F700" s="38"/>
      <c r="G700" s="39"/>
      <c r="H700" s="39"/>
      <c r="I700" s="29"/>
      <c r="J700" s="40"/>
      <c r="K700" s="40"/>
      <c r="L700" s="28"/>
      <c r="M700" s="28"/>
      <c r="N700" s="42" t="str">
        <f t="shared" si="76"/>
        <v/>
      </c>
      <c r="O700" s="43"/>
      <c r="P700" s="25" t="str">
        <f t="shared" si="77"/>
        <v/>
      </c>
      <c r="R700" s="26">
        <f t="shared" si="71"/>
        <v>0</v>
      </c>
      <c r="S700" s="18">
        <f t="shared" si="72"/>
        <v>9</v>
      </c>
      <c r="T700" s="15" t="str">
        <f t="shared" si="73"/>
        <v/>
      </c>
      <c r="U700" s="15" t="str">
        <f>CONCATENATE(IF(B700="","",'[1]Datos del Clap'!$E$4),";","9",IF(B700="","",'[1]Datos del Clap'!$F$4),TEXT(B700,"000"),";",E700,(TEXT(F700,"00000000")))</f>
        <v>;9;00000000</v>
      </c>
    </row>
    <row r="701" spans="1:21" ht="14.25" customHeight="1" x14ac:dyDescent="0.2">
      <c r="A701" s="41" t="str">
        <f t="shared" si="74"/>
        <v/>
      </c>
      <c r="B701" s="27" t="str">
        <f t="shared" si="75"/>
        <v/>
      </c>
      <c r="C701" s="28"/>
      <c r="D701" s="37"/>
      <c r="E701" s="28"/>
      <c r="F701" s="38"/>
      <c r="G701" s="39"/>
      <c r="H701" s="39"/>
      <c r="I701" s="29"/>
      <c r="J701" s="40"/>
      <c r="K701" s="40"/>
      <c r="L701" s="28"/>
      <c r="M701" s="28"/>
      <c r="N701" s="42" t="str">
        <f t="shared" si="76"/>
        <v/>
      </c>
      <c r="O701" s="43"/>
      <c r="P701" s="25" t="str">
        <f t="shared" si="77"/>
        <v/>
      </c>
      <c r="R701" s="26">
        <f t="shared" si="71"/>
        <v>0</v>
      </c>
      <c r="S701" s="18">
        <f t="shared" si="72"/>
        <v>9</v>
      </c>
      <c r="T701" s="15" t="str">
        <f t="shared" si="73"/>
        <v/>
      </c>
      <c r="U701" s="15" t="str">
        <f>CONCATENATE(IF(B701="","",'[1]Datos del Clap'!$E$4),";","9",IF(B701="","",'[1]Datos del Clap'!$F$4),TEXT(B701,"000"),";",E701,(TEXT(F701,"00000000")))</f>
        <v>;9;00000000</v>
      </c>
    </row>
    <row r="702" spans="1:21" ht="14.25" customHeight="1" x14ac:dyDescent="0.2">
      <c r="A702" s="41" t="str">
        <f t="shared" si="74"/>
        <v/>
      </c>
      <c r="B702" s="27" t="str">
        <f t="shared" si="75"/>
        <v/>
      </c>
      <c r="C702" s="28"/>
      <c r="D702" s="37"/>
      <c r="E702" s="28"/>
      <c r="F702" s="38"/>
      <c r="G702" s="39"/>
      <c r="H702" s="39"/>
      <c r="I702" s="29"/>
      <c r="J702" s="40"/>
      <c r="K702" s="40"/>
      <c r="L702" s="28"/>
      <c r="M702" s="28"/>
      <c r="N702" s="42" t="str">
        <f t="shared" si="76"/>
        <v/>
      </c>
      <c r="O702" s="43"/>
      <c r="P702" s="25" t="str">
        <f t="shared" si="77"/>
        <v/>
      </c>
      <c r="R702" s="26">
        <f t="shared" si="71"/>
        <v>0</v>
      </c>
      <c r="S702" s="18">
        <f t="shared" si="72"/>
        <v>9</v>
      </c>
      <c r="T702" s="15" t="str">
        <f t="shared" si="73"/>
        <v/>
      </c>
      <c r="U702" s="15" t="str">
        <f>CONCATENATE(IF(B702="","",'[1]Datos del Clap'!$E$4),";","9",IF(B702="","",'[1]Datos del Clap'!$F$4),TEXT(B702,"000"),";",E702,(TEXT(F702,"00000000")))</f>
        <v>;9;00000000</v>
      </c>
    </row>
    <row r="703" spans="1:21" ht="14.25" customHeight="1" x14ac:dyDescent="0.2">
      <c r="A703" s="41" t="str">
        <f t="shared" si="74"/>
        <v/>
      </c>
      <c r="B703" s="27" t="str">
        <f t="shared" si="75"/>
        <v/>
      </c>
      <c r="C703" s="28"/>
      <c r="D703" s="37"/>
      <c r="E703" s="28"/>
      <c r="F703" s="38"/>
      <c r="G703" s="39"/>
      <c r="H703" s="39"/>
      <c r="I703" s="29"/>
      <c r="J703" s="40"/>
      <c r="K703" s="40"/>
      <c r="L703" s="28"/>
      <c r="M703" s="28"/>
      <c r="N703" s="42" t="str">
        <f t="shared" si="76"/>
        <v/>
      </c>
      <c r="O703" s="43"/>
      <c r="P703" s="25" t="str">
        <f t="shared" si="77"/>
        <v/>
      </c>
      <c r="R703" s="26">
        <f t="shared" si="71"/>
        <v>0</v>
      </c>
      <c r="S703" s="18">
        <f t="shared" si="72"/>
        <v>9</v>
      </c>
      <c r="T703" s="15" t="str">
        <f t="shared" si="73"/>
        <v/>
      </c>
      <c r="U703" s="15" t="str">
        <f>CONCATENATE(IF(B703="","",'[1]Datos del Clap'!$E$4),";","9",IF(B703="","",'[1]Datos del Clap'!$F$4),TEXT(B703,"000"),";",E703,(TEXT(F703,"00000000")))</f>
        <v>;9;00000000</v>
      </c>
    </row>
    <row r="704" spans="1:21" ht="14.25" customHeight="1" x14ac:dyDescent="0.2">
      <c r="A704" s="41" t="str">
        <f t="shared" si="74"/>
        <v/>
      </c>
      <c r="B704" s="27" t="str">
        <f t="shared" si="75"/>
        <v/>
      </c>
      <c r="C704" s="28"/>
      <c r="D704" s="37"/>
      <c r="E704" s="28"/>
      <c r="F704" s="38"/>
      <c r="G704" s="39"/>
      <c r="H704" s="39"/>
      <c r="I704" s="29"/>
      <c r="J704" s="40"/>
      <c r="K704" s="40"/>
      <c r="L704" s="28"/>
      <c r="M704" s="28"/>
      <c r="N704" s="42" t="str">
        <f t="shared" si="76"/>
        <v/>
      </c>
      <c r="O704" s="43"/>
      <c r="P704" s="25" t="str">
        <f t="shared" si="77"/>
        <v/>
      </c>
      <c r="R704" s="26">
        <f t="shared" si="71"/>
        <v>0</v>
      </c>
      <c r="S704" s="18">
        <f t="shared" si="72"/>
        <v>9</v>
      </c>
      <c r="T704" s="15" t="str">
        <f t="shared" si="73"/>
        <v/>
      </c>
      <c r="U704" s="15" t="str">
        <f>CONCATENATE(IF(B704="","",'[1]Datos del Clap'!$E$4),";","9",IF(B704="","",'[1]Datos del Clap'!$F$4),TEXT(B704,"000"),";",E704,(TEXT(F704,"00000000")))</f>
        <v>;9;00000000</v>
      </c>
    </row>
    <row r="705" spans="1:21" ht="14.25" customHeight="1" x14ac:dyDescent="0.2">
      <c r="A705" s="41" t="str">
        <f t="shared" si="74"/>
        <v/>
      </c>
      <c r="B705" s="27" t="str">
        <f t="shared" si="75"/>
        <v/>
      </c>
      <c r="C705" s="28"/>
      <c r="D705" s="37"/>
      <c r="E705" s="28"/>
      <c r="F705" s="38"/>
      <c r="G705" s="39"/>
      <c r="H705" s="39"/>
      <c r="I705" s="29"/>
      <c r="J705" s="40"/>
      <c r="K705" s="40"/>
      <c r="L705" s="28"/>
      <c r="M705" s="28"/>
      <c r="N705" s="42" t="str">
        <f t="shared" si="76"/>
        <v/>
      </c>
      <c r="O705" s="43"/>
      <c r="P705" s="25" t="str">
        <f t="shared" si="77"/>
        <v/>
      </c>
      <c r="R705" s="26">
        <f t="shared" si="71"/>
        <v>0</v>
      </c>
      <c r="S705" s="18">
        <f t="shared" si="72"/>
        <v>9</v>
      </c>
      <c r="T705" s="15" t="str">
        <f t="shared" si="73"/>
        <v/>
      </c>
      <c r="U705" s="15" t="str">
        <f>CONCATENATE(IF(B705="","",'[1]Datos del Clap'!$E$4),";","9",IF(B705="","",'[1]Datos del Clap'!$F$4),TEXT(B705,"000"),";",E705,(TEXT(F705,"00000000")))</f>
        <v>;9;00000000</v>
      </c>
    </row>
    <row r="706" spans="1:21" ht="14.25" customHeight="1" x14ac:dyDescent="0.2">
      <c r="A706" s="41" t="str">
        <f t="shared" si="74"/>
        <v/>
      </c>
      <c r="B706" s="27" t="str">
        <f t="shared" si="75"/>
        <v/>
      </c>
      <c r="C706" s="28"/>
      <c r="D706" s="37"/>
      <c r="E706" s="28"/>
      <c r="F706" s="38"/>
      <c r="G706" s="39"/>
      <c r="H706" s="39"/>
      <c r="I706" s="29"/>
      <c r="J706" s="40"/>
      <c r="K706" s="40"/>
      <c r="L706" s="28"/>
      <c r="M706" s="28"/>
      <c r="N706" s="42" t="str">
        <f t="shared" si="76"/>
        <v/>
      </c>
      <c r="O706" s="43"/>
      <c r="P706" s="25" t="str">
        <f t="shared" si="77"/>
        <v/>
      </c>
      <c r="R706" s="26">
        <f t="shared" si="71"/>
        <v>0</v>
      </c>
      <c r="S706" s="18">
        <f t="shared" si="72"/>
        <v>9</v>
      </c>
      <c r="T706" s="15" t="str">
        <f t="shared" si="73"/>
        <v/>
      </c>
      <c r="U706" s="15" t="str">
        <f>CONCATENATE(IF(B706="","",'[1]Datos del Clap'!$E$4),";","9",IF(B706="","",'[1]Datos del Clap'!$F$4),TEXT(B706,"000"),";",E706,(TEXT(F706,"00000000")))</f>
        <v>;9;00000000</v>
      </c>
    </row>
    <row r="707" spans="1:21" ht="14.25" customHeight="1" x14ac:dyDescent="0.2">
      <c r="A707" s="41" t="str">
        <f t="shared" si="74"/>
        <v/>
      </c>
      <c r="B707" s="27" t="str">
        <f t="shared" si="75"/>
        <v/>
      </c>
      <c r="C707" s="28"/>
      <c r="D707" s="37"/>
      <c r="E707" s="28"/>
      <c r="F707" s="38"/>
      <c r="G707" s="39"/>
      <c r="H707" s="39"/>
      <c r="I707" s="29"/>
      <c r="J707" s="40"/>
      <c r="K707" s="40"/>
      <c r="L707" s="28"/>
      <c r="M707" s="28"/>
      <c r="N707" s="42" t="str">
        <f t="shared" si="76"/>
        <v/>
      </c>
      <c r="O707" s="43"/>
      <c r="P707" s="25" t="str">
        <f t="shared" si="77"/>
        <v/>
      </c>
      <c r="R707" s="26">
        <f t="shared" si="71"/>
        <v>0</v>
      </c>
      <c r="S707" s="18">
        <f t="shared" si="72"/>
        <v>9</v>
      </c>
      <c r="T707" s="15" t="str">
        <f t="shared" si="73"/>
        <v/>
      </c>
      <c r="U707" s="15" t="str">
        <f>CONCATENATE(IF(B707="","",'[1]Datos del Clap'!$E$4),";","9",IF(B707="","",'[1]Datos del Clap'!$F$4),TEXT(B707,"000"),";",E707,(TEXT(F707,"00000000")))</f>
        <v>;9;00000000</v>
      </c>
    </row>
    <row r="708" spans="1:21" ht="14.25" customHeight="1" x14ac:dyDescent="0.2">
      <c r="A708" s="41" t="str">
        <f t="shared" si="74"/>
        <v/>
      </c>
      <c r="B708" s="27" t="str">
        <f t="shared" si="75"/>
        <v/>
      </c>
      <c r="C708" s="28"/>
      <c r="D708" s="37"/>
      <c r="E708" s="28"/>
      <c r="F708" s="38"/>
      <c r="G708" s="39"/>
      <c r="H708" s="39"/>
      <c r="I708" s="29"/>
      <c r="J708" s="40"/>
      <c r="K708" s="40"/>
      <c r="L708" s="28"/>
      <c r="M708" s="28"/>
      <c r="N708" s="42" t="str">
        <f t="shared" si="76"/>
        <v/>
      </c>
      <c r="O708" s="43"/>
      <c r="P708" s="25" t="str">
        <f t="shared" si="77"/>
        <v/>
      </c>
      <c r="R708" s="26">
        <f t="shared" ref="R708:R771" si="78">COUNTIF($F$4:$F$10002,F708)</f>
        <v>0</v>
      </c>
      <c r="S708" s="18">
        <f t="shared" ref="S708:S771" si="79">LEN(IF(F708&gt;=80000000,(CONCATENATE("E",REPT(0,8-LEN(F708)),F708)),(CONCATENATE("V",REPT(0,8-LEN(F708)),F708))))</f>
        <v>9</v>
      </c>
      <c r="T708" s="15" t="str">
        <f t="shared" ref="T708:T771" si="80">TRIM(PROPER(D708))</f>
        <v/>
      </c>
      <c r="U708" s="15" t="str">
        <f>CONCATENATE(IF(B708="","",'[1]Datos del Clap'!$E$4),";","9",IF(B708="","",'[1]Datos del Clap'!$F$4),TEXT(B708,"000"),";",E708,(TEXT(F708,"00000000")))</f>
        <v>;9;00000000</v>
      </c>
    </row>
    <row r="709" spans="1:21" ht="14.25" customHeight="1" x14ac:dyDescent="0.2">
      <c r="A709" s="41" t="str">
        <f t="shared" ref="A709:A772" si="81">IF(I709="Vocero Territorial",1,IF(I709="UBCH",2,IF(I709="UNAMUJER",3,IF(I709="FFM",4,IF(I709="CCAlimentación",5,IF(I709="Comunicador",6,IF(I709="Productivo",7,IF(I709="Fiscal",8,IF(I709="Miliciano",9,IF(I709="Vocero Comunal",11,IF(I709="Ninguno",10,"")))))))))))</f>
        <v/>
      </c>
      <c r="B709" s="27" t="str">
        <f t="shared" ref="B709:B772" si="82">IF(OR(C709="",D709=""),"",IF(AND(C709&lt;&gt;"Jefe de Familia",D709&lt;&gt;""),B708,(B708+1)))</f>
        <v/>
      </c>
      <c r="C709" s="28"/>
      <c r="D709" s="37"/>
      <c r="E709" s="28"/>
      <c r="F709" s="38"/>
      <c r="G709" s="39"/>
      <c r="H709" s="39"/>
      <c r="I709" s="29"/>
      <c r="J709" s="40"/>
      <c r="K709" s="40"/>
      <c r="L709" s="28"/>
      <c r="M709" s="28"/>
      <c r="N709" s="42" t="str">
        <f t="shared" ref="N709:N772" si="83">IF(OR(COUNTIF($F$4:$F$3005,F709)&gt;=2,T(F709)&lt;&gt;"",LEN(F709)&gt;8),"Revisar este número de Cédula","")</f>
        <v/>
      </c>
      <c r="O709" s="43"/>
      <c r="P709" s="25" t="str">
        <f t="shared" ref="P709:P772" si="84">IF(AND($W$2&lt;&gt;1,I709="Vocero Territorial"),"Ya Existe un "&amp;I709,IF(AND($W$3&lt;&gt;1,I709="UBCH"),"Ya Existe un Representante de las "&amp;I709,IF(AND($W$4&lt;&gt;1,I709="UNAMUJER"),"Ya Existe un Representante de "&amp;I709,IF(AND($W$5&lt;&gt;1,I709="FFM"),"Ya Existe un Representante del "&amp;I709,IF(AND($W$6&lt;&gt;1,I709="CCAlimentación"),"Ya Existe un Representante del "&amp;I709,IF(AND($W$7&lt;&gt;1,I709="Comunicador"),"Ya Existe un Líder "&amp;I709,IF(AND($W$8&lt;&gt;1,I709="Productivo"),"Ya Existe un Líder "&amp;I709,IF(AND($W$9&lt;&gt;1,I709="Fiscal"),"Ya Existe un "&amp;I709,IF(AND($W$9&lt;&gt;1,I709="Vocero Comunal"),"Ya Existe un "&amp;I709,"")))))))))</f>
        <v/>
      </c>
      <c r="R709" s="26">
        <f t="shared" si="78"/>
        <v>0</v>
      </c>
      <c r="S709" s="18">
        <f t="shared" si="79"/>
        <v>9</v>
      </c>
      <c r="T709" s="15" t="str">
        <f t="shared" si="80"/>
        <v/>
      </c>
      <c r="U709" s="15" t="str">
        <f>CONCATENATE(IF(B709="","",'[1]Datos del Clap'!$E$4),";","9",IF(B709="","",'[1]Datos del Clap'!$F$4),TEXT(B709,"000"),";",E709,(TEXT(F709,"00000000")))</f>
        <v>;9;00000000</v>
      </c>
    </row>
    <row r="710" spans="1:21" ht="14.25" customHeight="1" x14ac:dyDescent="0.2">
      <c r="A710" s="41" t="str">
        <f t="shared" si="81"/>
        <v/>
      </c>
      <c r="B710" s="27" t="str">
        <f t="shared" si="82"/>
        <v/>
      </c>
      <c r="C710" s="28"/>
      <c r="D710" s="37"/>
      <c r="E710" s="28"/>
      <c r="F710" s="38"/>
      <c r="G710" s="39"/>
      <c r="H710" s="39"/>
      <c r="I710" s="29"/>
      <c r="J710" s="40"/>
      <c r="K710" s="40"/>
      <c r="L710" s="28"/>
      <c r="M710" s="28"/>
      <c r="N710" s="42" t="str">
        <f t="shared" si="83"/>
        <v/>
      </c>
      <c r="O710" s="43"/>
      <c r="P710" s="25" t="str">
        <f t="shared" si="84"/>
        <v/>
      </c>
      <c r="R710" s="26">
        <f t="shared" si="78"/>
        <v>0</v>
      </c>
      <c r="S710" s="18">
        <f t="shared" si="79"/>
        <v>9</v>
      </c>
      <c r="T710" s="15" t="str">
        <f t="shared" si="80"/>
        <v/>
      </c>
      <c r="U710" s="15" t="str">
        <f>CONCATENATE(IF(B710="","",'[1]Datos del Clap'!$E$4),";","9",IF(B710="","",'[1]Datos del Clap'!$F$4),TEXT(B710,"000"),";",E710,(TEXT(F710,"00000000")))</f>
        <v>;9;00000000</v>
      </c>
    </row>
    <row r="711" spans="1:21" ht="14.25" customHeight="1" x14ac:dyDescent="0.2">
      <c r="A711" s="41" t="str">
        <f t="shared" si="81"/>
        <v/>
      </c>
      <c r="B711" s="27" t="str">
        <f t="shared" si="82"/>
        <v/>
      </c>
      <c r="C711" s="28"/>
      <c r="D711" s="37"/>
      <c r="E711" s="28"/>
      <c r="F711" s="38"/>
      <c r="G711" s="39"/>
      <c r="H711" s="39"/>
      <c r="I711" s="29"/>
      <c r="J711" s="40"/>
      <c r="K711" s="40"/>
      <c r="L711" s="28"/>
      <c r="M711" s="28"/>
      <c r="N711" s="42" t="str">
        <f t="shared" si="83"/>
        <v/>
      </c>
      <c r="O711" s="43"/>
      <c r="P711" s="25" t="str">
        <f t="shared" si="84"/>
        <v/>
      </c>
      <c r="R711" s="26">
        <f t="shared" si="78"/>
        <v>0</v>
      </c>
      <c r="S711" s="18">
        <f t="shared" si="79"/>
        <v>9</v>
      </c>
      <c r="T711" s="15" t="str">
        <f t="shared" si="80"/>
        <v/>
      </c>
      <c r="U711" s="15" t="str">
        <f>CONCATENATE(IF(B711="","",'[1]Datos del Clap'!$E$4),";","9",IF(B711="","",'[1]Datos del Clap'!$F$4),TEXT(B711,"000"),";",E711,(TEXT(F711,"00000000")))</f>
        <v>;9;00000000</v>
      </c>
    </row>
    <row r="712" spans="1:21" ht="14.25" customHeight="1" x14ac:dyDescent="0.2">
      <c r="A712" s="41" t="str">
        <f t="shared" si="81"/>
        <v/>
      </c>
      <c r="B712" s="27" t="str">
        <f t="shared" si="82"/>
        <v/>
      </c>
      <c r="C712" s="28"/>
      <c r="D712" s="37"/>
      <c r="E712" s="28"/>
      <c r="F712" s="38"/>
      <c r="G712" s="39"/>
      <c r="H712" s="39"/>
      <c r="I712" s="29"/>
      <c r="J712" s="40"/>
      <c r="K712" s="40"/>
      <c r="L712" s="28"/>
      <c r="M712" s="28"/>
      <c r="N712" s="42" t="str">
        <f t="shared" si="83"/>
        <v/>
      </c>
      <c r="O712" s="43"/>
      <c r="P712" s="25" t="str">
        <f t="shared" si="84"/>
        <v/>
      </c>
      <c r="R712" s="26">
        <f t="shared" si="78"/>
        <v>0</v>
      </c>
      <c r="S712" s="18">
        <f t="shared" si="79"/>
        <v>9</v>
      </c>
      <c r="T712" s="15" t="str">
        <f t="shared" si="80"/>
        <v/>
      </c>
      <c r="U712" s="15" t="str">
        <f>CONCATENATE(IF(B712="","",'[1]Datos del Clap'!$E$4),";","9",IF(B712="","",'[1]Datos del Clap'!$F$4),TEXT(B712,"000"),";",E712,(TEXT(F712,"00000000")))</f>
        <v>;9;00000000</v>
      </c>
    </row>
    <row r="713" spans="1:21" ht="14.25" customHeight="1" x14ac:dyDescent="0.2">
      <c r="A713" s="41" t="str">
        <f t="shared" si="81"/>
        <v/>
      </c>
      <c r="B713" s="27" t="str">
        <f t="shared" si="82"/>
        <v/>
      </c>
      <c r="C713" s="28"/>
      <c r="D713" s="37"/>
      <c r="E713" s="28"/>
      <c r="F713" s="38"/>
      <c r="G713" s="39"/>
      <c r="H713" s="39"/>
      <c r="I713" s="29"/>
      <c r="J713" s="40"/>
      <c r="K713" s="40"/>
      <c r="L713" s="28"/>
      <c r="M713" s="28"/>
      <c r="N713" s="42" t="str">
        <f t="shared" si="83"/>
        <v/>
      </c>
      <c r="O713" s="43"/>
      <c r="P713" s="25" t="str">
        <f t="shared" si="84"/>
        <v/>
      </c>
      <c r="R713" s="26">
        <f t="shared" si="78"/>
        <v>0</v>
      </c>
      <c r="S713" s="18">
        <f t="shared" si="79"/>
        <v>9</v>
      </c>
      <c r="T713" s="15" t="str">
        <f t="shared" si="80"/>
        <v/>
      </c>
      <c r="U713" s="15" t="str">
        <f>CONCATENATE(IF(B713="","",'[1]Datos del Clap'!$E$4),";","9",IF(B713="","",'[1]Datos del Clap'!$F$4),TEXT(B713,"000"),";",E713,(TEXT(F713,"00000000")))</f>
        <v>;9;00000000</v>
      </c>
    </row>
    <row r="714" spans="1:21" ht="14.25" customHeight="1" x14ac:dyDescent="0.2">
      <c r="A714" s="41" t="str">
        <f t="shared" si="81"/>
        <v/>
      </c>
      <c r="B714" s="27" t="str">
        <f t="shared" si="82"/>
        <v/>
      </c>
      <c r="C714" s="28"/>
      <c r="D714" s="37"/>
      <c r="E714" s="28"/>
      <c r="F714" s="38"/>
      <c r="G714" s="39"/>
      <c r="H714" s="39"/>
      <c r="I714" s="29"/>
      <c r="J714" s="40"/>
      <c r="K714" s="40"/>
      <c r="L714" s="28"/>
      <c r="M714" s="28"/>
      <c r="N714" s="42" t="str">
        <f t="shared" si="83"/>
        <v/>
      </c>
      <c r="O714" s="43"/>
      <c r="P714" s="25" t="str">
        <f t="shared" si="84"/>
        <v/>
      </c>
      <c r="R714" s="26">
        <f t="shared" si="78"/>
        <v>0</v>
      </c>
      <c r="S714" s="18">
        <f t="shared" si="79"/>
        <v>9</v>
      </c>
      <c r="T714" s="15" t="str">
        <f t="shared" si="80"/>
        <v/>
      </c>
      <c r="U714" s="15" t="str">
        <f>CONCATENATE(IF(B714="","",'[1]Datos del Clap'!$E$4),";","9",IF(B714="","",'[1]Datos del Clap'!$F$4),TEXT(B714,"000"),";",E714,(TEXT(F714,"00000000")))</f>
        <v>;9;00000000</v>
      </c>
    </row>
    <row r="715" spans="1:21" ht="14.25" customHeight="1" x14ac:dyDescent="0.2">
      <c r="A715" s="41" t="str">
        <f t="shared" si="81"/>
        <v/>
      </c>
      <c r="B715" s="27" t="str">
        <f t="shared" si="82"/>
        <v/>
      </c>
      <c r="C715" s="28"/>
      <c r="D715" s="37"/>
      <c r="E715" s="28"/>
      <c r="F715" s="38"/>
      <c r="G715" s="39"/>
      <c r="H715" s="39"/>
      <c r="I715" s="29"/>
      <c r="J715" s="40"/>
      <c r="K715" s="40"/>
      <c r="L715" s="28"/>
      <c r="M715" s="28"/>
      <c r="N715" s="42" t="str">
        <f t="shared" si="83"/>
        <v/>
      </c>
      <c r="O715" s="43"/>
      <c r="P715" s="25" t="str">
        <f t="shared" si="84"/>
        <v/>
      </c>
      <c r="R715" s="26">
        <f t="shared" si="78"/>
        <v>0</v>
      </c>
      <c r="S715" s="18">
        <f t="shared" si="79"/>
        <v>9</v>
      </c>
      <c r="T715" s="15" t="str">
        <f t="shared" si="80"/>
        <v/>
      </c>
      <c r="U715" s="15" t="str">
        <f>CONCATENATE(IF(B715="","",'[1]Datos del Clap'!$E$4),";","9",IF(B715="","",'[1]Datos del Clap'!$F$4),TEXT(B715,"000"),";",E715,(TEXT(F715,"00000000")))</f>
        <v>;9;00000000</v>
      </c>
    </row>
    <row r="716" spans="1:21" ht="14.25" customHeight="1" x14ac:dyDescent="0.2">
      <c r="A716" s="41" t="str">
        <f t="shared" si="81"/>
        <v/>
      </c>
      <c r="B716" s="27" t="str">
        <f t="shared" si="82"/>
        <v/>
      </c>
      <c r="C716" s="28"/>
      <c r="D716" s="37"/>
      <c r="E716" s="28"/>
      <c r="F716" s="38"/>
      <c r="G716" s="39"/>
      <c r="H716" s="39"/>
      <c r="I716" s="29"/>
      <c r="J716" s="40"/>
      <c r="K716" s="40"/>
      <c r="L716" s="28"/>
      <c r="M716" s="28"/>
      <c r="N716" s="42" t="str">
        <f t="shared" si="83"/>
        <v/>
      </c>
      <c r="O716" s="43"/>
      <c r="P716" s="25" t="str">
        <f t="shared" si="84"/>
        <v/>
      </c>
      <c r="R716" s="26">
        <f t="shared" si="78"/>
        <v>0</v>
      </c>
      <c r="S716" s="18">
        <f t="shared" si="79"/>
        <v>9</v>
      </c>
      <c r="T716" s="15" t="str">
        <f t="shared" si="80"/>
        <v/>
      </c>
      <c r="U716" s="15" t="str">
        <f>CONCATENATE(IF(B716="","",'[1]Datos del Clap'!$E$4),";","9",IF(B716="","",'[1]Datos del Clap'!$F$4),TEXT(B716,"000"),";",E716,(TEXT(F716,"00000000")))</f>
        <v>;9;00000000</v>
      </c>
    </row>
    <row r="717" spans="1:21" ht="14.25" customHeight="1" x14ac:dyDescent="0.2">
      <c r="A717" s="41" t="str">
        <f t="shared" si="81"/>
        <v/>
      </c>
      <c r="B717" s="27" t="str">
        <f t="shared" si="82"/>
        <v/>
      </c>
      <c r="C717" s="28"/>
      <c r="D717" s="37"/>
      <c r="E717" s="28"/>
      <c r="F717" s="38"/>
      <c r="G717" s="39"/>
      <c r="H717" s="39"/>
      <c r="I717" s="29"/>
      <c r="J717" s="40"/>
      <c r="K717" s="40"/>
      <c r="L717" s="28"/>
      <c r="M717" s="28"/>
      <c r="N717" s="42" t="str">
        <f t="shared" si="83"/>
        <v/>
      </c>
      <c r="O717" s="43"/>
      <c r="P717" s="25" t="str">
        <f t="shared" si="84"/>
        <v/>
      </c>
      <c r="R717" s="26">
        <f t="shared" si="78"/>
        <v>0</v>
      </c>
      <c r="S717" s="18">
        <f t="shared" si="79"/>
        <v>9</v>
      </c>
      <c r="T717" s="15" t="str">
        <f t="shared" si="80"/>
        <v/>
      </c>
      <c r="U717" s="15" t="str">
        <f>CONCATENATE(IF(B717="","",'[1]Datos del Clap'!$E$4),";","9",IF(B717="","",'[1]Datos del Clap'!$F$4),TEXT(B717,"000"),";",E717,(TEXT(F717,"00000000")))</f>
        <v>;9;00000000</v>
      </c>
    </row>
    <row r="718" spans="1:21" ht="14.25" customHeight="1" x14ac:dyDescent="0.2">
      <c r="A718" s="41" t="str">
        <f t="shared" si="81"/>
        <v/>
      </c>
      <c r="B718" s="27" t="str">
        <f t="shared" si="82"/>
        <v/>
      </c>
      <c r="C718" s="28"/>
      <c r="D718" s="37"/>
      <c r="E718" s="28"/>
      <c r="F718" s="38"/>
      <c r="G718" s="39"/>
      <c r="H718" s="39"/>
      <c r="I718" s="29"/>
      <c r="J718" s="40"/>
      <c r="K718" s="40"/>
      <c r="L718" s="28"/>
      <c r="M718" s="28"/>
      <c r="N718" s="42" t="str">
        <f t="shared" si="83"/>
        <v/>
      </c>
      <c r="O718" s="43"/>
      <c r="P718" s="25" t="str">
        <f t="shared" si="84"/>
        <v/>
      </c>
      <c r="R718" s="26">
        <f t="shared" si="78"/>
        <v>0</v>
      </c>
      <c r="S718" s="18">
        <f t="shared" si="79"/>
        <v>9</v>
      </c>
      <c r="T718" s="15" t="str">
        <f t="shared" si="80"/>
        <v/>
      </c>
      <c r="U718" s="15" t="str">
        <f>CONCATENATE(IF(B718="","",'[1]Datos del Clap'!$E$4),";","9",IF(B718="","",'[1]Datos del Clap'!$F$4),TEXT(B718,"000"),";",E718,(TEXT(F718,"00000000")))</f>
        <v>;9;00000000</v>
      </c>
    </row>
    <row r="719" spans="1:21" ht="14.25" customHeight="1" x14ac:dyDescent="0.2">
      <c r="A719" s="41" t="str">
        <f t="shared" si="81"/>
        <v/>
      </c>
      <c r="B719" s="27" t="str">
        <f t="shared" si="82"/>
        <v/>
      </c>
      <c r="C719" s="28"/>
      <c r="D719" s="37"/>
      <c r="E719" s="28"/>
      <c r="F719" s="38"/>
      <c r="G719" s="39"/>
      <c r="H719" s="39"/>
      <c r="I719" s="29"/>
      <c r="J719" s="40"/>
      <c r="K719" s="40"/>
      <c r="L719" s="28"/>
      <c r="M719" s="28"/>
      <c r="N719" s="42" t="str">
        <f t="shared" si="83"/>
        <v/>
      </c>
      <c r="O719" s="43"/>
      <c r="P719" s="25" t="str">
        <f t="shared" si="84"/>
        <v/>
      </c>
      <c r="R719" s="26">
        <f t="shared" si="78"/>
        <v>0</v>
      </c>
      <c r="S719" s="18">
        <f t="shared" si="79"/>
        <v>9</v>
      </c>
      <c r="T719" s="15" t="str">
        <f t="shared" si="80"/>
        <v/>
      </c>
      <c r="U719" s="15" t="str">
        <f>CONCATENATE(IF(B719="","",'[1]Datos del Clap'!$E$4),";","9",IF(B719="","",'[1]Datos del Clap'!$F$4),TEXT(B719,"000"),";",E719,(TEXT(F719,"00000000")))</f>
        <v>;9;00000000</v>
      </c>
    </row>
    <row r="720" spans="1:21" ht="14.25" customHeight="1" x14ac:dyDescent="0.2">
      <c r="A720" s="41" t="str">
        <f t="shared" si="81"/>
        <v/>
      </c>
      <c r="B720" s="27" t="str">
        <f t="shared" si="82"/>
        <v/>
      </c>
      <c r="C720" s="28"/>
      <c r="D720" s="37"/>
      <c r="E720" s="28"/>
      <c r="F720" s="38"/>
      <c r="G720" s="39"/>
      <c r="H720" s="39"/>
      <c r="I720" s="29"/>
      <c r="J720" s="40"/>
      <c r="K720" s="40"/>
      <c r="L720" s="28"/>
      <c r="M720" s="28"/>
      <c r="N720" s="42" t="str">
        <f t="shared" si="83"/>
        <v/>
      </c>
      <c r="O720" s="43"/>
      <c r="P720" s="25" t="str">
        <f t="shared" si="84"/>
        <v/>
      </c>
      <c r="R720" s="26">
        <f t="shared" si="78"/>
        <v>0</v>
      </c>
      <c r="S720" s="18">
        <f t="shared" si="79"/>
        <v>9</v>
      </c>
      <c r="T720" s="15" t="str">
        <f t="shared" si="80"/>
        <v/>
      </c>
      <c r="U720" s="15" t="str">
        <f>CONCATENATE(IF(B720="","",'[1]Datos del Clap'!$E$4),";","9",IF(B720="","",'[1]Datos del Clap'!$F$4),TEXT(B720,"000"),";",E720,(TEXT(F720,"00000000")))</f>
        <v>;9;00000000</v>
      </c>
    </row>
    <row r="721" spans="1:21" ht="14.25" customHeight="1" x14ac:dyDescent="0.2">
      <c r="A721" s="41" t="str">
        <f t="shared" si="81"/>
        <v/>
      </c>
      <c r="B721" s="27" t="str">
        <f t="shared" si="82"/>
        <v/>
      </c>
      <c r="C721" s="28"/>
      <c r="D721" s="37"/>
      <c r="E721" s="28"/>
      <c r="F721" s="38"/>
      <c r="G721" s="39"/>
      <c r="H721" s="39"/>
      <c r="I721" s="29"/>
      <c r="J721" s="40"/>
      <c r="K721" s="40"/>
      <c r="L721" s="28"/>
      <c r="M721" s="28"/>
      <c r="N721" s="42" t="str">
        <f t="shared" si="83"/>
        <v/>
      </c>
      <c r="O721" s="43"/>
      <c r="P721" s="25" t="str">
        <f t="shared" si="84"/>
        <v/>
      </c>
      <c r="R721" s="26">
        <f t="shared" si="78"/>
        <v>0</v>
      </c>
      <c r="S721" s="18">
        <f t="shared" si="79"/>
        <v>9</v>
      </c>
      <c r="T721" s="15" t="str">
        <f t="shared" si="80"/>
        <v/>
      </c>
      <c r="U721" s="15" t="str">
        <f>CONCATENATE(IF(B721="","",'[1]Datos del Clap'!$E$4),";","9",IF(B721="","",'[1]Datos del Clap'!$F$4),TEXT(B721,"000"),";",E721,(TEXT(F721,"00000000")))</f>
        <v>;9;00000000</v>
      </c>
    </row>
    <row r="722" spans="1:21" ht="14.25" customHeight="1" x14ac:dyDescent="0.2">
      <c r="A722" s="41" t="str">
        <f t="shared" si="81"/>
        <v/>
      </c>
      <c r="B722" s="27" t="str">
        <f t="shared" si="82"/>
        <v/>
      </c>
      <c r="C722" s="28"/>
      <c r="D722" s="37"/>
      <c r="E722" s="28"/>
      <c r="F722" s="38"/>
      <c r="G722" s="39"/>
      <c r="H722" s="39"/>
      <c r="I722" s="29"/>
      <c r="J722" s="40"/>
      <c r="K722" s="40"/>
      <c r="L722" s="28"/>
      <c r="M722" s="28"/>
      <c r="N722" s="42" t="str">
        <f t="shared" si="83"/>
        <v/>
      </c>
      <c r="O722" s="43"/>
      <c r="P722" s="25" t="str">
        <f t="shared" si="84"/>
        <v/>
      </c>
      <c r="R722" s="26">
        <f t="shared" si="78"/>
        <v>0</v>
      </c>
      <c r="S722" s="18">
        <f t="shared" si="79"/>
        <v>9</v>
      </c>
      <c r="T722" s="15" t="str">
        <f t="shared" si="80"/>
        <v/>
      </c>
      <c r="U722" s="15" t="str">
        <f>CONCATENATE(IF(B722="","",'[1]Datos del Clap'!$E$4),";","9",IF(B722="","",'[1]Datos del Clap'!$F$4),TEXT(B722,"000"),";",E722,(TEXT(F722,"00000000")))</f>
        <v>;9;00000000</v>
      </c>
    </row>
    <row r="723" spans="1:21" ht="14.25" customHeight="1" x14ac:dyDescent="0.2">
      <c r="A723" s="41" t="str">
        <f t="shared" si="81"/>
        <v/>
      </c>
      <c r="B723" s="27" t="str">
        <f t="shared" si="82"/>
        <v/>
      </c>
      <c r="C723" s="28"/>
      <c r="D723" s="37"/>
      <c r="E723" s="28"/>
      <c r="F723" s="38"/>
      <c r="G723" s="39"/>
      <c r="H723" s="39"/>
      <c r="I723" s="29"/>
      <c r="J723" s="40"/>
      <c r="K723" s="40"/>
      <c r="L723" s="28"/>
      <c r="M723" s="28"/>
      <c r="N723" s="42" t="str">
        <f t="shared" si="83"/>
        <v/>
      </c>
      <c r="O723" s="43"/>
      <c r="P723" s="25" t="str">
        <f t="shared" si="84"/>
        <v/>
      </c>
      <c r="R723" s="26">
        <f t="shared" si="78"/>
        <v>0</v>
      </c>
      <c r="S723" s="18">
        <f t="shared" si="79"/>
        <v>9</v>
      </c>
      <c r="T723" s="15" t="str">
        <f t="shared" si="80"/>
        <v/>
      </c>
      <c r="U723" s="15" t="str">
        <f>CONCATENATE(IF(B723="","",'[1]Datos del Clap'!$E$4),";","9",IF(B723="","",'[1]Datos del Clap'!$F$4),TEXT(B723,"000"),";",E723,(TEXT(F723,"00000000")))</f>
        <v>;9;00000000</v>
      </c>
    </row>
    <row r="724" spans="1:21" ht="14.25" customHeight="1" x14ac:dyDescent="0.2">
      <c r="A724" s="41" t="str">
        <f t="shared" si="81"/>
        <v/>
      </c>
      <c r="B724" s="27" t="str">
        <f t="shared" si="82"/>
        <v/>
      </c>
      <c r="C724" s="28"/>
      <c r="D724" s="37"/>
      <c r="E724" s="28"/>
      <c r="F724" s="38"/>
      <c r="G724" s="39"/>
      <c r="H724" s="39"/>
      <c r="I724" s="29"/>
      <c r="J724" s="40"/>
      <c r="K724" s="40"/>
      <c r="L724" s="28"/>
      <c r="M724" s="28"/>
      <c r="N724" s="42" t="str">
        <f t="shared" si="83"/>
        <v/>
      </c>
      <c r="O724" s="43"/>
      <c r="P724" s="25" t="str">
        <f t="shared" si="84"/>
        <v/>
      </c>
      <c r="R724" s="26">
        <f t="shared" si="78"/>
        <v>0</v>
      </c>
      <c r="S724" s="18">
        <f t="shared" si="79"/>
        <v>9</v>
      </c>
      <c r="T724" s="15" t="str">
        <f t="shared" si="80"/>
        <v/>
      </c>
      <c r="U724" s="15" t="str">
        <f>CONCATENATE(IF(B724="","",'[1]Datos del Clap'!$E$4),";","9",IF(B724="","",'[1]Datos del Clap'!$F$4),TEXT(B724,"000"),";",E724,(TEXT(F724,"00000000")))</f>
        <v>;9;00000000</v>
      </c>
    </row>
    <row r="725" spans="1:21" ht="14.25" customHeight="1" x14ac:dyDescent="0.2">
      <c r="A725" s="41" t="str">
        <f t="shared" si="81"/>
        <v/>
      </c>
      <c r="B725" s="27" t="str">
        <f t="shared" si="82"/>
        <v/>
      </c>
      <c r="C725" s="28"/>
      <c r="D725" s="37"/>
      <c r="E725" s="28"/>
      <c r="F725" s="38"/>
      <c r="G725" s="39"/>
      <c r="H725" s="39"/>
      <c r="I725" s="29"/>
      <c r="J725" s="40"/>
      <c r="K725" s="40"/>
      <c r="L725" s="28"/>
      <c r="M725" s="28"/>
      <c r="N725" s="42" t="str">
        <f t="shared" si="83"/>
        <v/>
      </c>
      <c r="O725" s="43"/>
      <c r="P725" s="25" t="str">
        <f t="shared" si="84"/>
        <v/>
      </c>
      <c r="R725" s="26">
        <f t="shared" si="78"/>
        <v>0</v>
      </c>
      <c r="S725" s="18">
        <f t="shared" si="79"/>
        <v>9</v>
      </c>
      <c r="T725" s="15" t="str">
        <f t="shared" si="80"/>
        <v/>
      </c>
      <c r="U725" s="15" t="str">
        <f>CONCATENATE(IF(B725="","",'[1]Datos del Clap'!$E$4),";","9",IF(B725="","",'[1]Datos del Clap'!$F$4),TEXT(B725,"000"),";",E725,(TEXT(F725,"00000000")))</f>
        <v>;9;00000000</v>
      </c>
    </row>
    <row r="726" spans="1:21" ht="14.25" customHeight="1" x14ac:dyDescent="0.2">
      <c r="A726" s="41" t="str">
        <f t="shared" si="81"/>
        <v/>
      </c>
      <c r="B726" s="27" t="str">
        <f t="shared" si="82"/>
        <v/>
      </c>
      <c r="C726" s="28"/>
      <c r="D726" s="37"/>
      <c r="E726" s="28"/>
      <c r="F726" s="38"/>
      <c r="G726" s="39"/>
      <c r="H726" s="39"/>
      <c r="I726" s="29"/>
      <c r="J726" s="40"/>
      <c r="K726" s="40"/>
      <c r="L726" s="28"/>
      <c r="M726" s="28"/>
      <c r="N726" s="42" t="str">
        <f t="shared" si="83"/>
        <v/>
      </c>
      <c r="O726" s="43"/>
      <c r="P726" s="25" t="str">
        <f t="shared" si="84"/>
        <v/>
      </c>
      <c r="R726" s="26">
        <f t="shared" si="78"/>
        <v>0</v>
      </c>
      <c r="S726" s="18">
        <f t="shared" si="79"/>
        <v>9</v>
      </c>
      <c r="T726" s="15" t="str">
        <f t="shared" si="80"/>
        <v/>
      </c>
      <c r="U726" s="15" t="str">
        <f>CONCATENATE(IF(B726="","",'[1]Datos del Clap'!$E$4),";","9",IF(B726="","",'[1]Datos del Clap'!$F$4),TEXT(B726,"000"),";",E726,(TEXT(F726,"00000000")))</f>
        <v>;9;00000000</v>
      </c>
    </row>
    <row r="727" spans="1:21" ht="14.25" customHeight="1" x14ac:dyDescent="0.2">
      <c r="A727" s="41" t="str">
        <f t="shared" si="81"/>
        <v/>
      </c>
      <c r="B727" s="27" t="str">
        <f t="shared" si="82"/>
        <v/>
      </c>
      <c r="C727" s="28"/>
      <c r="D727" s="37"/>
      <c r="E727" s="28"/>
      <c r="F727" s="38"/>
      <c r="G727" s="39"/>
      <c r="H727" s="39"/>
      <c r="I727" s="29"/>
      <c r="J727" s="40"/>
      <c r="K727" s="40"/>
      <c r="L727" s="28"/>
      <c r="M727" s="28"/>
      <c r="N727" s="42" t="str">
        <f t="shared" si="83"/>
        <v/>
      </c>
      <c r="O727" s="43"/>
      <c r="P727" s="25" t="str">
        <f t="shared" si="84"/>
        <v/>
      </c>
      <c r="R727" s="26">
        <f t="shared" si="78"/>
        <v>0</v>
      </c>
      <c r="S727" s="18">
        <f t="shared" si="79"/>
        <v>9</v>
      </c>
      <c r="T727" s="15" t="str">
        <f t="shared" si="80"/>
        <v/>
      </c>
      <c r="U727" s="15" t="str">
        <f>CONCATENATE(IF(B727="","",'[1]Datos del Clap'!$E$4),";","9",IF(B727="","",'[1]Datos del Clap'!$F$4),TEXT(B727,"000"),";",E727,(TEXT(F727,"00000000")))</f>
        <v>;9;00000000</v>
      </c>
    </row>
    <row r="728" spans="1:21" ht="14.25" customHeight="1" x14ac:dyDescent="0.2">
      <c r="A728" s="41" t="str">
        <f t="shared" si="81"/>
        <v/>
      </c>
      <c r="B728" s="27" t="str">
        <f t="shared" si="82"/>
        <v/>
      </c>
      <c r="C728" s="28"/>
      <c r="D728" s="37"/>
      <c r="E728" s="28"/>
      <c r="F728" s="38"/>
      <c r="G728" s="39"/>
      <c r="H728" s="39"/>
      <c r="I728" s="29"/>
      <c r="J728" s="40"/>
      <c r="K728" s="40"/>
      <c r="L728" s="28"/>
      <c r="M728" s="28"/>
      <c r="N728" s="42" t="str">
        <f t="shared" si="83"/>
        <v/>
      </c>
      <c r="O728" s="43"/>
      <c r="P728" s="25" t="str">
        <f t="shared" si="84"/>
        <v/>
      </c>
      <c r="R728" s="26">
        <f t="shared" si="78"/>
        <v>0</v>
      </c>
      <c r="S728" s="18">
        <f t="shared" si="79"/>
        <v>9</v>
      </c>
      <c r="T728" s="15" t="str">
        <f t="shared" si="80"/>
        <v/>
      </c>
      <c r="U728" s="15" t="str">
        <f>CONCATENATE(IF(B728="","",'[1]Datos del Clap'!$E$4),";","9",IF(B728="","",'[1]Datos del Clap'!$F$4),TEXT(B728,"000"),";",E728,(TEXT(F728,"00000000")))</f>
        <v>;9;00000000</v>
      </c>
    </row>
    <row r="729" spans="1:21" ht="14.25" customHeight="1" x14ac:dyDescent="0.2">
      <c r="A729" s="41" t="str">
        <f t="shared" si="81"/>
        <v/>
      </c>
      <c r="B729" s="27" t="str">
        <f t="shared" si="82"/>
        <v/>
      </c>
      <c r="C729" s="28"/>
      <c r="D729" s="37"/>
      <c r="E729" s="28"/>
      <c r="F729" s="38"/>
      <c r="G729" s="39"/>
      <c r="H729" s="39"/>
      <c r="I729" s="29"/>
      <c r="J729" s="40"/>
      <c r="K729" s="40"/>
      <c r="L729" s="28"/>
      <c r="M729" s="28"/>
      <c r="N729" s="42" t="str">
        <f t="shared" si="83"/>
        <v/>
      </c>
      <c r="O729" s="43"/>
      <c r="P729" s="25" t="str">
        <f t="shared" si="84"/>
        <v/>
      </c>
      <c r="R729" s="26">
        <f t="shared" si="78"/>
        <v>0</v>
      </c>
      <c r="S729" s="18">
        <f t="shared" si="79"/>
        <v>9</v>
      </c>
      <c r="T729" s="15" t="str">
        <f t="shared" si="80"/>
        <v/>
      </c>
      <c r="U729" s="15" t="str">
        <f>CONCATENATE(IF(B729="","",'[1]Datos del Clap'!$E$4),";","9",IF(B729="","",'[1]Datos del Clap'!$F$4),TEXT(B729,"000"),";",E729,(TEXT(F729,"00000000")))</f>
        <v>;9;00000000</v>
      </c>
    </row>
    <row r="730" spans="1:21" ht="14.25" customHeight="1" x14ac:dyDescent="0.2">
      <c r="A730" s="41" t="str">
        <f t="shared" si="81"/>
        <v/>
      </c>
      <c r="B730" s="27" t="str">
        <f t="shared" si="82"/>
        <v/>
      </c>
      <c r="C730" s="28"/>
      <c r="D730" s="37"/>
      <c r="E730" s="28"/>
      <c r="F730" s="38"/>
      <c r="G730" s="39"/>
      <c r="H730" s="39"/>
      <c r="I730" s="29"/>
      <c r="J730" s="40"/>
      <c r="K730" s="40"/>
      <c r="L730" s="28"/>
      <c r="M730" s="28"/>
      <c r="N730" s="42" t="str">
        <f t="shared" si="83"/>
        <v/>
      </c>
      <c r="O730" s="43"/>
      <c r="P730" s="25" t="str">
        <f t="shared" si="84"/>
        <v/>
      </c>
      <c r="R730" s="26">
        <f t="shared" si="78"/>
        <v>0</v>
      </c>
      <c r="S730" s="18">
        <f t="shared" si="79"/>
        <v>9</v>
      </c>
      <c r="T730" s="15" t="str">
        <f t="shared" si="80"/>
        <v/>
      </c>
      <c r="U730" s="15" t="str">
        <f>CONCATENATE(IF(B730="","",'[1]Datos del Clap'!$E$4),";","9",IF(B730="","",'[1]Datos del Clap'!$F$4),TEXT(B730,"000"),";",E730,(TEXT(F730,"00000000")))</f>
        <v>;9;00000000</v>
      </c>
    </row>
    <row r="731" spans="1:21" ht="14.25" customHeight="1" x14ac:dyDescent="0.2">
      <c r="A731" s="41" t="str">
        <f t="shared" si="81"/>
        <v/>
      </c>
      <c r="B731" s="27" t="str">
        <f t="shared" si="82"/>
        <v/>
      </c>
      <c r="C731" s="28"/>
      <c r="D731" s="37"/>
      <c r="E731" s="28"/>
      <c r="F731" s="38"/>
      <c r="G731" s="39"/>
      <c r="H731" s="39"/>
      <c r="I731" s="29"/>
      <c r="J731" s="40"/>
      <c r="K731" s="40"/>
      <c r="L731" s="28"/>
      <c r="M731" s="28"/>
      <c r="N731" s="42" t="str">
        <f t="shared" si="83"/>
        <v/>
      </c>
      <c r="O731" s="43"/>
      <c r="P731" s="25" t="str">
        <f t="shared" si="84"/>
        <v/>
      </c>
      <c r="R731" s="26">
        <f t="shared" si="78"/>
        <v>0</v>
      </c>
      <c r="S731" s="18">
        <f t="shared" si="79"/>
        <v>9</v>
      </c>
      <c r="T731" s="15" t="str">
        <f t="shared" si="80"/>
        <v/>
      </c>
      <c r="U731" s="15" t="str">
        <f>CONCATENATE(IF(B731="","",'[1]Datos del Clap'!$E$4),";","9",IF(B731="","",'[1]Datos del Clap'!$F$4),TEXT(B731,"000"),";",E731,(TEXT(F731,"00000000")))</f>
        <v>;9;00000000</v>
      </c>
    </row>
    <row r="732" spans="1:21" ht="14.25" customHeight="1" x14ac:dyDescent="0.2">
      <c r="A732" s="41" t="str">
        <f t="shared" si="81"/>
        <v/>
      </c>
      <c r="B732" s="27" t="str">
        <f t="shared" si="82"/>
        <v/>
      </c>
      <c r="C732" s="28"/>
      <c r="D732" s="37"/>
      <c r="E732" s="28"/>
      <c r="F732" s="38"/>
      <c r="G732" s="39"/>
      <c r="H732" s="39"/>
      <c r="I732" s="29"/>
      <c r="J732" s="40"/>
      <c r="K732" s="40"/>
      <c r="L732" s="28"/>
      <c r="M732" s="28"/>
      <c r="N732" s="42" t="str">
        <f t="shared" si="83"/>
        <v/>
      </c>
      <c r="O732" s="43"/>
      <c r="P732" s="25" t="str">
        <f t="shared" si="84"/>
        <v/>
      </c>
      <c r="R732" s="26">
        <f t="shared" si="78"/>
        <v>0</v>
      </c>
      <c r="S732" s="18">
        <f t="shared" si="79"/>
        <v>9</v>
      </c>
      <c r="T732" s="15" t="str">
        <f t="shared" si="80"/>
        <v/>
      </c>
      <c r="U732" s="15" t="str">
        <f>CONCATENATE(IF(B732="","",'[1]Datos del Clap'!$E$4),";","9",IF(B732="","",'[1]Datos del Clap'!$F$4),TEXT(B732,"000"),";",E732,(TEXT(F732,"00000000")))</f>
        <v>;9;00000000</v>
      </c>
    </row>
    <row r="733" spans="1:21" ht="14.25" customHeight="1" x14ac:dyDescent="0.2">
      <c r="A733" s="41" t="str">
        <f t="shared" si="81"/>
        <v/>
      </c>
      <c r="B733" s="27" t="str">
        <f t="shared" si="82"/>
        <v/>
      </c>
      <c r="C733" s="28"/>
      <c r="D733" s="37"/>
      <c r="E733" s="28"/>
      <c r="F733" s="38"/>
      <c r="G733" s="39"/>
      <c r="H733" s="39"/>
      <c r="I733" s="29"/>
      <c r="J733" s="40"/>
      <c r="K733" s="40"/>
      <c r="L733" s="28"/>
      <c r="M733" s="28"/>
      <c r="N733" s="42" t="str">
        <f t="shared" si="83"/>
        <v/>
      </c>
      <c r="O733" s="43"/>
      <c r="P733" s="25" t="str">
        <f t="shared" si="84"/>
        <v/>
      </c>
      <c r="R733" s="26">
        <f t="shared" si="78"/>
        <v>0</v>
      </c>
      <c r="S733" s="18">
        <f t="shared" si="79"/>
        <v>9</v>
      </c>
      <c r="T733" s="15" t="str">
        <f t="shared" si="80"/>
        <v/>
      </c>
      <c r="U733" s="15" t="str">
        <f>CONCATENATE(IF(B733="","",'[1]Datos del Clap'!$E$4),";","9",IF(B733="","",'[1]Datos del Clap'!$F$4),TEXT(B733,"000"),";",E733,(TEXT(F733,"00000000")))</f>
        <v>;9;00000000</v>
      </c>
    </row>
    <row r="734" spans="1:21" ht="14.25" customHeight="1" x14ac:dyDescent="0.2">
      <c r="A734" s="41" t="str">
        <f t="shared" si="81"/>
        <v/>
      </c>
      <c r="B734" s="27" t="str">
        <f t="shared" si="82"/>
        <v/>
      </c>
      <c r="C734" s="28"/>
      <c r="D734" s="37"/>
      <c r="E734" s="28"/>
      <c r="F734" s="38"/>
      <c r="G734" s="39"/>
      <c r="H734" s="39"/>
      <c r="I734" s="29"/>
      <c r="J734" s="40"/>
      <c r="K734" s="40"/>
      <c r="L734" s="28"/>
      <c r="M734" s="28"/>
      <c r="N734" s="42" t="str">
        <f t="shared" si="83"/>
        <v/>
      </c>
      <c r="O734" s="43"/>
      <c r="P734" s="25" t="str">
        <f t="shared" si="84"/>
        <v/>
      </c>
      <c r="R734" s="26">
        <f t="shared" si="78"/>
        <v>0</v>
      </c>
      <c r="S734" s="18">
        <f t="shared" si="79"/>
        <v>9</v>
      </c>
      <c r="T734" s="15" t="str">
        <f t="shared" si="80"/>
        <v/>
      </c>
      <c r="U734" s="15" t="str">
        <f>CONCATENATE(IF(B734="","",'[1]Datos del Clap'!$E$4),";","9",IF(B734="","",'[1]Datos del Clap'!$F$4),TEXT(B734,"000"),";",E734,(TEXT(F734,"00000000")))</f>
        <v>;9;00000000</v>
      </c>
    </row>
    <row r="735" spans="1:21" ht="14.25" customHeight="1" x14ac:dyDescent="0.2">
      <c r="A735" s="41" t="str">
        <f t="shared" si="81"/>
        <v/>
      </c>
      <c r="B735" s="27" t="str">
        <f t="shared" si="82"/>
        <v/>
      </c>
      <c r="C735" s="28"/>
      <c r="D735" s="37"/>
      <c r="E735" s="28"/>
      <c r="F735" s="38"/>
      <c r="G735" s="39"/>
      <c r="H735" s="39"/>
      <c r="I735" s="29"/>
      <c r="J735" s="40"/>
      <c r="K735" s="40"/>
      <c r="L735" s="28"/>
      <c r="M735" s="28"/>
      <c r="N735" s="42" t="str">
        <f t="shared" si="83"/>
        <v/>
      </c>
      <c r="O735" s="43"/>
      <c r="P735" s="25" t="str">
        <f t="shared" si="84"/>
        <v/>
      </c>
      <c r="R735" s="26">
        <f t="shared" si="78"/>
        <v>0</v>
      </c>
      <c r="S735" s="18">
        <f t="shared" si="79"/>
        <v>9</v>
      </c>
      <c r="T735" s="15" t="str">
        <f t="shared" si="80"/>
        <v/>
      </c>
      <c r="U735" s="15" t="str">
        <f>CONCATENATE(IF(B735="","",'[1]Datos del Clap'!$E$4),";","9",IF(B735="","",'[1]Datos del Clap'!$F$4),TEXT(B735,"000"),";",E735,(TEXT(F735,"00000000")))</f>
        <v>;9;00000000</v>
      </c>
    </row>
    <row r="736" spans="1:21" ht="14.25" customHeight="1" x14ac:dyDescent="0.2">
      <c r="A736" s="41" t="str">
        <f t="shared" si="81"/>
        <v/>
      </c>
      <c r="B736" s="27" t="str">
        <f t="shared" si="82"/>
        <v/>
      </c>
      <c r="C736" s="28"/>
      <c r="D736" s="37"/>
      <c r="E736" s="28"/>
      <c r="F736" s="38"/>
      <c r="G736" s="39"/>
      <c r="H736" s="39"/>
      <c r="I736" s="29"/>
      <c r="J736" s="40"/>
      <c r="K736" s="40"/>
      <c r="L736" s="28"/>
      <c r="M736" s="28"/>
      <c r="N736" s="42" t="str">
        <f t="shared" si="83"/>
        <v/>
      </c>
      <c r="O736" s="43"/>
      <c r="P736" s="25" t="str">
        <f t="shared" si="84"/>
        <v/>
      </c>
      <c r="R736" s="26">
        <f t="shared" si="78"/>
        <v>0</v>
      </c>
      <c r="S736" s="18">
        <f t="shared" si="79"/>
        <v>9</v>
      </c>
      <c r="T736" s="15" t="str">
        <f t="shared" si="80"/>
        <v/>
      </c>
      <c r="U736" s="15" t="str">
        <f>CONCATENATE(IF(B736="","",'[1]Datos del Clap'!$E$4),";","9",IF(B736="","",'[1]Datos del Clap'!$F$4),TEXT(B736,"000"),";",E736,(TEXT(F736,"00000000")))</f>
        <v>;9;00000000</v>
      </c>
    </row>
    <row r="737" spans="1:21" ht="14.25" customHeight="1" x14ac:dyDescent="0.2">
      <c r="A737" s="41" t="str">
        <f t="shared" si="81"/>
        <v/>
      </c>
      <c r="B737" s="27" t="str">
        <f t="shared" si="82"/>
        <v/>
      </c>
      <c r="C737" s="28"/>
      <c r="D737" s="37"/>
      <c r="E737" s="28"/>
      <c r="F737" s="38"/>
      <c r="G737" s="39"/>
      <c r="H737" s="39"/>
      <c r="I737" s="29"/>
      <c r="J737" s="40"/>
      <c r="K737" s="40"/>
      <c r="L737" s="28"/>
      <c r="M737" s="28"/>
      <c r="N737" s="42" t="str">
        <f t="shared" si="83"/>
        <v/>
      </c>
      <c r="O737" s="43"/>
      <c r="P737" s="25" t="str">
        <f t="shared" si="84"/>
        <v/>
      </c>
      <c r="R737" s="26">
        <f t="shared" si="78"/>
        <v>0</v>
      </c>
      <c r="S737" s="18">
        <f t="shared" si="79"/>
        <v>9</v>
      </c>
      <c r="T737" s="15" t="str">
        <f t="shared" si="80"/>
        <v/>
      </c>
      <c r="U737" s="15" t="str">
        <f>CONCATENATE(IF(B737="","",'[1]Datos del Clap'!$E$4),";","9",IF(B737="","",'[1]Datos del Clap'!$F$4),TEXT(B737,"000"),";",E737,(TEXT(F737,"00000000")))</f>
        <v>;9;00000000</v>
      </c>
    </row>
    <row r="738" spans="1:21" ht="14.25" customHeight="1" x14ac:dyDescent="0.2">
      <c r="A738" s="41" t="str">
        <f t="shared" si="81"/>
        <v/>
      </c>
      <c r="B738" s="27" t="str">
        <f t="shared" si="82"/>
        <v/>
      </c>
      <c r="C738" s="28"/>
      <c r="D738" s="37"/>
      <c r="E738" s="28"/>
      <c r="F738" s="38"/>
      <c r="G738" s="39"/>
      <c r="H738" s="39"/>
      <c r="I738" s="29"/>
      <c r="J738" s="40"/>
      <c r="K738" s="40"/>
      <c r="L738" s="28"/>
      <c r="M738" s="28"/>
      <c r="N738" s="42" t="str">
        <f t="shared" si="83"/>
        <v/>
      </c>
      <c r="O738" s="43"/>
      <c r="P738" s="25" t="str">
        <f t="shared" si="84"/>
        <v/>
      </c>
      <c r="R738" s="26">
        <f t="shared" si="78"/>
        <v>0</v>
      </c>
      <c r="S738" s="18">
        <f t="shared" si="79"/>
        <v>9</v>
      </c>
      <c r="T738" s="15" t="str">
        <f t="shared" si="80"/>
        <v/>
      </c>
      <c r="U738" s="15" t="str">
        <f>CONCATENATE(IF(B738="","",'[1]Datos del Clap'!$E$4),";","9",IF(B738="","",'[1]Datos del Clap'!$F$4),TEXT(B738,"000"),";",E738,(TEXT(F738,"00000000")))</f>
        <v>;9;00000000</v>
      </c>
    </row>
    <row r="739" spans="1:21" ht="14.25" customHeight="1" x14ac:dyDescent="0.2">
      <c r="A739" s="41" t="str">
        <f t="shared" si="81"/>
        <v/>
      </c>
      <c r="B739" s="27" t="str">
        <f t="shared" si="82"/>
        <v/>
      </c>
      <c r="C739" s="28"/>
      <c r="D739" s="37"/>
      <c r="E739" s="28"/>
      <c r="F739" s="38"/>
      <c r="G739" s="39"/>
      <c r="H739" s="39"/>
      <c r="I739" s="29"/>
      <c r="J739" s="40"/>
      <c r="K739" s="40"/>
      <c r="L739" s="28"/>
      <c r="M739" s="28"/>
      <c r="N739" s="42" t="str">
        <f t="shared" si="83"/>
        <v/>
      </c>
      <c r="O739" s="43"/>
      <c r="P739" s="25" t="str">
        <f t="shared" si="84"/>
        <v/>
      </c>
      <c r="R739" s="26">
        <f t="shared" si="78"/>
        <v>0</v>
      </c>
      <c r="S739" s="18">
        <f t="shared" si="79"/>
        <v>9</v>
      </c>
      <c r="T739" s="15" t="str">
        <f t="shared" si="80"/>
        <v/>
      </c>
      <c r="U739" s="15" t="str">
        <f>CONCATENATE(IF(B739="","",'[1]Datos del Clap'!$E$4),";","9",IF(B739="","",'[1]Datos del Clap'!$F$4),TEXT(B739,"000"),";",E739,(TEXT(F739,"00000000")))</f>
        <v>;9;00000000</v>
      </c>
    </row>
    <row r="740" spans="1:21" ht="14.25" customHeight="1" x14ac:dyDescent="0.2">
      <c r="A740" s="41" t="str">
        <f t="shared" si="81"/>
        <v/>
      </c>
      <c r="B740" s="27" t="str">
        <f t="shared" si="82"/>
        <v/>
      </c>
      <c r="C740" s="28"/>
      <c r="D740" s="37"/>
      <c r="E740" s="28"/>
      <c r="F740" s="38"/>
      <c r="G740" s="39"/>
      <c r="H740" s="39"/>
      <c r="I740" s="29"/>
      <c r="J740" s="40"/>
      <c r="K740" s="40"/>
      <c r="L740" s="28"/>
      <c r="M740" s="28"/>
      <c r="N740" s="42" t="str">
        <f t="shared" si="83"/>
        <v/>
      </c>
      <c r="O740" s="43"/>
      <c r="P740" s="25" t="str">
        <f t="shared" si="84"/>
        <v/>
      </c>
      <c r="R740" s="26">
        <f t="shared" si="78"/>
        <v>0</v>
      </c>
      <c r="S740" s="18">
        <f t="shared" si="79"/>
        <v>9</v>
      </c>
      <c r="T740" s="15" t="str">
        <f t="shared" si="80"/>
        <v/>
      </c>
      <c r="U740" s="15" t="str">
        <f>CONCATENATE(IF(B740="","",'[1]Datos del Clap'!$E$4),";","9",IF(B740="","",'[1]Datos del Clap'!$F$4),TEXT(B740,"000"),";",E740,(TEXT(F740,"00000000")))</f>
        <v>;9;00000000</v>
      </c>
    </row>
    <row r="741" spans="1:21" ht="14.25" customHeight="1" x14ac:dyDescent="0.2">
      <c r="A741" s="41" t="str">
        <f t="shared" si="81"/>
        <v/>
      </c>
      <c r="B741" s="27" t="str">
        <f t="shared" si="82"/>
        <v/>
      </c>
      <c r="C741" s="28"/>
      <c r="D741" s="37"/>
      <c r="E741" s="28"/>
      <c r="F741" s="38"/>
      <c r="G741" s="39"/>
      <c r="H741" s="39"/>
      <c r="I741" s="29"/>
      <c r="J741" s="40"/>
      <c r="K741" s="40"/>
      <c r="L741" s="28"/>
      <c r="M741" s="28"/>
      <c r="N741" s="42" t="str">
        <f t="shared" si="83"/>
        <v/>
      </c>
      <c r="O741" s="43"/>
      <c r="P741" s="25" t="str">
        <f t="shared" si="84"/>
        <v/>
      </c>
      <c r="R741" s="26">
        <f t="shared" si="78"/>
        <v>0</v>
      </c>
      <c r="S741" s="18">
        <f t="shared" si="79"/>
        <v>9</v>
      </c>
      <c r="T741" s="15" t="str">
        <f t="shared" si="80"/>
        <v/>
      </c>
      <c r="U741" s="15" t="str">
        <f>CONCATENATE(IF(B741="","",'[1]Datos del Clap'!$E$4),";","9",IF(B741="","",'[1]Datos del Clap'!$F$4),TEXT(B741,"000"),";",E741,(TEXT(F741,"00000000")))</f>
        <v>;9;00000000</v>
      </c>
    </row>
    <row r="742" spans="1:21" ht="14.25" customHeight="1" x14ac:dyDescent="0.2">
      <c r="A742" s="41" t="str">
        <f t="shared" si="81"/>
        <v/>
      </c>
      <c r="B742" s="27" t="str">
        <f t="shared" si="82"/>
        <v/>
      </c>
      <c r="C742" s="28"/>
      <c r="D742" s="37"/>
      <c r="E742" s="28"/>
      <c r="F742" s="38"/>
      <c r="G742" s="39"/>
      <c r="H742" s="39"/>
      <c r="I742" s="29"/>
      <c r="J742" s="40"/>
      <c r="K742" s="40"/>
      <c r="L742" s="28"/>
      <c r="M742" s="28"/>
      <c r="N742" s="42" t="str">
        <f t="shared" si="83"/>
        <v/>
      </c>
      <c r="O742" s="43"/>
      <c r="P742" s="25" t="str">
        <f t="shared" si="84"/>
        <v/>
      </c>
      <c r="R742" s="26">
        <f t="shared" si="78"/>
        <v>0</v>
      </c>
      <c r="S742" s="18">
        <f t="shared" si="79"/>
        <v>9</v>
      </c>
      <c r="T742" s="15" t="str">
        <f t="shared" si="80"/>
        <v/>
      </c>
      <c r="U742" s="15" t="str">
        <f>CONCATENATE(IF(B742="","",'[1]Datos del Clap'!$E$4),";","9",IF(B742="","",'[1]Datos del Clap'!$F$4),TEXT(B742,"000"),";",E742,(TEXT(F742,"00000000")))</f>
        <v>;9;00000000</v>
      </c>
    </row>
    <row r="743" spans="1:21" ht="14.25" customHeight="1" x14ac:dyDescent="0.2">
      <c r="A743" s="41" t="str">
        <f t="shared" si="81"/>
        <v/>
      </c>
      <c r="B743" s="27" t="str">
        <f t="shared" si="82"/>
        <v/>
      </c>
      <c r="C743" s="28"/>
      <c r="D743" s="37"/>
      <c r="E743" s="28"/>
      <c r="F743" s="38"/>
      <c r="G743" s="39"/>
      <c r="H743" s="39"/>
      <c r="I743" s="29"/>
      <c r="J743" s="40"/>
      <c r="K743" s="40"/>
      <c r="L743" s="28"/>
      <c r="M743" s="28"/>
      <c r="N743" s="42" t="str">
        <f t="shared" si="83"/>
        <v/>
      </c>
      <c r="O743" s="43"/>
      <c r="P743" s="25" t="str">
        <f t="shared" si="84"/>
        <v/>
      </c>
      <c r="R743" s="26">
        <f t="shared" si="78"/>
        <v>0</v>
      </c>
      <c r="S743" s="18">
        <f t="shared" si="79"/>
        <v>9</v>
      </c>
      <c r="T743" s="15" t="str">
        <f t="shared" si="80"/>
        <v/>
      </c>
      <c r="U743" s="15" t="str">
        <f>CONCATENATE(IF(B743="","",'[1]Datos del Clap'!$E$4),";","9",IF(B743="","",'[1]Datos del Clap'!$F$4),TEXT(B743,"000"),";",E743,(TEXT(F743,"00000000")))</f>
        <v>;9;00000000</v>
      </c>
    </row>
    <row r="744" spans="1:21" ht="14.25" customHeight="1" x14ac:dyDescent="0.2">
      <c r="A744" s="41" t="str">
        <f t="shared" si="81"/>
        <v/>
      </c>
      <c r="B744" s="27" t="str">
        <f t="shared" si="82"/>
        <v/>
      </c>
      <c r="C744" s="28"/>
      <c r="D744" s="37"/>
      <c r="E744" s="28"/>
      <c r="F744" s="38"/>
      <c r="G744" s="39"/>
      <c r="H744" s="39"/>
      <c r="I744" s="29"/>
      <c r="J744" s="40"/>
      <c r="K744" s="40"/>
      <c r="L744" s="28"/>
      <c r="M744" s="28"/>
      <c r="N744" s="42" t="str">
        <f t="shared" si="83"/>
        <v/>
      </c>
      <c r="O744" s="43"/>
      <c r="P744" s="25" t="str">
        <f t="shared" si="84"/>
        <v/>
      </c>
      <c r="R744" s="26">
        <f t="shared" si="78"/>
        <v>0</v>
      </c>
      <c r="S744" s="18">
        <f t="shared" si="79"/>
        <v>9</v>
      </c>
      <c r="T744" s="15" t="str">
        <f t="shared" si="80"/>
        <v/>
      </c>
      <c r="U744" s="15" t="str">
        <f>CONCATENATE(IF(B744="","",'[1]Datos del Clap'!$E$4),";","9",IF(B744="","",'[1]Datos del Clap'!$F$4),TEXT(B744,"000"),";",E744,(TEXT(F744,"00000000")))</f>
        <v>;9;00000000</v>
      </c>
    </row>
    <row r="745" spans="1:21" ht="14.25" customHeight="1" x14ac:dyDescent="0.2">
      <c r="A745" s="41" t="str">
        <f t="shared" si="81"/>
        <v/>
      </c>
      <c r="B745" s="27" t="str">
        <f t="shared" si="82"/>
        <v/>
      </c>
      <c r="C745" s="28"/>
      <c r="D745" s="37"/>
      <c r="E745" s="28"/>
      <c r="F745" s="38"/>
      <c r="G745" s="39"/>
      <c r="H745" s="39"/>
      <c r="I745" s="29"/>
      <c r="J745" s="40"/>
      <c r="K745" s="40"/>
      <c r="L745" s="28"/>
      <c r="M745" s="28"/>
      <c r="N745" s="42" t="str">
        <f t="shared" si="83"/>
        <v/>
      </c>
      <c r="O745" s="43"/>
      <c r="P745" s="25" t="str">
        <f t="shared" si="84"/>
        <v/>
      </c>
      <c r="R745" s="26">
        <f t="shared" si="78"/>
        <v>0</v>
      </c>
      <c r="S745" s="18">
        <f t="shared" si="79"/>
        <v>9</v>
      </c>
      <c r="T745" s="15" t="str">
        <f t="shared" si="80"/>
        <v/>
      </c>
      <c r="U745" s="15" t="str">
        <f>CONCATENATE(IF(B745="","",'[1]Datos del Clap'!$E$4),";","9",IF(B745="","",'[1]Datos del Clap'!$F$4),TEXT(B745,"000"),";",E745,(TEXT(F745,"00000000")))</f>
        <v>;9;00000000</v>
      </c>
    </row>
    <row r="746" spans="1:21" ht="14.25" customHeight="1" x14ac:dyDescent="0.2">
      <c r="A746" s="41" t="str">
        <f t="shared" si="81"/>
        <v/>
      </c>
      <c r="B746" s="27" t="str">
        <f t="shared" si="82"/>
        <v/>
      </c>
      <c r="C746" s="28"/>
      <c r="D746" s="37"/>
      <c r="E746" s="28"/>
      <c r="F746" s="38"/>
      <c r="G746" s="39"/>
      <c r="H746" s="39"/>
      <c r="I746" s="29"/>
      <c r="J746" s="40"/>
      <c r="K746" s="40"/>
      <c r="L746" s="28"/>
      <c r="M746" s="28"/>
      <c r="N746" s="42" t="str">
        <f t="shared" si="83"/>
        <v/>
      </c>
      <c r="O746" s="43"/>
      <c r="P746" s="25" t="str">
        <f t="shared" si="84"/>
        <v/>
      </c>
      <c r="R746" s="26">
        <f t="shared" si="78"/>
        <v>0</v>
      </c>
      <c r="S746" s="18">
        <f t="shared" si="79"/>
        <v>9</v>
      </c>
      <c r="T746" s="15" t="str">
        <f t="shared" si="80"/>
        <v/>
      </c>
      <c r="U746" s="15" t="str">
        <f>CONCATENATE(IF(B746="","",'[1]Datos del Clap'!$E$4),";","9",IF(B746="","",'[1]Datos del Clap'!$F$4),TEXT(B746,"000"),";",E746,(TEXT(F746,"00000000")))</f>
        <v>;9;00000000</v>
      </c>
    </row>
    <row r="747" spans="1:21" ht="14.25" customHeight="1" x14ac:dyDescent="0.2">
      <c r="A747" s="41" t="str">
        <f t="shared" si="81"/>
        <v/>
      </c>
      <c r="B747" s="27" t="str">
        <f t="shared" si="82"/>
        <v/>
      </c>
      <c r="C747" s="28"/>
      <c r="D747" s="37"/>
      <c r="E747" s="28"/>
      <c r="F747" s="38"/>
      <c r="G747" s="39"/>
      <c r="H747" s="39"/>
      <c r="I747" s="29"/>
      <c r="J747" s="40"/>
      <c r="K747" s="40"/>
      <c r="L747" s="28"/>
      <c r="M747" s="28"/>
      <c r="N747" s="42" t="str">
        <f t="shared" si="83"/>
        <v/>
      </c>
      <c r="O747" s="43"/>
      <c r="P747" s="25" t="str">
        <f t="shared" si="84"/>
        <v/>
      </c>
      <c r="R747" s="26">
        <f t="shared" si="78"/>
        <v>0</v>
      </c>
      <c r="S747" s="18">
        <f t="shared" si="79"/>
        <v>9</v>
      </c>
      <c r="T747" s="15" t="str">
        <f t="shared" si="80"/>
        <v/>
      </c>
      <c r="U747" s="15" t="str">
        <f>CONCATENATE(IF(B747="","",'[1]Datos del Clap'!$E$4),";","9",IF(B747="","",'[1]Datos del Clap'!$F$4),TEXT(B747,"000"),";",E747,(TEXT(F747,"00000000")))</f>
        <v>;9;00000000</v>
      </c>
    </row>
    <row r="748" spans="1:21" ht="14.25" customHeight="1" x14ac:dyDescent="0.2">
      <c r="A748" s="41" t="str">
        <f t="shared" si="81"/>
        <v/>
      </c>
      <c r="B748" s="27" t="str">
        <f t="shared" si="82"/>
        <v/>
      </c>
      <c r="C748" s="28"/>
      <c r="D748" s="37"/>
      <c r="E748" s="28"/>
      <c r="F748" s="38"/>
      <c r="G748" s="39"/>
      <c r="H748" s="39"/>
      <c r="I748" s="29"/>
      <c r="J748" s="40"/>
      <c r="K748" s="40"/>
      <c r="L748" s="28"/>
      <c r="M748" s="28"/>
      <c r="N748" s="42" t="str">
        <f t="shared" si="83"/>
        <v/>
      </c>
      <c r="O748" s="43"/>
      <c r="P748" s="25" t="str">
        <f t="shared" si="84"/>
        <v/>
      </c>
      <c r="R748" s="26">
        <f t="shared" si="78"/>
        <v>0</v>
      </c>
      <c r="S748" s="18">
        <f t="shared" si="79"/>
        <v>9</v>
      </c>
      <c r="T748" s="15" t="str">
        <f t="shared" si="80"/>
        <v/>
      </c>
      <c r="U748" s="15" t="str">
        <f>CONCATENATE(IF(B748="","",'[1]Datos del Clap'!$E$4),";","9",IF(B748="","",'[1]Datos del Clap'!$F$4),TEXT(B748,"000"),";",E748,(TEXT(F748,"00000000")))</f>
        <v>;9;00000000</v>
      </c>
    </row>
    <row r="749" spans="1:21" ht="14.25" customHeight="1" x14ac:dyDescent="0.2">
      <c r="A749" s="41" t="str">
        <f t="shared" si="81"/>
        <v/>
      </c>
      <c r="B749" s="27" t="str">
        <f t="shared" si="82"/>
        <v/>
      </c>
      <c r="C749" s="28"/>
      <c r="D749" s="37"/>
      <c r="E749" s="28"/>
      <c r="F749" s="38"/>
      <c r="G749" s="39"/>
      <c r="H749" s="39"/>
      <c r="I749" s="29"/>
      <c r="J749" s="40"/>
      <c r="K749" s="40"/>
      <c r="L749" s="28"/>
      <c r="M749" s="28"/>
      <c r="N749" s="42" t="str">
        <f t="shared" si="83"/>
        <v/>
      </c>
      <c r="O749" s="43"/>
      <c r="P749" s="25" t="str">
        <f t="shared" si="84"/>
        <v/>
      </c>
      <c r="R749" s="26">
        <f t="shared" si="78"/>
        <v>0</v>
      </c>
      <c r="S749" s="18">
        <f t="shared" si="79"/>
        <v>9</v>
      </c>
      <c r="T749" s="15" t="str">
        <f t="shared" si="80"/>
        <v/>
      </c>
      <c r="U749" s="15" t="str">
        <f>CONCATENATE(IF(B749="","",'[1]Datos del Clap'!$E$4),";","9",IF(B749="","",'[1]Datos del Clap'!$F$4),TEXT(B749,"000"),";",E749,(TEXT(F749,"00000000")))</f>
        <v>;9;00000000</v>
      </c>
    </row>
    <row r="750" spans="1:21" ht="14.25" customHeight="1" x14ac:dyDescent="0.2">
      <c r="A750" s="41" t="str">
        <f t="shared" si="81"/>
        <v/>
      </c>
      <c r="B750" s="27" t="str">
        <f t="shared" si="82"/>
        <v/>
      </c>
      <c r="C750" s="28"/>
      <c r="D750" s="37"/>
      <c r="E750" s="28"/>
      <c r="F750" s="38"/>
      <c r="G750" s="39"/>
      <c r="H750" s="39"/>
      <c r="I750" s="29"/>
      <c r="J750" s="40"/>
      <c r="K750" s="40"/>
      <c r="L750" s="28"/>
      <c r="M750" s="28"/>
      <c r="N750" s="42" t="str">
        <f t="shared" si="83"/>
        <v/>
      </c>
      <c r="O750" s="43"/>
      <c r="P750" s="25" t="str">
        <f t="shared" si="84"/>
        <v/>
      </c>
      <c r="R750" s="26">
        <f t="shared" si="78"/>
        <v>0</v>
      </c>
      <c r="S750" s="18">
        <f t="shared" si="79"/>
        <v>9</v>
      </c>
      <c r="T750" s="15" t="str">
        <f t="shared" si="80"/>
        <v/>
      </c>
      <c r="U750" s="15" t="str">
        <f>CONCATENATE(IF(B750="","",'[1]Datos del Clap'!$E$4),";","9",IF(B750="","",'[1]Datos del Clap'!$F$4),TEXT(B750,"000"),";",E750,(TEXT(F750,"00000000")))</f>
        <v>;9;00000000</v>
      </c>
    </row>
    <row r="751" spans="1:21" ht="14.25" customHeight="1" x14ac:dyDescent="0.2">
      <c r="A751" s="41" t="str">
        <f t="shared" si="81"/>
        <v/>
      </c>
      <c r="B751" s="27" t="str">
        <f t="shared" si="82"/>
        <v/>
      </c>
      <c r="C751" s="28"/>
      <c r="D751" s="37"/>
      <c r="E751" s="28"/>
      <c r="F751" s="38"/>
      <c r="G751" s="39"/>
      <c r="H751" s="39"/>
      <c r="I751" s="29"/>
      <c r="J751" s="40"/>
      <c r="K751" s="40"/>
      <c r="L751" s="28"/>
      <c r="M751" s="28"/>
      <c r="N751" s="42" t="str">
        <f t="shared" si="83"/>
        <v/>
      </c>
      <c r="O751" s="43"/>
      <c r="P751" s="25" t="str">
        <f t="shared" si="84"/>
        <v/>
      </c>
      <c r="R751" s="26">
        <f t="shared" si="78"/>
        <v>0</v>
      </c>
      <c r="S751" s="18">
        <f t="shared" si="79"/>
        <v>9</v>
      </c>
      <c r="T751" s="15" t="str">
        <f t="shared" si="80"/>
        <v/>
      </c>
      <c r="U751" s="15" t="str">
        <f>CONCATENATE(IF(B751="","",'[1]Datos del Clap'!$E$4),";","9",IF(B751="","",'[1]Datos del Clap'!$F$4),TEXT(B751,"000"),";",E751,(TEXT(F751,"00000000")))</f>
        <v>;9;00000000</v>
      </c>
    </row>
    <row r="752" spans="1:21" ht="14.25" customHeight="1" x14ac:dyDescent="0.2">
      <c r="A752" s="41" t="str">
        <f t="shared" si="81"/>
        <v/>
      </c>
      <c r="B752" s="27" t="str">
        <f t="shared" si="82"/>
        <v/>
      </c>
      <c r="C752" s="28"/>
      <c r="D752" s="37"/>
      <c r="E752" s="28"/>
      <c r="F752" s="38"/>
      <c r="G752" s="39"/>
      <c r="H752" s="39"/>
      <c r="I752" s="29"/>
      <c r="J752" s="40"/>
      <c r="K752" s="40"/>
      <c r="L752" s="28"/>
      <c r="M752" s="28"/>
      <c r="N752" s="42" t="str">
        <f t="shared" si="83"/>
        <v/>
      </c>
      <c r="O752" s="43"/>
      <c r="P752" s="25" t="str">
        <f t="shared" si="84"/>
        <v/>
      </c>
      <c r="R752" s="26">
        <f t="shared" si="78"/>
        <v>0</v>
      </c>
      <c r="S752" s="18">
        <f t="shared" si="79"/>
        <v>9</v>
      </c>
      <c r="T752" s="15" t="str">
        <f t="shared" si="80"/>
        <v/>
      </c>
      <c r="U752" s="15" t="str">
        <f>CONCATENATE(IF(B752="","",'[1]Datos del Clap'!$E$4),";","9",IF(B752="","",'[1]Datos del Clap'!$F$4),TEXT(B752,"000"),";",E752,(TEXT(F752,"00000000")))</f>
        <v>;9;00000000</v>
      </c>
    </row>
    <row r="753" spans="1:21" ht="14.25" customHeight="1" x14ac:dyDescent="0.2">
      <c r="A753" s="41" t="str">
        <f t="shared" si="81"/>
        <v/>
      </c>
      <c r="B753" s="27" t="str">
        <f t="shared" si="82"/>
        <v/>
      </c>
      <c r="C753" s="28"/>
      <c r="D753" s="37"/>
      <c r="E753" s="28"/>
      <c r="F753" s="38"/>
      <c r="G753" s="39"/>
      <c r="H753" s="39"/>
      <c r="I753" s="29"/>
      <c r="J753" s="40"/>
      <c r="K753" s="40"/>
      <c r="L753" s="28"/>
      <c r="M753" s="28"/>
      <c r="N753" s="42" t="str">
        <f t="shared" si="83"/>
        <v/>
      </c>
      <c r="O753" s="43"/>
      <c r="P753" s="25" t="str">
        <f t="shared" si="84"/>
        <v/>
      </c>
      <c r="R753" s="26">
        <f t="shared" si="78"/>
        <v>0</v>
      </c>
      <c r="S753" s="18">
        <f t="shared" si="79"/>
        <v>9</v>
      </c>
      <c r="T753" s="15" t="str">
        <f t="shared" si="80"/>
        <v/>
      </c>
      <c r="U753" s="15" t="str">
        <f>CONCATENATE(IF(B753="","",'[1]Datos del Clap'!$E$4),";","9",IF(B753="","",'[1]Datos del Clap'!$F$4),TEXT(B753,"000"),";",E753,(TEXT(F753,"00000000")))</f>
        <v>;9;00000000</v>
      </c>
    </row>
    <row r="754" spans="1:21" ht="14.25" customHeight="1" x14ac:dyDescent="0.2">
      <c r="A754" s="41" t="str">
        <f t="shared" si="81"/>
        <v/>
      </c>
      <c r="B754" s="27" t="str">
        <f t="shared" si="82"/>
        <v/>
      </c>
      <c r="C754" s="28"/>
      <c r="D754" s="37"/>
      <c r="E754" s="28"/>
      <c r="F754" s="38"/>
      <c r="G754" s="39"/>
      <c r="H754" s="39"/>
      <c r="I754" s="29"/>
      <c r="J754" s="40"/>
      <c r="K754" s="40"/>
      <c r="L754" s="28"/>
      <c r="M754" s="28"/>
      <c r="N754" s="42" t="str">
        <f t="shared" si="83"/>
        <v/>
      </c>
      <c r="O754" s="43"/>
      <c r="P754" s="25" t="str">
        <f t="shared" si="84"/>
        <v/>
      </c>
      <c r="R754" s="26">
        <f t="shared" si="78"/>
        <v>0</v>
      </c>
      <c r="S754" s="18">
        <f t="shared" si="79"/>
        <v>9</v>
      </c>
      <c r="T754" s="15" t="str">
        <f t="shared" si="80"/>
        <v/>
      </c>
      <c r="U754" s="15" t="str">
        <f>CONCATENATE(IF(B754="","",'[1]Datos del Clap'!$E$4),";","9",IF(B754="","",'[1]Datos del Clap'!$F$4),TEXT(B754,"000"),";",E754,(TEXT(F754,"00000000")))</f>
        <v>;9;00000000</v>
      </c>
    </row>
    <row r="755" spans="1:21" ht="14.25" customHeight="1" x14ac:dyDescent="0.2">
      <c r="A755" s="41" t="str">
        <f t="shared" si="81"/>
        <v/>
      </c>
      <c r="B755" s="27" t="str">
        <f t="shared" si="82"/>
        <v/>
      </c>
      <c r="C755" s="28"/>
      <c r="D755" s="37"/>
      <c r="E755" s="28"/>
      <c r="F755" s="38"/>
      <c r="G755" s="39"/>
      <c r="H755" s="39"/>
      <c r="I755" s="29"/>
      <c r="J755" s="40"/>
      <c r="K755" s="40"/>
      <c r="L755" s="28"/>
      <c r="M755" s="28"/>
      <c r="N755" s="42" t="str">
        <f t="shared" si="83"/>
        <v/>
      </c>
      <c r="O755" s="43"/>
      <c r="P755" s="25" t="str">
        <f t="shared" si="84"/>
        <v/>
      </c>
      <c r="R755" s="26">
        <f t="shared" si="78"/>
        <v>0</v>
      </c>
      <c r="S755" s="18">
        <f t="shared" si="79"/>
        <v>9</v>
      </c>
      <c r="T755" s="15" t="str">
        <f t="shared" si="80"/>
        <v/>
      </c>
      <c r="U755" s="15" t="str">
        <f>CONCATENATE(IF(B755="","",'[1]Datos del Clap'!$E$4),";","9",IF(B755="","",'[1]Datos del Clap'!$F$4),TEXT(B755,"000"),";",E755,(TEXT(F755,"00000000")))</f>
        <v>;9;00000000</v>
      </c>
    </row>
    <row r="756" spans="1:21" ht="14.25" customHeight="1" x14ac:dyDescent="0.2">
      <c r="A756" s="41" t="str">
        <f t="shared" si="81"/>
        <v/>
      </c>
      <c r="B756" s="27" t="str">
        <f t="shared" si="82"/>
        <v/>
      </c>
      <c r="C756" s="28"/>
      <c r="D756" s="37"/>
      <c r="E756" s="28"/>
      <c r="F756" s="38"/>
      <c r="G756" s="39"/>
      <c r="H756" s="39"/>
      <c r="I756" s="29"/>
      <c r="J756" s="40"/>
      <c r="K756" s="40"/>
      <c r="L756" s="28"/>
      <c r="M756" s="28"/>
      <c r="N756" s="42" t="str">
        <f t="shared" si="83"/>
        <v/>
      </c>
      <c r="O756" s="43"/>
      <c r="P756" s="25" t="str">
        <f t="shared" si="84"/>
        <v/>
      </c>
      <c r="R756" s="26">
        <f t="shared" si="78"/>
        <v>0</v>
      </c>
      <c r="S756" s="18">
        <f t="shared" si="79"/>
        <v>9</v>
      </c>
      <c r="T756" s="15" t="str">
        <f t="shared" si="80"/>
        <v/>
      </c>
      <c r="U756" s="15" t="str">
        <f>CONCATENATE(IF(B756="","",'[1]Datos del Clap'!$E$4),";","9",IF(B756="","",'[1]Datos del Clap'!$F$4),TEXT(B756,"000"),";",E756,(TEXT(F756,"00000000")))</f>
        <v>;9;00000000</v>
      </c>
    </row>
    <row r="757" spans="1:21" ht="14.25" customHeight="1" x14ac:dyDescent="0.2">
      <c r="A757" s="41" t="str">
        <f t="shared" si="81"/>
        <v/>
      </c>
      <c r="B757" s="27" t="str">
        <f t="shared" si="82"/>
        <v/>
      </c>
      <c r="C757" s="28"/>
      <c r="D757" s="37"/>
      <c r="E757" s="28"/>
      <c r="F757" s="38"/>
      <c r="G757" s="39"/>
      <c r="H757" s="39"/>
      <c r="I757" s="29"/>
      <c r="J757" s="40"/>
      <c r="K757" s="40"/>
      <c r="L757" s="28"/>
      <c r="M757" s="28"/>
      <c r="N757" s="42" t="str">
        <f t="shared" si="83"/>
        <v/>
      </c>
      <c r="O757" s="43"/>
      <c r="P757" s="25" t="str">
        <f t="shared" si="84"/>
        <v/>
      </c>
      <c r="R757" s="26">
        <f t="shared" si="78"/>
        <v>0</v>
      </c>
      <c r="S757" s="18">
        <f t="shared" si="79"/>
        <v>9</v>
      </c>
      <c r="T757" s="15" t="str">
        <f t="shared" si="80"/>
        <v/>
      </c>
      <c r="U757" s="15" t="str">
        <f>CONCATENATE(IF(B757="","",'[1]Datos del Clap'!$E$4),";","9",IF(B757="","",'[1]Datos del Clap'!$F$4),TEXT(B757,"000"),";",E757,(TEXT(F757,"00000000")))</f>
        <v>;9;00000000</v>
      </c>
    </row>
    <row r="758" spans="1:21" ht="14.25" customHeight="1" x14ac:dyDescent="0.2">
      <c r="A758" s="41" t="str">
        <f t="shared" si="81"/>
        <v/>
      </c>
      <c r="B758" s="27" t="str">
        <f t="shared" si="82"/>
        <v/>
      </c>
      <c r="C758" s="28"/>
      <c r="D758" s="37"/>
      <c r="E758" s="28"/>
      <c r="F758" s="38"/>
      <c r="G758" s="39"/>
      <c r="H758" s="39"/>
      <c r="I758" s="29"/>
      <c r="J758" s="40"/>
      <c r="K758" s="40"/>
      <c r="L758" s="28"/>
      <c r="M758" s="28"/>
      <c r="N758" s="42" t="str">
        <f t="shared" si="83"/>
        <v/>
      </c>
      <c r="O758" s="43"/>
      <c r="P758" s="25" t="str">
        <f t="shared" si="84"/>
        <v/>
      </c>
      <c r="R758" s="26">
        <f t="shared" si="78"/>
        <v>0</v>
      </c>
      <c r="S758" s="18">
        <f t="shared" si="79"/>
        <v>9</v>
      </c>
      <c r="T758" s="15" t="str">
        <f t="shared" si="80"/>
        <v/>
      </c>
      <c r="U758" s="15" t="str">
        <f>CONCATENATE(IF(B758="","",'[1]Datos del Clap'!$E$4),";","9",IF(B758="","",'[1]Datos del Clap'!$F$4),TEXT(B758,"000"),";",E758,(TEXT(F758,"00000000")))</f>
        <v>;9;00000000</v>
      </c>
    </row>
    <row r="759" spans="1:21" ht="14.25" customHeight="1" x14ac:dyDescent="0.2">
      <c r="A759" s="41" t="str">
        <f t="shared" si="81"/>
        <v/>
      </c>
      <c r="B759" s="27" t="str">
        <f t="shared" si="82"/>
        <v/>
      </c>
      <c r="C759" s="28"/>
      <c r="D759" s="37"/>
      <c r="E759" s="28"/>
      <c r="F759" s="38"/>
      <c r="G759" s="39"/>
      <c r="H759" s="39"/>
      <c r="I759" s="29"/>
      <c r="J759" s="40"/>
      <c r="K759" s="40"/>
      <c r="L759" s="28"/>
      <c r="M759" s="28"/>
      <c r="N759" s="42" t="str">
        <f t="shared" si="83"/>
        <v/>
      </c>
      <c r="O759" s="43"/>
      <c r="P759" s="25" t="str">
        <f t="shared" si="84"/>
        <v/>
      </c>
      <c r="R759" s="26">
        <f t="shared" si="78"/>
        <v>0</v>
      </c>
      <c r="S759" s="18">
        <f t="shared" si="79"/>
        <v>9</v>
      </c>
      <c r="T759" s="15" t="str">
        <f t="shared" si="80"/>
        <v/>
      </c>
      <c r="U759" s="15" t="str">
        <f>CONCATENATE(IF(B759="","",'[1]Datos del Clap'!$E$4),";","9",IF(B759="","",'[1]Datos del Clap'!$F$4),TEXT(B759,"000"),";",E759,(TEXT(F759,"00000000")))</f>
        <v>;9;00000000</v>
      </c>
    </row>
    <row r="760" spans="1:21" ht="14.25" customHeight="1" x14ac:dyDescent="0.2">
      <c r="A760" s="41" t="str">
        <f t="shared" si="81"/>
        <v/>
      </c>
      <c r="B760" s="27" t="str">
        <f t="shared" si="82"/>
        <v/>
      </c>
      <c r="C760" s="28"/>
      <c r="D760" s="37"/>
      <c r="E760" s="28"/>
      <c r="F760" s="38"/>
      <c r="G760" s="39"/>
      <c r="H760" s="39"/>
      <c r="I760" s="29"/>
      <c r="J760" s="40"/>
      <c r="K760" s="40"/>
      <c r="L760" s="28"/>
      <c r="M760" s="28"/>
      <c r="N760" s="42" t="str">
        <f t="shared" si="83"/>
        <v/>
      </c>
      <c r="O760" s="43"/>
      <c r="P760" s="25" t="str">
        <f t="shared" si="84"/>
        <v/>
      </c>
      <c r="R760" s="26">
        <f t="shared" si="78"/>
        <v>0</v>
      </c>
      <c r="S760" s="18">
        <f t="shared" si="79"/>
        <v>9</v>
      </c>
      <c r="T760" s="15" t="str">
        <f t="shared" si="80"/>
        <v/>
      </c>
      <c r="U760" s="15" t="str">
        <f>CONCATENATE(IF(B760="","",'[1]Datos del Clap'!$E$4),";","9",IF(B760="","",'[1]Datos del Clap'!$F$4),TEXT(B760,"000"),";",E760,(TEXT(F760,"00000000")))</f>
        <v>;9;00000000</v>
      </c>
    </row>
    <row r="761" spans="1:21" ht="14.25" customHeight="1" x14ac:dyDescent="0.2">
      <c r="A761" s="41" t="str">
        <f t="shared" si="81"/>
        <v/>
      </c>
      <c r="B761" s="27" t="str">
        <f t="shared" si="82"/>
        <v/>
      </c>
      <c r="C761" s="28"/>
      <c r="D761" s="37"/>
      <c r="E761" s="28"/>
      <c r="F761" s="38"/>
      <c r="G761" s="39"/>
      <c r="H761" s="39"/>
      <c r="I761" s="29"/>
      <c r="J761" s="40"/>
      <c r="K761" s="40"/>
      <c r="L761" s="28"/>
      <c r="M761" s="28"/>
      <c r="N761" s="42" t="str">
        <f t="shared" si="83"/>
        <v/>
      </c>
      <c r="O761" s="43"/>
      <c r="P761" s="25" t="str">
        <f t="shared" si="84"/>
        <v/>
      </c>
      <c r="R761" s="26">
        <f t="shared" si="78"/>
        <v>0</v>
      </c>
      <c r="S761" s="18">
        <f t="shared" si="79"/>
        <v>9</v>
      </c>
      <c r="T761" s="15" t="str">
        <f t="shared" si="80"/>
        <v/>
      </c>
      <c r="U761" s="15" t="str">
        <f>CONCATENATE(IF(B761="","",'[1]Datos del Clap'!$E$4),";","9",IF(B761="","",'[1]Datos del Clap'!$F$4),TEXT(B761,"000"),";",E761,(TEXT(F761,"00000000")))</f>
        <v>;9;00000000</v>
      </c>
    </row>
    <row r="762" spans="1:21" ht="14.25" customHeight="1" x14ac:dyDescent="0.2">
      <c r="A762" s="41" t="str">
        <f t="shared" si="81"/>
        <v/>
      </c>
      <c r="B762" s="27" t="str">
        <f t="shared" si="82"/>
        <v/>
      </c>
      <c r="C762" s="28"/>
      <c r="D762" s="37"/>
      <c r="E762" s="28"/>
      <c r="F762" s="38"/>
      <c r="G762" s="39"/>
      <c r="H762" s="39"/>
      <c r="I762" s="29"/>
      <c r="J762" s="40"/>
      <c r="K762" s="40"/>
      <c r="L762" s="28"/>
      <c r="M762" s="28"/>
      <c r="N762" s="42" t="str">
        <f t="shared" si="83"/>
        <v/>
      </c>
      <c r="O762" s="43"/>
      <c r="P762" s="25" t="str">
        <f t="shared" si="84"/>
        <v/>
      </c>
      <c r="R762" s="26">
        <f t="shared" si="78"/>
        <v>0</v>
      </c>
      <c r="S762" s="18">
        <f t="shared" si="79"/>
        <v>9</v>
      </c>
      <c r="T762" s="15" t="str">
        <f t="shared" si="80"/>
        <v/>
      </c>
      <c r="U762" s="15" t="str">
        <f>CONCATENATE(IF(B762="","",'[1]Datos del Clap'!$E$4),";","9",IF(B762="","",'[1]Datos del Clap'!$F$4),TEXT(B762,"000"),";",E762,(TEXT(F762,"00000000")))</f>
        <v>;9;00000000</v>
      </c>
    </row>
    <row r="763" spans="1:21" ht="14.25" customHeight="1" x14ac:dyDescent="0.2">
      <c r="A763" s="41" t="str">
        <f t="shared" si="81"/>
        <v/>
      </c>
      <c r="B763" s="27" t="str">
        <f t="shared" si="82"/>
        <v/>
      </c>
      <c r="C763" s="28"/>
      <c r="D763" s="37"/>
      <c r="E763" s="28"/>
      <c r="F763" s="38"/>
      <c r="G763" s="39"/>
      <c r="H763" s="39"/>
      <c r="I763" s="29"/>
      <c r="J763" s="40"/>
      <c r="K763" s="40"/>
      <c r="L763" s="28"/>
      <c r="M763" s="28"/>
      <c r="N763" s="42" t="str">
        <f t="shared" si="83"/>
        <v/>
      </c>
      <c r="O763" s="43"/>
      <c r="P763" s="25" t="str">
        <f t="shared" si="84"/>
        <v/>
      </c>
      <c r="R763" s="26">
        <f t="shared" si="78"/>
        <v>0</v>
      </c>
      <c r="S763" s="18">
        <f t="shared" si="79"/>
        <v>9</v>
      </c>
      <c r="T763" s="15" t="str">
        <f t="shared" si="80"/>
        <v/>
      </c>
      <c r="U763" s="15" t="str">
        <f>CONCATENATE(IF(B763="","",'[1]Datos del Clap'!$E$4),";","9",IF(B763="","",'[1]Datos del Clap'!$F$4),TEXT(B763,"000"),";",E763,(TEXT(F763,"00000000")))</f>
        <v>;9;00000000</v>
      </c>
    </row>
    <row r="764" spans="1:21" ht="14.25" customHeight="1" x14ac:dyDescent="0.2">
      <c r="A764" s="41" t="str">
        <f t="shared" si="81"/>
        <v/>
      </c>
      <c r="B764" s="27" t="str">
        <f t="shared" si="82"/>
        <v/>
      </c>
      <c r="C764" s="28"/>
      <c r="D764" s="37"/>
      <c r="E764" s="28"/>
      <c r="F764" s="38"/>
      <c r="G764" s="39"/>
      <c r="H764" s="39"/>
      <c r="I764" s="29"/>
      <c r="J764" s="40"/>
      <c r="K764" s="40"/>
      <c r="L764" s="28"/>
      <c r="M764" s="28"/>
      <c r="N764" s="42" t="str">
        <f t="shared" si="83"/>
        <v/>
      </c>
      <c r="O764" s="43"/>
      <c r="P764" s="25" t="str">
        <f t="shared" si="84"/>
        <v/>
      </c>
      <c r="R764" s="26">
        <f t="shared" si="78"/>
        <v>0</v>
      </c>
      <c r="S764" s="18">
        <f t="shared" si="79"/>
        <v>9</v>
      </c>
      <c r="T764" s="15" t="str">
        <f t="shared" si="80"/>
        <v/>
      </c>
      <c r="U764" s="15" t="str">
        <f>CONCATENATE(IF(B764="","",'[1]Datos del Clap'!$E$4),";","9",IF(B764="","",'[1]Datos del Clap'!$F$4),TEXT(B764,"000"),";",E764,(TEXT(F764,"00000000")))</f>
        <v>;9;00000000</v>
      </c>
    </row>
    <row r="765" spans="1:21" ht="14.25" customHeight="1" x14ac:dyDescent="0.2">
      <c r="A765" s="41" t="str">
        <f t="shared" si="81"/>
        <v/>
      </c>
      <c r="B765" s="27" t="str">
        <f t="shared" si="82"/>
        <v/>
      </c>
      <c r="C765" s="28"/>
      <c r="D765" s="37"/>
      <c r="E765" s="28"/>
      <c r="F765" s="38"/>
      <c r="G765" s="39"/>
      <c r="H765" s="39"/>
      <c r="I765" s="29"/>
      <c r="J765" s="40"/>
      <c r="K765" s="40"/>
      <c r="L765" s="28"/>
      <c r="M765" s="28"/>
      <c r="N765" s="42" t="str">
        <f t="shared" si="83"/>
        <v/>
      </c>
      <c r="O765" s="43"/>
      <c r="P765" s="25" t="str">
        <f t="shared" si="84"/>
        <v/>
      </c>
      <c r="R765" s="26">
        <f t="shared" si="78"/>
        <v>0</v>
      </c>
      <c r="S765" s="18">
        <f t="shared" si="79"/>
        <v>9</v>
      </c>
      <c r="T765" s="15" t="str">
        <f t="shared" si="80"/>
        <v/>
      </c>
      <c r="U765" s="15" t="str">
        <f>CONCATENATE(IF(B765="","",'[1]Datos del Clap'!$E$4),";","9",IF(B765="","",'[1]Datos del Clap'!$F$4),TEXT(B765,"000"),";",E765,(TEXT(F765,"00000000")))</f>
        <v>;9;00000000</v>
      </c>
    </row>
    <row r="766" spans="1:21" ht="14.25" customHeight="1" x14ac:dyDescent="0.2">
      <c r="A766" s="41" t="str">
        <f t="shared" si="81"/>
        <v/>
      </c>
      <c r="B766" s="27" t="str">
        <f t="shared" si="82"/>
        <v/>
      </c>
      <c r="C766" s="28"/>
      <c r="D766" s="37"/>
      <c r="E766" s="28"/>
      <c r="F766" s="38"/>
      <c r="G766" s="39"/>
      <c r="H766" s="39"/>
      <c r="I766" s="29"/>
      <c r="J766" s="40"/>
      <c r="K766" s="40"/>
      <c r="L766" s="28"/>
      <c r="M766" s="28"/>
      <c r="N766" s="42" t="str">
        <f t="shared" si="83"/>
        <v/>
      </c>
      <c r="O766" s="43"/>
      <c r="P766" s="25" t="str">
        <f t="shared" si="84"/>
        <v/>
      </c>
      <c r="R766" s="26">
        <f t="shared" si="78"/>
        <v>0</v>
      </c>
      <c r="S766" s="18">
        <f t="shared" si="79"/>
        <v>9</v>
      </c>
      <c r="T766" s="15" t="str">
        <f t="shared" si="80"/>
        <v/>
      </c>
      <c r="U766" s="15" t="str">
        <f>CONCATENATE(IF(B766="","",'[1]Datos del Clap'!$E$4),";","9",IF(B766="","",'[1]Datos del Clap'!$F$4),TEXT(B766,"000"),";",E766,(TEXT(F766,"00000000")))</f>
        <v>;9;00000000</v>
      </c>
    </row>
    <row r="767" spans="1:21" ht="14.25" customHeight="1" x14ac:dyDescent="0.2">
      <c r="A767" s="41" t="str">
        <f t="shared" si="81"/>
        <v/>
      </c>
      <c r="B767" s="27" t="str">
        <f t="shared" si="82"/>
        <v/>
      </c>
      <c r="C767" s="28"/>
      <c r="D767" s="37"/>
      <c r="E767" s="28"/>
      <c r="F767" s="38"/>
      <c r="G767" s="39"/>
      <c r="H767" s="39"/>
      <c r="I767" s="29"/>
      <c r="J767" s="40"/>
      <c r="K767" s="40"/>
      <c r="L767" s="28"/>
      <c r="M767" s="28"/>
      <c r="N767" s="42" t="str">
        <f t="shared" si="83"/>
        <v/>
      </c>
      <c r="O767" s="43"/>
      <c r="P767" s="25" t="str">
        <f t="shared" si="84"/>
        <v/>
      </c>
      <c r="R767" s="26">
        <f t="shared" si="78"/>
        <v>0</v>
      </c>
      <c r="S767" s="18">
        <f t="shared" si="79"/>
        <v>9</v>
      </c>
      <c r="T767" s="15" t="str">
        <f t="shared" si="80"/>
        <v/>
      </c>
      <c r="U767" s="15" t="str">
        <f>CONCATENATE(IF(B767="","",'[1]Datos del Clap'!$E$4),";","9",IF(B767="","",'[1]Datos del Clap'!$F$4),TEXT(B767,"000"),";",E767,(TEXT(F767,"00000000")))</f>
        <v>;9;00000000</v>
      </c>
    </row>
    <row r="768" spans="1:21" ht="14.25" customHeight="1" x14ac:dyDescent="0.2">
      <c r="A768" s="41" t="str">
        <f t="shared" si="81"/>
        <v/>
      </c>
      <c r="B768" s="27" t="str">
        <f t="shared" si="82"/>
        <v/>
      </c>
      <c r="C768" s="28"/>
      <c r="D768" s="37"/>
      <c r="E768" s="28"/>
      <c r="F768" s="38"/>
      <c r="G768" s="39"/>
      <c r="H768" s="39"/>
      <c r="I768" s="29"/>
      <c r="J768" s="40"/>
      <c r="K768" s="40"/>
      <c r="L768" s="28"/>
      <c r="M768" s="28"/>
      <c r="N768" s="42" t="str">
        <f t="shared" si="83"/>
        <v/>
      </c>
      <c r="O768" s="43"/>
      <c r="P768" s="25" t="str">
        <f t="shared" si="84"/>
        <v/>
      </c>
      <c r="R768" s="26">
        <f t="shared" si="78"/>
        <v>0</v>
      </c>
      <c r="S768" s="18">
        <f t="shared" si="79"/>
        <v>9</v>
      </c>
      <c r="T768" s="15" t="str">
        <f t="shared" si="80"/>
        <v/>
      </c>
      <c r="U768" s="15" t="str">
        <f>CONCATENATE(IF(B768="","",'[1]Datos del Clap'!$E$4),";","9",IF(B768="","",'[1]Datos del Clap'!$F$4),TEXT(B768,"000"),";",E768,(TEXT(F768,"00000000")))</f>
        <v>;9;00000000</v>
      </c>
    </row>
    <row r="769" spans="1:21" ht="14.25" customHeight="1" x14ac:dyDescent="0.2">
      <c r="A769" s="41" t="str">
        <f t="shared" si="81"/>
        <v/>
      </c>
      <c r="B769" s="27" t="str">
        <f t="shared" si="82"/>
        <v/>
      </c>
      <c r="C769" s="28"/>
      <c r="D769" s="37"/>
      <c r="E769" s="28"/>
      <c r="F769" s="38"/>
      <c r="G769" s="39"/>
      <c r="H769" s="39"/>
      <c r="I769" s="29"/>
      <c r="J769" s="40"/>
      <c r="K769" s="40"/>
      <c r="L769" s="28"/>
      <c r="M769" s="28"/>
      <c r="N769" s="42" t="str">
        <f t="shared" si="83"/>
        <v/>
      </c>
      <c r="O769" s="43"/>
      <c r="P769" s="25" t="str">
        <f t="shared" si="84"/>
        <v/>
      </c>
      <c r="R769" s="26">
        <f t="shared" si="78"/>
        <v>0</v>
      </c>
      <c r="S769" s="18">
        <f t="shared" si="79"/>
        <v>9</v>
      </c>
      <c r="T769" s="15" t="str">
        <f t="shared" si="80"/>
        <v/>
      </c>
      <c r="U769" s="15" t="str">
        <f>CONCATENATE(IF(B769="","",'[1]Datos del Clap'!$E$4),";","9",IF(B769="","",'[1]Datos del Clap'!$F$4),TEXT(B769,"000"),";",E769,(TEXT(F769,"00000000")))</f>
        <v>;9;00000000</v>
      </c>
    </row>
    <row r="770" spans="1:21" ht="14.25" customHeight="1" x14ac:dyDescent="0.2">
      <c r="A770" s="41" t="str">
        <f t="shared" si="81"/>
        <v/>
      </c>
      <c r="B770" s="27" t="str">
        <f t="shared" si="82"/>
        <v/>
      </c>
      <c r="C770" s="28"/>
      <c r="D770" s="37"/>
      <c r="E770" s="28"/>
      <c r="F770" s="38"/>
      <c r="G770" s="39"/>
      <c r="H770" s="39"/>
      <c r="I770" s="29"/>
      <c r="J770" s="40"/>
      <c r="K770" s="40"/>
      <c r="L770" s="28"/>
      <c r="M770" s="28"/>
      <c r="N770" s="42" t="str">
        <f t="shared" si="83"/>
        <v/>
      </c>
      <c r="O770" s="43"/>
      <c r="P770" s="25" t="str">
        <f t="shared" si="84"/>
        <v/>
      </c>
      <c r="R770" s="26">
        <f t="shared" si="78"/>
        <v>0</v>
      </c>
      <c r="S770" s="18">
        <f t="shared" si="79"/>
        <v>9</v>
      </c>
      <c r="T770" s="15" t="str">
        <f t="shared" si="80"/>
        <v/>
      </c>
      <c r="U770" s="15" t="str">
        <f>CONCATENATE(IF(B770="","",'[1]Datos del Clap'!$E$4),";","9",IF(B770="","",'[1]Datos del Clap'!$F$4),TEXT(B770,"000"),";",E770,(TEXT(F770,"00000000")))</f>
        <v>;9;00000000</v>
      </c>
    </row>
    <row r="771" spans="1:21" ht="14.25" customHeight="1" x14ac:dyDescent="0.2">
      <c r="A771" s="41" t="str">
        <f t="shared" si="81"/>
        <v/>
      </c>
      <c r="B771" s="27" t="str">
        <f t="shared" si="82"/>
        <v/>
      </c>
      <c r="C771" s="28"/>
      <c r="D771" s="37"/>
      <c r="E771" s="28"/>
      <c r="F771" s="38"/>
      <c r="G771" s="39"/>
      <c r="H771" s="39"/>
      <c r="I771" s="29"/>
      <c r="J771" s="40"/>
      <c r="K771" s="40"/>
      <c r="L771" s="28"/>
      <c r="M771" s="28"/>
      <c r="N771" s="42" t="str">
        <f t="shared" si="83"/>
        <v/>
      </c>
      <c r="O771" s="43"/>
      <c r="P771" s="25" t="str">
        <f t="shared" si="84"/>
        <v/>
      </c>
      <c r="R771" s="26">
        <f t="shared" si="78"/>
        <v>0</v>
      </c>
      <c r="S771" s="18">
        <f t="shared" si="79"/>
        <v>9</v>
      </c>
      <c r="T771" s="15" t="str">
        <f t="shared" si="80"/>
        <v/>
      </c>
      <c r="U771" s="15" t="str">
        <f>CONCATENATE(IF(B771="","",'[1]Datos del Clap'!$E$4),";","9",IF(B771="","",'[1]Datos del Clap'!$F$4),TEXT(B771,"000"),";",E771,(TEXT(F771,"00000000")))</f>
        <v>;9;00000000</v>
      </c>
    </row>
    <row r="772" spans="1:21" ht="14.25" customHeight="1" x14ac:dyDescent="0.2">
      <c r="A772" s="41" t="str">
        <f t="shared" si="81"/>
        <v/>
      </c>
      <c r="B772" s="27" t="str">
        <f t="shared" si="82"/>
        <v/>
      </c>
      <c r="C772" s="28"/>
      <c r="D772" s="37"/>
      <c r="E772" s="28"/>
      <c r="F772" s="38"/>
      <c r="G772" s="39"/>
      <c r="H772" s="39"/>
      <c r="I772" s="29"/>
      <c r="J772" s="40"/>
      <c r="K772" s="40"/>
      <c r="L772" s="28"/>
      <c r="M772" s="28"/>
      <c r="N772" s="42" t="str">
        <f t="shared" si="83"/>
        <v/>
      </c>
      <c r="O772" s="43"/>
      <c r="P772" s="25" t="str">
        <f t="shared" si="84"/>
        <v/>
      </c>
      <c r="R772" s="26">
        <f t="shared" ref="R772:R835" si="85">COUNTIF($F$4:$F$10002,F772)</f>
        <v>0</v>
      </c>
      <c r="S772" s="18">
        <f t="shared" ref="S772:S835" si="86">LEN(IF(F772&gt;=80000000,(CONCATENATE("E",REPT(0,8-LEN(F772)),F772)),(CONCATENATE("V",REPT(0,8-LEN(F772)),F772))))</f>
        <v>9</v>
      </c>
      <c r="T772" s="15" t="str">
        <f t="shared" ref="T772:T835" si="87">TRIM(PROPER(D772))</f>
        <v/>
      </c>
      <c r="U772" s="15" t="str">
        <f>CONCATENATE(IF(B772="","",'[1]Datos del Clap'!$E$4),";","9",IF(B772="","",'[1]Datos del Clap'!$F$4),TEXT(B772,"000"),";",E772,(TEXT(F772,"00000000")))</f>
        <v>;9;00000000</v>
      </c>
    </row>
    <row r="773" spans="1:21" ht="14.25" customHeight="1" x14ac:dyDescent="0.2">
      <c r="A773" s="41" t="str">
        <f t="shared" ref="A773:A836" si="88">IF(I773="Vocero Territorial",1,IF(I773="UBCH",2,IF(I773="UNAMUJER",3,IF(I773="FFM",4,IF(I773="CCAlimentación",5,IF(I773="Comunicador",6,IF(I773="Productivo",7,IF(I773="Fiscal",8,IF(I773="Miliciano",9,IF(I773="Vocero Comunal",11,IF(I773="Ninguno",10,"")))))))))))</f>
        <v/>
      </c>
      <c r="B773" s="27" t="str">
        <f t="shared" ref="B773:B836" si="89">IF(OR(C773="",D773=""),"",IF(AND(C773&lt;&gt;"Jefe de Familia",D773&lt;&gt;""),B772,(B772+1)))</f>
        <v/>
      </c>
      <c r="C773" s="28"/>
      <c r="D773" s="37"/>
      <c r="E773" s="28"/>
      <c r="F773" s="38"/>
      <c r="G773" s="39"/>
      <c r="H773" s="39"/>
      <c r="I773" s="29"/>
      <c r="J773" s="40"/>
      <c r="K773" s="40"/>
      <c r="L773" s="28"/>
      <c r="M773" s="28"/>
      <c r="N773" s="42" t="str">
        <f t="shared" ref="N773:N836" si="90">IF(OR(COUNTIF($F$4:$F$3005,F773)&gt;=2,T(F773)&lt;&gt;"",LEN(F773)&gt;8),"Revisar este número de Cédula","")</f>
        <v/>
      </c>
      <c r="O773" s="43"/>
      <c r="P773" s="25" t="str">
        <f t="shared" ref="P773:P836" si="91">IF(AND($W$2&lt;&gt;1,I773="Vocero Territorial"),"Ya Existe un "&amp;I773,IF(AND($W$3&lt;&gt;1,I773="UBCH"),"Ya Existe un Representante de las "&amp;I773,IF(AND($W$4&lt;&gt;1,I773="UNAMUJER"),"Ya Existe un Representante de "&amp;I773,IF(AND($W$5&lt;&gt;1,I773="FFM"),"Ya Existe un Representante del "&amp;I773,IF(AND($W$6&lt;&gt;1,I773="CCAlimentación"),"Ya Existe un Representante del "&amp;I773,IF(AND($W$7&lt;&gt;1,I773="Comunicador"),"Ya Existe un Líder "&amp;I773,IF(AND($W$8&lt;&gt;1,I773="Productivo"),"Ya Existe un Líder "&amp;I773,IF(AND($W$9&lt;&gt;1,I773="Fiscal"),"Ya Existe un "&amp;I773,IF(AND($W$9&lt;&gt;1,I773="Vocero Comunal"),"Ya Existe un "&amp;I773,"")))))))))</f>
        <v/>
      </c>
      <c r="R773" s="26">
        <f t="shared" si="85"/>
        <v>0</v>
      </c>
      <c r="S773" s="18">
        <f t="shared" si="86"/>
        <v>9</v>
      </c>
      <c r="T773" s="15" t="str">
        <f t="shared" si="87"/>
        <v/>
      </c>
      <c r="U773" s="15" t="str">
        <f>CONCATENATE(IF(B773="","",'[1]Datos del Clap'!$E$4),";","9",IF(B773="","",'[1]Datos del Clap'!$F$4),TEXT(B773,"000"),";",E773,(TEXT(F773,"00000000")))</f>
        <v>;9;00000000</v>
      </c>
    </row>
    <row r="774" spans="1:21" ht="14.25" customHeight="1" x14ac:dyDescent="0.2">
      <c r="A774" s="41" t="str">
        <f t="shared" si="88"/>
        <v/>
      </c>
      <c r="B774" s="27" t="str">
        <f t="shared" si="89"/>
        <v/>
      </c>
      <c r="C774" s="28"/>
      <c r="D774" s="37"/>
      <c r="E774" s="28"/>
      <c r="F774" s="38"/>
      <c r="G774" s="39"/>
      <c r="H774" s="39"/>
      <c r="I774" s="29"/>
      <c r="J774" s="40"/>
      <c r="K774" s="40"/>
      <c r="L774" s="28"/>
      <c r="M774" s="28"/>
      <c r="N774" s="42" t="str">
        <f t="shared" si="90"/>
        <v/>
      </c>
      <c r="O774" s="43"/>
      <c r="P774" s="25" t="str">
        <f t="shared" si="91"/>
        <v/>
      </c>
      <c r="R774" s="26">
        <f t="shared" si="85"/>
        <v>0</v>
      </c>
      <c r="S774" s="18">
        <f t="shared" si="86"/>
        <v>9</v>
      </c>
      <c r="T774" s="15" t="str">
        <f t="shared" si="87"/>
        <v/>
      </c>
      <c r="U774" s="15" t="str">
        <f>CONCATENATE(IF(B774="","",'[1]Datos del Clap'!$E$4),";","9",IF(B774="","",'[1]Datos del Clap'!$F$4),TEXT(B774,"000"),";",E774,(TEXT(F774,"00000000")))</f>
        <v>;9;00000000</v>
      </c>
    </row>
    <row r="775" spans="1:21" ht="14.25" customHeight="1" x14ac:dyDescent="0.2">
      <c r="A775" s="41" t="str">
        <f t="shared" si="88"/>
        <v/>
      </c>
      <c r="B775" s="27" t="str">
        <f t="shared" si="89"/>
        <v/>
      </c>
      <c r="C775" s="28"/>
      <c r="D775" s="37"/>
      <c r="E775" s="28"/>
      <c r="F775" s="38"/>
      <c r="G775" s="39"/>
      <c r="H775" s="39"/>
      <c r="I775" s="29"/>
      <c r="J775" s="40"/>
      <c r="K775" s="40"/>
      <c r="L775" s="28"/>
      <c r="M775" s="28"/>
      <c r="N775" s="42" t="str">
        <f t="shared" si="90"/>
        <v/>
      </c>
      <c r="O775" s="43"/>
      <c r="P775" s="25" t="str">
        <f t="shared" si="91"/>
        <v/>
      </c>
      <c r="R775" s="26">
        <f t="shared" si="85"/>
        <v>0</v>
      </c>
      <c r="S775" s="18">
        <f t="shared" si="86"/>
        <v>9</v>
      </c>
      <c r="T775" s="15" t="str">
        <f t="shared" si="87"/>
        <v/>
      </c>
      <c r="U775" s="15" t="str">
        <f>CONCATENATE(IF(B775="","",'[1]Datos del Clap'!$E$4),";","9",IF(B775="","",'[1]Datos del Clap'!$F$4),TEXT(B775,"000"),";",E775,(TEXT(F775,"00000000")))</f>
        <v>;9;00000000</v>
      </c>
    </row>
    <row r="776" spans="1:21" ht="14.25" customHeight="1" x14ac:dyDescent="0.2">
      <c r="A776" s="41" t="str">
        <f t="shared" si="88"/>
        <v/>
      </c>
      <c r="B776" s="27" t="str">
        <f t="shared" si="89"/>
        <v/>
      </c>
      <c r="C776" s="28"/>
      <c r="D776" s="37"/>
      <c r="E776" s="28"/>
      <c r="F776" s="38"/>
      <c r="G776" s="39"/>
      <c r="H776" s="39"/>
      <c r="I776" s="29"/>
      <c r="J776" s="40"/>
      <c r="K776" s="40"/>
      <c r="L776" s="28"/>
      <c r="M776" s="28"/>
      <c r="N776" s="42" t="str">
        <f t="shared" si="90"/>
        <v/>
      </c>
      <c r="O776" s="43"/>
      <c r="P776" s="25" t="str">
        <f t="shared" si="91"/>
        <v/>
      </c>
      <c r="R776" s="26">
        <f t="shared" si="85"/>
        <v>0</v>
      </c>
      <c r="S776" s="18">
        <f t="shared" si="86"/>
        <v>9</v>
      </c>
      <c r="T776" s="15" t="str">
        <f t="shared" si="87"/>
        <v/>
      </c>
      <c r="U776" s="15" t="str">
        <f>CONCATENATE(IF(B776="","",'[1]Datos del Clap'!$E$4),";","9",IF(B776="","",'[1]Datos del Clap'!$F$4),TEXT(B776,"000"),";",E776,(TEXT(F776,"00000000")))</f>
        <v>;9;00000000</v>
      </c>
    </row>
    <row r="777" spans="1:21" ht="14.25" customHeight="1" x14ac:dyDescent="0.2">
      <c r="A777" s="41" t="str">
        <f t="shared" si="88"/>
        <v/>
      </c>
      <c r="B777" s="27" t="str">
        <f t="shared" si="89"/>
        <v/>
      </c>
      <c r="C777" s="28"/>
      <c r="D777" s="37"/>
      <c r="E777" s="28"/>
      <c r="F777" s="38"/>
      <c r="G777" s="39"/>
      <c r="H777" s="39"/>
      <c r="I777" s="29"/>
      <c r="J777" s="40"/>
      <c r="K777" s="40"/>
      <c r="L777" s="28"/>
      <c r="M777" s="28"/>
      <c r="N777" s="42" t="str">
        <f t="shared" si="90"/>
        <v/>
      </c>
      <c r="O777" s="43"/>
      <c r="P777" s="25" t="str">
        <f t="shared" si="91"/>
        <v/>
      </c>
      <c r="R777" s="26">
        <f t="shared" si="85"/>
        <v>0</v>
      </c>
      <c r="S777" s="18">
        <f t="shared" si="86"/>
        <v>9</v>
      </c>
      <c r="T777" s="15" t="str">
        <f t="shared" si="87"/>
        <v/>
      </c>
      <c r="U777" s="15" t="str">
        <f>CONCATENATE(IF(B777="","",'[1]Datos del Clap'!$E$4),";","9",IF(B777="","",'[1]Datos del Clap'!$F$4),TEXT(B777,"000"),";",E777,(TEXT(F777,"00000000")))</f>
        <v>;9;00000000</v>
      </c>
    </row>
    <row r="778" spans="1:21" ht="14.25" customHeight="1" x14ac:dyDescent="0.2">
      <c r="A778" s="41" t="str">
        <f t="shared" si="88"/>
        <v/>
      </c>
      <c r="B778" s="27" t="str">
        <f t="shared" si="89"/>
        <v/>
      </c>
      <c r="C778" s="28"/>
      <c r="D778" s="37"/>
      <c r="E778" s="28"/>
      <c r="F778" s="38"/>
      <c r="G778" s="39"/>
      <c r="H778" s="39"/>
      <c r="I778" s="29"/>
      <c r="J778" s="40"/>
      <c r="K778" s="40"/>
      <c r="L778" s="28"/>
      <c r="M778" s="28"/>
      <c r="N778" s="42" t="str">
        <f t="shared" si="90"/>
        <v/>
      </c>
      <c r="O778" s="43"/>
      <c r="P778" s="25" t="str">
        <f t="shared" si="91"/>
        <v/>
      </c>
      <c r="R778" s="26">
        <f t="shared" si="85"/>
        <v>0</v>
      </c>
      <c r="S778" s="18">
        <f t="shared" si="86"/>
        <v>9</v>
      </c>
      <c r="T778" s="15" t="str">
        <f t="shared" si="87"/>
        <v/>
      </c>
      <c r="U778" s="15" t="str">
        <f>CONCATENATE(IF(B778="","",'[1]Datos del Clap'!$E$4),";","9",IF(B778="","",'[1]Datos del Clap'!$F$4),TEXT(B778,"000"),";",E778,(TEXT(F778,"00000000")))</f>
        <v>;9;00000000</v>
      </c>
    </row>
    <row r="779" spans="1:21" ht="14.25" customHeight="1" x14ac:dyDescent="0.2">
      <c r="A779" s="41" t="str">
        <f t="shared" si="88"/>
        <v/>
      </c>
      <c r="B779" s="27" t="str">
        <f t="shared" si="89"/>
        <v/>
      </c>
      <c r="C779" s="28"/>
      <c r="D779" s="37"/>
      <c r="E779" s="28"/>
      <c r="F779" s="38"/>
      <c r="G779" s="39"/>
      <c r="H779" s="39"/>
      <c r="I779" s="29"/>
      <c r="J779" s="40"/>
      <c r="K779" s="40"/>
      <c r="L779" s="28"/>
      <c r="M779" s="28"/>
      <c r="N779" s="42" t="str">
        <f t="shared" si="90"/>
        <v/>
      </c>
      <c r="O779" s="43"/>
      <c r="P779" s="25" t="str">
        <f t="shared" si="91"/>
        <v/>
      </c>
      <c r="R779" s="26">
        <f t="shared" si="85"/>
        <v>0</v>
      </c>
      <c r="S779" s="18">
        <f t="shared" si="86"/>
        <v>9</v>
      </c>
      <c r="T779" s="15" t="str">
        <f t="shared" si="87"/>
        <v/>
      </c>
      <c r="U779" s="15" t="str">
        <f>CONCATENATE(IF(B779="","",'[1]Datos del Clap'!$E$4),";","9",IF(B779="","",'[1]Datos del Clap'!$F$4),TEXT(B779,"000"),";",E779,(TEXT(F779,"00000000")))</f>
        <v>;9;00000000</v>
      </c>
    </row>
    <row r="780" spans="1:21" ht="14.25" customHeight="1" x14ac:dyDescent="0.2">
      <c r="A780" s="41" t="str">
        <f t="shared" si="88"/>
        <v/>
      </c>
      <c r="B780" s="27" t="str">
        <f t="shared" si="89"/>
        <v/>
      </c>
      <c r="C780" s="28"/>
      <c r="D780" s="37"/>
      <c r="E780" s="28"/>
      <c r="F780" s="38"/>
      <c r="G780" s="39"/>
      <c r="H780" s="39"/>
      <c r="I780" s="29"/>
      <c r="J780" s="40"/>
      <c r="K780" s="40"/>
      <c r="L780" s="28"/>
      <c r="M780" s="28"/>
      <c r="N780" s="42" t="str">
        <f t="shared" si="90"/>
        <v/>
      </c>
      <c r="O780" s="43"/>
      <c r="P780" s="25" t="str">
        <f t="shared" si="91"/>
        <v/>
      </c>
      <c r="R780" s="26">
        <f t="shared" si="85"/>
        <v>0</v>
      </c>
      <c r="S780" s="18">
        <f t="shared" si="86"/>
        <v>9</v>
      </c>
      <c r="T780" s="15" t="str">
        <f t="shared" si="87"/>
        <v/>
      </c>
      <c r="U780" s="15" t="str">
        <f>CONCATENATE(IF(B780="","",'[1]Datos del Clap'!$E$4),";","9",IF(B780="","",'[1]Datos del Clap'!$F$4),TEXT(B780,"000"),";",E780,(TEXT(F780,"00000000")))</f>
        <v>;9;00000000</v>
      </c>
    </row>
    <row r="781" spans="1:21" ht="14.25" customHeight="1" x14ac:dyDescent="0.2">
      <c r="A781" s="41" t="str">
        <f t="shared" si="88"/>
        <v/>
      </c>
      <c r="B781" s="27" t="str">
        <f t="shared" si="89"/>
        <v/>
      </c>
      <c r="C781" s="28"/>
      <c r="D781" s="37"/>
      <c r="E781" s="28"/>
      <c r="F781" s="38"/>
      <c r="G781" s="39"/>
      <c r="H781" s="39"/>
      <c r="I781" s="29"/>
      <c r="J781" s="40"/>
      <c r="K781" s="40"/>
      <c r="L781" s="28"/>
      <c r="M781" s="28"/>
      <c r="N781" s="42" t="str">
        <f t="shared" si="90"/>
        <v/>
      </c>
      <c r="O781" s="43"/>
      <c r="P781" s="25" t="str">
        <f t="shared" si="91"/>
        <v/>
      </c>
      <c r="R781" s="26">
        <f t="shared" si="85"/>
        <v>0</v>
      </c>
      <c r="S781" s="18">
        <f t="shared" si="86"/>
        <v>9</v>
      </c>
      <c r="T781" s="15" t="str">
        <f t="shared" si="87"/>
        <v/>
      </c>
      <c r="U781" s="15" t="str">
        <f>CONCATENATE(IF(B781="","",'[1]Datos del Clap'!$E$4),";","9",IF(B781="","",'[1]Datos del Clap'!$F$4),TEXT(B781,"000"),";",E781,(TEXT(F781,"00000000")))</f>
        <v>;9;00000000</v>
      </c>
    </row>
    <row r="782" spans="1:21" ht="14.25" customHeight="1" x14ac:dyDescent="0.2">
      <c r="A782" s="41" t="str">
        <f t="shared" si="88"/>
        <v/>
      </c>
      <c r="B782" s="27" t="str">
        <f t="shared" si="89"/>
        <v/>
      </c>
      <c r="C782" s="28"/>
      <c r="D782" s="37"/>
      <c r="E782" s="28"/>
      <c r="F782" s="38"/>
      <c r="G782" s="39"/>
      <c r="H782" s="39"/>
      <c r="I782" s="29"/>
      <c r="J782" s="40"/>
      <c r="K782" s="40"/>
      <c r="L782" s="28"/>
      <c r="M782" s="28"/>
      <c r="N782" s="42" t="str">
        <f t="shared" si="90"/>
        <v/>
      </c>
      <c r="O782" s="43"/>
      <c r="P782" s="25" t="str">
        <f t="shared" si="91"/>
        <v/>
      </c>
      <c r="R782" s="26">
        <f t="shared" si="85"/>
        <v>0</v>
      </c>
      <c r="S782" s="18">
        <f t="shared" si="86"/>
        <v>9</v>
      </c>
      <c r="T782" s="15" t="str">
        <f t="shared" si="87"/>
        <v/>
      </c>
      <c r="U782" s="15" t="str">
        <f>CONCATENATE(IF(B782="","",'[1]Datos del Clap'!$E$4),";","9",IF(B782="","",'[1]Datos del Clap'!$F$4),TEXT(B782,"000"),";",E782,(TEXT(F782,"00000000")))</f>
        <v>;9;00000000</v>
      </c>
    </row>
    <row r="783" spans="1:21" ht="14.25" customHeight="1" x14ac:dyDescent="0.2">
      <c r="A783" s="41" t="str">
        <f t="shared" si="88"/>
        <v/>
      </c>
      <c r="B783" s="27" t="str">
        <f t="shared" si="89"/>
        <v/>
      </c>
      <c r="C783" s="28"/>
      <c r="D783" s="37"/>
      <c r="E783" s="28"/>
      <c r="F783" s="38"/>
      <c r="G783" s="39"/>
      <c r="H783" s="39"/>
      <c r="I783" s="29"/>
      <c r="J783" s="40"/>
      <c r="K783" s="40"/>
      <c r="L783" s="28"/>
      <c r="M783" s="28"/>
      <c r="N783" s="42" t="str">
        <f t="shared" si="90"/>
        <v/>
      </c>
      <c r="O783" s="43"/>
      <c r="P783" s="25" t="str">
        <f t="shared" si="91"/>
        <v/>
      </c>
      <c r="R783" s="26">
        <f t="shared" si="85"/>
        <v>0</v>
      </c>
      <c r="S783" s="18">
        <f t="shared" si="86"/>
        <v>9</v>
      </c>
      <c r="T783" s="15" t="str">
        <f t="shared" si="87"/>
        <v/>
      </c>
      <c r="U783" s="15" t="str">
        <f>CONCATENATE(IF(B783="","",'[1]Datos del Clap'!$E$4),";","9",IF(B783="","",'[1]Datos del Clap'!$F$4),TEXT(B783,"000"),";",E783,(TEXT(F783,"00000000")))</f>
        <v>;9;00000000</v>
      </c>
    </row>
    <row r="784" spans="1:21" ht="14.25" customHeight="1" x14ac:dyDescent="0.2">
      <c r="A784" s="41" t="str">
        <f t="shared" si="88"/>
        <v/>
      </c>
      <c r="B784" s="27" t="str">
        <f t="shared" si="89"/>
        <v/>
      </c>
      <c r="C784" s="28"/>
      <c r="D784" s="37"/>
      <c r="E784" s="28"/>
      <c r="F784" s="38"/>
      <c r="G784" s="39"/>
      <c r="H784" s="39"/>
      <c r="I784" s="29"/>
      <c r="J784" s="40"/>
      <c r="K784" s="40"/>
      <c r="L784" s="28"/>
      <c r="M784" s="28"/>
      <c r="N784" s="42" t="str">
        <f t="shared" si="90"/>
        <v/>
      </c>
      <c r="O784" s="43"/>
      <c r="P784" s="25" t="str">
        <f t="shared" si="91"/>
        <v/>
      </c>
      <c r="R784" s="26">
        <f t="shared" si="85"/>
        <v>0</v>
      </c>
      <c r="S784" s="18">
        <f t="shared" si="86"/>
        <v>9</v>
      </c>
      <c r="T784" s="15" t="str">
        <f t="shared" si="87"/>
        <v/>
      </c>
      <c r="U784" s="15" t="str">
        <f>CONCATENATE(IF(B784="","",'[1]Datos del Clap'!$E$4),";","9",IF(B784="","",'[1]Datos del Clap'!$F$4),TEXT(B784,"000"),";",E784,(TEXT(F784,"00000000")))</f>
        <v>;9;00000000</v>
      </c>
    </row>
    <row r="785" spans="1:21" ht="14.25" customHeight="1" x14ac:dyDescent="0.2">
      <c r="A785" s="41" t="str">
        <f t="shared" si="88"/>
        <v/>
      </c>
      <c r="B785" s="27" t="str">
        <f t="shared" si="89"/>
        <v/>
      </c>
      <c r="C785" s="28"/>
      <c r="D785" s="37"/>
      <c r="E785" s="28"/>
      <c r="F785" s="38"/>
      <c r="G785" s="39"/>
      <c r="H785" s="39"/>
      <c r="I785" s="29"/>
      <c r="J785" s="40"/>
      <c r="K785" s="40"/>
      <c r="L785" s="28"/>
      <c r="M785" s="28"/>
      <c r="N785" s="42" t="str">
        <f t="shared" si="90"/>
        <v/>
      </c>
      <c r="O785" s="43"/>
      <c r="P785" s="25" t="str">
        <f t="shared" si="91"/>
        <v/>
      </c>
      <c r="R785" s="26">
        <f t="shared" si="85"/>
        <v>0</v>
      </c>
      <c r="S785" s="18">
        <f t="shared" si="86"/>
        <v>9</v>
      </c>
      <c r="T785" s="15" t="str">
        <f t="shared" si="87"/>
        <v/>
      </c>
      <c r="U785" s="15" t="str">
        <f>CONCATENATE(IF(B785="","",'[1]Datos del Clap'!$E$4),";","9",IF(B785="","",'[1]Datos del Clap'!$F$4),TEXT(B785,"000"),";",E785,(TEXT(F785,"00000000")))</f>
        <v>;9;00000000</v>
      </c>
    </row>
    <row r="786" spans="1:21" ht="14.25" customHeight="1" x14ac:dyDescent="0.2">
      <c r="A786" s="41" t="str">
        <f t="shared" si="88"/>
        <v/>
      </c>
      <c r="B786" s="27" t="str">
        <f t="shared" si="89"/>
        <v/>
      </c>
      <c r="C786" s="28"/>
      <c r="D786" s="37"/>
      <c r="E786" s="28"/>
      <c r="F786" s="38"/>
      <c r="G786" s="39"/>
      <c r="H786" s="39"/>
      <c r="I786" s="29"/>
      <c r="J786" s="40"/>
      <c r="K786" s="40"/>
      <c r="L786" s="28"/>
      <c r="M786" s="28"/>
      <c r="N786" s="42" t="str">
        <f t="shared" si="90"/>
        <v/>
      </c>
      <c r="O786" s="43"/>
      <c r="P786" s="25" t="str">
        <f t="shared" si="91"/>
        <v/>
      </c>
      <c r="R786" s="26">
        <f t="shared" si="85"/>
        <v>0</v>
      </c>
      <c r="S786" s="18">
        <f t="shared" si="86"/>
        <v>9</v>
      </c>
      <c r="T786" s="15" t="str">
        <f t="shared" si="87"/>
        <v/>
      </c>
      <c r="U786" s="15" t="str">
        <f>CONCATENATE(IF(B786="","",'[1]Datos del Clap'!$E$4),";","9",IF(B786="","",'[1]Datos del Clap'!$F$4),TEXT(B786,"000"),";",E786,(TEXT(F786,"00000000")))</f>
        <v>;9;00000000</v>
      </c>
    </row>
    <row r="787" spans="1:21" ht="14.25" customHeight="1" x14ac:dyDescent="0.2">
      <c r="A787" s="41" t="str">
        <f t="shared" si="88"/>
        <v/>
      </c>
      <c r="B787" s="27" t="str">
        <f t="shared" si="89"/>
        <v/>
      </c>
      <c r="C787" s="28"/>
      <c r="D787" s="37"/>
      <c r="E787" s="28"/>
      <c r="F787" s="38"/>
      <c r="G787" s="39"/>
      <c r="H787" s="39"/>
      <c r="I787" s="29"/>
      <c r="J787" s="40"/>
      <c r="K787" s="40"/>
      <c r="L787" s="28"/>
      <c r="M787" s="28"/>
      <c r="N787" s="42" t="str">
        <f t="shared" si="90"/>
        <v/>
      </c>
      <c r="O787" s="43"/>
      <c r="P787" s="25" t="str">
        <f t="shared" si="91"/>
        <v/>
      </c>
      <c r="R787" s="26">
        <f t="shared" si="85"/>
        <v>0</v>
      </c>
      <c r="S787" s="18">
        <f t="shared" si="86"/>
        <v>9</v>
      </c>
      <c r="T787" s="15" t="str">
        <f t="shared" si="87"/>
        <v/>
      </c>
      <c r="U787" s="15" t="str">
        <f>CONCATENATE(IF(B787="","",'[1]Datos del Clap'!$E$4),";","9",IF(B787="","",'[1]Datos del Clap'!$F$4),TEXT(B787,"000"),";",E787,(TEXT(F787,"00000000")))</f>
        <v>;9;00000000</v>
      </c>
    </row>
    <row r="788" spans="1:21" ht="14.25" customHeight="1" x14ac:dyDescent="0.2">
      <c r="A788" s="41" t="str">
        <f t="shared" si="88"/>
        <v/>
      </c>
      <c r="B788" s="27" t="str">
        <f t="shared" si="89"/>
        <v/>
      </c>
      <c r="C788" s="28"/>
      <c r="D788" s="37"/>
      <c r="E788" s="28"/>
      <c r="F788" s="38"/>
      <c r="G788" s="39"/>
      <c r="H788" s="39"/>
      <c r="I788" s="29"/>
      <c r="J788" s="40"/>
      <c r="K788" s="40"/>
      <c r="L788" s="28"/>
      <c r="M788" s="28"/>
      <c r="N788" s="42" t="str">
        <f t="shared" si="90"/>
        <v/>
      </c>
      <c r="O788" s="43"/>
      <c r="P788" s="25" t="str">
        <f t="shared" si="91"/>
        <v/>
      </c>
      <c r="R788" s="26">
        <f t="shared" si="85"/>
        <v>0</v>
      </c>
      <c r="S788" s="18">
        <f t="shared" si="86"/>
        <v>9</v>
      </c>
      <c r="T788" s="15" t="str">
        <f t="shared" si="87"/>
        <v/>
      </c>
      <c r="U788" s="15" t="str">
        <f>CONCATENATE(IF(B788="","",'[1]Datos del Clap'!$E$4),";","9",IF(B788="","",'[1]Datos del Clap'!$F$4),TEXT(B788,"000"),";",E788,(TEXT(F788,"00000000")))</f>
        <v>;9;00000000</v>
      </c>
    </row>
    <row r="789" spans="1:21" ht="14.25" customHeight="1" x14ac:dyDescent="0.2">
      <c r="A789" s="41" t="str">
        <f t="shared" si="88"/>
        <v/>
      </c>
      <c r="B789" s="27" t="str">
        <f t="shared" si="89"/>
        <v/>
      </c>
      <c r="C789" s="28"/>
      <c r="D789" s="37"/>
      <c r="E789" s="28"/>
      <c r="F789" s="38"/>
      <c r="G789" s="39"/>
      <c r="H789" s="39"/>
      <c r="I789" s="29"/>
      <c r="J789" s="40"/>
      <c r="K789" s="40"/>
      <c r="L789" s="28"/>
      <c r="M789" s="28"/>
      <c r="N789" s="42" t="str">
        <f t="shared" si="90"/>
        <v/>
      </c>
      <c r="O789" s="43"/>
      <c r="P789" s="25" t="str">
        <f t="shared" si="91"/>
        <v/>
      </c>
      <c r="R789" s="26">
        <f t="shared" si="85"/>
        <v>0</v>
      </c>
      <c r="S789" s="18">
        <f t="shared" si="86"/>
        <v>9</v>
      </c>
      <c r="T789" s="15" t="str">
        <f t="shared" si="87"/>
        <v/>
      </c>
      <c r="U789" s="15" t="str">
        <f>CONCATENATE(IF(B789="","",'[1]Datos del Clap'!$E$4),";","9",IF(B789="","",'[1]Datos del Clap'!$F$4),TEXT(B789,"000"),";",E789,(TEXT(F789,"00000000")))</f>
        <v>;9;00000000</v>
      </c>
    </row>
    <row r="790" spans="1:21" ht="14.25" customHeight="1" x14ac:dyDescent="0.2">
      <c r="A790" s="41" t="str">
        <f t="shared" si="88"/>
        <v/>
      </c>
      <c r="B790" s="27" t="str">
        <f t="shared" si="89"/>
        <v/>
      </c>
      <c r="C790" s="28"/>
      <c r="D790" s="37"/>
      <c r="E790" s="28"/>
      <c r="F790" s="38"/>
      <c r="G790" s="39"/>
      <c r="H790" s="39"/>
      <c r="I790" s="29"/>
      <c r="J790" s="40"/>
      <c r="K790" s="40"/>
      <c r="L790" s="28"/>
      <c r="M790" s="28"/>
      <c r="N790" s="42" t="str">
        <f t="shared" si="90"/>
        <v/>
      </c>
      <c r="O790" s="43"/>
      <c r="P790" s="25" t="str">
        <f t="shared" si="91"/>
        <v/>
      </c>
      <c r="R790" s="26">
        <f t="shared" si="85"/>
        <v>0</v>
      </c>
      <c r="S790" s="18">
        <f t="shared" si="86"/>
        <v>9</v>
      </c>
      <c r="T790" s="15" t="str">
        <f t="shared" si="87"/>
        <v/>
      </c>
      <c r="U790" s="15" t="str">
        <f>CONCATENATE(IF(B790="","",'[1]Datos del Clap'!$E$4),";","9",IF(B790="","",'[1]Datos del Clap'!$F$4),TEXT(B790,"000"),";",E790,(TEXT(F790,"00000000")))</f>
        <v>;9;00000000</v>
      </c>
    </row>
    <row r="791" spans="1:21" ht="14.25" customHeight="1" x14ac:dyDescent="0.2">
      <c r="A791" s="41" t="str">
        <f t="shared" si="88"/>
        <v/>
      </c>
      <c r="B791" s="27" t="str">
        <f t="shared" si="89"/>
        <v/>
      </c>
      <c r="C791" s="28"/>
      <c r="D791" s="37"/>
      <c r="E791" s="28"/>
      <c r="F791" s="38"/>
      <c r="G791" s="39"/>
      <c r="H791" s="39"/>
      <c r="I791" s="29"/>
      <c r="J791" s="40"/>
      <c r="K791" s="40"/>
      <c r="L791" s="28"/>
      <c r="M791" s="28"/>
      <c r="N791" s="42" t="str">
        <f t="shared" si="90"/>
        <v/>
      </c>
      <c r="O791" s="43"/>
      <c r="P791" s="25" t="str">
        <f t="shared" si="91"/>
        <v/>
      </c>
      <c r="R791" s="26">
        <f t="shared" si="85"/>
        <v>0</v>
      </c>
      <c r="S791" s="18">
        <f t="shared" si="86"/>
        <v>9</v>
      </c>
      <c r="T791" s="15" t="str">
        <f t="shared" si="87"/>
        <v/>
      </c>
      <c r="U791" s="15" t="str">
        <f>CONCATENATE(IF(B791="","",'[1]Datos del Clap'!$E$4),";","9",IF(B791="","",'[1]Datos del Clap'!$F$4),TEXT(B791,"000"),";",E791,(TEXT(F791,"00000000")))</f>
        <v>;9;00000000</v>
      </c>
    </row>
    <row r="792" spans="1:21" ht="14.25" customHeight="1" x14ac:dyDescent="0.2">
      <c r="A792" s="41" t="str">
        <f t="shared" si="88"/>
        <v/>
      </c>
      <c r="B792" s="27" t="str">
        <f t="shared" si="89"/>
        <v/>
      </c>
      <c r="C792" s="28"/>
      <c r="D792" s="37"/>
      <c r="E792" s="28"/>
      <c r="F792" s="38"/>
      <c r="G792" s="39"/>
      <c r="H792" s="39"/>
      <c r="I792" s="29"/>
      <c r="J792" s="40"/>
      <c r="K792" s="40"/>
      <c r="L792" s="28"/>
      <c r="M792" s="28"/>
      <c r="N792" s="42" t="str">
        <f t="shared" si="90"/>
        <v/>
      </c>
      <c r="O792" s="43"/>
      <c r="P792" s="25" t="str">
        <f t="shared" si="91"/>
        <v/>
      </c>
      <c r="R792" s="26">
        <f t="shared" si="85"/>
        <v>0</v>
      </c>
      <c r="S792" s="18">
        <f t="shared" si="86"/>
        <v>9</v>
      </c>
      <c r="T792" s="15" t="str">
        <f t="shared" si="87"/>
        <v/>
      </c>
      <c r="U792" s="15" t="str">
        <f>CONCATENATE(IF(B792="","",'[1]Datos del Clap'!$E$4),";","9",IF(B792="","",'[1]Datos del Clap'!$F$4),TEXT(B792,"000"),";",E792,(TEXT(F792,"00000000")))</f>
        <v>;9;00000000</v>
      </c>
    </row>
    <row r="793" spans="1:21" ht="14.25" customHeight="1" x14ac:dyDescent="0.2">
      <c r="A793" s="41" t="str">
        <f t="shared" si="88"/>
        <v/>
      </c>
      <c r="B793" s="27" t="str">
        <f t="shared" si="89"/>
        <v/>
      </c>
      <c r="C793" s="28"/>
      <c r="D793" s="37"/>
      <c r="E793" s="28"/>
      <c r="F793" s="38"/>
      <c r="G793" s="39"/>
      <c r="H793" s="39"/>
      <c r="I793" s="29"/>
      <c r="J793" s="40"/>
      <c r="K793" s="40"/>
      <c r="L793" s="28"/>
      <c r="M793" s="28"/>
      <c r="N793" s="42" t="str">
        <f t="shared" si="90"/>
        <v/>
      </c>
      <c r="O793" s="43"/>
      <c r="P793" s="25" t="str">
        <f t="shared" si="91"/>
        <v/>
      </c>
      <c r="R793" s="26">
        <f t="shared" si="85"/>
        <v>0</v>
      </c>
      <c r="S793" s="18">
        <f t="shared" si="86"/>
        <v>9</v>
      </c>
      <c r="T793" s="15" t="str">
        <f t="shared" si="87"/>
        <v/>
      </c>
      <c r="U793" s="15" t="str">
        <f>CONCATENATE(IF(B793="","",'[1]Datos del Clap'!$E$4),";","9",IF(B793="","",'[1]Datos del Clap'!$F$4),TEXT(B793,"000"),";",E793,(TEXT(F793,"00000000")))</f>
        <v>;9;00000000</v>
      </c>
    </row>
    <row r="794" spans="1:21" ht="14.25" customHeight="1" x14ac:dyDescent="0.2">
      <c r="A794" s="41" t="str">
        <f t="shared" si="88"/>
        <v/>
      </c>
      <c r="B794" s="27" t="str">
        <f t="shared" si="89"/>
        <v/>
      </c>
      <c r="C794" s="28"/>
      <c r="D794" s="37"/>
      <c r="E794" s="28"/>
      <c r="F794" s="38"/>
      <c r="G794" s="39"/>
      <c r="H794" s="39"/>
      <c r="I794" s="29"/>
      <c r="J794" s="40"/>
      <c r="K794" s="40"/>
      <c r="L794" s="28"/>
      <c r="M794" s="28"/>
      <c r="N794" s="42" t="str">
        <f t="shared" si="90"/>
        <v/>
      </c>
      <c r="O794" s="43"/>
      <c r="P794" s="25" t="str">
        <f t="shared" si="91"/>
        <v/>
      </c>
      <c r="R794" s="26">
        <f t="shared" si="85"/>
        <v>0</v>
      </c>
      <c r="S794" s="18">
        <f t="shared" si="86"/>
        <v>9</v>
      </c>
      <c r="T794" s="15" t="str">
        <f t="shared" si="87"/>
        <v/>
      </c>
      <c r="U794" s="15" t="str">
        <f>CONCATENATE(IF(B794="","",'[1]Datos del Clap'!$E$4),";","9",IF(B794="","",'[1]Datos del Clap'!$F$4),TEXT(B794,"000"),";",E794,(TEXT(F794,"00000000")))</f>
        <v>;9;00000000</v>
      </c>
    </row>
    <row r="795" spans="1:21" ht="14.25" customHeight="1" x14ac:dyDescent="0.2">
      <c r="A795" s="41" t="str">
        <f t="shared" si="88"/>
        <v/>
      </c>
      <c r="B795" s="27" t="str">
        <f t="shared" si="89"/>
        <v/>
      </c>
      <c r="C795" s="28"/>
      <c r="D795" s="37"/>
      <c r="E795" s="28"/>
      <c r="F795" s="38"/>
      <c r="G795" s="39"/>
      <c r="H795" s="39"/>
      <c r="I795" s="29"/>
      <c r="J795" s="40"/>
      <c r="K795" s="40"/>
      <c r="L795" s="28"/>
      <c r="M795" s="28"/>
      <c r="N795" s="42" t="str">
        <f t="shared" si="90"/>
        <v/>
      </c>
      <c r="O795" s="43"/>
      <c r="P795" s="25" t="str">
        <f t="shared" si="91"/>
        <v/>
      </c>
      <c r="R795" s="26">
        <f t="shared" si="85"/>
        <v>0</v>
      </c>
      <c r="S795" s="18">
        <f t="shared" si="86"/>
        <v>9</v>
      </c>
      <c r="T795" s="15" t="str">
        <f t="shared" si="87"/>
        <v/>
      </c>
      <c r="U795" s="15" t="str">
        <f>CONCATENATE(IF(B795="","",'[1]Datos del Clap'!$E$4),";","9",IF(B795="","",'[1]Datos del Clap'!$F$4),TEXT(B795,"000"),";",E795,(TEXT(F795,"00000000")))</f>
        <v>;9;00000000</v>
      </c>
    </row>
    <row r="796" spans="1:21" ht="14.25" customHeight="1" x14ac:dyDescent="0.2">
      <c r="A796" s="41" t="str">
        <f t="shared" si="88"/>
        <v/>
      </c>
      <c r="B796" s="27" t="str">
        <f t="shared" si="89"/>
        <v/>
      </c>
      <c r="C796" s="28"/>
      <c r="D796" s="37"/>
      <c r="E796" s="28"/>
      <c r="F796" s="38"/>
      <c r="G796" s="39"/>
      <c r="H796" s="39"/>
      <c r="I796" s="29"/>
      <c r="J796" s="40"/>
      <c r="K796" s="40"/>
      <c r="L796" s="28"/>
      <c r="M796" s="28"/>
      <c r="N796" s="42" t="str">
        <f t="shared" si="90"/>
        <v/>
      </c>
      <c r="O796" s="43"/>
      <c r="P796" s="25" t="str">
        <f t="shared" si="91"/>
        <v/>
      </c>
      <c r="R796" s="26">
        <f t="shared" si="85"/>
        <v>0</v>
      </c>
      <c r="S796" s="18">
        <f t="shared" si="86"/>
        <v>9</v>
      </c>
      <c r="T796" s="15" t="str">
        <f t="shared" si="87"/>
        <v/>
      </c>
      <c r="U796" s="15" t="str">
        <f>CONCATENATE(IF(B796="","",'[1]Datos del Clap'!$E$4),";","9",IF(B796="","",'[1]Datos del Clap'!$F$4),TEXT(B796,"000"),";",E796,(TEXT(F796,"00000000")))</f>
        <v>;9;00000000</v>
      </c>
    </row>
    <row r="797" spans="1:21" ht="14.25" customHeight="1" x14ac:dyDescent="0.2">
      <c r="A797" s="41" t="str">
        <f t="shared" si="88"/>
        <v/>
      </c>
      <c r="B797" s="27" t="str">
        <f t="shared" si="89"/>
        <v/>
      </c>
      <c r="C797" s="28"/>
      <c r="D797" s="37"/>
      <c r="E797" s="28"/>
      <c r="F797" s="38"/>
      <c r="G797" s="39"/>
      <c r="H797" s="39"/>
      <c r="I797" s="29"/>
      <c r="J797" s="40"/>
      <c r="K797" s="40"/>
      <c r="L797" s="28"/>
      <c r="M797" s="28"/>
      <c r="N797" s="42" t="str">
        <f t="shared" si="90"/>
        <v/>
      </c>
      <c r="O797" s="43"/>
      <c r="P797" s="25" t="str">
        <f t="shared" si="91"/>
        <v/>
      </c>
      <c r="R797" s="26">
        <f t="shared" si="85"/>
        <v>0</v>
      </c>
      <c r="S797" s="18">
        <f t="shared" si="86"/>
        <v>9</v>
      </c>
      <c r="T797" s="15" t="str">
        <f t="shared" si="87"/>
        <v/>
      </c>
      <c r="U797" s="15" t="str">
        <f>CONCATENATE(IF(B797="","",'[1]Datos del Clap'!$E$4),";","9",IF(B797="","",'[1]Datos del Clap'!$F$4),TEXT(B797,"000"),";",E797,(TEXT(F797,"00000000")))</f>
        <v>;9;00000000</v>
      </c>
    </row>
    <row r="798" spans="1:21" ht="14.25" customHeight="1" x14ac:dyDescent="0.2">
      <c r="A798" s="41" t="str">
        <f t="shared" si="88"/>
        <v/>
      </c>
      <c r="B798" s="27" t="str">
        <f t="shared" si="89"/>
        <v/>
      </c>
      <c r="C798" s="28"/>
      <c r="D798" s="37"/>
      <c r="E798" s="28"/>
      <c r="F798" s="38"/>
      <c r="G798" s="39"/>
      <c r="H798" s="39"/>
      <c r="I798" s="29"/>
      <c r="J798" s="40"/>
      <c r="K798" s="40"/>
      <c r="L798" s="28"/>
      <c r="M798" s="28"/>
      <c r="N798" s="42" t="str">
        <f t="shared" si="90"/>
        <v/>
      </c>
      <c r="O798" s="43"/>
      <c r="P798" s="25" t="str">
        <f t="shared" si="91"/>
        <v/>
      </c>
      <c r="R798" s="26">
        <f t="shared" si="85"/>
        <v>0</v>
      </c>
      <c r="S798" s="18">
        <f t="shared" si="86"/>
        <v>9</v>
      </c>
      <c r="T798" s="15" t="str">
        <f t="shared" si="87"/>
        <v/>
      </c>
      <c r="U798" s="15" t="str">
        <f>CONCATENATE(IF(B798="","",'[1]Datos del Clap'!$E$4),";","9",IF(B798="","",'[1]Datos del Clap'!$F$4),TEXT(B798,"000"),";",E798,(TEXT(F798,"00000000")))</f>
        <v>;9;00000000</v>
      </c>
    </row>
    <row r="799" spans="1:21" ht="14.25" customHeight="1" x14ac:dyDescent="0.2">
      <c r="A799" s="41" t="str">
        <f t="shared" si="88"/>
        <v/>
      </c>
      <c r="B799" s="27" t="str">
        <f t="shared" si="89"/>
        <v/>
      </c>
      <c r="C799" s="28"/>
      <c r="D799" s="37"/>
      <c r="E799" s="28"/>
      <c r="F799" s="38"/>
      <c r="G799" s="39"/>
      <c r="H799" s="39"/>
      <c r="I799" s="29"/>
      <c r="J799" s="40"/>
      <c r="K799" s="40"/>
      <c r="L799" s="28"/>
      <c r="M799" s="28"/>
      <c r="N799" s="42" t="str">
        <f t="shared" si="90"/>
        <v/>
      </c>
      <c r="O799" s="43"/>
      <c r="P799" s="25" t="str">
        <f t="shared" si="91"/>
        <v/>
      </c>
      <c r="R799" s="26">
        <f t="shared" si="85"/>
        <v>0</v>
      </c>
      <c r="S799" s="18">
        <f t="shared" si="86"/>
        <v>9</v>
      </c>
      <c r="T799" s="15" t="str">
        <f t="shared" si="87"/>
        <v/>
      </c>
      <c r="U799" s="15" t="str">
        <f>CONCATENATE(IF(B799="","",'[1]Datos del Clap'!$E$4),";","9",IF(B799="","",'[1]Datos del Clap'!$F$4),TEXT(B799,"000"),";",E799,(TEXT(F799,"00000000")))</f>
        <v>;9;00000000</v>
      </c>
    </row>
    <row r="800" spans="1:21" ht="14.25" customHeight="1" x14ac:dyDescent="0.2">
      <c r="A800" s="41" t="str">
        <f t="shared" si="88"/>
        <v/>
      </c>
      <c r="B800" s="27" t="str">
        <f t="shared" si="89"/>
        <v/>
      </c>
      <c r="C800" s="28"/>
      <c r="D800" s="37"/>
      <c r="E800" s="28"/>
      <c r="F800" s="38"/>
      <c r="G800" s="39"/>
      <c r="H800" s="39"/>
      <c r="I800" s="29"/>
      <c r="J800" s="40"/>
      <c r="K800" s="40"/>
      <c r="L800" s="28"/>
      <c r="M800" s="28"/>
      <c r="N800" s="42" t="str">
        <f t="shared" si="90"/>
        <v/>
      </c>
      <c r="O800" s="43"/>
      <c r="P800" s="25" t="str">
        <f t="shared" si="91"/>
        <v/>
      </c>
      <c r="R800" s="26">
        <f t="shared" si="85"/>
        <v>0</v>
      </c>
      <c r="S800" s="18">
        <f t="shared" si="86"/>
        <v>9</v>
      </c>
      <c r="T800" s="15" t="str">
        <f t="shared" si="87"/>
        <v/>
      </c>
      <c r="U800" s="15" t="str">
        <f>CONCATENATE(IF(B800="","",'[1]Datos del Clap'!$E$4),";","9",IF(B800="","",'[1]Datos del Clap'!$F$4),TEXT(B800,"000"),";",E800,(TEXT(F800,"00000000")))</f>
        <v>;9;00000000</v>
      </c>
    </row>
    <row r="801" spans="1:21" ht="14.25" customHeight="1" x14ac:dyDescent="0.2">
      <c r="A801" s="41" t="str">
        <f t="shared" si="88"/>
        <v/>
      </c>
      <c r="B801" s="27" t="str">
        <f t="shared" si="89"/>
        <v/>
      </c>
      <c r="C801" s="28"/>
      <c r="D801" s="37"/>
      <c r="E801" s="28"/>
      <c r="F801" s="38"/>
      <c r="G801" s="39"/>
      <c r="H801" s="39"/>
      <c r="I801" s="29"/>
      <c r="J801" s="40"/>
      <c r="K801" s="40"/>
      <c r="L801" s="28"/>
      <c r="M801" s="28"/>
      <c r="N801" s="42" t="str">
        <f t="shared" si="90"/>
        <v/>
      </c>
      <c r="O801" s="43"/>
      <c r="P801" s="25" t="str">
        <f t="shared" si="91"/>
        <v/>
      </c>
      <c r="R801" s="26">
        <f t="shared" si="85"/>
        <v>0</v>
      </c>
      <c r="S801" s="18">
        <f t="shared" si="86"/>
        <v>9</v>
      </c>
      <c r="T801" s="15" t="str">
        <f t="shared" si="87"/>
        <v/>
      </c>
      <c r="U801" s="15" t="str">
        <f>CONCATENATE(IF(B801="","",'[1]Datos del Clap'!$E$4),";","9",IF(B801="","",'[1]Datos del Clap'!$F$4),TEXT(B801,"000"),";",E801,(TEXT(F801,"00000000")))</f>
        <v>;9;00000000</v>
      </c>
    </row>
    <row r="802" spans="1:21" ht="14.25" customHeight="1" x14ac:dyDescent="0.2">
      <c r="A802" s="41" t="str">
        <f t="shared" si="88"/>
        <v/>
      </c>
      <c r="B802" s="27" t="str">
        <f t="shared" si="89"/>
        <v/>
      </c>
      <c r="C802" s="28"/>
      <c r="D802" s="37"/>
      <c r="E802" s="28"/>
      <c r="F802" s="38"/>
      <c r="G802" s="39"/>
      <c r="H802" s="39"/>
      <c r="I802" s="29"/>
      <c r="J802" s="40"/>
      <c r="K802" s="40"/>
      <c r="L802" s="28"/>
      <c r="M802" s="28"/>
      <c r="N802" s="42" t="str">
        <f t="shared" si="90"/>
        <v/>
      </c>
      <c r="O802" s="43"/>
      <c r="P802" s="25" t="str">
        <f t="shared" si="91"/>
        <v/>
      </c>
      <c r="R802" s="26">
        <f t="shared" si="85"/>
        <v>0</v>
      </c>
      <c r="S802" s="18">
        <f t="shared" si="86"/>
        <v>9</v>
      </c>
      <c r="T802" s="15" t="str">
        <f t="shared" si="87"/>
        <v/>
      </c>
      <c r="U802" s="15" t="str">
        <f>CONCATENATE(IF(B802="","",'[1]Datos del Clap'!$E$4),";","9",IF(B802="","",'[1]Datos del Clap'!$F$4),TEXT(B802,"000"),";",E802,(TEXT(F802,"00000000")))</f>
        <v>;9;00000000</v>
      </c>
    </row>
    <row r="803" spans="1:21" ht="14.25" customHeight="1" x14ac:dyDescent="0.2">
      <c r="A803" s="41" t="str">
        <f t="shared" si="88"/>
        <v/>
      </c>
      <c r="B803" s="27" t="str">
        <f t="shared" si="89"/>
        <v/>
      </c>
      <c r="C803" s="28"/>
      <c r="D803" s="37"/>
      <c r="E803" s="28"/>
      <c r="F803" s="38"/>
      <c r="G803" s="39"/>
      <c r="H803" s="39"/>
      <c r="I803" s="29"/>
      <c r="J803" s="40"/>
      <c r="K803" s="40"/>
      <c r="L803" s="28"/>
      <c r="M803" s="28"/>
      <c r="N803" s="42" t="str">
        <f t="shared" si="90"/>
        <v/>
      </c>
      <c r="O803" s="43"/>
      <c r="P803" s="25" t="str">
        <f t="shared" si="91"/>
        <v/>
      </c>
      <c r="R803" s="26">
        <f t="shared" si="85"/>
        <v>0</v>
      </c>
      <c r="S803" s="18">
        <f t="shared" si="86"/>
        <v>9</v>
      </c>
      <c r="T803" s="15" t="str">
        <f t="shared" si="87"/>
        <v/>
      </c>
      <c r="U803" s="15" t="str">
        <f>CONCATENATE(IF(B803="","",'[1]Datos del Clap'!$E$4),";","9",IF(B803="","",'[1]Datos del Clap'!$F$4),TEXT(B803,"000"),";",E803,(TEXT(F803,"00000000")))</f>
        <v>;9;00000000</v>
      </c>
    </row>
    <row r="804" spans="1:21" ht="14.25" customHeight="1" x14ac:dyDescent="0.2">
      <c r="A804" s="41" t="str">
        <f t="shared" si="88"/>
        <v/>
      </c>
      <c r="B804" s="27" t="str">
        <f t="shared" si="89"/>
        <v/>
      </c>
      <c r="C804" s="28"/>
      <c r="D804" s="37"/>
      <c r="E804" s="28"/>
      <c r="F804" s="38"/>
      <c r="G804" s="39"/>
      <c r="H804" s="39"/>
      <c r="I804" s="29"/>
      <c r="J804" s="40"/>
      <c r="K804" s="40"/>
      <c r="L804" s="28"/>
      <c r="M804" s="28"/>
      <c r="N804" s="42" t="str">
        <f t="shared" si="90"/>
        <v/>
      </c>
      <c r="O804" s="43"/>
      <c r="P804" s="25" t="str">
        <f t="shared" si="91"/>
        <v/>
      </c>
      <c r="R804" s="26">
        <f t="shared" si="85"/>
        <v>0</v>
      </c>
      <c r="S804" s="18">
        <f t="shared" si="86"/>
        <v>9</v>
      </c>
      <c r="T804" s="15" t="str">
        <f t="shared" si="87"/>
        <v/>
      </c>
      <c r="U804" s="15" t="str">
        <f>CONCATENATE(IF(B804="","",'[1]Datos del Clap'!$E$4),";","9",IF(B804="","",'[1]Datos del Clap'!$F$4),TEXT(B804,"000"),";",E804,(TEXT(F804,"00000000")))</f>
        <v>;9;00000000</v>
      </c>
    </row>
    <row r="805" spans="1:21" ht="14.25" customHeight="1" x14ac:dyDescent="0.2">
      <c r="A805" s="41" t="str">
        <f t="shared" si="88"/>
        <v/>
      </c>
      <c r="B805" s="27" t="str">
        <f t="shared" si="89"/>
        <v/>
      </c>
      <c r="C805" s="28"/>
      <c r="D805" s="37"/>
      <c r="E805" s="28"/>
      <c r="F805" s="38"/>
      <c r="G805" s="39"/>
      <c r="H805" s="39"/>
      <c r="I805" s="29"/>
      <c r="J805" s="40"/>
      <c r="K805" s="40"/>
      <c r="L805" s="28"/>
      <c r="M805" s="28"/>
      <c r="N805" s="42" t="str">
        <f t="shared" si="90"/>
        <v/>
      </c>
      <c r="O805" s="43"/>
      <c r="P805" s="25" t="str">
        <f t="shared" si="91"/>
        <v/>
      </c>
      <c r="R805" s="26">
        <f t="shared" si="85"/>
        <v>0</v>
      </c>
      <c r="S805" s="18">
        <f t="shared" si="86"/>
        <v>9</v>
      </c>
      <c r="T805" s="15" t="str">
        <f t="shared" si="87"/>
        <v/>
      </c>
      <c r="U805" s="15" t="str">
        <f>CONCATENATE(IF(B805="","",'[1]Datos del Clap'!$E$4),";","9",IF(B805="","",'[1]Datos del Clap'!$F$4),TEXT(B805,"000"),";",E805,(TEXT(F805,"00000000")))</f>
        <v>;9;00000000</v>
      </c>
    </row>
    <row r="806" spans="1:21" ht="14.25" customHeight="1" x14ac:dyDescent="0.2">
      <c r="A806" s="41" t="str">
        <f t="shared" si="88"/>
        <v/>
      </c>
      <c r="B806" s="27" t="str">
        <f t="shared" si="89"/>
        <v/>
      </c>
      <c r="C806" s="28"/>
      <c r="D806" s="37"/>
      <c r="E806" s="28"/>
      <c r="F806" s="38"/>
      <c r="G806" s="39"/>
      <c r="H806" s="39"/>
      <c r="I806" s="29"/>
      <c r="J806" s="40"/>
      <c r="K806" s="40"/>
      <c r="L806" s="28"/>
      <c r="M806" s="28"/>
      <c r="N806" s="42" t="str">
        <f t="shared" si="90"/>
        <v/>
      </c>
      <c r="O806" s="43"/>
      <c r="P806" s="25" t="str">
        <f t="shared" si="91"/>
        <v/>
      </c>
      <c r="R806" s="26">
        <f t="shared" si="85"/>
        <v>0</v>
      </c>
      <c r="S806" s="18">
        <f t="shared" si="86"/>
        <v>9</v>
      </c>
      <c r="T806" s="15" t="str">
        <f t="shared" si="87"/>
        <v/>
      </c>
      <c r="U806" s="15" t="str">
        <f>CONCATENATE(IF(B806="","",'[1]Datos del Clap'!$E$4),";","9",IF(B806="","",'[1]Datos del Clap'!$F$4),TEXT(B806,"000"),";",E806,(TEXT(F806,"00000000")))</f>
        <v>;9;00000000</v>
      </c>
    </row>
    <row r="807" spans="1:21" ht="14.25" customHeight="1" x14ac:dyDescent="0.2">
      <c r="A807" s="41" t="str">
        <f t="shared" si="88"/>
        <v/>
      </c>
      <c r="B807" s="27" t="str">
        <f t="shared" si="89"/>
        <v/>
      </c>
      <c r="C807" s="28"/>
      <c r="D807" s="37"/>
      <c r="E807" s="28"/>
      <c r="F807" s="38"/>
      <c r="G807" s="39"/>
      <c r="H807" s="39"/>
      <c r="I807" s="29"/>
      <c r="J807" s="40"/>
      <c r="K807" s="40"/>
      <c r="L807" s="28"/>
      <c r="M807" s="28"/>
      <c r="N807" s="42" t="str">
        <f t="shared" si="90"/>
        <v/>
      </c>
      <c r="O807" s="43"/>
      <c r="P807" s="25" t="str">
        <f t="shared" si="91"/>
        <v/>
      </c>
      <c r="R807" s="26">
        <f t="shared" si="85"/>
        <v>0</v>
      </c>
      <c r="S807" s="18">
        <f t="shared" si="86"/>
        <v>9</v>
      </c>
      <c r="T807" s="15" t="str">
        <f t="shared" si="87"/>
        <v/>
      </c>
      <c r="U807" s="15" t="str">
        <f>CONCATENATE(IF(B807="","",'[1]Datos del Clap'!$E$4),";","9",IF(B807="","",'[1]Datos del Clap'!$F$4),TEXT(B807,"000"),";",E807,(TEXT(F807,"00000000")))</f>
        <v>;9;00000000</v>
      </c>
    </row>
    <row r="808" spans="1:21" ht="14.25" customHeight="1" x14ac:dyDescent="0.2">
      <c r="A808" s="41" t="str">
        <f t="shared" si="88"/>
        <v/>
      </c>
      <c r="B808" s="27" t="str">
        <f t="shared" si="89"/>
        <v/>
      </c>
      <c r="C808" s="28"/>
      <c r="D808" s="37"/>
      <c r="E808" s="28"/>
      <c r="F808" s="38"/>
      <c r="G808" s="39"/>
      <c r="H808" s="39"/>
      <c r="I808" s="29"/>
      <c r="J808" s="40"/>
      <c r="K808" s="40"/>
      <c r="L808" s="28"/>
      <c r="M808" s="28"/>
      <c r="N808" s="42" t="str">
        <f t="shared" si="90"/>
        <v/>
      </c>
      <c r="O808" s="43"/>
      <c r="P808" s="25" t="str">
        <f t="shared" si="91"/>
        <v/>
      </c>
      <c r="R808" s="26">
        <f t="shared" si="85"/>
        <v>0</v>
      </c>
      <c r="S808" s="18">
        <f t="shared" si="86"/>
        <v>9</v>
      </c>
      <c r="T808" s="15" t="str">
        <f t="shared" si="87"/>
        <v/>
      </c>
      <c r="U808" s="15" t="str">
        <f>CONCATENATE(IF(B808="","",'[1]Datos del Clap'!$E$4),";","9",IF(B808="","",'[1]Datos del Clap'!$F$4),TEXT(B808,"000"),";",E808,(TEXT(F808,"00000000")))</f>
        <v>;9;00000000</v>
      </c>
    </row>
    <row r="809" spans="1:21" ht="14.25" customHeight="1" x14ac:dyDescent="0.2">
      <c r="A809" s="41" t="str">
        <f t="shared" si="88"/>
        <v/>
      </c>
      <c r="B809" s="27" t="str">
        <f t="shared" si="89"/>
        <v/>
      </c>
      <c r="C809" s="28"/>
      <c r="D809" s="37"/>
      <c r="E809" s="28"/>
      <c r="F809" s="38"/>
      <c r="G809" s="39"/>
      <c r="H809" s="39"/>
      <c r="I809" s="29"/>
      <c r="J809" s="40"/>
      <c r="K809" s="40"/>
      <c r="L809" s="28"/>
      <c r="M809" s="28"/>
      <c r="N809" s="42" t="str">
        <f t="shared" si="90"/>
        <v/>
      </c>
      <c r="O809" s="43"/>
      <c r="P809" s="25" t="str">
        <f t="shared" si="91"/>
        <v/>
      </c>
      <c r="R809" s="26">
        <f t="shared" si="85"/>
        <v>0</v>
      </c>
      <c r="S809" s="18">
        <f t="shared" si="86"/>
        <v>9</v>
      </c>
      <c r="T809" s="15" t="str">
        <f t="shared" si="87"/>
        <v/>
      </c>
      <c r="U809" s="15" t="str">
        <f>CONCATENATE(IF(B809="","",'[1]Datos del Clap'!$E$4),";","9",IF(B809="","",'[1]Datos del Clap'!$F$4),TEXT(B809,"000"),";",E809,(TEXT(F809,"00000000")))</f>
        <v>;9;00000000</v>
      </c>
    </row>
    <row r="810" spans="1:21" ht="14.25" customHeight="1" x14ac:dyDescent="0.2">
      <c r="A810" s="41" t="str">
        <f t="shared" si="88"/>
        <v/>
      </c>
      <c r="B810" s="27" t="str">
        <f t="shared" si="89"/>
        <v/>
      </c>
      <c r="C810" s="28"/>
      <c r="D810" s="37"/>
      <c r="E810" s="28"/>
      <c r="F810" s="38"/>
      <c r="G810" s="39"/>
      <c r="H810" s="39"/>
      <c r="I810" s="29"/>
      <c r="J810" s="40"/>
      <c r="K810" s="40"/>
      <c r="L810" s="28"/>
      <c r="M810" s="28"/>
      <c r="N810" s="42" t="str">
        <f t="shared" si="90"/>
        <v/>
      </c>
      <c r="O810" s="43"/>
      <c r="P810" s="25" t="str">
        <f t="shared" si="91"/>
        <v/>
      </c>
      <c r="R810" s="26">
        <f t="shared" si="85"/>
        <v>0</v>
      </c>
      <c r="S810" s="18">
        <f t="shared" si="86"/>
        <v>9</v>
      </c>
      <c r="T810" s="15" t="str">
        <f t="shared" si="87"/>
        <v/>
      </c>
      <c r="U810" s="15" t="str">
        <f>CONCATENATE(IF(B810="","",'[1]Datos del Clap'!$E$4),";","9",IF(B810="","",'[1]Datos del Clap'!$F$4),TEXT(B810,"000"),";",E810,(TEXT(F810,"00000000")))</f>
        <v>;9;00000000</v>
      </c>
    </row>
    <row r="811" spans="1:21" ht="14.25" customHeight="1" x14ac:dyDescent="0.2">
      <c r="A811" s="41" t="str">
        <f t="shared" si="88"/>
        <v/>
      </c>
      <c r="B811" s="27" t="str">
        <f t="shared" si="89"/>
        <v/>
      </c>
      <c r="C811" s="28"/>
      <c r="D811" s="37"/>
      <c r="E811" s="28"/>
      <c r="F811" s="38"/>
      <c r="G811" s="39"/>
      <c r="H811" s="39"/>
      <c r="I811" s="29"/>
      <c r="J811" s="40"/>
      <c r="K811" s="40"/>
      <c r="L811" s="28"/>
      <c r="M811" s="28"/>
      <c r="N811" s="42" t="str">
        <f t="shared" si="90"/>
        <v/>
      </c>
      <c r="O811" s="43"/>
      <c r="P811" s="25" t="str">
        <f t="shared" si="91"/>
        <v/>
      </c>
      <c r="R811" s="26">
        <f t="shared" si="85"/>
        <v>0</v>
      </c>
      <c r="S811" s="18">
        <f t="shared" si="86"/>
        <v>9</v>
      </c>
      <c r="T811" s="15" t="str">
        <f t="shared" si="87"/>
        <v/>
      </c>
      <c r="U811" s="15" t="str">
        <f>CONCATENATE(IF(B811="","",'[1]Datos del Clap'!$E$4),";","9",IF(B811="","",'[1]Datos del Clap'!$F$4),TEXT(B811,"000"),";",E811,(TEXT(F811,"00000000")))</f>
        <v>;9;00000000</v>
      </c>
    </row>
    <row r="812" spans="1:21" ht="14.25" customHeight="1" x14ac:dyDescent="0.2">
      <c r="A812" s="41" t="str">
        <f t="shared" si="88"/>
        <v/>
      </c>
      <c r="B812" s="27" t="str">
        <f t="shared" si="89"/>
        <v/>
      </c>
      <c r="C812" s="28"/>
      <c r="D812" s="37"/>
      <c r="E812" s="28"/>
      <c r="F812" s="38"/>
      <c r="G812" s="39"/>
      <c r="H812" s="39"/>
      <c r="I812" s="29"/>
      <c r="J812" s="40"/>
      <c r="K812" s="40"/>
      <c r="L812" s="28"/>
      <c r="M812" s="28"/>
      <c r="N812" s="42" t="str">
        <f t="shared" si="90"/>
        <v/>
      </c>
      <c r="O812" s="43"/>
      <c r="P812" s="25" t="str">
        <f t="shared" si="91"/>
        <v/>
      </c>
      <c r="R812" s="26">
        <f t="shared" si="85"/>
        <v>0</v>
      </c>
      <c r="S812" s="18">
        <f t="shared" si="86"/>
        <v>9</v>
      </c>
      <c r="T812" s="15" t="str">
        <f t="shared" si="87"/>
        <v/>
      </c>
      <c r="U812" s="15" t="str">
        <f>CONCATENATE(IF(B812="","",'[1]Datos del Clap'!$E$4),";","9",IF(B812="","",'[1]Datos del Clap'!$F$4),TEXT(B812,"000"),";",E812,(TEXT(F812,"00000000")))</f>
        <v>;9;00000000</v>
      </c>
    </row>
    <row r="813" spans="1:21" ht="14.25" customHeight="1" x14ac:dyDescent="0.2">
      <c r="A813" s="41" t="str">
        <f t="shared" si="88"/>
        <v/>
      </c>
      <c r="B813" s="27" t="str">
        <f t="shared" si="89"/>
        <v/>
      </c>
      <c r="C813" s="28"/>
      <c r="D813" s="37"/>
      <c r="E813" s="28"/>
      <c r="F813" s="38"/>
      <c r="G813" s="39"/>
      <c r="H813" s="39"/>
      <c r="I813" s="29"/>
      <c r="J813" s="40"/>
      <c r="K813" s="40"/>
      <c r="L813" s="28"/>
      <c r="M813" s="28"/>
      <c r="N813" s="42" t="str">
        <f t="shared" si="90"/>
        <v/>
      </c>
      <c r="O813" s="43"/>
      <c r="P813" s="25" t="str">
        <f t="shared" si="91"/>
        <v/>
      </c>
      <c r="R813" s="26">
        <f t="shared" si="85"/>
        <v>0</v>
      </c>
      <c r="S813" s="18">
        <f t="shared" si="86"/>
        <v>9</v>
      </c>
      <c r="T813" s="15" t="str">
        <f t="shared" si="87"/>
        <v/>
      </c>
      <c r="U813" s="15" t="str">
        <f>CONCATENATE(IF(B813="","",'[1]Datos del Clap'!$E$4),";","9",IF(B813="","",'[1]Datos del Clap'!$F$4),TEXT(B813,"000"),";",E813,(TEXT(F813,"00000000")))</f>
        <v>;9;00000000</v>
      </c>
    </row>
    <row r="814" spans="1:21" ht="14.25" customHeight="1" x14ac:dyDescent="0.2">
      <c r="A814" s="41" t="str">
        <f t="shared" si="88"/>
        <v/>
      </c>
      <c r="B814" s="27" t="str">
        <f t="shared" si="89"/>
        <v/>
      </c>
      <c r="C814" s="28"/>
      <c r="D814" s="37"/>
      <c r="E814" s="28"/>
      <c r="F814" s="38"/>
      <c r="G814" s="39"/>
      <c r="H814" s="39"/>
      <c r="I814" s="29"/>
      <c r="J814" s="40"/>
      <c r="K814" s="40"/>
      <c r="L814" s="28"/>
      <c r="M814" s="28"/>
      <c r="N814" s="42" t="str">
        <f t="shared" si="90"/>
        <v/>
      </c>
      <c r="O814" s="43"/>
      <c r="P814" s="25" t="str">
        <f t="shared" si="91"/>
        <v/>
      </c>
      <c r="R814" s="26">
        <f t="shared" si="85"/>
        <v>0</v>
      </c>
      <c r="S814" s="18">
        <f t="shared" si="86"/>
        <v>9</v>
      </c>
      <c r="T814" s="15" t="str">
        <f t="shared" si="87"/>
        <v/>
      </c>
      <c r="U814" s="15" t="str">
        <f>CONCATENATE(IF(B814="","",'[1]Datos del Clap'!$E$4),";","9",IF(B814="","",'[1]Datos del Clap'!$F$4),TEXT(B814,"000"),";",E814,(TEXT(F814,"00000000")))</f>
        <v>;9;00000000</v>
      </c>
    </row>
    <row r="815" spans="1:21" ht="14.25" customHeight="1" x14ac:dyDescent="0.2">
      <c r="A815" s="41" t="str">
        <f t="shared" si="88"/>
        <v/>
      </c>
      <c r="B815" s="27" t="str">
        <f t="shared" si="89"/>
        <v/>
      </c>
      <c r="C815" s="28"/>
      <c r="D815" s="37"/>
      <c r="E815" s="28"/>
      <c r="F815" s="38"/>
      <c r="G815" s="39"/>
      <c r="H815" s="39"/>
      <c r="I815" s="29"/>
      <c r="J815" s="40"/>
      <c r="K815" s="40"/>
      <c r="L815" s="28"/>
      <c r="M815" s="28"/>
      <c r="N815" s="42" t="str">
        <f t="shared" si="90"/>
        <v/>
      </c>
      <c r="O815" s="43"/>
      <c r="P815" s="25" t="str">
        <f t="shared" si="91"/>
        <v/>
      </c>
      <c r="R815" s="26">
        <f t="shared" si="85"/>
        <v>0</v>
      </c>
      <c r="S815" s="18">
        <f t="shared" si="86"/>
        <v>9</v>
      </c>
      <c r="T815" s="15" t="str">
        <f t="shared" si="87"/>
        <v/>
      </c>
      <c r="U815" s="15" t="str">
        <f>CONCATENATE(IF(B815="","",'[1]Datos del Clap'!$E$4),";","9",IF(B815="","",'[1]Datos del Clap'!$F$4),TEXT(B815,"000"),";",E815,(TEXT(F815,"00000000")))</f>
        <v>;9;00000000</v>
      </c>
    </row>
    <row r="816" spans="1:21" ht="14.25" customHeight="1" x14ac:dyDescent="0.2">
      <c r="A816" s="41" t="str">
        <f t="shared" si="88"/>
        <v/>
      </c>
      <c r="B816" s="27" t="str">
        <f t="shared" si="89"/>
        <v/>
      </c>
      <c r="C816" s="28"/>
      <c r="D816" s="37"/>
      <c r="E816" s="28"/>
      <c r="F816" s="38"/>
      <c r="G816" s="39"/>
      <c r="H816" s="39"/>
      <c r="I816" s="29"/>
      <c r="J816" s="40"/>
      <c r="K816" s="40"/>
      <c r="L816" s="28"/>
      <c r="M816" s="28"/>
      <c r="N816" s="42" t="str">
        <f t="shared" si="90"/>
        <v/>
      </c>
      <c r="O816" s="43"/>
      <c r="P816" s="25" t="str">
        <f t="shared" si="91"/>
        <v/>
      </c>
      <c r="R816" s="26">
        <f t="shared" si="85"/>
        <v>0</v>
      </c>
      <c r="S816" s="18">
        <f t="shared" si="86"/>
        <v>9</v>
      </c>
      <c r="T816" s="15" t="str">
        <f t="shared" si="87"/>
        <v/>
      </c>
      <c r="U816" s="15" t="str">
        <f>CONCATENATE(IF(B816="","",'[1]Datos del Clap'!$E$4),";","9",IF(B816="","",'[1]Datos del Clap'!$F$4),TEXT(B816,"000"),";",E816,(TEXT(F816,"00000000")))</f>
        <v>;9;00000000</v>
      </c>
    </row>
    <row r="817" spans="1:21" ht="14.25" customHeight="1" x14ac:dyDescent="0.2">
      <c r="A817" s="41" t="str">
        <f t="shared" si="88"/>
        <v/>
      </c>
      <c r="B817" s="27" t="str">
        <f t="shared" si="89"/>
        <v/>
      </c>
      <c r="C817" s="28"/>
      <c r="D817" s="37"/>
      <c r="E817" s="28"/>
      <c r="F817" s="38"/>
      <c r="G817" s="39"/>
      <c r="H817" s="39"/>
      <c r="I817" s="29"/>
      <c r="J817" s="40"/>
      <c r="K817" s="40"/>
      <c r="L817" s="28"/>
      <c r="M817" s="28"/>
      <c r="N817" s="42" t="str">
        <f t="shared" si="90"/>
        <v/>
      </c>
      <c r="O817" s="43"/>
      <c r="P817" s="25" t="str">
        <f t="shared" si="91"/>
        <v/>
      </c>
      <c r="R817" s="26">
        <f t="shared" si="85"/>
        <v>0</v>
      </c>
      <c r="S817" s="18">
        <f t="shared" si="86"/>
        <v>9</v>
      </c>
      <c r="T817" s="15" t="str">
        <f t="shared" si="87"/>
        <v/>
      </c>
      <c r="U817" s="15" t="str">
        <f>CONCATENATE(IF(B817="","",'[1]Datos del Clap'!$E$4),";","9",IF(B817="","",'[1]Datos del Clap'!$F$4),TEXT(B817,"000"),";",E817,(TEXT(F817,"00000000")))</f>
        <v>;9;00000000</v>
      </c>
    </row>
    <row r="818" spans="1:21" ht="14.25" customHeight="1" x14ac:dyDescent="0.2">
      <c r="A818" s="41" t="str">
        <f t="shared" si="88"/>
        <v/>
      </c>
      <c r="B818" s="27" t="str">
        <f t="shared" si="89"/>
        <v/>
      </c>
      <c r="C818" s="28"/>
      <c r="D818" s="37"/>
      <c r="E818" s="28"/>
      <c r="F818" s="38"/>
      <c r="G818" s="39"/>
      <c r="H818" s="39"/>
      <c r="I818" s="29"/>
      <c r="J818" s="40"/>
      <c r="K818" s="40"/>
      <c r="L818" s="28"/>
      <c r="M818" s="28"/>
      <c r="N818" s="42" t="str">
        <f t="shared" si="90"/>
        <v/>
      </c>
      <c r="O818" s="43"/>
      <c r="P818" s="25" t="str">
        <f t="shared" si="91"/>
        <v/>
      </c>
      <c r="R818" s="26">
        <f t="shared" si="85"/>
        <v>0</v>
      </c>
      <c r="S818" s="18">
        <f t="shared" si="86"/>
        <v>9</v>
      </c>
      <c r="T818" s="15" t="str">
        <f t="shared" si="87"/>
        <v/>
      </c>
      <c r="U818" s="15" t="str">
        <f>CONCATENATE(IF(B818="","",'[1]Datos del Clap'!$E$4),";","9",IF(B818="","",'[1]Datos del Clap'!$F$4),TEXT(B818,"000"),";",E818,(TEXT(F818,"00000000")))</f>
        <v>;9;00000000</v>
      </c>
    </row>
    <row r="819" spans="1:21" ht="14.25" customHeight="1" x14ac:dyDescent="0.2">
      <c r="A819" s="41" t="str">
        <f t="shared" si="88"/>
        <v/>
      </c>
      <c r="B819" s="27" t="str">
        <f t="shared" si="89"/>
        <v/>
      </c>
      <c r="C819" s="28"/>
      <c r="D819" s="37"/>
      <c r="E819" s="28"/>
      <c r="F819" s="38"/>
      <c r="G819" s="39"/>
      <c r="H819" s="39"/>
      <c r="I819" s="29"/>
      <c r="J819" s="40"/>
      <c r="K819" s="40"/>
      <c r="L819" s="28"/>
      <c r="M819" s="28"/>
      <c r="N819" s="42" t="str">
        <f t="shared" si="90"/>
        <v/>
      </c>
      <c r="O819" s="43"/>
      <c r="P819" s="25" t="str">
        <f t="shared" si="91"/>
        <v/>
      </c>
      <c r="R819" s="26">
        <f t="shared" si="85"/>
        <v>0</v>
      </c>
      <c r="S819" s="18">
        <f t="shared" si="86"/>
        <v>9</v>
      </c>
      <c r="T819" s="15" t="str">
        <f t="shared" si="87"/>
        <v/>
      </c>
      <c r="U819" s="15" t="str">
        <f>CONCATENATE(IF(B819="","",'[1]Datos del Clap'!$E$4),";","9",IF(B819="","",'[1]Datos del Clap'!$F$4),TEXT(B819,"000"),";",E819,(TEXT(F819,"00000000")))</f>
        <v>;9;00000000</v>
      </c>
    </row>
    <row r="820" spans="1:21" ht="14.25" customHeight="1" x14ac:dyDescent="0.2">
      <c r="A820" s="41" t="str">
        <f t="shared" si="88"/>
        <v/>
      </c>
      <c r="B820" s="27" t="str">
        <f t="shared" si="89"/>
        <v/>
      </c>
      <c r="C820" s="28"/>
      <c r="D820" s="37"/>
      <c r="E820" s="28"/>
      <c r="F820" s="38"/>
      <c r="G820" s="39"/>
      <c r="H820" s="39"/>
      <c r="I820" s="29"/>
      <c r="J820" s="40"/>
      <c r="K820" s="40"/>
      <c r="L820" s="28"/>
      <c r="M820" s="28"/>
      <c r="N820" s="42" t="str">
        <f t="shared" si="90"/>
        <v/>
      </c>
      <c r="O820" s="43"/>
      <c r="P820" s="25" t="str">
        <f t="shared" si="91"/>
        <v/>
      </c>
      <c r="R820" s="26">
        <f t="shared" si="85"/>
        <v>0</v>
      </c>
      <c r="S820" s="18">
        <f t="shared" si="86"/>
        <v>9</v>
      </c>
      <c r="T820" s="15" t="str">
        <f t="shared" si="87"/>
        <v/>
      </c>
      <c r="U820" s="15" t="str">
        <f>CONCATENATE(IF(B820="","",'[1]Datos del Clap'!$E$4),";","9",IF(B820="","",'[1]Datos del Clap'!$F$4),TEXT(B820,"000"),";",E820,(TEXT(F820,"00000000")))</f>
        <v>;9;00000000</v>
      </c>
    </row>
    <row r="821" spans="1:21" ht="14.25" customHeight="1" x14ac:dyDescent="0.2">
      <c r="A821" s="41" t="str">
        <f t="shared" si="88"/>
        <v/>
      </c>
      <c r="B821" s="27" t="str">
        <f t="shared" si="89"/>
        <v/>
      </c>
      <c r="C821" s="28"/>
      <c r="D821" s="37"/>
      <c r="E821" s="28"/>
      <c r="F821" s="38"/>
      <c r="G821" s="39"/>
      <c r="H821" s="39"/>
      <c r="I821" s="29"/>
      <c r="J821" s="40"/>
      <c r="K821" s="40"/>
      <c r="L821" s="28"/>
      <c r="M821" s="28"/>
      <c r="N821" s="42" t="str">
        <f t="shared" si="90"/>
        <v/>
      </c>
      <c r="O821" s="43"/>
      <c r="P821" s="25" t="str">
        <f t="shared" si="91"/>
        <v/>
      </c>
      <c r="R821" s="26">
        <f t="shared" si="85"/>
        <v>0</v>
      </c>
      <c r="S821" s="18">
        <f t="shared" si="86"/>
        <v>9</v>
      </c>
      <c r="T821" s="15" t="str">
        <f t="shared" si="87"/>
        <v/>
      </c>
      <c r="U821" s="15" t="str">
        <f>CONCATENATE(IF(B821="","",'[1]Datos del Clap'!$E$4),";","9",IF(B821="","",'[1]Datos del Clap'!$F$4),TEXT(B821,"000"),";",E821,(TEXT(F821,"00000000")))</f>
        <v>;9;00000000</v>
      </c>
    </row>
    <row r="822" spans="1:21" ht="14.25" customHeight="1" x14ac:dyDescent="0.2">
      <c r="A822" s="41" t="str">
        <f t="shared" si="88"/>
        <v/>
      </c>
      <c r="B822" s="27" t="str">
        <f t="shared" si="89"/>
        <v/>
      </c>
      <c r="C822" s="28"/>
      <c r="D822" s="37"/>
      <c r="E822" s="28"/>
      <c r="F822" s="38"/>
      <c r="G822" s="39"/>
      <c r="H822" s="39"/>
      <c r="I822" s="29"/>
      <c r="J822" s="40"/>
      <c r="K822" s="40"/>
      <c r="L822" s="28"/>
      <c r="M822" s="28"/>
      <c r="N822" s="42" t="str">
        <f t="shared" si="90"/>
        <v/>
      </c>
      <c r="O822" s="43"/>
      <c r="P822" s="25" t="str">
        <f t="shared" si="91"/>
        <v/>
      </c>
      <c r="R822" s="26">
        <f t="shared" si="85"/>
        <v>0</v>
      </c>
      <c r="S822" s="18">
        <f t="shared" si="86"/>
        <v>9</v>
      </c>
      <c r="T822" s="15" t="str">
        <f t="shared" si="87"/>
        <v/>
      </c>
      <c r="U822" s="15" t="str">
        <f>CONCATENATE(IF(B822="","",'[1]Datos del Clap'!$E$4),";","9",IF(B822="","",'[1]Datos del Clap'!$F$4),TEXT(B822,"000"),";",E822,(TEXT(F822,"00000000")))</f>
        <v>;9;00000000</v>
      </c>
    </row>
    <row r="823" spans="1:21" ht="14.25" customHeight="1" x14ac:dyDescent="0.2">
      <c r="A823" s="41" t="str">
        <f t="shared" si="88"/>
        <v/>
      </c>
      <c r="B823" s="27" t="str">
        <f t="shared" si="89"/>
        <v/>
      </c>
      <c r="C823" s="28"/>
      <c r="D823" s="37"/>
      <c r="E823" s="28"/>
      <c r="F823" s="38"/>
      <c r="G823" s="39"/>
      <c r="H823" s="39"/>
      <c r="I823" s="29"/>
      <c r="J823" s="40"/>
      <c r="K823" s="40"/>
      <c r="L823" s="28"/>
      <c r="M823" s="28"/>
      <c r="N823" s="42" t="str">
        <f t="shared" si="90"/>
        <v/>
      </c>
      <c r="O823" s="43"/>
      <c r="P823" s="25" t="str">
        <f t="shared" si="91"/>
        <v/>
      </c>
      <c r="R823" s="26">
        <f t="shared" si="85"/>
        <v>0</v>
      </c>
      <c r="S823" s="18">
        <f t="shared" si="86"/>
        <v>9</v>
      </c>
      <c r="T823" s="15" t="str">
        <f t="shared" si="87"/>
        <v/>
      </c>
      <c r="U823" s="15" t="str">
        <f>CONCATENATE(IF(B823="","",'[1]Datos del Clap'!$E$4),";","9",IF(B823="","",'[1]Datos del Clap'!$F$4),TEXT(B823,"000"),";",E823,(TEXT(F823,"00000000")))</f>
        <v>;9;00000000</v>
      </c>
    </row>
    <row r="824" spans="1:21" ht="14.25" customHeight="1" x14ac:dyDescent="0.2">
      <c r="A824" s="41" t="str">
        <f t="shared" si="88"/>
        <v/>
      </c>
      <c r="B824" s="27" t="str">
        <f t="shared" si="89"/>
        <v/>
      </c>
      <c r="C824" s="28"/>
      <c r="D824" s="37"/>
      <c r="E824" s="28"/>
      <c r="F824" s="38"/>
      <c r="G824" s="39"/>
      <c r="H824" s="39"/>
      <c r="I824" s="29"/>
      <c r="J824" s="40"/>
      <c r="K824" s="40"/>
      <c r="L824" s="28"/>
      <c r="M824" s="28"/>
      <c r="N824" s="42" t="str">
        <f t="shared" si="90"/>
        <v/>
      </c>
      <c r="O824" s="43"/>
      <c r="P824" s="25" t="str">
        <f t="shared" si="91"/>
        <v/>
      </c>
      <c r="R824" s="26">
        <f t="shared" si="85"/>
        <v>0</v>
      </c>
      <c r="S824" s="18">
        <f t="shared" si="86"/>
        <v>9</v>
      </c>
      <c r="T824" s="15" t="str">
        <f t="shared" si="87"/>
        <v/>
      </c>
      <c r="U824" s="15" t="str">
        <f>CONCATENATE(IF(B824="","",'[1]Datos del Clap'!$E$4),";","9",IF(B824="","",'[1]Datos del Clap'!$F$4),TEXT(B824,"000"),";",E824,(TEXT(F824,"00000000")))</f>
        <v>;9;00000000</v>
      </c>
    </row>
    <row r="825" spans="1:21" ht="14.25" customHeight="1" x14ac:dyDescent="0.2">
      <c r="A825" s="41" t="str">
        <f t="shared" si="88"/>
        <v/>
      </c>
      <c r="B825" s="27" t="str">
        <f t="shared" si="89"/>
        <v/>
      </c>
      <c r="C825" s="28"/>
      <c r="D825" s="37"/>
      <c r="E825" s="28"/>
      <c r="F825" s="38"/>
      <c r="G825" s="39"/>
      <c r="H825" s="39"/>
      <c r="I825" s="29"/>
      <c r="J825" s="40"/>
      <c r="K825" s="40"/>
      <c r="L825" s="28"/>
      <c r="M825" s="28"/>
      <c r="N825" s="42" t="str">
        <f t="shared" si="90"/>
        <v/>
      </c>
      <c r="O825" s="43"/>
      <c r="P825" s="25" t="str">
        <f t="shared" si="91"/>
        <v/>
      </c>
      <c r="R825" s="26">
        <f t="shared" si="85"/>
        <v>0</v>
      </c>
      <c r="S825" s="18">
        <f t="shared" si="86"/>
        <v>9</v>
      </c>
      <c r="T825" s="15" t="str">
        <f t="shared" si="87"/>
        <v/>
      </c>
      <c r="U825" s="15" t="str">
        <f>CONCATENATE(IF(B825="","",'[1]Datos del Clap'!$E$4),";","9",IF(B825="","",'[1]Datos del Clap'!$F$4),TEXT(B825,"000"),";",E825,(TEXT(F825,"00000000")))</f>
        <v>;9;00000000</v>
      </c>
    </row>
    <row r="826" spans="1:21" ht="14.25" customHeight="1" x14ac:dyDescent="0.2">
      <c r="A826" s="41" t="str">
        <f t="shared" si="88"/>
        <v/>
      </c>
      <c r="B826" s="27" t="str">
        <f t="shared" si="89"/>
        <v/>
      </c>
      <c r="C826" s="28"/>
      <c r="D826" s="37"/>
      <c r="E826" s="28"/>
      <c r="F826" s="38"/>
      <c r="G826" s="39"/>
      <c r="H826" s="39"/>
      <c r="I826" s="29"/>
      <c r="J826" s="40"/>
      <c r="K826" s="40"/>
      <c r="L826" s="28"/>
      <c r="M826" s="28"/>
      <c r="N826" s="42" t="str">
        <f t="shared" si="90"/>
        <v/>
      </c>
      <c r="O826" s="43"/>
      <c r="P826" s="25" t="str">
        <f t="shared" si="91"/>
        <v/>
      </c>
      <c r="R826" s="26">
        <f t="shared" si="85"/>
        <v>0</v>
      </c>
      <c r="S826" s="18">
        <f t="shared" si="86"/>
        <v>9</v>
      </c>
      <c r="T826" s="15" t="str">
        <f t="shared" si="87"/>
        <v/>
      </c>
      <c r="U826" s="15" t="str">
        <f>CONCATENATE(IF(B826="","",'[1]Datos del Clap'!$E$4),";","9",IF(B826="","",'[1]Datos del Clap'!$F$4),TEXT(B826,"000"),";",E826,(TEXT(F826,"00000000")))</f>
        <v>;9;00000000</v>
      </c>
    </row>
    <row r="827" spans="1:21" ht="14.25" customHeight="1" x14ac:dyDescent="0.2">
      <c r="A827" s="41" t="str">
        <f t="shared" si="88"/>
        <v/>
      </c>
      <c r="B827" s="27" t="str">
        <f t="shared" si="89"/>
        <v/>
      </c>
      <c r="C827" s="28"/>
      <c r="D827" s="37"/>
      <c r="E827" s="28"/>
      <c r="F827" s="38"/>
      <c r="G827" s="39"/>
      <c r="H827" s="39"/>
      <c r="I827" s="29"/>
      <c r="J827" s="40"/>
      <c r="K827" s="40"/>
      <c r="L827" s="28"/>
      <c r="M827" s="28"/>
      <c r="N827" s="42" t="str">
        <f t="shared" si="90"/>
        <v/>
      </c>
      <c r="O827" s="43"/>
      <c r="P827" s="25" t="str">
        <f t="shared" si="91"/>
        <v/>
      </c>
      <c r="R827" s="26">
        <f t="shared" si="85"/>
        <v>0</v>
      </c>
      <c r="S827" s="18">
        <f t="shared" si="86"/>
        <v>9</v>
      </c>
      <c r="T827" s="15" t="str">
        <f t="shared" si="87"/>
        <v/>
      </c>
      <c r="U827" s="15" t="str">
        <f>CONCATENATE(IF(B827="","",'[1]Datos del Clap'!$E$4),";","9",IF(B827="","",'[1]Datos del Clap'!$F$4),TEXT(B827,"000"),";",E827,(TEXT(F827,"00000000")))</f>
        <v>;9;00000000</v>
      </c>
    </row>
    <row r="828" spans="1:21" ht="14.25" customHeight="1" x14ac:dyDescent="0.2">
      <c r="A828" s="41" t="str">
        <f t="shared" si="88"/>
        <v/>
      </c>
      <c r="B828" s="27" t="str">
        <f t="shared" si="89"/>
        <v/>
      </c>
      <c r="C828" s="28"/>
      <c r="D828" s="37"/>
      <c r="E828" s="28"/>
      <c r="F828" s="38"/>
      <c r="G828" s="39"/>
      <c r="H828" s="39"/>
      <c r="I828" s="29"/>
      <c r="J828" s="40"/>
      <c r="K828" s="40"/>
      <c r="L828" s="28"/>
      <c r="M828" s="28"/>
      <c r="N828" s="42" t="str">
        <f t="shared" si="90"/>
        <v/>
      </c>
      <c r="O828" s="43"/>
      <c r="P828" s="25" t="str">
        <f t="shared" si="91"/>
        <v/>
      </c>
      <c r="R828" s="26">
        <f t="shared" si="85"/>
        <v>0</v>
      </c>
      <c r="S828" s="18">
        <f t="shared" si="86"/>
        <v>9</v>
      </c>
      <c r="T828" s="15" t="str">
        <f t="shared" si="87"/>
        <v/>
      </c>
      <c r="U828" s="15" t="str">
        <f>CONCATENATE(IF(B828="","",'[1]Datos del Clap'!$E$4),";","9",IF(B828="","",'[1]Datos del Clap'!$F$4),TEXT(B828,"000"),";",E828,(TEXT(F828,"00000000")))</f>
        <v>;9;00000000</v>
      </c>
    </row>
    <row r="829" spans="1:21" ht="14.25" customHeight="1" x14ac:dyDescent="0.2">
      <c r="A829" s="41" t="str">
        <f t="shared" si="88"/>
        <v/>
      </c>
      <c r="B829" s="27" t="str">
        <f t="shared" si="89"/>
        <v/>
      </c>
      <c r="C829" s="28"/>
      <c r="D829" s="37"/>
      <c r="E829" s="28"/>
      <c r="F829" s="38"/>
      <c r="G829" s="39"/>
      <c r="H829" s="39"/>
      <c r="I829" s="29"/>
      <c r="J829" s="40"/>
      <c r="K829" s="40"/>
      <c r="L829" s="28"/>
      <c r="M829" s="28"/>
      <c r="N829" s="42" t="str">
        <f t="shared" si="90"/>
        <v/>
      </c>
      <c r="O829" s="43"/>
      <c r="P829" s="25" t="str">
        <f t="shared" si="91"/>
        <v/>
      </c>
      <c r="R829" s="26">
        <f t="shared" si="85"/>
        <v>0</v>
      </c>
      <c r="S829" s="18">
        <f t="shared" si="86"/>
        <v>9</v>
      </c>
      <c r="T829" s="15" t="str">
        <f t="shared" si="87"/>
        <v/>
      </c>
      <c r="U829" s="15" t="str">
        <f>CONCATENATE(IF(B829="","",'[1]Datos del Clap'!$E$4),";","9",IF(B829="","",'[1]Datos del Clap'!$F$4),TEXT(B829,"000"),";",E829,(TEXT(F829,"00000000")))</f>
        <v>;9;00000000</v>
      </c>
    </row>
    <row r="830" spans="1:21" ht="14.25" customHeight="1" x14ac:dyDescent="0.2">
      <c r="A830" s="41" t="str">
        <f t="shared" si="88"/>
        <v/>
      </c>
      <c r="B830" s="27" t="str">
        <f t="shared" si="89"/>
        <v/>
      </c>
      <c r="C830" s="28"/>
      <c r="D830" s="37"/>
      <c r="E830" s="28"/>
      <c r="F830" s="38"/>
      <c r="G830" s="39"/>
      <c r="H830" s="39"/>
      <c r="I830" s="29"/>
      <c r="J830" s="40"/>
      <c r="K830" s="40"/>
      <c r="L830" s="28"/>
      <c r="M830" s="28"/>
      <c r="N830" s="42" t="str">
        <f t="shared" si="90"/>
        <v/>
      </c>
      <c r="O830" s="43"/>
      <c r="P830" s="25" t="str">
        <f t="shared" si="91"/>
        <v/>
      </c>
      <c r="R830" s="26">
        <f t="shared" si="85"/>
        <v>0</v>
      </c>
      <c r="S830" s="18">
        <f t="shared" si="86"/>
        <v>9</v>
      </c>
      <c r="T830" s="15" t="str">
        <f t="shared" si="87"/>
        <v/>
      </c>
      <c r="U830" s="15" t="str">
        <f>CONCATENATE(IF(B830="","",'[1]Datos del Clap'!$E$4),";","9",IF(B830="","",'[1]Datos del Clap'!$F$4),TEXT(B830,"000"),";",E830,(TEXT(F830,"00000000")))</f>
        <v>;9;00000000</v>
      </c>
    </row>
    <row r="831" spans="1:21" ht="14.25" customHeight="1" x14ac:dyDescent="0.2">
      <c r="A831" s="41" t="str">
        <f t="shared" si="88"/>
        <v/>
      </c>
      <c r="B831" s="27" t="str">
        <f t="shared" si="89"/>
        <v/>
      </c>
      <c r="C831" s="28"/>
      <c r="D831" s="37"/>
      <c r="E831" s="28"/>
      <c r="F831" s="38"/>
      <c r="G831" s="39"/>
      <c r="H831" s="39"/>
      <c r="I831" s="29"/>
      <c r="J831" s="40"/>
      <c r="K831" s="40"/>
      <c r="L831" s="28"/>
      <c r="M831" s="28"/>
      <c r="N831" s="42" t="str">
        <f t="shared" si="90"/>
        <v/>
      </c>
      <c r="O831" s="43"/>
      <c r="P831" s="25" t="str">
        <f t="shared" si="91"/>
        <v/>
      </c>
      <c r="R831" s="26">
        <f t="shared" si="85"/>
        <v>0</v>
      </c>
      <c r="S831" s="18">
        <f t="shared" si="86"/>
        <v>9</v>
      </c>
      <c r="T831" s="15" t="str">
        <f t="shared" si="87"/>
        <v/>
      </c>
      <c r="U831" s="15" t="str">
        <f>CONCATENATE(IF(B831="","",'[1]Datos del Clap'!$E$4),";","9",IF(B831="","",'[1]Datos del Clap'!$F$4),TEXT(B831,"000"),";",E831,(TEXT(F831,"00000000")))</f>
        <v>;9;00000000</v>
      </c>
    </row>
    <row r="832" spans="1:21" ht="14.25" customHeight="1" x14ac:dyDescent="0.2">
      <c r="A832" s="41" t="str">
        <f t="shared" si="88"/>
        <v/>
      </c>
      <c r="B832" s="27" t="str">
        <f t="shared" si="89"/>
        <v/>
      </c>
      <c r="C832" s="28"/>
      <c r="D832" s="37"/>
      <c r="E832" s="28"/>
      <c r="F832" s="38"/>
      <c r="G832" s="39"/>
      <c r="H832" s="39"/>
      <c r="I832" s="29"/>
      <c r="J832" s="40"/>
      <c r="K832" s="40"/>
      <c r="L832" s="28"/>
      <c r="M832" s="28"/>
      <c r="N832" s="42" t="str">
        <f t="shared" si="90"/>
        <v/>
      </c>
      <c r="O832" s="43"/>
      <c r="P832" s="25" t="str">
        <f t="shared" si="91"/>
        <v/>
      </c>
      <c r="R832" s="26">
        <f t="shared" si="85"/>
        <v>0</v>
      </c>
      <c r="S832" s="18">
        <f t="shared" si="86"/>
        <v>9</v>
      </c>
      <c r="T832" s="15" t="str">
        <f t="shared" si="87"/>
        <v/>
      </c>
      <c r="U832" s="15" t="str">
        <f>CONCATENATE(IF(B832="","",'[1]Datos del Clap'!$E$4),";","9",IF(B832="","",'[1]Datos del Clap'!$F$4),TEXT(B832,"000"),";",E832,(TEXT(F832,"00000000")))</f>
        <v>;9;00000000</v>
      </c>
    </row>
    <row r="833" spans="1:21" ht="14.25" customHeight="1" x14ac:dyDescent="0.2">
      <c r="A833" s="41" t="str">
        <f t="shared" si="88"/>
        <v/>
      </c>
      <c r="B833" s="27" t="str">
        <f t="shared" si="89"/>
        <v/>
      </c>
      <c r="C833" s="28"/>
      <c r="D833" s="37"/>
      <c r="E833" s="28"/>
      <c r="F833" s="38"/>
      <c r="G833" s="39"/>
      <c r="H833" s="39"/>
      <c r="I833" s="29"/>
      <c r="J833" s="40"/>
      <c r="K833" s="40"/>
      <c r="L833" s="28"/>
      <c r="M833" s="28"/>
      <c r="N833" s="42" t="str">
        <f t="shared" si="90"/>
        <v/>
      </c>
      <c r="O833" s="43"/>
      <c r="P833" s="25" t="str">
        <f t="shared" si="91"/>
        <v/>
      </c>
      <c r="R833" s="26">
        <f t="shared" si="85"/>
        <v>0</v>
      </c>
      <c r="S833" s="18">
        <f t="shared" si="86"/>
        <v>9</v>
      </c>
      <c r="T833" s="15" t="str">
        <f t="shared" si="87"/>
        <v/>
      </c>
      <c r="U833" s="15" t="str">
        <f>CONCATENATE(IF(B833="","",'[1]Datos del Clap'!$E$4),";","9",IF(B833="","",'[1]Datos del Clap'!$F$4),TEXT(B833,"000"),";",E833,(TEXT(F833,"00000000")))</f>
        <v>;9;00000000</v>
      </c>
    </row>
    <row r="834" spans="1:21" ht="14.25" customHeight="1" x14ac:dyDescent="0.2">
      <c r="A834" s="41" t="str">
        <f t="shared" si="88"/>
        <v/>
      </c>
      <c r="B834" s="27" t="str">
        <f t="shared" si="89"/>
        <v/>
      </c>
      <c r="C834" s="28"/>
      <c r="D834" s="37"/>
      <c r="E834" s="28"/>
      <c r="F834" s="38"/>
      <c r="G834" s="39"/>
      <c r="H834" s="39"/>
      <c r="I834" s="29"/>
      <c r="J834" s="40"/>
      <c r="K834" s="40"/>
      <c r="L834" s="28"/>
      <c r="M834" s="28"/>
      <c r="N834" s="42" t="str">
        <f t="shared" si="90"/>
        <v/>
      </c>
      <c r="O834" s="43"/>
      <c r="P834" s="25" t="str">
        <f t="shared" si="91"/>
        <v/>
      </c>
      <c r="R834" s="26">
        <f t="shared" si="85"/>
        <v>0</v>
      </c>
      <c r="S834" s="18">
        <f t="shared" si="86"/>
        <v>9</v>
      </c>
      <c r="T834" s="15" t="str">
        <f t="shared" si="87"/>
        <v/>
      </c>
      <c r="U834" s="15" t="str">
        <f>CONCATENATE(IF(B834="","",'[1]Datos del Clap'!$E$4),";","9",IF(B834="","",'[1]Datos del Clap'!$F$4),TEXT(B834,"000"),";",E834,(TEXT(F834,"00000000")))</f>
        <v>;9;00000000</v>
      </c>
    </row>
    <row r="835" spans="1:21" ht="14.25" customHeight="1" x14ac:dyDescent="0.2">
      <c r="A835" s="41" t="str">
        <f t="shared" si="88"/>
        <v/>
      </c>
      <c r="B835" s="27" t="str">
        <f t="shared" si="89"/>
        <v/>
      </c>
      <c r="C835" s="28"/>
      <c r="D835" s="37"/>
      <c r="E835" s="28"/>
      <c r="F835" s="38"/>
      <c r="G835" s="39"/>
      <c r="H835" s="39"/>
      <c r="I835" s="29"/>
      <c r="J835" s="40"/>
      <c r="K835" s="40"/>
      <c r="L835" s="28"/>
      <c r="M835" s="28"/>
      <c r="N835" s="42" t="str">
        <f t="shared" si="90"/>
        <v/>
      </c>
      <c r="O835" s="43"/>
      <c r="P835" s="25" t="str">
        <f t="shared" si="91"/>
        <v/>
      </c>
      <c r="R835" s="26">
        <f t="shared" si="85"/>
        <v>0</v>
      </c>
      <c r="S835" s="18">
        <f t="shared" si="86"/>
        <v>9</v>
      </c>
      <c r="T835" s="15" t="str">
        <f t="shared" si="87"/>
        <v/>
      </c>
      <c r="U835" s="15" t="str">
        <f>CONCATENATE(IF(B835="","",'[1]Datos del Clap'!$E$4),";","9",IF(B835="","",'[1]Datos del Clap'!$F$4),TEXT(B835,"000"),";",E835,(TEXT(F835,"00000000")))</f>
        <v>;9;00000000</v>
      </c>
    </row>
    <row r="836" spans="1:21" ht="14.25" customHeight="1" x14ac:dyDescent="0.2">
      <c r="A836" s="41" t="str">
        <f t="shared" si="88"/>
        <v/>
      </c>
      <c r="B836" s="27" t="str">
        <f t="shared" si="89"/>
        <v/>
      </c>
      <c r="C836" s="28"/>
      <c r="D836" s="37"/>
      <c r="E836" s="28"/>
      <c r="F836" s="38"/>
      <c r="G836" s="39"/>
      <c r="H836" s="39"/>
      <c r="I836" s="29"/>
      <c r="J836" s="40"/>
      <c r="K836" s="40"/>
      <c r="L836" s="28"/>
      <c r="M836" s="28"/>
      <c r="N836" s="42" t="str">
        <f t="shared" si="90"/>
        <v/>
      </c>
      <c r="O836" s="43"/>
      <c r="P836" s="25" t="str">
        <f t="shared" si="91"/>
        <v/>
      </c>
      <c r="R836" s="26">
        <f t="shared" ref="R836:R899" si="92">COUNTIF($F$4:$F$10002,F836)</f>
        <v>0</v>
      </c>
      <c r="S836" s="18">
        <f t="shared" ref="S836:S899" si="93">LEN(IF(F836&gt;=80000000,(CONCATENATE("E",REPT(0,8-LEN(F836)),F836)),(CONCATENATE("V",REPT(0,8-LEN(F836)),F836))))</f>
        <v>9</v>
      </c>
      <c r="T836" s="15" t="str">
        <f t="shared" ref="T836:T899" si="94">TRIM(PROPER(D836))</f>
        <v/>
      </c>
      <c r="U836" s="15" t="str">
        <f>CONCATENATE(IF(B836="","",'[1]Datos del Clap'!$E$4),";","9",IF(B836="","",'[1]Datos del Clap'!$F$4),TEXT(B836,"000"),";",E836,(TEXT(F836,"00000000")))</f>
        <v>;9;00000000</v>
      </c>
    </row>
    <row r="837" spans="1:21" ht="14.25" customHeight="1" x14ac:dyDescent="0.2">
      <c r="A837" s="41" t="str">
        <f t="shared" ref="A837:A900" si="95">IF(I837="Vocero Territorial",1,IF(I837="UBCH",2,IF(I837="UNAMUJER",3,IF(I837="FFM",4,IF(I837="CCAlimentación",5,IF(I837="Comunicador",6,IF(I837="Productivo",7,IF(I837="Fiscal",8,IF(I837="Miliciano",9,IF(I837="Vocero Comunal",11,IF(I837="Ninguno",10,"")))))))))))</f>
        <v/>
      </c>
      <c r="B837" s="27" t="str">
        <f t="shared" ref="B837:B900" si="96">IF(OR(C837="",D837=""),"",IF(AND(C837&lt;&gt;"Jefe de Familia",D837&lt;&gt;""),B836,(B836+1)))</f>
        <v/>
      </c>
      <c r="C837" s="28"/>
      <c r="D837" s="37"/>
      <c r="E837" s="28"/>
      <c r="F837" s="38"/>
      <c r="G837" s="39"/>
      <c r="H837" s="39"/>
      <c r="I837" s="29"/>
      <c r="J837" s="40"/>
      <c r="K837" s="40"/>
      <c r="L837" s="28"/>
      <c r="M837" s="28"/>
      <c r="N837" s="42" t="str">
        <f t="shared" ref="N837:N900" si="97">IF(OR(COUNTIF($F$4:$F$3005,F837)&gt;=2,T(F837)&lt;&gt;"",LEN(F837)&gt;8),"Revisar este número de Cédula","")</f>
        <v/>
      </c>
      <c r="O837" s="43"/>
      <c r="P837" s="25" t="str">
        <f t="shared" ref="P837:P900" si="98">IF(AND($W$2&lt;&gt;1,I837="Vocero Territorial"),"Ya Existe un "&amp;I837,IF(AND($W$3&lt;&gt;1,I837="UBCH"),"Ya Existe un Representante de las "&amp;I837,IF(AND($W$4&lt;&gt;1,I837="UNAMUJER"),"Ya Existe un Representante de "&amp;I837,IF(AND($W$5&lt;&gt;1,I837="FFM"),"Ya Existe un Representante del "&amp;I837,IF(AND($W$6&lt;&gt;1,I837="CCAlimentación"),"Ya Existe un Representante del "&amp;I837,IF(AND($W$7&lt;&gt;1,I837="Comunicador"),"Ya Existe un Líder "&amp;I837,IF(AND($W$8&lt;&gt;1,I837="Productivo"),"Ya Existe un Líder "&amp;I837,IF(AND($W$9&lt;&gt;1,I837="Fiscal"),"Ya Existe un "&amp;I837,IF(AND($W$9&lt;&gt;1,I837="Vocero Comunal"),"Ya Existe un "&amp;I837,"")))))))))</f>
        <v/>
      </c>
      <c r="R837" s="26">
        <f t="shared" si="92"/>
        <v>0</v>
      </c>
      <c r="S837" s="18">
        <f t="shared" si="93"/>
        <v>9</v>
      </c>
      <c r="T837" s="15" t="str">
        <f t="shared" si="94"/>
        <v/>
      </c>
      <c r="U837" s="15" t="str">
        <f>CONCATENATE(IF(B837="","",'[1]Datos del Clap'!$E$4),";","9",IF(B837="","",'[1]Datos del Clap'!$F$4),TEXT(B837,"000"),";",E837,(TEXT(F837,"00000000")))</f>
        <v>;9;00000000</v>
      </c>
    </row>
    <row r="838" spans="1:21" ht="14.25" customHeight="1" x14ac:dyDescent="0.2">
      <c r="A838" s="41" t="str">
        <f t="shared" si="95"/>
        <v/>
      </c>
      <c r="B838" s="27" t="str">
        <f t="shared" si="96"/>
        <v/>
      </c>
      <c r="C838" s="28"/>
      <c r="D838" s="37"/>
      <c r="E838" s="28"/>
      <c r="F838" s="38"/>
      <c r="G838" s="39"/>
      <c r="H838" s="39"/>
      <c r="I838" s="29"/>
      <c r="J838" s="40"/>
      <c r="K838" s="40"/>
      <c r="L838" s="28"/>
      <c r="M838" s="28"/>
      <c r="N838" s="42" t="str">
        <f t="shared" si="97"/>
        <v/>
      </c>
      <c r="O838" s="43"/>
      <c r="P838" s="25" t="str">
        <f t="shared" si="98"/>
        <v/>
      </c>
      <c r="R838" s="26">
        <f t="shared" si="92"/>
        <v>0</v>
      </c>
      <c r="S838" s="18">
        <f t="shared" si="93"/>
        <v>9</v>
      </c>
      <c r="T838" s="15" t="str">
        <f t="shared" si="94"/>
        <v/>
      </c>
      <c r="U838" s="15" t="str">
        <f>CONCATENATE(IF(B838="","",'[1]Datos del Clap'!$E$4),";","9",IF(B838="","",'[1]Datos del Clap'!$F$4),TEXT(B838,"000"),";",E838,(TEXT(F838,"00000000")))</f>
        <v>;9;00000000</v>
      </c>
    </row>
    <row r="839" spans="1:21" ht="14.25" customHeight="1" x14ac:dyDescent="0.2">
      <c r="A839" s="41" t="str">
        <f t="shared" si="95"/>
        <v/>
      </c>
      <c r="B839" s="27" t="str">
        <f t="shared" si="96"/>
        <v/>
      </c>
      <c r="C839" s="28"/>
      <c r="D839" s="37"/>
      <c r="E839" s="28"/>
      <c r="F839" s="38"/>
      <c r="G839" s="39"/>
      <c r="H839" s="39"/>
      <c r="I839" s="29"/>
      <c r="J839" s="40"/>
      <c r="K839" s="40"/>
      <c r="L839" s="28"/>
      <c r="M839" s="28"/>
      <c r="N839" s="42" t="str">
        <f t="shared" si="97"/>
        <v/>
      </c>
      <c r="O839" s="43"/>
      <c r="P839" s="25" t="str">
        <f t="shared" si="98"/>
        <v/>
      </c>
      <c r="R839" s="26">
        <f t="shared" si="92"/>
        <v>0</v>
      </c>
      <c r="S839" s="18">
        <f t="shared" si="93"/>
        <v>9</v>
      </c>
      <c r="T839" s="15" t="str">
        <f t="shared" si="94"/>
        <v/>
      </c>
      <c r="U839" s="15" t="str">
        <f>CONCATENATE(IF(B839="","",'[1]Datos del Clap'!$E$4),";","9",IF(B839="","",'[1]Datos del Clap'!$F$4),TEXT(B839,"000"),";",E839,(TEXT(F839,"00000000")))</f>
        <v>;9;00000000</v>
      </c>
    </row>
    <row r="840" spans="1:21" ht="14.25" customHeight="1" x14ac:dyDescent="0.2">
      <c r="A840" s="41" t="str">
        <f t="shared" si="95"/>
        <v/>
      </c>
      <c r="B840" s="27" t="str">
        <f t="shared" si="96"/>
        <v/>
      </c>
      <c r="C840" s="28"/>
      <c r="D840" s="37"/>
      <c r="E840" s="28"/>
      <c r="F840" s="38"/>
      <c r="G840" s="39"/>
      <c r="H840" s="39"/>
      <c r="I840" s="29"/>
      <c r="J840" s="40"/>
      <c r="K840" s="40"/>
      <c r="L840" s="28"/>
      <c r="M840" s="28"/>
      <c r="N840" s="42" t="str">
        <f t="shared" si="97"/>
        <v/>
      </c>
      <c r="O840" s="43"/>
      <c r="P840" s="25" t="str">
        <f t="shared" si="98"/>
        <v/>
      </c>
      <c r="R840" s="26">
        <f t="shared" si="92"/>
        <v>0</v>
      </c>
      <c r="S840" s="18">
        <f t="shared" si="93"/>
        <v>9</v>
      </c>
      <c r="T840" s="15" t="str">
        <f t="shared" si="94"/>
        <v/>
      </c>
      <c r="U840" s="15" t="str">
        <f>CONCATENATE(IF(B840="","",'[1]Datos del Clap'!$E$4),";","9",IF(B840="","",'[1]Datos del Clap'!$F$4),TEXT(B840,"000"),";",E840,(TEXT(F840,"00000000")))</f>
        <v>;9;00000000</v>
      </c>
    </row>
    <row r="841" spans="1:21" ht="14.25" customHeight="1" x14ac:dyDescent="0.2">
      <c r="A841" s="41" t="str">
        <f t="shared" si="95"/>
        <v/>
      </c>
      <c r="B841" s="27" t="str">
        <f t="shared" si="96"/>
        <v/>
      </c>
      <c r="C841" s="28"/>
      <c r="D841" s="37"/>
      <c r="E841" s="28"/>
      <c r="F841" s="38"/>
      <c r="G841" s="39"/>
      <c r="H841" s="39"/>
      <c r="I841" s="29"/>
      <c r="J841" s="40"/>
      <c r="K841" s="40"/>
      <c r="L841" s="28"/>
      <c r="M841" s="28"/>
      <c r="N841" s="42" t="str">
        <f t="shared" si="97"/>
        <v/>
      </c>
      <c r="O841" s="43"/>
      <c r="P841" s="25" t="str">
        <f t="shared" si="98"/>
        <v/>
      </c>
      <c r="R841" s="26">
        <f t="shared" si="92"/>
        <v>0</v>
      </c>
      <c r="S841" s="18">
        <f t="shared" si="93"/>
        <v>9</v>
      </c>
      <c r="T841" s="15" t="str">
        <f t="shared" si="94"/>
        <v/>
      </c>
      <c r="U841" s="15" t="str">
        <f>CONCATENATE(IF(B841="","",'[1]Datos del Clap'!$E$4),";","9",IF(B841="","",'[1]Datos del Clap'!$F$4),TEXT(B841,"000"),";",E841,(TEXT(F841,"00000000")))</f>
        <v>;9;00000000</v>
      </c>
    </row>
    <row r="842" spans="1:21" ht="14.25" customHeight="1" x14ac:dyDescent="0.2">
      <c r="A842" s="41" t="str">
        <f t="shared" si="95"/>
        <v/>
      </c>
      <c r="B842" s="27" t="str">
        <f t="shared" si="96"/>
        <v/>
      </c>
      <c r="C842" s="28"/>
      <c r="D842" s="37"/>
      <c r="E842" s="28"/>
      <c r="F842" s="38"/>
      <c r="G842" s="39"/>
      <c r="H842" s="39"/>
      <c r="I842" s="29"/>
      <c r="J842" s="40"/>
      <c r="K842" s="40"/>
      <c r="L842" s="28"/>
      <c r="M842" s="28"/>
      <c r="N842" s="42" t="str">
        <f t="shared" si="97"/>
        <v/>
      </c>
      <c r="O842" s="43"/>
      <c r="P842" s="25" t="str">
        <f t="shared" si="98"/>
        <v/>
      </c>
      <c r="R842" s="26">
        <f t="shared" si="92"/>
        <v>0</v>
      </c>
      <c r="S842" s="18">
        <f t="shared" si="93"/>
        <v>9</v>
      </c>
      <c r="T842" s="15" t="str">
        <f t="shared" si="94"/>
        <v/>
      </c>
      <c r="U842" s="15" t="str">
        <f>CONCATENATE(IF(B842="","",'[1]Datos del Clap'!$E$4),";","9",IF(B842="","",'[1]Datos del Clap'!$F$4),TEXT(B842,"000"),";",E842,(TEXT(F842,"00000000")))</f>
        <v>;9;00000000</v>
      </c>
    </row>
    <row r="843" spans="1:21" ht="14.25" customHeight="1" x14ac:dyDescent="0.2">
      <c r="A843" s="41" t="str">
        <f t="shared" si="95"/>
        <v/>
      </c>
      <c r="B843" s="27" t="str">
        <f t="shared" si="96"/>
        <v/>
      </c>
      <c r="C843" s="28"/>
      <c r="D843" s="37"/>
      <c r="E843" s="28"/>
      <c r="F843" s="38"/>
      <c r="G843" s="39"/>
      <c r="H843" s="39"/>
      <c r="I843" s="29"/>
      <c r="J843" s="40"/>
      <c r="K843" s="40"/>
      <c r="L843" s="28"/>
      <c r="M843" s="28"/>
      <c r="N843" s="42" t="str">
        <f t="shared" si="97"/>
        <v/>
      </c>
      <c r="O843" s="43"/>
      <c r="P843" s="25" t="str">
        <f t="shared" si="98"/>
        <v/>
      </c>
      <c r="R843" s="26">
        <f t="shared" si="92"/>
        <v>0</v>
      </c>
      <c r="S843" s="18">
        <f t="shared" si="93"/>
        <v>9</v>
      </c>
      <c r="T843" s="15" t="str">
        <f t="shared" si="94"/>
        <v/>
      </c>
      <c r="U843" s="15" t="str">
        <f>CONCATENATE(IF(B843="","",'[1]Datos del Clap'!$E$4),";","9",IF(B843="","",'[1]Datos del Clap'!$F$4),TEXT(B843,"000"),";",E843,(TEXT(F843,"00000000")))</f>
        <v>;9;00000000</v>
      </c>
    </row>
    <row r="844" spans="1:21" ht="14.25" customHeight="1" x14ac:dyDescent="0.2">
      <c r="A844" s="41" t="str">
        <f t="shared" si="95"/>
        <v/>
      </c>
      <c r="B844" s="27" t="str">
        <f t="shared" si="96"/>
        <v/>
      </c>
      <c r="C844" s="28"/>
      <c r="D844" s="37"/>
      <c r="E844" s="28"/>
      <c r="F844" s="38"/>
      <c r="G844" s="39"/>
      <c r="H844" s="39"/>
      <c r="I844" s="29"/>
      <c r="J844" s="40"/>
      <c r="K844" s="40"/>
      <c r="L844" s="28"/>
      <c r="M844" s="28"/>
      <c r="N844" s="42" t="str">
        <f t="shared" si="97"/>
        <v/>
      </c>
      <c r="O844" s="43"/>
      <c r="P844" s="25" t="str">
        <f t="shared" si="98"/>
        <v/>
      </c>
      <c r="R844" s="26">
        <f t="shared" si="92"/>
        <v>0</v>
      </c>
      <c r="S844" s="18">
        <f t="shared" si="93"/>
        <v>9</v>
      </c>
      <c r="T844" s="15" t="str">
        <f t="shared" si="94"/>
        <v/>
      </c>
      <c r="U844" s="15" t="str">
        <f>CONCATENATE(IF(B844="","",'[1]Datos del Clap'!$E$4),";","9",IF(B844="","",'[1]Datos del Clap'!$F$4),TEXT(B844,"000"),";",E844,(TEXT(F844,"00000000")))</f>
        <v>;9;00000000</v>
      </c>
    </row>
    <row r="845" spans="1:21" ht="14.25" customHeight="1" x14ac:dyDescent="0.2">
      <c r="A845" s="41" t="str">
        <f t="shared" si="95"/>
        <v/>
      </c>
      <c r="B845" s="27" t="str">
        <f t="shared" si="96"/>
        <v/>
      </c>
      <c r="C845" s="28"/>
      <c r="D845" s="37"/>
      <c r="E845" s="28"/>
      <c r="F845" s="38"/>
      <c r="G845" s="39"/>
      <c r="H845" s="39"/>
      <c r="I845" s="29"/>
      <c r="J845" s="40"/>
      <c r="K845" s="40"/>
      <c r="L845" s="28"/>
      <c r="M845" s="28"/>
      <c r="N845" s="42" t="str">
        <f t="shared" si="97"/>
        <v/>
      </c>
      <c r="O845" s="43"/>
      <c r="P845" s="25" t="str">
        <f t="shared" si="98"/>
        <v/>
      </c>
      <c r="R845" s="26">
        <f t="shared" si="92"/>
        <v>0</v>
      </c>
      <c r="S845" s="18">
        <f t="shared" si="93"/>
        <v>9</v>
      </c>
      <c r="T845" s="15" t="str">
        <f t="shared" si="94"/>
        <v/>
      </c>
      <c r="U845" s="15" t="str">
        <f>CONCATENATE(IF(B845="","",'[1]Datos del Clap'!$E$4),";","9",IF(B845="","",'[1]Datos del Clap'!$F$4),TEXT(B845,"000"),";",E845,(TEXT(F845,"00000000")))</f>
        <v>;9;00000000</v>
      </c>
    </row>
    <row r="846" spans="1:21" ht="14.25" customHeight="1" x14ac:dyDescent="0.2">
      <c r="A846" s="41" t="str">
        <f t="shared" si="95"/>
        <v/>
      </c>
      <c r="B846" s="27" t="str">
        <f t="shared" si="96"/>
        <v/>
      </c>
      <c r="C846" s="28"/>
      <c r="D846" s="37"/>
      <c r="E846" s="28"/>
      <c r="F846" s="38"/>
      <c r="G846" s="39"/>
      <c r="H846" s="39"/>
      <c r="I846" s="29"/>
      <c r="J846" s="40"/>
      <c r="K846" s="40"/>
      <c r="L846" s="28"/>
      <c r="M846" s="28"/>
      <c r="N846" s="42" t="str">
        <f t="shared" si="97"/>
        <v/>
      </c>
      <c r="O846" s="43"/>
      <c r="P846" s="25" t="str">
        <f t="shared" si="98"/>
        <v/>
      </c>
      <c r="R846" s="26">
        <f t="shared" si="92"/>
        <v>0</v>
      </c>
      <c r="S846" s="18">
        <f t="shared" si="93"/>
        <v>9</v>
      </c>
      <c r="T846" s="15" t="str">
        <f t="shared" si="94"/>
        <v/>
      </c>
      <c r="U846" s="15" t="str">
        <f>CONCATENATE(IF(B846="","",'[1]Datos del Clap'!$E$4),";","9",IF(B846="","",'[1]Datos del Clap'!$F$4),TEXT(B846,"000"),";",E846,(TEXT(F846,"00000000")))</f>
        <v>;9;00000000</v>
      </c>
    </row>
    <row r="847" spans="1:21" ht="14.25" customHeight="1" x14ac:dyDescent="0.2">
      <c r="A847" s="41" t="str">
        <f t="shared" si="95"/>
        <v/>
      </c>
      <c r="B847" s="27" t="str">
        <f t="shared" si="96"/>
        <v/>
      </c>
      <c r="C847" s="28"/>
      <c r="D847" s="37"/>
      <c r="E847" s="28"/>
      <c r="F847" s="38"/>
      <c r="G847" s="39"/>
      <c r="H847" s="39"/>
      <c r="I847" s="29"/>
      <c r="J847" s="40"/>
      <c r="K847" s="40"/>
      <c r="L847" s="28"/>
      <c r="M847" s="28"/>
      <c r="N847" s="42" t="str">
        <f t="shared" si="97"/>
        <v/>
      </c>
      <c r="O847" s="43"/>
      <c r="P847" s="25" t="str">
        <f t="shared" si="98"/>
        <v/>
      </c>
      <c r="R847" s="26">
        <f t="shared" si="92"/>
        <v>0</v>
      </c>
      <c r="S847" s="18">
        <f t="shared" si="93"/>
        <v>9</v>
      </c>
      <c r="T847" s="15" t="str">
        <f t="shared" si="94"/>
        <v/>
      </c>
      <c r="U847" s="15" t="str">
        <f>CONCATENATE(IF(B847="","",'[1]Datos del Clap'!$E$4),";","9",IF(B847="","",'[1]Datos del Clap'!$F$4),TEXT(B847,"000"),";",E847,(TEXT(F847,"00000000")))</f>
        <v>;9;00000000</v>
      </c>
    </row>
    <row r="848" spans="1:21" ht="14.25" customHeight="1" x14ac:dyDescent="0.2">
      <c r="A848" s="41" t="str">
        <f t="shared" si="95"/>
        <v/>
      </c>
      <c r="B848" s="27" t="str">
        <f t="shared" si="96"/>
        <v/>
      </c>
      <c r="C848" s="28"/>
      <c r="D848" s="37"/>
      <c r="E848" s="28"/>
      <c r="F848" s="38"/>
      <c r="G848" s="39"/>
      <c r="H848" s="39"/>
      <c r="I848" s="29"/>
      <c r="J848" s="40"/>
      <c r="K848" s="40"/>
      <c r="L848" s="28"/>
      <c r="M848" s="28"/>
      <c r="N848" s="42" t="str">
        <f t="shared" si="97"/>
        <v/>
      </c>
      <c r="O848" s="43"/>
      <c r="P848" s="25" t="str">
        <f t="shared" si="98"/>
        <v/>
      </c>
      <c r="R848" s="26">
        <f t="shared" si="92"/>
        <v>0</v>
      </c>
      <c r="S848" s="18">
        <f t="shared" si="93"/>
        <v>9</v>
      </c>
      <c r="T848" s="15" t="str">
        <f t="shared" si="94"/>
        <v/>
      </c>
      <c r="U848" s="15" t="str">
        <f>CONCATENATE(IF(B848="","",'[1]Datos del Clap'!$E$4),";","9",IF(B848="","",'[1]Datos del Clap'!$F$4),TEXT(B848,"000"),";",E848,(TEXT(F848,"00000000")))</f>
        <v>;9;00000000</v>
      </c>
    </row>
    <row r="849" spans="1:21" ht="14.25" customHeight="1" x14ac:dyDescent="0.2">
      <c r="A849" s="41" t="str">
        <f t="shared" si="95"/>
        <v/>
      </c>
      <c r="B849" s="27" t="str">
        <f t="shared" si="96"/>
        <v/>
      </c>
      <c r="C849" s="28"/>
      <c r="D849" s="37"/>
      <c r="E849" s="28"/>
      <c r="F849" s="38"/>
      <c r="G849" s="39"/>
      <c r="H849" s="39"/>
      <c r="I849" s="29"/>
      <c r="J849" s="40"/>
      <c r="K849" s="40"/>
      <c r="L849" s="28"/>
      <c r="M849" s="28"/>
      <c r="N849" s="42" t="str">
        <f t="shared" si="97"/>
        <v/>
      </c>
      <c r="O849" s="43"/>
      <c r="P849" s="25" t="str">
        <f t="shared" si="98"/>
        <v/>
      </c>
      <c r="R849" s="26">
        <f t="shared" si="92"/>
        <v>0</v>
      </c>
      <c r="S849" s="18">
        <f t="shared" si="93"/>
        <v>9</v>
      </c>
      <c r="T849" s="15" t="str">
        <f t="shared" si="94"/>
        <v/>
      </c>
      <c r="U849" s="15" t="str">
        <f>CONCATENATE(IF(B849="","",'[1]Datos del Clap'!$E$4),";","9",IF(B849="","",'[1]Datos del Clap'!$F$4),TEXT(B849,"000"),";",E849,(TEXT(F849,"00000000")))</f>
        <v>;9;00000000</v>
      </c>
    </row>
    <row r="850" spans="1:21" ht="14.25" customHeight="1" x14ac:dyDescent="0.2">
      <c r="A850" s="41" t="str">
        <f t="shared" si="95"/>
        <v/>
      </c>
      <c r="B850" s="27" t="str">
        <f t="shared" si="96"/>
        <v/>
      </c>
      <c r="C850" s="28"/>
      <c r="D850" s="37"/>
      <c r="E850" s="28"/>
      <c r="F850" s="38"/>
      <c r="G850" s="39"/>
      <c r="H850" s="39"/>
      <c r="I850" s="29"/>
      <c r="J850" s="40"/>
      <c r="K850" s="40"/>
      <c r="L850" s="28"/>
      <c r="M850" s="28"/>
      <c r="N850" s="42" t="str">
        <f t="shared" si="97"/>
        <v/>
      </c>
      <c r="O850" s="43"/>
      <c r="P850" s="25" t="str">
        <f t="shared" si="98"/>
        <v/>
      </c>
      <c r="R850" s="26">
        <f t="shared" si="92"/>
        <v>0</v>
      </c>
      <c r="S850" s="18">
        <f t="shared" si="93"/>
        <v>9</v>
      </c>
      <c r="T850" s="15" t="str">
        <f t="shared" si="94"/>
        <v/>
      </c>
      <c r="U850" s="15" t="str">
        <f>CONCATENATE(IF(B850="","",'[1]Datos del Clap'!$E$4),";","9",IF(B850="","",'[1]Datos del Clap'!$F$4),TEXT(B850,"000"),";",E850,(TEXT(F850,"00000000")))</f>
        <v>;9;00000000</v>
      </c>
    </row>
    <row r="851" spans="1:21" ht="14.25" customHeight="1" x14ac:dyDescent="0.2">
      <c r="A851" s="41" t="str">
        <f t="shared" si="95"/>
        <v/>
      </c>
      <c r="B851" s="27" t="str">
        <f t="shared" si="96"/>
        <v/>
      </c>
      <c r="C851" s="28"/>
      <c r="D851" s="37"/>
      <c r="E851" s="28"/>
      <c r="F851" s="38"/>
      <c r="G851" s="39"/>
      <c r="H851" s="39"/>
      <c r="I851" s="29"/>
      <c r="J851" s="40"/>
      <c r="K851" s="40"/>
      <c r="L851" s="28"/>
      <c r="M851" s="28"/>
      <c r="N851" s="42" t="str">
        <f t="shared" si="97"/>
        <v/>
      </c>
      <c r="O851" s="43"/>
      <c r="P851" s="25" t="str">
        <f t="shared" si="98"/>
        <v/>
      </c>
      <c r="R851" s="26">
        <f t="shared" si="92"/>
        <v>0</v>
      </c>
      <c r="S851" s="18">
        <f t="shared" si="93"/>
        <v>9</v>
      </c>
      <c r="T851" s="15" t="str">
        <f t="shared" si="94"/>
        <v/>
      </c>
      <c r="U851" s="15" t="str">
        <f>CONCATENATE(IF(B851="","",'[1]Datos del Clap'!$E$4),";","9",IF(B851="","",'[1]Datos del Clap'!$F$4),TEXT(B851,"000"),";",E851,(TEXT(F851,"00000000")))</f>
        <v>;9;00000000</v>
      </c>
    </row>
    <row r="852" spans="1:21" ht="14.25" customHeight="1" x14ac:dyDescent="0.2">
      <c r="A852" s="41" t="str">
        <f t="shared" si="95"/>
        <v/>
      </c>
      <c r="B852" s="27" t="str">
        <f t="shared" si="96"/>
        <v/>
      </c>
      <c r="C852" s="28"/>
      <c r="D852" s="37"/>
      <c r="E852" s="28"/>
      <c r="F852" s="38"/>
      <c r="G852" s="39"/>
      <c r="H852" s="39"/>
      <c r="I852" s="29"/>
      <c r="J852" s="40"/>
      <c r="K852" s="40"/>
      <c r="L852" s="28"/>
      <c r="M852" s="28"/>
      <c r="N852" s="42" t="str">
        <f t="shared" si="97"/>
        <v/>
      </c>
      <c r="O852" s="43"/>
      <c r="P852" s="25" t="str">
        <f t="shared" si="98"/>
        <v/>
      </c>
      <c r="R852" s="26">
        <f t="shared" si="92"/>
        <v>0</v>
      </c>
      <c r="S852" s="18">
        <f t="shared" si="93"/>
        <v>9</v>
      </c>
      <c r="T852" s="15" t="str">
        <f t="shared" si="94"/>
        <v/>
      </c>
      <c r="U852" s="15" t="str">
        <f>CONCATENATE(IF(B852="","",'[1]Datos del Clap'!$E$4),";","9",IF(B852="","",'[1]Datos del Clap'!$F$4),TEXT(B852,"000"),";",E852,(TEXT(F852,"00000000")))</f>
        <v>;9;00000000</v>
      </c>
    </row>
    <row r="853" spans="1:21" ht="14.25" customHeight="1" x14ac:dyDescent="0.2">
      <c r="A853" s="41" t="str">
        <f t="shared" si="95"/>
        <v/>
      </c>
      <c r="B853" s="27" t="str">
        <f t="shared" si="96"/>
        <v/>
      </c>
      <c r="C853" s="28"/>
      <c r="D853" s="37"/>
      <c r="E853" s="28"/>
      <c r="F853" s="38"/>
      <c r="G853" s="39"/>
      <c r="H853" s="39"/>
      <c r="I853" s="29"/>
      <c r="J853" s="40"/>
      <c r="K853" s="40"/>
      <c r="L853" s="28"/>
      <c r="M853" s="28"/>
      <c r="N853" s="42" t="str">
        <f t="shared" si="97"/>
        <v/>
      </c>
      <c r="O853" s="43"/>
      <c r="P853" s="25" t="str">
        <f t="shared" si="98"/>
        <v/>
      </c>
      <c r="R853" s="26">
        <f t="shared" si="92"/>
        <v>0</v>
      </c>
      <c r="S853" s="18">
        <f t="shared" si="93"/>
        <v>9</v>
      </c>
      <c r="T853" s="15" t="str">
        <f t="shared" si="94"/>
        <v/>
      </c>
      <c r="U853" s="15" t="str">
        <f>CONCATENATE(IF(B853="","",'[1]Datos del Clap'!$E$4),";","9",IF(B853="","",'[1]Datos del Clap'!$F$4),TEXT(B853,"000"),";",E853,(TEXT(F853,"00000000")))</f>
        <v>;9;00000000</v>
      </c>
    </row>
    <row r="854" spans="1:21" ht="14.25" customHeight="1" x14ac:dyDescent="0.2">
      <c r="A854" s="41" t="str">
        <f t="shared" si="95"/>
        <v/>
      </c>
      <c r="B854" s="27" t="str">
        <f t="shared" si="96"/>
        <v/>
      </c>
      <c r="C854" s="28"/>
      <c r="D854" s="37"/>
      <c r="E854" s="28"/>
      <c r="F854" s="38"/>
      <c r="G854" s="39"/>
      <c r="H854" s="39"/>
      <c r="I854" s="29"/>
      <c r="J854" s="40"/>
      <c r="K854" s="40"/>
      <c r="L854" s="28"/>
      <c r="M854" s="28"/>
      <c r="N854" s="42" t="str">
        <f t="shared" si="97"/>
        <v/>
      </c>
      <c r="O854" s="43"/>
      <c r="P854" s="25" t="str">
        <f t="shared" si="98"/>
        <v/>
      </c>
      <c r="R854" s="26">
        <f t="shared" si="92"/>
        <v>0</v>
      </c>
      <c r="S854" s="18">
        <f t="shared" si="93"/>
        <v>9</v>
      </c>
      <c r="T854" s="15" t="str">
        <f t="shared" si="94"/>
        <v/>
      </c>
      <c r="U854" s="15" t="str">
        <f>CONCATENATE(IF(B854="","",'[1]Datos del Clap'!$E$4),";","9",IF(B854="","",'[1]Datos del Clap'!$F$4),TEXT(B854,"000"),";",E854,(TEXT(F854,"00000000")))</f>
        <v>;9;00000000</v>
      </c>
    </row>
    <row r="855" spans="1:21" ht="14.25" customHeight="1" x14ac:dyDescent="0.2">
      <c r="A855" s="41" t="str">
        <f t="shared" si="95"/>
        <v/>
      </c>
      <c r="B855" s="27" t="str">
        <f t="shared" si="96"/>
        <v/>
      </c>
      <c r="C855" s="28"/>
      <c r="D855" s="37"/>
      <c r="E855" s="28"/>
      <c r="F855" s="38"/>
      <c r="G855" s="39"/>
      <c r="H855" s="39"/>
      <c r="I855" s="29"/>
      <c r="J855" s="40"/>
      <c r="K855" s="40"/>
      <c r="L855" s="28"/>
      <c r="M855" s="28"/>
      <c r="N855" s="42" t="str">
        <f t="shared" si="97"/>
        <v/>
      </c>
      <c r="O855" s="43"/>
      <c r="P855" s="25" t="str">
        <f t="shared" si="98"/>
        <v/>
      </c>
      <c r="R855" s="26">
        <f t="shared" si="92"/>
        <v>0</v>
      </c>
      <c r="S855" s="18">
        <f t="shared" si="93"/>
        <v>9</v>
      </c>
      <c r="T855" s="15" t="str">
        <f t="shared" si="94"/>
        <v/>
      </c>
      <c r="U855" s="15" t="str">
        <f>CONCATENATE(IF(B855="","",'[1]Datos del Clap'!$E$4),";","9",IF(B855="","",'[1]Datos del Clap'!$F$4),TEXT(B855,"000"),";",E855,(TEXT(F855,"00000000")))</f>
        <v>;9;00000000</v>
      </c>
    </row>
    <row r="856" spans="1:21" ht="14.25" customHeight="1" x14ac:dyDescent="0.2">
      <c r="A856" s="41" t="str">
        <f t="shared" si="95"/>
        <v/>
      </c>
      <c r="B856" s="27" t="str">
        <f t="shared" si="96"/>
        <v/>
      </c>
      <c r="C856" s="28"/>
      <c r="D856" s="37"/>
      <c r="E856" s="28"/>
      <c r="F856" s="38"/>
      <c r="G856" s="39"/>
      <c r="H856" s="39"/>
      <c r="I856" s="29"/>
      <c r="J856" s="40"/>
      <c r="K856" s="40"/>
      <c r="L856" s="28"/>
      <c r="M856" s="28"/>
      <c r="N856" s="42" t="str">
        <f t="shared" si="97"/>
        <v/>
      </c>
      <c r="O856" s="43"/>
      <c r="P856" s="25" t="str">
        <f t="shared" si="98"/>
        <v/>
      </c>
      <c r="R856" s="26">
        <f t="shared" si="92"/>
        <v>0</v>
      </c>
      <c r="S856" s="18">
        <f t="shared" si="93"/>
        <v>9</v>
      </c>
      <c r="T856" s="15" t="str">
        <f t="shared" si="94"/>
        <v/>
      </c>
      <c r="U856" s="15" t="str">
        <f>CONCATENATE(IF(B856="","",'[1]Datos del Clap'!$E$4),";","9",IF(B856="","",'[1]Datos del Clap'!$F$4),TEXT(B856,"000"),";",E856,(TEXT(F856,"00000000")))</f>
        <v>;9;00000000</v>
      </c>
    </row>
    <row r="857" spans="1:21" ht="14.25" customHeight="1" x14ac:dyDescent="0.2">
      <c r="A857" s="41" t="str">
        <f t="shared" si="95"/>
        <v/>
      </c>
      <c r="B857" s="27" t="str">
        <f t="shared" si="96"/>
        <v/>
      </c>
      <c r="C857" s="28"/>
      <c r="D857" s="37"/>
      <c r="E857" s="28"/>
      <c r="F857" s="38"/>
      <c r="G857" s="39"/>
      <c r="H857" s="39"/>
      <c r="I857" s="29"/>
      <c r="J857" s="40"/>
      <c r="K857" s="40"/>
      <c r="L857" s="28"/>
      <c r="M857" s="28"/>
      <c r="N857" s="42" t="str">
        <f t="shared" si="97"/>
        <v/>
      </c>
      <c r="O857" s="43"/>
      <c r="P857" s="25" t="str">
        <f t="shared" si="98"/>
        <v/>
      </c>
      <c r="R857" s="26">
        <f t="shared" si="92"/>
        <v>0</v>
      </c>
      <c r="S857" s="18">
        <f t="shared" si="93"/>
        <v>9</v>
      </c>
      <c r="T857" s="15" t="str">
        <f t="shared" si="94"/>
        <v/>
      </c>
      <c r="U857" s="15" t="str">
        <f>CONCATENATE(IF(B857="","",'[1]Datos del Clap'!$E$4),";","9",IF(B857="","",'[1]Datos del Clap'!$F$4),TEXT(B857,"000"),";",E857,(TEXT(F857,"00000000")))</f>
        <v>;9;00000000</v>
      </c>
    </row>
    <row r="858" spans="1:21" ht="14.25" customHeight="1" x14ac:dyDescent="0.2">
      <c r="A858" s="41" t="str">
        <f t="shared" si="95"/>
        <v/>
      </c>
      <c r="B858" s="27" t="str">
        <f t="shared" si="96"/>
        <v/>
      </c>
      <c r="C858" s="28"/>
      <c r="D858" s="37"/>
      <c r="E858" s="28"/>
      <c r="F858" s="38"/>
      <c r="G858" s="39"/>
      <c r="H858" s="39"/>
      <c r="I858" s="29"/>
      <c r="J858" s="40"/>
      <c r="K858" s="40"/>
      <c r="L858" s="28"/>
      <c r="M858" s="28"/>
      <c r="N858" s="42" t="str">
        <f t="shared" si="97"/>
        <v/>
      </c>
      <c r="O858" s="43"/>
      <c r="P858" s="25" t="str">
        <f t="shared" si="98"/>
        <v/>
      </c>
      <c r="R858" s="26">
        <f t="shared" si="92"/>
        <v>0</v>
      </c>
      <c r="S858" s="18">
        <f t="shared" si="93"/>
        <v>9</v>
      </c>
      <c r="T858" s="15" t="str">
        <f t="shared" si="94"/>
        <v/>
      </c>
      <c r="U858" s="15" t="str">
        <f>CONCATENATE(IF(B858="","",'[1]Datos del Clap'!$E$4),";","9",IF(B858="","",'[1]Datos del Clap'!$F$4),TEXT(B858,"000"),";",E858,(TEXT(F858,"00000000")))</f>
        <v>;9;00000000</v>
      </c>
    </row>
    <row r="859" spans="1:21" ht="14.25" customHeight="1" x14ac:dyDescent="0.2">
      <c r="A859" s="41" t="str">
        <f t="shared" si="95"/>
        <v/>
      </c>
      <c r="B859" s="27" t="str">
        <f t="shared" si="96"/>
        <v/>
      </c>
      <c r="C859" s="28"/>
      <c r="D859" s="37"/>
      <c r="E859" s="28"/>
      <c r="F859" s="38"/>
      <c r="G859" s="39"/>
      <c r="H859" s="39"/>
      <c r="I859" s="29"/>
      <c r="J859" s="40"/>
      <c r="K859" s="40"/>
      <c r="L859" s="28"/>
      <c r="M859" s="28"/>
      <c r="N859" s="42" t="str">
        <f t="shared" si="97"/>
        <v/>
      </c>
      <c r="O859" s="43"/>
      <c r="P859" s="25" t="str">
        <f t="shared" si="98"/>
        <v/>
      </c>
      <c r="R859" s="26">
        <f t="shared" si="92"/>
        <v>0</v>
      </c>
      <c r="S859" s="18">
        <f t="shared" si="93"/>
        <v>9</v>
      </c>
      <c r="T859" s="15" t="str">
        <f t="shared" si="94"/>
        <v/>
      </c>
      <c r="U859" s="15" t="str">
        <f>CONCATENATE(IF(B859="","",'[1]Datos del Clap'!$E$4),";","9",IF(B859="","",'[1]Datos del Clap'!$F$4),TEXT(B859,"000"),";",E859,(TEXT(F859,"00000000")))</f>
        <v>;9;00000000</v>
      </c>
    </row>
    <row r="860" spans="1:21" ht="14.25" customHeight="1" x14ac:dyDescent="0.2">
      <c r="A860" s="41" t="str">
        <f t="shared" si="95"/>
        <v/>
      </c>
      <c r="B860" s="27" t="str">
        <f t="shared" si="96"/>
        <v/>
      </c>
      <c r="C860" s="28"/>
      <c r="D860" s="37"/>
      <c r="E860" s="28"/>
      <c r="F860" s="38"/>
      <c r="G860" s="39"/>
      <c r="H860" s="39"/>
      <c r="I860" s="29"/>
      <c r="J860" s="40"/>
      <c r="K860" s="40"/>
      <c r="L860" s="28"/>
      <c r="M860" s="28"/>
      <c r="N860" s="42" t="str">
        <f t="shared" si="97"/>
        <v/>
      </c>
      <c r="O860" s="43"/>
      <c r="P860" s="25" t="str">
        <f t="shared" si="98"/>
        <v/>
      </c>
      <c r="R860" s="26">
        <f t="shared" si="92"/>
        <v>0</v>
      </c>
      <c r="S860" s="18">
        <f t="shared" si="93"/>
        <v>9</v>
      </c>
      <c r="T860" s="15" t="str">
        <f t="shared" si="94"/>
        <v/>
      </c>
      <c r="U860" s="15" t="str">
        <f>CONCATENATE(IF(B860="","",'[1]Datos del Clap'!$E$4),";","9",IF(B860="","",'[1]Datos del Clap'!$F$4),TEXT(B860,"000"),";",E860,(TEXT(F860,"00000000")))</f>
        <v>;9;00000000</v>
      </c>
    </row>
    <row r="861" spans="1:21" ht="14.25" customHeight="1" x14ac:dyDescent="0.2">
      <c r="A861" s="41" t="str">
        <f t="shared" si="95"/>
        <v/>
      </c>
      <c r="B861" s="27" t="str">
        <f t="shared" si="96"/>
        <v/>
      </c>
      <c r="C861" s="28"/>
      <c r="D861" s="37"/>
      <c r="E861" s="28"/>
      <c r="F861" s="38"/>
      <c r="G861" s="39"/>
      <c r="H861" s="39"/>
      <c r="I861" s="29"/>
      <c r="J861" s="40"/>
      <c r="K861" s="40"/>
      <c r="L861" s="28"/>
      <c r="M861" s="28"/>
      <c r="N861" s="42" t="str">
        <f t="shared" si="97"/>
        <v/>
      </c>
      <c r="O861" s="43"/>
      <c r="P861" s="25" t="str">
        <f t="shared" si="98"/>
        <v/>
      </c>
      <c r="R861" s="26">
        <f t="shared" si="92"/>
        <v>0</v>
      </c>
      <c r="S861" s="18">
        <f t="shared" si="93"/>
        <v>9</v>
      </c>
      <c r="T861" s="15" t="str">
        <f t="shared" si="94"/>
        <v/>
      </c>
      <c r="U861" s="15" t="str">
        <f>CONCATENATE(IF(B861="","",'[1]Datos del Clap'!$E$4),";","9",IF(B861="","",'[1]Datos del Clap'!$F$4),TEXT(B861,"000"),";",E861,(TEXT(F861,"00000000")))</f>
        <v>;9;00000000</v>
      </c>
    </row>
    <row r="862" spans="1:21" ht="14.25" customHeight="1" x14ac:dyDescent="0.2">
      <c r="A862" s="41" t="str">
        <f t="shared" si="95"/>
        <v/>
      </c>
      <c r="B862" s="27" t="str">
        <f t="shared" si="96"/>
        <v/>
      </c>
      <c r="C862" s="28"/>
      <c r="D862" s="37"/>
      <c r="E862" s="28"/>
      <c r="F862" s="38"/>
      <c r="G862" s="39"/>
      <c r="H862" s="39"/>
      <c r="I862" s="29"/>
      <c r="J862" s="40"/>
      <c r="K862" s="40"/>
      <c r="L862" s="28"/>
      <c r="M862" s="28"/>
      <c r="N862" s="42" t="str">
        <f t="shared" si="97"/>
        <v/>
      </c>
      <c r="O862" s="43"/>
      <c r="P862" s="25" t="str">
        <f t="shared" si="98"/>
        <v/>
      </c>
      <c r="R862" s="26">
        <f t="shared" si="92"/>
        <v>0</v>
      </c>
      <c r="S862" s="18">
        <f t="shared" si="93"/>
        <v>9</v>
      </c>
      <c r="T862" s="15" t="str">
        <f t="shared" si="94"/>
        <v/>
      </c>
      <c r="U862" s="15" t="str">
        <f>CONCATENATE(IF(B862="","",'[1]Datos del Clap'!$E$4),";","9",IF(B862="","",'[1]Datos del Clap'!$F$4),TEXT(B862,"000"),";",E862,(TEXT(F862,"00000000")))</f>
        <v>;9;00000000</v>
      </c>
    </row>
    <row r="863" spans="1:21" ht="14.25" customHeight="1" x14ac:dyDescent="0.2">
      <c r="A863" s="41" t="str">
        <f t="shared" si="95"/>
        <v/>
      </c>
      <c r="B863" s="27" t="str">
        <f t="shared" si="96"/>
        <v/>
      </c>
      <c r="C863" s="28"/>
      <c r="D863" s="37"/>
      <c r="E863" s="28"/>
      <c r="F863" s="38"/>
      <c r="G863" s="39"/>
      <c r="H863" s="39"/>
      <c r="I863" s="29"/>
      <c r="J863" s="40"/>
      <c r="K863" s="40"/>
      <c r="L863" s="28"/>
      <c r="M863" s="28"/>
      <c r="N863" s="42" t="str">
        <f t="shared" si="97"/>
        <v/>
      </c>
      <c r="O863" s="43"/>
      <c r="P863" s="25" t="str">
        <f t="shared" si="98"/>
        <v/>
      </c>
      <c r="R863" s="26">
        <f t="shared" si="92"/>
        <v>0</v>
      </c>
      <c r="S863" s="18">
        <f t="shared" si="93"/>
        <v>9</v>
      </c>
      <c r="T863" s="15" t="str">
        <f t="shared" si="94"/>
        <v/>
      </c>
      <c r="U863" s="15" t="str">
        <f>CONCATENATE(IF(B863="","",'[1]Datos del Clap'!$E$4),";","9",IF(B863="","",'[1]Datos del Clap'!$F$4),TEXT(B863,"000"),";",E863,(TEXT(F863,"00000000")))</f>
        <v>;9;00000000</v>
      </c>
    </row>
    <row r="864" spans="1:21" ht="14.25" customHeight="1" x14ac:dyDescent="0.2">
      <c r="A864" s="41" t="str">
        <f t="shared" si="95"/>
        <v/>
      </c>
      <c r="B864" s="27" t="str">
        <f t="shared" si="96"/>
        <v/>
      </c>
      <c r="C864" s="28"/>
      <c r="D864" s="37"/>
      <c r="E864" s="28"/>
      <c r="F864" s="38"/>
      <c r="G864" s="39"/>
      <c r="H864" s="39"/>
      <c r="I864" s="29"/>
      <c r="J864" s="40"/>
      <c r="K864" s="40"/>
      <c r="L864" s="28"/>
      <c r="M864" s="28"/>
      <c r="N864" s="42" t="str">
        <f t="shared" si="97"/>
        <v/>
      </c>
      <c r="O864" s="43"/>
      <c r="P864" s="25" t="str">
        <f t="shared" si="98"/>
        <v/>
      </c>
      <c r="R864" s="26">
        <f t="shared" si="92"/>
        <v>0</v>
      </c>
      <c r="S864" s="18">
        <f t="shared" si="93"/>
        <v>9</v>
      </c>
      <c r="T864" s="15" t="str">
        <f t="shared" si="94"/>
        <v/>
      </c>
      <c r="U864" s="15" t="str">
        <f>CONCATENATE(IF(B864="","",'[1]Datos del Clap'!$E$4),";","9",IF(B864="","",'[1]Datos del Clap'!$F$4),TEXT(B864,"000"),";",E864,(TEXT(F864,"00000000")))</f>
        <v>;9;00000000</v>
      </c>
    </row>
    <row r="865" spans="1:21" ht="14.25" customHeight="1" x14ac:dyDescent="0.2">
      <c r="A865" s="41" t="str">
        <f t="shared" si="95"/>
        <v/>
      </c>
      <c r="B865" s="27" t="str">
        <f t="shared" si="96"/>
        <v/>
      </c>
      <c r="C865" s="28"/>
      <c r="D865" s="37"/>
      <c r="E865" s="28"/>
      <c r="F865" s="38"/>
      <c r="G865" s="39"/>
      <c r="H865" s="39"/>
      <c r="I865" s="29"/>
      <c r="J865" s="40"/>
      <c r="K865" s="40"/>
      <c r="L865" s="28"/>
      <c r="M865" s="28"/>
      <c r="N865" s="42" t="str">
        <f t="shared" si="97"/>
        <v/>
      </c>
      <c r="O865" s="43"/>
      <c r="P865" s="25" t="str">
        <f t="shared" si="98"/>
        <v/>
      </c>
      <c r="R865" s="26">
        <f t="shared" si="92"/>
        <v>0</v>
      </c>
      <c r="S865" s="18">
        <f t="shared" si="93"/>
        <v>9</v>
      </c>
      <c r="T865" s="15" t="str">
        <f t="shared" si="94"/>
        <v/>
      </c>
      <c r="U865" s="15" t="str">
        <f>CONCATENATE(IF(B865="","",'[1]Datos del Clap'!$E$4),";","9",IF(B865="","",'[1]Datos del Clap'!$F$4),TEXT(B865,"000"),";",E865,(TEXT(F865,"00000000")))</f>
        <v>;9;00000000</v>
      </c>
    </row>
    <row r="866" spans="1:21" ht="14.25" customHeight="1" x14ac:dyDescent="0.2">
      <c r="A866" s="41" t="str">
        <f t="shared" si="95"/>
        <v/>
      </c>
      <c r="B866" s="27" t="str">
        <f t="shared" si="96"/>
        <v/>
      </c>
      <c r="C866" s="28"/>
      <c r="D866" s="37"/>
      <c r="E866" s="28"/>
      <c r="F866" s="38"/>
      <c r="G866" s="39"/>
      <c r="H866" s="39"/>
      <c r="I866" s="29"/>
      <c r="J866" s="40"/>
      <c r="K866" s="40"/>
      <c r="L866" s="28"/>
      <c r="M866" s="28"/>
      <c r="N866" s="42" t="str">
        <f t="shared" si="97"/>
        <v/>
      </c>
      <c r="O866" s="43"/>
      <c r="P866" s="25" t="str">
        <f t="shared" si="98"/>
        <v/>
      </c>
      <c r="R866" s="26">
        <f t="shared" si="92"/>
        <v>0</v>
      </c>
      <c r="S866" s="18">
        <f t="shared" si="93"/>
        <v>9</v>
      </c>
      <c r="T866" s="15" t="str">
        <f t="shared" si="94"/>
        <v/>
      </c>
      <c r="U866" s="15" t="str">
        <f>CONCATENATE(IF(B866="","",'[1]Datos del Clap'!$E$4),";","9",IF(B866="","",'[1]Datos del Clap'!$F$4),TEXT(B866,"000"),";",E866,(TEXT(F866,"00000000")))</f>
        <v>;9;00000000</v>
      </c>
    </row>
    <row r="867" spans="1:21" ht="14.25" customHeight="1" x14ac:dyDescent="0.2">
      <c r="A867" s="41" t="str">
        <f t="shared" si="95"/>
        <v/>
      </c>
      <c r="B867" s="27" t="str">
        <f t="shared" si="96"/>
        <v/>
      </c>
      <c r="C867" s="28"/>
      <c r="D867" s="37"/>
      <c r="E867" s="28"/>
      <c r="F867" s="38"/>
      <c r="G867" s="39"/>
      <c r="H867" s="39"/>
      <c r="I867" s="29"/>
      <c r="J867" s="40"/>
      <c r="K867" s="40"/>
      <c r="L867" s="28"/>
      <c r="M867" s="28"/>
      <c r="N867" s="42" t="str">
        <f t="shared" si="97"/>
        <v/>
      </c>
      <c r="O867" s="43"/>
      <c r="P867" s="25" t="str">
        <f t="shared" si="98"/>
        <v/>
      </c>
      <c r="R867" s="26">
        <f t="shared" si="92"/>
        <v>0</v>
      </c>
      <c r="S867" s="18">
        <f t="shared" si="93"/>
        <v>9</v>
      </c>
      <c r="T867" s="15" t="str">
        <f t="shared" si="94"/>
        <v/>
      </c>
      <c r="U867" s="15" t="str">
        <f>CONCATENATE(IF(B867="","",'[1]Datos del Clap'!$E$4),";","9",IF(B867="","",'[1]Datos del Clap'!$F$4),TEXT(B867,"000"),";",E867,(TEXT(F867,"00000000")))</f>
        <v>;9;00000000</v>
      </c>
    </row>
    <row r="868" spans="1:21" ht="14.25" customHeight="1" x14ac:dyDescent="0.2">
      <c r="A868" s="41" t="str">
        <f t="shared" si="95"/>
        <v/>
      </c>
      <c r="B868" s="27" t="str">
        <f t="shared" si="96"/>
        <v/>
      </c>
      <c r="C868" s="28"/>
      <c r="D868" s="37"/>
      <c r="E868" s="28"/>
      <c r="F868" s="38"/>
      <c r="G868" s="39"/>
      <c r="H868" s="39"/>
      <c r="I868" s="29"/>
      <c r="J868" s="40"/>
      <c r="K868" s="40"/>
      <c r="L868" s="28"/>
      <c r="M868" s="28"/>
      <c r="N868" s="42" t="str">
        <f t="shared" si="97"/>
        <v/>
      </c>
      <c r="O868" s="43"/>
      <c r="P868" s="25" t="str">
        <f t="shared" si="98"/>
        <v/>
      </c>
      <c r="R868" s="26">
        <f t="shared" si="92"/>
        <v>0</v>
      </c>
      <c r="S868" s="18">
        <f t="shared" si="93"/>
        <v>9</v>
      </c>
      <c r="T868" s="15" t="str">
        <f t="shared" si="94"/>
        <v/>
      </c>
      <c r="U868" s="15" t="str">
        <f>CONCATENATE(IF(B868="","",'[1]Datos del Clap'!$E$4),";","9",IF(B868="","",'[1]Datos del Clap'!$F$4),TEXT(B868,"000"),";",E868,(TEXT(F868,"00000000")))</f>
        <v>;9;00000000</v>
      </c>
    </row>
    <row r="869" spans="1:21" ht="14.25" customHeight="1" x14ac:dyDescent="0.2">
      <c r="A869" s="41" t="str">
        <f t="shared" si="95"/>
        <v/>
      </c>
      <c r="B869" s="27" t="str">
        <f t="shared" si="96"/>
        <v/>
      </c>
      <c r="C869" s="28"/>
      <c r="D869" s="37"/>
      <c r="E869" s="28"/>
      <c r="F869" s="38"/>
      <c r="G869" s="39"/>
      <c r="H869" s="39"/>
      <c r="I869" s="29"/>
      <c r="J869" s="40"/>
      <c r="K869" s="40"/>
      <c r="L869" s="28"/>
      <c r="M869" s="28"/>
      <c r="N869" s="42" t="str">
        <f t="shared" si="97"/>
        <v/>
      </c>
      <c r="O869" s="43"/>
      <c r="P869" s="25" t="str">
        <f t="shared" si="98"/>
        <v/>
      </c>
      <c r="R869" s="26">
        <f t="shared" si="92"/>
        <v>0</v>
      </c>
      <c r="S869" s="18">
        <f t="shared" si="93"/>
        <v>9</v>
      </c>
      <c r="T869" s="15" t="str">
        <f t="shared" si="94"/>
        <v/>
      </c>
      <c r="U869" s="15" t="str">
        <f>CONCATENATE(IF(B869="","",'[1]Datos del Clap'!$E$4),";","9",IF(B869="","",'[1]Datos del Clap'!$F$4),TEXT(B869,"000"),";",E869,(TEXT(F869,"00000000")))</f>
        <v>;9;00000000</v>
      </c>
    </row>
    <row r="870" spans="1:21" ht="14.25" customHeight="1" x14ac:dyDescent="0.2">
      <c r="A870" s="41" t="str">
        <f t="shared" si="95"/>
        <v/>
      </c>
      <c r="B870" s="27" t="str">
        <f t="shared" si="96"/>
        <v/>
      </c>
      <c r="C870" s="28"/>
      <c r="D870" s="37"/>
      <c r="E870" s="28"/>
      <c r="F870" s="38"/>
      <c r="G870" s="39"/>
      <c r="H870" s="39"/>
      <c r="I870" s="29"/>
      <c r="J870" s="40"/>
      <c r="K870" s="40"/>
      <c r="L870" s="28"/>
      <c r="M870" s="28"/>
      <c r="N870" s="42" t="str">
        <f t="shared" si="97"/>
        <v/>
      </c>
      <c r="O870" s="43"/>
      <c r="P870" s="25" t="str">
        <f t="shared" si="98"/>
        <v/>
      </c>
      <c r="R870" s="26">
        <f t="shared" si="92"/>
        <v>0</v>
      </c>
      <c r="S870" s="18">
        <f t="shared" si="93"/>
        <v>9</v>
      </c>
      <c r="T870" s="15" t="str">
        <f t="shared" si="94"/>
        <v/>
      </c>
      <c r="U870" s="15" t="str">
        <f>CONCATENATE(IF(B870="","",'[1]Datos del Clap'!$E$4),";","9",IF(B870="","",'[1]Datos del Clap'!$F$4),TEXT(B870,"000"),";",E870,(TEXT(F870,"00000000")))</f>
        <v>;9;00000000</v>
      </c>
    </row>
    <row r="871" spans="1:21" ht="14.25" customHeight="1" x14ac:dyDescent="0.2">
      <c r="A871" s="41" t="str">
        <f t="shared" si="95"/>
        <v/>
      </c>
      <c r="B871" s="27" t="str">
        <f t="shared" si="96"/>
        <v/>
      </c>
      <c r="C871" s="28"/>
      <c r="D871" s="37"/>
      <c r="E871" s="28"/>
      <c r="F871" s="38"/>
      <c r="G871" s="39"/>
      <c r="H871" s="39"/>
      <c r="I871" s="29"/>
      <c r="J871" s="40"/>
      <c r="K871" s="40"/>
      <c r="L871" s="28"/>
      <c r="M871" s="28"/>
      <c r="N871" s="42" t="str">
        <f t="shared" si="97"/>
        <v/>
      </c>
      <c r="O871" s="43"/>
      <c r="P871" s="25" t="str">
        <f t="shared" si="98"/>
        <v/>
      </c>
      <c r="R871" s="26">
        <f t="shared" si="92"/>
        <v>0</v>
      </c>
      <c r="S871" s="18">
        <f t="shared" si="93"/>
        <v>9</v>
      </c>
      <c r="T871" s="15" t="str">
        <f t="shared" si="94"/>
        <v/>
      </c>
      <c r="U871" s="15" t="str">
        <f>CONCATENATE(IF(B871="","",'[1]Datos del Clap'!$E$4),";","9",IF(B871="","",'[1]Datos del Clap'!$F$4),TEXT(B871,"000"),";",E871,(TEXT(F871,"00000000")))</f>
        <v>;9;00000000</v>
      </c>
    </row>
    <row r="872" spans="1:21" ht="14.25" customHeight="1" x14ac:dyDescent="0.2">
      <c r="A872" s="41" t="str">
        <f t="shared" si="95"/>
        <v/>
      </c>
      <c r="B872" s="27" t="str">
        <f t="shared" si="96"/>
        <v/>
      </c>
      <c r="C872" s="28"/>
      <c r="D872" s="37"/>
      <c r="E872" s="28"/>
      <c r="F872" s="38"/>
      <c r="G872" s="39"/>
      <c r="H872" s="39"/>
      <c r="I872" s="29"/>
      <c r="J872" s="40"/>
      <c r="K872" s="40"/>
      <c r="L872" s="28"/>
      <c r="M872" s="28"/>
      <c r="N872" s="42" t="str">
        <f t="shared" si="97"/>
        <v/>
      </c>
      <c r="O872" s="43"/>
      <c r="P872" s="25" t="str">
        <f t="shared" si="98"/>
        <v/>
      </c>
      <c r="R872" s="26">
        <f t="shared" si="92"/>
        <v>0</v>
      </c>
      <c r="S872" s="18">
        <f t="shared" si="93"/>
        <v>9</v>
      </c>
      <c r="T872" s="15" t="str">
        <f t="shared" si="94"/>
        <v/>
      </c>
      <c r="U872" s="15" t="str">
        <f>CONCATENATE(IF(B872="","",'[1]Datos del Clap'!$E$4),";","9",IF(B872="","",'[1]Datos del Clap'!$F$4),TEXT(B872,"000"),";",E872,(TEXT(F872,"00000000")))</f>
        <v>;9;00000000</v>
      </c>
    </row>
    <row r="873" spans="1:21" ht="14.25" customHeight="1" x14ac:dyDescent="0.2">
      <c r="A873" s="41" t="str">
        <f t="shared" si="95"/>
        <v/>
      </c>
      <c r="B873" s="27" t="str">
        <f t="shared" si="96"/>
        <v/>
      </c>
      <c r="C873" s="28"/>
      <c r="D873" s="37"/>
      <c r="E873" s="28"/>
      <c r="F873" s="38"/>
      <c r="G873" s="39"/>
      <c r="H873" s="39"/>
      <c r="I873" s="29"/>
      <c r="J873" s="40"/>
      <c r="K873" s="40"/>
      <c r="L873" s="28"/>
      <c r="M873" s="28"/>
      <c r="N873" s="42" t="str">
        <f t="shared" si="97"/>
        <v/>
      </c>
      <c r="O873" s="43"/>
      <c r="P873" s="25" t="str">
        <f t="shared" si="98"/>
        <v/>
      </c>
      <c r="R873" s="26">
        <f t="shared" si="92"/>
        <v>0</v>
      </c>
      <c r="S873" s="18">
        <f t="shared" si="93"/>
        <v>9</v>
      </c>
      <c r="T873" s="15" t="str">
        <f t="shared" si="94"/>
        <v/>
      </c>
      <c r="U873" s="15" t="str">
        <f>CONCATENATE(IF(B873="","",'[1]Datos del Clap'!$E$4),";","9",IF(B873="","",'[1]Datos del Clap'!$F$4),TEXT(B873,"000"),";",E873,(TEXT(F873,"00000000")))</f>
        <v>;9;00000000</v>
      </c>
    </row>
    <row r="874" spans="1:21" ht="14.25" customHeight="1" x14ac:dyDescent="0.2">
      <c r="A874" s="41" t="str">
        <f t="shared" si="95"/>
        <v/>
      </c>
      <c r="B874" s="27" t="str">
        <f t="shared" si="96"/>
        <v/>
      </c>
      <c r="C874" s="28"/>
      <c r="D874" s="37"/>
      <c r="E874" s="28"/>
      <c r="F874" s="38"/>
      <c r="G874" s="39"/>
      <c r="H874" s="39"/>
      <c r="I874" s="29"/>
      <c r="J874" s="40"/>
      <c r="K874" s="40"/>
      <c r="L874" s="28"/>
      <c r="M874" s="28"/>
      <c r="N874" s="42" t="str">
        <f t="shared" si="97"/>
        <v/>
      </c>
      <c r="O874" s="43"/>
      <c r="P874" s="25" t="str">
        <f t="shared" si="98"/>
        <v/>
      </c>
      <c r="R874" s="26">
        <f t="shared" si="92"/>
        <v>0</v>
      </c>
      <c r="S874" s="18">
        <f t="shared" si="93"/>
        <v>9</v>
      </c>
      <c r="T874" s="15" t="str">
        <f t="shared" si="94"/>
        <v/>
      </c>
      <c r="U874" s="15" t="str">
        <f>CONCATENATE(IF(B874="","",'[1]Datos del Clap'!$E$4),";","9",IF(B874="","",'[1]Datos del Clap'!$F$4),TEXT(B874,"000"),";",E874,(TEXT(F874,"00000000")))</f>
        <v>;9;00000000</v>
      </c>
    </row>
    <row r="875" spans="1:21" ht="14.25" customHeight="1" x14ac:dyDescent="0.2">
      <c r="A875" s="41" t="str">
        <f t="shared" si="95"/>
        <v/>
      </c>
      <c r="B875" s="27" t="str">
        <f t="shared" si="96"/>
        <v/>
      </c>
      <c r="C875" s="28"/>
      <c r="D875" s="37"/>
      <c r="E875" s="28"/>
      <c r="F875" s="38"/>
      <c r="G875" s="39"/>
      <c r="H875" s="39"/>
      <c r="I875" s="29"/>
      <c r="J875" s="40"/>
      <c r="K875" s="40"/>
      <c r="L875" s="28"/>
      <c r="M875" s="28"/>
      <c r="N875" s="42" t="str">
        <f t="shared" si="97"/>
        <v/>
      </c>
      <c r="O875" s="43"/>
      <c r="P875" s="25" t="str">
        <f t="shared" si="98"/>
        <v/>
      </c>
      <c r="R875" s="26">
        <f t="shared" si="92"/>
        <v>0</v>
      </c>
      <c r="S875" s="18">
        <f t="shared" si="93"/>
        <v>9</v>
      </c>
      <c r="T875" s="15" t="str">
        <f t="shared" si="94"/>
        <v/>
      </c>
      <c r="U875" s="15" t="str">
        <f>CONCATENATE(IF(B875="","",'[1]Datos del Clap'!$E$4),";","9",IF(B875="","",'[1]Datos del Clap'!$F$4),TEXT(B875,"000"),";",E875,(TEXT(F875,"00000000")))</f>
        <v>;9;00000000</v>
      </c>
    </row>
    <row r="876" spans="1:21" ht="14.25" customHeight="1" x14ac:dyDescent="0.2">
      <c r="A876" s="41" t="str">
        <f t="shared" si="95"/>
        <v/>
      </c>
      <c r="B876" s="27" t="str">
        <f t="shared" si="96"/>
        <v/>
      </c>
      <c r="C876" s="28"/>
      <c r="D876" s="37"/>
      <c r="E876" s="28"/>
      <c r="F876" s="38"/>
      <c r="G876" s="39"/>
      <c r="H876" s="39"/>
      <c r="I876" s="29"/>
      <c r="J876" s="40"/>
      <c r="K876" s="40"/>
      <c r="L876" s="28"/>
      <c r="M876" s="28"/>
      <c r="N876" s="42" t="str">
        <f t="shared" si="97"/>
        <v/>
      </c>
      <c r="O876" s="43"/>
      <c r="P876" s="25" t="str">
        <f t="shared" si="98"/>
        <v/>
      </c>
      <c r="R876" s="26">
        <f t="shared" si="92"/>
        <v>0</v>
      </c>
      <c r="S876" s="18">
        <f t="shared" si="93"/>
        <v>9</v>
      </c>
      <c r="T876" s="15" t="str">
        <f t="shared" si="94"/>
        <v/>
      </c>
      <c r="U876" s="15" t="str">
        <f>CONCATENATE(IF(B876="","",'[1]Datos del Clap'!$E$4),";","9",IF(B876="","",'[1]Datos del Clap'!$F$4),TEXT(B876,"000"),";",E876,(TEXT(F876,"00000000")))</f>
        <v>;9;00000000</v>
      </c>
    </row>
    <row r="877" spans="1:21" ht="14.25" customHeight="1" x14ac:dyDescent="0.2">
      <c r="A877" s="41" t="str">
        <f t="shared" si="95"/>
        <v/>
      </c>
      <c r="B877" s="27" t="str">
        <f t="shared" si="96"/>
        <v/>
      </c>
      <c r="C877" s="28"/>
      <c r="D877" s="37"/>
      <c r="E877" s="28"/>
      <c r="F877" s="38"/>
      <c r="G877" s="39"/>
      <c r="H877" s="39"/>
      <c r="I877" s="29"/>
      <c r="J877" s="40"/>
      <c r="K877" s="40"/>
      <c r="L877" s="28"/>
      <c r="M877" s="28"/>
      <c r="N877" s="42" t="str">
        <f t="shared" si="97"/>
        <v/>
      </c>
      <c r="O877" s="43"/>
      <c r="P877" s="25" t="str">
        <f t="shared" si="98"/>
        <v/>
      </c>
      <c r="R877" s="26">
        <f t="shared" si="92"/>
        <v>0</v>
      </c>
      <c r="S877" s="18">
        <f t="shared" si="93"/>
        <v>9</v>
      </c>
      <c r="T877" s="15" t="str">
        <f t="shared" si="94"/>
        <v/>
      </c>
      <c r="U877" s="15" t="str">
        <f>CONCATENATE(IF(B877="","",'[1]Datos del Clap'!$E$4),";","9",IF(B877="","",'[1]Datos del Clap'!$F$4),TEXT(B877,"000"),";",E877,(TEXT(F877,"00000000")))</f>
        <v>;9;00000000</v>
      </c>
    </row>
    <row r="878" spans="1:21" ht="14.25" customHeight="1" x14ac:dyDescent="0.2">
      <c r="A878" s="41" t="str">
        <f t="shared" si="95"/>
        <v/>
      </c>
      <c r="B878" s="27" t="str">
        <f t="shared" si="96"/>
        <v/>
      </c>
      <c r="C878" s="28"/>
      <c r="D878" s="37"/>
      <c r="E878" s="28"/>
      <c r="F878" s="38"/>
      <c r="G878" s="39"/>
      <c r="H878" s="39"/>
      <c r="I878" s="29"/>
      <c r="J878" s="40"/>
      <c r="K878" s="40"/>
      <c r="L878" s="28"/>
      <c r="M878" s="28"/>
      <c r="N878" s="42" t="str">
        <f t="shared" si="97"/>
        <v/>
      </c>
      <c r="O878" s="43"/>
      <c r="P878" s="25" t="str">
        <f t="shared" si="98"/>
        <v/>
      </c>
      <c r="R878" s="26">
        <f t="shared" si="92"/>
        <v>0</v>
      </c>
      <c r="S878" s="18">
        <f t="shared" si="93"/>
        <v>9</v>
      </c>
      <c r="T878" s="15" t="str">
        <f t="shared" si="94"/>
        <v/>
      </c>
      <c r="U878" s="15" t="str">
        <f>CONCATENATE(IF(B878="","",'[1]Datos del Clap'!$E$4),";","9",IF(B878="","",'[1]Datos del Clap'!$F$4),TEXT(B878,"000"),";",E878,(TEXT(F878,"00000000")))</f>
        <v>;9;00000000</v>
      </c>
    </row>
    <row r="879" spans="1:21" ht="14.25" customHeight="1" x14ac:dyDescent="0.2">
      <c r="A879" s="41" t="str">
        <f t="shared" si="95"/>
        <v/>
      </c>
      <c r="B879" s="27" t="str">
        <f t="shared" si="96"/>
        <v/>
      </c>
      <c r="C879" s="28"/>
      <c r="D879" s="37"/>
      <c r="E879" s="28"/>
      <c r="F879" s="38"/>
      <c r="G879" s="39"/>
      <c r="H879" s="39"/>
      <c r="I879" s="29"/>
      <c r="J879" s="40"/>
      <c r="K879" s="40"/>
      <c r="L879" s="28"/>
      <c r="M879" s="28"/>
      <c r="N879" s="42" t="str">
        <f t="shared" si="97"/>
        <v/>
      </c>
      <c r="O879" s="43"/>
      <c r="P879" s="25" t="str">
        <f t="shared" si="98"/>
        <v/>
      </c>
      <c r="R879" s="26">
        <f t="shared" si="92"/>
        <v>0</v>
      </c>
      <c r="S879" s="18">
        <f t="shared" si="93"/>
        <v>9</v>
      </c>
      <c r="T879" s="15" t="str">
        <f t="shared" si="94"/>
        <v/>
      </c>
      <c r="U879" s="15" t="str">
        <f>CONCATENATE(IF(B879="","",'[1]Datos del Clap'!$E$4),";","9",IF(B879="","",'[1]Datos del Clap'!$F$4),TEXT(B879,"000"),";",E879,(TEXT(F879,"00000000")))</f>
        <v>;9;00000000</v>
      </c>
    </row>
    <row r="880" spans="1:21" ht="14.25" customHeight="1" x14ac:dyDescent="0.2">
      <c r="A880" s="41" t="str">
        <f t="shared" si="95"/>
        <v/>
      </c>
      <c r="B880" s="27" t="str">
        <f t="shared" si="96"/>
        <v/>
      </c>
      <c r="C880" s="28"/>
      <c r="D880" s="37"/>
      <c r="E880" s="28"/>
      <c r="F880" s="38"/>
      <c r="G880" s="39"/>
      <c r="H880" s="39"/>
      <c r="I880" s="29"/>
      <c r="J880" s="40"/>
      <c r="K880" s="40"/>
      <c r="L880" s="28"/>
      <c r="M880" s="28"/>
      <c r="N880" s="42" t="str">
        <f t="shared" si="97"/>
        <v/>
      </c>
      <c r="O880" s="43"/>
      <c r="P880" s="25" t="str">
        <f t="shared" si="98"/>
        <v/>
      </c>
      <c r="R880" s="26">
        <f t="shared" si="92"/>
        <v>0</v>
      </c>
      <c r="S880" s="18">
        <f t="shared" si="93"/>
        <v>9</v>
      </c>
      <c r="T880" s="15" t="str">
        <f t="shared" si="94"/>
        <v/>
      </c>
      <c r="U880" s="15" t="str">
        <f>CONCATENATE(IF(B880="","",'[1]Datos del Clap'!$E$4),";","9",IF(B880="","",'[1]Datos del Clap'!$F$4),TEXT(B880,"000"),";",E880,(TEXT(F880,"00000000")))</f>
        <v>;9;00000000</v>
      </c>
    </row>
    <row r="881" spans="1:21" ht="14.25" customHeight="1" x14ac:dyDescent="0.2">
      <c r="A881" s="41" t="str">
        <f t="shared" si="95"/>
        <v/>
      </c>
      <c r="B881" s="27" t="str">
        <f t="shared" si="96"/>
        <v/>
      </c>
      <c r="C881" s="28"/>
      <c r="D881" s="37"/>
      <c r="E881" s="28"/>
      <c r="F881" s="38"/>
      <c r="G881" s="39"/>
      <c r="H881" s="39"/>
      <c r="I881" s="29"/>
      <c r="J881" s="40"/>
      <c r="K881" s="40"/>
      <c r="L881" s="28"/>
      <c r="M881" s="28"/>
      <c r="N881" s="42" t="str">
        <f t="shared" si="97"/>
        <v/>
      </c>
      <c r="O881" s="43"/>
      <c r="P881" s="25" t="str">
        <f t="shared" si="98"/>
        <v/>
      </c>
      <c r="R881" s="26">
        <f t="shared" si="92"/>
        <v>0</v>
      </c>
      <c r="S881" s="18">
        <f t="shared" si="93"/>
        <v>9</v>
      </c>
      <c r="T881" s="15" t="str">
        <f t="shared" si="94"/>
        <v/>
      </c>
      <c r="U881" s="15" t="str">
        <f>CONCATENATE(IF(B881="","",'[1]Datos del Clap'!$E$4),";","9",IF(B881="","",'[1]Datos del Clap'!$F$4),TEXT(B881,"000"),";",E881,(TEXT(F881,"00000000")))</f>
        <v>;9;00000000</v>
      </c>
    </row>
    <row r="882" spans="1:21" ht="14.25" customHeight="1" x14ac:dyDescent="0.2">
      <c r="A882" s="41" t="str">
        <f t="shared" si="95"/>
        <v/>
      </c>
      <c r="B882" s="27" t="str">
        <f t="shared" si="96"/>
        <v/>
      </c>
      <c r="C882" s="28"/>
      <c r="D882" s="37"/>
      <c r="E882" s="28"/>
      <c r="F882" s="38"/>
      <c r="G882" s="39"/>
      <c r="H882" s="39"/>
      <c r="I882" s="29"/>
      <c r="J882" s="40"/>
      <c r="K882" s="40"/>
      <c r="L882" s="28"/>
      <c r="M882" s="28"/>
      <c r="N882" s="42" t="str">
        <f t="shared" si="97"/>
        <v/>
      </c>
      <c r="O882" s="43"/>
      <c r="P882" s="25" t="str">
        <f t="shared" si="98"/>
        <v/>
      </c>
      <c r="R882" s="26">
        <f t="shared" si="92"/>
        <v>0</v>
      </c>
      <c r="S882" s="18">
        <f t="shared" si="93"/>
        <v>9</v>
      </c>
      <c r="T882" s="15" t="str">
        <f t="shared" si="94"/>
        <v/>
      </c>
      <c r="U882" s="15" t="str">
        <f>CONCATENATE(IF(B882="","",'[1]Datos del Clap'!$E$4),";","9",IF(B882="","",'[1]Datos del Clap'!$F$4),TEXT(B882,"000"),";",E882,(TEXT(F882,"00000000")))</f>
        <v>;9;00000000</v>
      </c>
    </row>
    <row r="883" spans="1:21" ht="14.25" customHeight="1" x14ac:dyDescent="0.2">
      <c r="A883" s="41" t="str">
        <f t="shared" si="95"/>
        <v/>
      </c>
      <c r="B883" s="27" t="str">
        <f t="shared" si="96"/>
        <v/>
      </c>
      <c r="C883" s="28"/>
      <c r="D883" s="37"/>
      <c r="E883" s="28"/>
      <c r="F883" s="38"/>
      <c r="G883" s="39"/>
      <c r="H883" s="39"/>
      <c r="I883" s="29"/>
      <c r="J883" s="40"/>
      <c r="K883" s="40"/>
      <c r="L883" s="28"/>
      <c r="M883" s="28"/>
      <c r="N883" s="42" t="str">
        <f t="shared" si="97"/>
        <v/>
      </c>
      <c r="O883" s="43"/>
      <c r="P883" s="25" t="str">
        <f t="shared" si="98"/>
        <v/>
      </c>
      <c r="R883" s="26">
        <f t="shared" si="92"/>
        <v>0</v>
      </c>
      <c r="S883" s="18">
        <f t="shared" si="93"/>
        <v>9</v>
      </c>
      <c r="T883" s="15" t="str">
        <f t="shared" si="94"/>
        <v/>
      </c>
      <c r="U883" s="15" t="str">
        <f>CONCATENATE(IF(B883="","",'[1]Datos del Clap'!$E$4),";","9",IF(B883="","",'[1]Datos del Clap'!$F$4),TEXT(B883,"000"),";",E883,(TEXT(F883,"00000000")))</f>
        <v>;9;00000000</v>
      </c>
    </row>
    <row r="884" spans="1:21" ht="14.25" customHeight="1" x14ac:dyDescent="0.2">
      <c r="A884" s="41" t="str">
        <f t="shared" si="95"/>
        <v/>
      </c>
      <c r="B884" s="27" t="str">
        <f t="shared" si="96"/>
        <v/>
      </c>
      <c r="C884" s="28"/>
      <c r="D884" s="37"/>
      <c r="E884" s="28"/>
      <c r="F884" s="38"/>
      <c r="G884" s="39"/>
      <c r="H884" s="39"/>
      <c r="I884" s="29"/>
      <c r="J884" s="40"/>
      <c r="K884" s="40"/>
      <c r="L884" s="28"/>
      <c r="M884" s="28"/>
      <c r="N884" s="42" t="str">
        <f t="shared" si="97"/>
        <v/>
      </c>
      <c r="O884" s="43"/>
      <c r="P884" s="25" t="str">
        <f t="shared" si="98"/>
        <v/>
      </c>
      <c r="R884" s="26">
        <f t="shared" si="92"/>
        <v>0</v>
      </c>
      <c r="S884" s="18">
        <f t="shared" si="93"/>
        <v>9</v>
      </c>
      <c r="T884" s="15" t="str">
        <f t="shared" si="94"/>
        <v/>
      </c>
      <c r="U884" s="15" t="str">
        <f>CONCATENATE(IF(B884="","",'[1]Datos del Clap'!$E$4),";","9",IF(B884="","",'[1]Datos del Clap'!$F$4),TEXT(B884,"000"),";",E884,(TEXT(F884,"00000000")))</f>
        <v>;9;00000000</v>
      </c>
    </row>
    <row r="885" spans="1:21" ht="14.25" customHeight="1" x14ac:dyDescent="0.2">
      <c r="A885" s="41" t="str">
        <f t="shared" si="95"/>
        <v/>
      </c>
      <c r="B885" s="27" t="str">
        <f t="shared" si="96"/>
        <v/>
      </c>
      <c r="C885" s="28"/>
      <c r="D885" s="37"/>
      <c r="E885" s="28"/>
      <c r="F885" s="38"/>
      <c r="G885" s="39"/>
      <c r="H885" s="39"/>
      <c r="I885" s="29"/>
      <c r="J885" s="40"/>
      <c r="K885" s="40"/>
      <c r="L885" s="28"/>
      <c r="M885" s="28"/>
      <c r="N885" s="42" t="str">
        <f t="shared" si="97"/>
        <v/>
      </c>
      <c r="O885" s="43"/>
      <c r="P885" s="25" t="str">
        <f t="shared" si="98"/>
        <v/>
      </c>
      <c r="R885" s="26">
        <f t="shared" si="92"/>
        <v>0</v>
      </c>
      <c r="S885" s="18">
        <f t="shared" si="93"/>
        <v>9</v>
      </c>
      <c r="T885" s="15" t="str">
        <f t="shared" si="94"/>
        <v/>
      </c>
      <c r="U885" s="15" t="str">
        <f>CONCATENATE(IF(B885="","",'[1]Datos del Clap'!$E$4),";","9",IF(B885="","",'[1]Datos del Clap'!$F$4),TEXT(B885,"000"),";",E885,(TEXT(F885,"00000000")))</f>
        <v>;9;00000000</v>
      </c>
    </row>
    <row r="886" spans="1:21" ht="14.25" customHeight="1" x14ac:dyDescent="0.2">
      <c r="A886" s="41" t="str">
        <f t="shared" si="95"/>
        <v/>
      </c>
      <c r="B886" s="27" t="str">
        <f t="shared" si="96"/>
        <v/>
      </c>
      <c r="C886" s="28"/>
      <c r="D886" s="37"/>
      <c r="E886" s="28"/>
      <c r="F886" s="38"/>
      <c r="G886" s="39"/>
      <c r="H886" s="39"/>
      <c r="I886" s="29"/>
      <c r="J886" s="40"/>
      <c r="K886" s="40"/>
      <c r="L886" s="28"/>
      <c r="M886" s="28"/>
      <c r="N886" s="42" t="str">
        <f t="shared" si="97"/>
        <v/>
      </c>
      <c r="O886" s="43"/>
      <c r="P886" s="25" t="str">
        <f t="shared" si="98"/>
        <v/>
      </c>
      <c r="R886" s="26">
        <f t="shared" si="92"/>
        <v>0</v>
      </c>
      <c r="S886" s="18">
        <f t="shared" si="93"/>
        <v>9</v>
      </c>
      <c r="T886" s="15" t="str">
        <f t="shared" si="94"/>
        <v/>
      </c>
      <c r="U886" s="15" t="str">
        <f>CONCATENATE(IF(B886="","",'[1]Datos del Clap'!$E$4),";","9",IF(B886="","",'[1]Datos del Clap'!$F$4),TEXT(B886,"000"),";",E886,(TEXT(F886,"00000000")))</f>
        <v>;9;00000000</v>
      </c>
    </row>
    <row r="887" spans="1:21" ht="14.25" customHeight="1" x14ac:dyDescent="0.2">
      <c r="A887" s="41" t="str">
        <f t="shared" si="95"/>
        <v/>
      </c>
      <c r="B887" s="27" t="str">
        <f t="shared" si="96"/>
        <v/>
      </c>
      <c r="C887" s="28"/>
      <c r="D887" s="37"/>
      <c r="E887" s="28"/>
      <c r="F887" s="38"/>
      <c r="G887" s="39"/>
      <c r="H887" s="39"/>
      <c r="I887" s="29"/>
      <c r="J887" s="40"/>
      <c r="K887" s="40"/>
      <c r="L887" s="28"/>
      <c r="M887" s="28"/>
      <c r="N887" s="42" t="str">
        <f t="shared" si="97"/>
        <v/>
      </c>
      <c r="O887" s="43"/>
      <c r="P887" s="25" t="str">
        <f t="shared" si="98"/>
        <v/>
      </c>
      <c r="R887" s="26">
        <f t="shared" si="92"/>
        <v>0</v>
      </c>
      <c r="S887" s="18">
        <f t="shared" si="93"/>
        <v>9</v>
      </c>
      <c r="T887" s="15" t="str">
        <f t="shared" si="94"/>
        <v/>
      </c>
      <c r="U887" s="15" t="str">
        <f>CONCATENATE(IF(B887="","",'[1]Datos del Clap'!$E$4),";","9",IF(B887="","",'[1]Datos del Clap'!$F$4),TEXT(B887,"000"),";",E887,(TEXT(F887,"00000000")))</f>
        <v>;9;00000000</v>
      </c>
    </row>
    <row r="888" spans="1:21" ht="14.25" customHeight="1" x14ac:dyDescent="0.2">
      <c r="A888" s="41" t="str">
        <f t="shared" si="95"/>
        <v/>
      </c>
      <c r="B888" s="27" t="str">
        <f t="shared" si="96"/>
        <v/>
      </c>
      <c r="C888" s="28"/>
      <c r="D888" s="37"/>
      <c r="E888" s="28"/>
      <c r="F888" s="38"/>
      <c r="G888" s="39"/>
      <c r="H888" s="39"/>
      <c r="I888" s="29"/>
      <c r="J888" s="40"/>
      <c r="K888" s="40"/>
      <c r="L888" s="28"/>
      <c r="M888" s="28"/>
      <c r="N888" s="42" t="str">
        <f t="shared" si="97"/>
        <v/>
      </c>
      <c r="O888" s="43"/>
      <c r="P888" s="25" t="str">
        <f t="shared" si="98"/>
        <v/>
      </c>
      <c r="R888" s="26">
        <f t="shared" si="92"/>
        <v>0</v>
      </c>
      <c r="S888" s="18">
        <f t="shared" si="93"/>
        <v>9</v>
      </c>
      <c r="T888" s="15" t="str">
        <f t="shared" si="94"/>
        <v/>
      </c>
      <c r="U888" s="15" t="str">
        <f>CONCATENATE(IF(B888="","",'[1]Datos del Clap'!$E$4),";","9",IF(B888="","",'[1]Datos del Clap'!$F$4),TEXT(B888,"000"),";",E888,(TEXT(F888,"00000000")))</f>
        <v>;9;00000000</v>
      </c>
    </row>
    <row r="889" spans="1:21" ht="14.25" customHeight="1" x14ac:dyDescent="0.2">
      <c r="A889" s="41" t="str">
        <f t="shared" si="95"/>
        <v/>
      </c>
      <c r="B889" s="27" t="str">
        <f t="shared" si="96"/>
        <v/>
      </c>
      <c r="C889" s="28"/>
      <c r="D889" s="37"/>
      <c r="E889" s="28"/>
      <c r="F889" s="38"/>
      <c r="G889" s="39"/>
      <c r="H889" s="39"/>
      <c r="I889" s="29"/>
      <c r="J889" s="40"/>
      <c r="K889" s="40"/>
      <c r="L889" s="28"/>
      <c r="M889" s="28"/>
      <c r="N889" s="42" t="str">
        <f t="shared" si="97"/>
        <v/>
      </c>
      <c r="O889" s="43"/>
      <c r="P889" s="25" t="str">
        <f t="shared" si="98"/>
        <v/>
      </c>
      <c r="R889" s="26">
        <f t="shared" si="92"/>
        <v>0</v>
      </c>
      <c r="S889" s="18">
        <f t="shared" si="93"/>
        <v>9</v>
      </c>
      <c r="T889" s="15" t="str">
        <f t="shared" si="94"/>
        <v/>
      </c>
      <c r="U889" s="15" t="str">
        <f>CONCATENATE(IF(B889="","",'[1]Datos del Clap'!$E$4),";","9",IF(B889="","",'[1]Datos del Clap'!$F$4),TEXT(B889,"000"),";",E889,(TEXT(F889,"00000000")))</f>
        <v>;9;00000000</v>
      </c>
    </row>
    <row r="890" spans="1:21" ht="14.25" customHeight="1" x14ac:dyDescent="0.2">
      <c r="A890" s="41" t="str">
        <f t="shared" si="95"/>
        <v/>
      </c>
      <c r="B890" s="27" t="str">
        <f t="shared" si="96"/>
        <v/>
      </c>
      <c r="C890" s="28"/>
      <c r="D890" s="37"/>
      <c r="E890" s="28"/>
      <c r="F890" s="38"/>
      <c r="G890" s="39"/>
      <c r="H890" s="39"/>
      <c r="I890" s="29"/>
      <c r="J890" s="40"/>
      <c r="K890" s="40"/>
      <c r="L890" s="28"/>
      <c r="M890" s="28"/>
      <c r="N890" s="42" t="str">
        <f t="shared" si="97"/>
        <v/>
      </c>
      <c r="O890" s="43"/>
      <c r="P890" s="25" t="str">
        <f t="shared" si="98"/>
        <v/>
      </c>
      <c r="R890" s="26">
        <f t="shared" si="92"/>
        <v>0</v>
      </c>
      <c r="S890" s="18">
        <f t="shared" si="93"/>
        <v>9</v>
      </c>
      <c r="T890" s="15" t="str">
        <f t="shared" si="94"/>
        <v/>
      </c>
      <c r="U890" s="15" t="str">
        <f>CONCATENATE(IF(B890="","",'[1]Datos del Clap'!$E$4),";","9",IF(B890="","",'[1]Datos del Clap'!$F$4),TEXT(B890,"000"),";",E890,(TEXT(F890,"00000000")))</f>
        <v>;9;00000000</v>
      </c>
    </row>
    <row r="891" spans="1:21" ht="14.25" customHeight="1" x14ac:dyDescent="0.2">
      <c r="A891" s="41" t="str">
        <f t="shared" si="95"/>
        <v/>
      </c>
      <c r="B891" s="27" t="str">
        <f t="shared" si="96"/>
        <v/>
      </c>
      <c r="C891" s="28"/>
      <c r="D891" s="37"/>
      <c r="E891" s="28"/>
      <c r="F891" s="38"/>
      <c r="G891" s="39"/>
      <c r="H891" s="39"/>
      <c r="I891" s="29"/>
      <c r="J891" s="40"/>
      <c r="K891" s="40"/>
      <c r="L891" s="28"/>
      <c r="M891" s="28"/>
      <c r="N891" s="42" t="str">
        <f t="shared" si="97"/>
        <v/>
      </c>
      <c r="O891" s="43"/>
      <c r="P891" s="25" t="str">
        <f t="shared" si="98"/>
        <v/>
      </c>
      <c r="R891" s="26">
        <f t="shared" si="92"/>
        <v>0</v>
      </c>
      <c r="S891" s="18">
        <f t="shared" si="93"/>
        <v>9</v>
      </c>
      <c r="T891" s="15" t="str">
        <f t="shared" si="94"/>
        <v/>
      </c>
      <c r="U891" s="15" t="str">
        <f>CONCATENATE(IF(B891="","",'[1]Datos del Clap'!$E$4),";","9",IF(B891="","",'[1]Datos del Clap'!$F$4),TEXT(B891,"000"),";",E891,(TEXT(F891,"00000000")))</f>
        <v>;9;00000000</v>
      </c>
    </row>
    <row r="892" spans="1:21" ht="14.25" customHeight="1" x14ac:dyDescent="0.2">
      <c r="A892" s="41" t="str">
        <f t="shared" si="95"/>
        <v/>
      </c>
      <c r="B892" s="27" t="str">
        <f t="shared" si="96"/>
        <v/>
      </c>
      <c r="C892" s="28"/>
      <c r="D892" s="37"/>
      <c r="E892" s="28"/>
      <c r="F892" s="38"/>
      <c r="G892" s="39"/>
      <c r="H892" s="39"/>
      <c r="I892" s="29"/>
      <c r="J892" s="40"/>
      <c r="K892" s="40"/>
      <c r="L892" s="28"/>
      <c r="M892" s="28"/>
      <c r="N892" s="42" t="str">
        <f t="shared" si="97"/>
        <v/>
      </c>
      <c r="O892" s="43"/>
      <c r="P892" s="25" t="str">
        <f t="shared" si="98"/>
        <v/>
      </c>
      <c r="R892" s="26">
        <f t="shared" si="92"/>
        <v>0</v>
      </c>
      <c r="S892" s="18">
        <f t="shared" si="93"/>
        <v>9</v>
      </c>
      <c r="T892" s="15" t="str">
        <f t="shared" si="94"/>
        <v/>
      </c>
      <c r="U892" s="15" t="str">
        <f>CONCATENATE(IF(B892="","",'[1]Datos del Clap'!$E$4),";","9",IF(B892="","",'[1]Datos del Clap'!$F$4),TEXT(B892,"000"),";",E892,(TEXT(F892,"00000000")))</f>
        <v>;9;00000000</v>
      </c>
    </row>
    <row r="893" spans="1:21" ht="14.25" customHeight="1" x14ac:dyDescent="0.2">
      <c r="A893" s="41" t="str">
        <f t="shared" si="95"/>
        <v/>
      </c>
      <c r="B893" s="27" t="str">
        <f t="shared" si="96"/>
        <v/>
      </c>
      <c r="C893" s="28"/>
      <c r="D893" s="37"/>
      <c r="E893" s="28"/>
      <c r="F893" s="38"/>
      <c r="G893" s="39"/>
      <c r="H893" s="39"/>
      <c r="I893" s="29"/>
      <c r="J893" s="40"/>
      <c r="K893" s="40"/>
      <c r="L893" s="28"/>
      <c r="M893" s="28"/>
      <c r="N893" s="42" t="str">
        <f t="shared" si="97"/>
        <v/>
      </c>
      <c r="O893" s="43"/>
      <c r="P893" s="25" t="str">
        <f t="shared" si="98"/>
        <v/>
      </c>
      <c r="R893" s="26">
        <f t="shared" si="92"/>
        <v>0</v>
      </c>
      <c r="S893" s="18">
        <f t="shared" si="93"/>
        <v>9</v>
      </c>
      <c r="T893" s="15" t="str">
        <f t="shared" si="94"/>
        <v/>
      </c>
      <c r="U893" s="15" t="str">
        <f>CONCATENATE(IF(B893="","",'[1]Datos del Clap'!$E$4),";","9",IF(B893="","",'[1]Datos del Clap'!$F$4),TEXT(B893,"000"),";",E893,(TEXT(F893,"00000000")))</f>
        <v>;9;00000000</v>
      </c>
    </row>
    <row r="894" spans="1:21" ht="14.25" customHeight="1" x14ac:dyDescent="0.2">
      <c r="A894" s="41" t="str">
        <f t="shared" si="95"/>
        <v/>
      </c>
      <c r="B894" s="27" t="str">
        <f t="shared" si="96"/>
        <v/>
      </c>
      <c r="C894" s="28"/>
      <c r="D894" s="37"/>
      <c r="E894" s="28"/>
      <c r="F894" s="38"/>
      <c r="G894" s="39"/>
      <c r="H894" s="39"/>
      <c r="I894" s="29"/>
      <c r="J894" s="40"/>
      <c r="K894" s="40"/>
      <c r="L894" s="28"/>
      <c r="M894" s="28"/>
      <c r="N894" s="42" t="str">
        <f t="shared" si="97"/>
        <v/>
      </c>
      <c r="O894" s="43"/>
      <c r="P894" s="25" t="str">
        <f t="shared" si="98"/>
        <v/>
      </c>
      <c r="R894" s="26">
        <f t="shared" si="92"/>
        <v>0</v>
      </c>
      <c r="S894" s="18">
        <f t="shared" si="93"/>
        <v>9</v>
      </c>
      <c r="T894" s="15" t="str">
        <f t="shared" si="94"/>
        <v/>
      </c>
      <c r="U894" s="15" t="str">
        <f>CONCATENATE(IF(B894="","",'[1]Datos del Clap'!$E$4),";","9",IF(B894="","",'[1]Datos del Clap'!$F$4),TEXT(B894,"000"),";",E894,(TEXT(F894,"00000000")))</f>
        <v>;9;00000000</v>
      </c>
    </row>
    <row r="895" spans="1:21" ht="14.25" customHeight="1" x14ac:dyDescent="0.2">
      <c r="A895" s="41" t="str">
        <f t="shared" si="95"/>
        <v/>
      </c>
      <c r="B895" s="27" t="str">
        <f t="shared" si="96"/>
        <v/>
      </c>
      <c r="C895" s="28"/>
      <c r="D895" s="37"/>
      <c r="E895" s="28"/>
      <c r="F895" s="38"/>
      <c r="G895" s="39"/>
      <c r="H895" s="39"/>
      <c r="I895" s="29"/>
      <c r="J895" s="40"/>
      <c r="K895" s="40"/>
      <c r="L895" s="28"/>
      <c r="M895" s="28"/>
      <c r="N895" s="42" t="str">
        <f t="shared" si="97"/>
        <v/>
      </c>
      <c r="O895" s="43"/>
      <c r="P895" s="25" t="str">
        <f t="shared" si="98"/>
        <v/>
      </c>
      <c r="R895" s="26">
        <f t="shared" si="92"/>
        <v>0</v>
      </c>
      <c r="S895" s="18">
        <f t="shared" si="93"/>
        <v>9</v>
      </c>
      <c r="T895" s="15" t="str">
        <f t="shared" si="94"/>
        <v/>
      </c>
      <c r="U895" s="15" t="str">
        <f>CONCATENATE(IF(B895="","",'[1]Datos del Clap'!$E$4),";","9",IF(B895="","",'[1]Datos del Clap'!$F$4),TEXT(B895,"000"),";",E895,(TEXT(F895,"00000000")))</f>
        <v>;9;00000000</v>
      </c>
    </row>
    <row r="896" spans="1:21" ht="14.25" customHeight="1" x14ac:dyDescent="0.2">
      <c r="A896" s="41" t="str">
        <f t="shared" si="95"/>
        <v/>
      </c>
      <c r="B896" s="27" t="str">
        <f t="shared" si="96"/>
        <v/>
      </c>
      <c r="C896" s="28"/>
      <c r="D896" s="37"/>
      <c r="E896" s="28"/>
      <c r="F896" s="38"/>
      <c r="G896" s="39"/>
      <c r="H896" s="39"/>
      <c r="I896" s="29"/>
      <c r="J896" s="40"/>
      <c r="K896" s="40"/>
      <c r="L896" s="28"/>
      <c r="M896" s="28"/>
      <c r="N896" s="42" t="str">
        <f t="shared" si="97"/>
        <v/>
      </c>
      <c r="O896" s="43"/>
      <c r="P896" s="25" t="str">
        <f t="shared" si="98"/>
        <v/>
      </c>
      <c r="R896" s="26">
        <f t="shared" si="92"/>
        <v>0</v>
      </c>
      <c r="S896" s="18">
        <f t="shared" si="93"/>
        <v>9</v>
      </c>
      <c r="T896" s="15" t="str">
        <f t="shared" si="94"/>
        <v/>
      </c>
      <c r="U896" s="15" t="str">
        <f>CONCATENATE(IF(B896="","",'[1]Datos del Clap'!$E$4),";","9",IF(B896="","",'[1]Datos del Clap'!$F$4),TEXT(B896,"000"),";",E896,(TEXT(F896,"00000000")))</f>
        <v>;9;00000000</v>
      </c>
    </row>
    <row r="897" spans="1:21" ht="14.25" customHeight="1" x14ac:dyDescent="0.2">
      <c r="A897" s="41" t="str">
        <f t="shared" si="95"/>
        <v/>
      </c>
      <c r="B897" s="27" t="str">
        <f t="shared" si="96"/>
        <v/>
      </c>
      <c r="C897" s="28"/>
      <c r="D897" s="37"/>
      <c r="E897" s="28"/>
      <c r="F897" s="38"/>
      <c r="G897" s="39"/>
      <c r="H897" s="39"/>
      <c r="I897" s="29"/>
      <c r="J897" s="40"/>
      <c r="K897" s="40"/>
      <c r="L897" s="28"/>
      <c r="M897" s="28"/>
      <c r="N897" s="42" t="str">
        <f t="shared" si="97"/>
        <v/>
      </c>
      <c r="O897" s="43"/>
      <c r="P897" s="25" t="str">
        <f t="shared" si="98"/>
        <v/>
      </c>
      <c r="R897" s="26">
        <f t="shared" si="92"/>
        <v>0</v>
      </c>
      <c r="S897" s="18">
        <f t="shared" si="93"/>
        <v>9</v>
      </c>
      <c r="T897" s="15" t="str">
        <f t="shared" si="94"/>
        <v/>
      </c>
      <c r="U897" s="15" t="str">
        <f>CONCATENATE(IF(B897="","",'[1]Datos del Clap'!$E$4),";","9",IF(B897="","",'[1]Datos del Clap'!$F$4),TEXT(B897,"000"),";",E897,(TEXT(F897,"00000000")))</f>
        <v>;9;00000000</v>
      </c>
    </row>
    <row r="898" spans="1:21" ht="14.25" customHeight="1" x14ac:dyDescent="0.2">
      <c r="A898" s="41" t="str">
        <f t="shared" si="95"/>
        <v/>
      </c>
      <c r="B898" s="27" t="str">
        <f t="shared" si="96"/>
        <v/>
      </c>
      <c r="C898" s="28"/>
      <c r="D898" s="37"/>
      <c r="E898" s="28"/>
      <c r="F898" s="38"/>
      <c r="G898" s="39"/>
      <c r="H898" s="39"/>
      <c r="I898" s="29"/>
      <c r="J898" s="40"/>
      <c r="K898" s="40"/>
      <c r="L898" s="28"/>
      <c r="M898" s="28"/>
      <c r="N898" s="42" t="str">
        <f t="shared" si="97"/>
        <v/>
      </c>
      <c r="O898" s="43"/>
      <c r="P898" s="25" t="str">
        <f t="shared" si="98"/>
        <v/>
      </c>
      <c r="R898" s="26">
        <f t="shared" si="92"/>
        <v>0</v>
      </c>
      <c r="S898" s="18">
        <f t="shared" si="93"/>
        <v>9</v>
      </c>
      <c r="T898" s="15" t="str">
        <f t="shared" si="94"/>
        <v/>
      </c>
      <c r="U898" s="15" t="str">
        <f>CONCATENATE(IF(B898="","",'[1]Datos del Clap'!$E$4),";","9",IF(B898="","",'[1]Datos del Clap'!$F$4),TEXT(B898,"000"),";",E898,(TEXT(F898,"00000000")))</f>
        <v>;9;00000000</v>
      </c>
    </row>
    <row r="899" spans="1:21" ht="14.25" customHeight="1" x14ac:dyDescent="0.2">
      <c r="A899" s="41" t="str">
        <f t="shared" si="95"/>
        <v/>
      </c>
      <c r="B899" s="27" t="str">
        <f t="shared" si="96"/>
        <v/>
      </c>
      <c r="C899" s="28"/>
      <c r="D899" s="37"/>
      <c r="E899" s="28"/>
      <c r="F899" s="38"/>
      <c r="G899" s="39"/>
      <c r="H899" s="39"/>
      <c r="I899" s="29"/>
      <c r="J899" s="40"/>
      <c r="K899" s="40"/>
      <c r="L899" s="28"/>
      <c r="M899" s="28"/>
      <c r="N899" s="42" t="str">
        <f t="shared" si="97"/>
        <v/>
      </c>
      <c r="O899" s="43"/>
      <c r="P899" s="25" t="str">
        <f t="shared" si="98"/>
        <v/>
      </c>
      <c r="R899" s="26">
        <f t="shared" si="92"/>
        <v>0</v>
      </c>
      <c r="S899" s="18">
        <f t="shared" si="93"/>
        <v>9</v>
      </c>
      <c r="T899" s="15" t="str">
        <f t="shared" si="94"/>
        <v/>
      </c>
      <c r="U899" s="15" t="str">
        <f>CONCATENATE(IF(B899="","",'[1]Datos del Clap'!$E$4),";","9",IF(B899="","",'[1]Datos del Clap'!$F$4),TEXT(B899,"000"),";",E899,(TEXT(F899,"00000000")))</f>
        <v>;9;00000000</v>
      </c>
    </row>
    <row r="900" spans="1:21" ht="14.25" customHeight="1" x14ac:dyDescent="0.2">
      <c r="A900" s="41" t="str">
        <f t="shared" si="95"/>
        <v/>
      </c>
      <c r="B900" s="27" t="str">
        <f t="shared" si="96"/>
        <v/>
      </c>
      <c r="C900" s="28"/>
      <c r="D900" s="37"/>
      <c r="E900" s="28"/>
      <c r="F900" s="38"/>
      <c r="G900" s="39"/>
      <c r="H900" s="39"/>
      <c r="I900" s="29"/>
      <c r="J900" s="40"/>
      <c r="K900" s="40"/>
      <c r="L900" s="28"/>
      <c r="M900" s="28"/>
      <c r="N900" s="42" t="str">
        <f t="shared" si="97"/>
        <v/>
      </c>
      <c r="O900" s="43"/>
      <c r="P900" s="25" t="str">
        <f t="shared" si="98"/>
        <v/>
      </c>
      <c r="R900" s="26">
        <f t="shared" ref="R900:R963" si="99">COUNTIF($F$4:$F$10002,F900)</f>
        <v>0</v>
      </c>
      <c r="S900" s="18">
        <f t="shared" ref="S900:S963" si="100">LEN(IF(F900&gt;=80000000,(CONCATENATE("E",REPT(0,8-LEN(F900)),F900)),(CONCATENATE("V",REPT(0,8-LEN(F900)),F900))))</f>
        <v>9</v>
      </c>
      <c r="T900" s="15" t="str">
        <f t="shared" ref="T900:T963" si="101">TRIM(PROPER(D900))</f>
        <v/>
      </c>
      <c r="U900" s="15" t="str">
        <f>CONCATENATE(IF(B900="","",'[1]Datos del Clap'!$E$4),";","9",IF(B900="","",'[1]Datos del Clap'!$F$4),TEXT(B900,"000"),";",E900,(TEXT(F900,"00000000")))</f>
        <v>;9;00000000</v>
      </c>
    </row>
    <row r="901" spans="1:21" ht="14.25" customHeight="1" x14ac:dyDescent="0.2">
      <c r="A901" s="41" t="str">
        <f t="shared" ref="A901:A964" si="102">IF(I901="Vocero Territorial",1,IF(I901="UBCH",2,IF(I901="UNAMUJER",3,IF(I901="FFM",4,IF(I901="CCAlimentación",5,IF(I901="Comunicador",6,IF(I901="Productivo",7,IF(I901="Fiscal",8,IF(I901="Miliciano",9,IF(I901="Vocero Comunal",11,IF(I901="Ninguno",10,"")))))))))))</f>
        <v/>
      </c>
      <c r="B901" s="27" t="str">
        <f t="shared" ref="B901:B964" si="103">IF(OR(C901="",D901=""),"",IF(AND(C901&lt;&gt;"Jefe de Familia",D901&lt;&gt;""),B900,(B900+1)))</f>
        <v/>
      </c>
      <c r="C901" s="28"/>
      <c r="D901" s="37"/>
      <c r="E901" s="28"/>
      <c r="F901" s="38"/>
      <c r="G901" s="39"/>
      <c r="H901" s="39"/>
      <c r="I901" s="29"/>
      <c r="J901" s="40"/>
      <c r="K901" s="40"/>
      <c r="L901" s="28"/>
      <c r="M901" s="28"/>
      <c r="N901" s="42" t="str">
        <f t="shared" ref="N901:N964" si="104">IF(OR(COUNTIF($F$4:$F$3005,F901)&gt;=2,T(F901)&lt;&gt;"",LEN(F901)&gt;8),"Revisar este número de Cédula","")</f>
        <v/>
      </c>
      <c r="O901" s="43"/>
      <c r="P901" s="25" t="str">
        <f t="shared" ref="P901:P964" si="105">IF(AND($W$2&lt;&gt;1,I901="Vocero Territorial"),"Ya Existe un "&amp;I901,IF(AND($W$3&lt;&gt;1,I901="UBCH"),"Ya Existe un Representante de las "&amp;I901,IF(AND($W$4&lt;&gt;1,I901="UNAMUJER"),"Ya Existe un Representante de "&amp;I901,IF(AND($W$5&lt;&gt;1,I901="FFM"),"Ya Existe un Representante del "&amp;I901,IF(AND($W$6&lt;&gt;1,I901="CCAlimentación"),"Ya Existe un Representante del "&amp;I901,IF(AND($W$7&lt;&gt;1,I901="Comunicador"),"Ya Existe un Líder "&amp;I901,IF(AND($W$8&lt;&gt;1,I901="Productivo"),"Ya Existe un Líder "&amp;I901,IF(AND($W$9&lt;&gt;1,I901="Fiscal"),"Ya Existe un "&amp;I901,IF(AND($W$9&lt;&gt;1,I901="Vocero Comunal"),"Ya Existe un "&amp;I901,"")))))))))</f>
        <v/>
      </c>
      <c r="R901" s="26">
        <f t="shared" si="99"/>
        <v>0</v>
      </c>
      <c r="S901" s="18">
        <f t="shared" si="100"/>
        <v>9</v>
      </c>
      <c r="T901" s="15" t="str">
        <f t="shared" si="101"/>
        <v/>
      </c>
      <c r="U901" s="15" t="str">
        <f>CONCATENATE(IF(B901="","",'[1]Datos del Clap'!$E$4),";","9",IF(B901="","",'[1]Datos del Clap'!$F$4),TEXT(B901,"000"),";",E901,(TEXT(F901,"00000000")))</f>
        <v>;9;00000000</v>
      </c>
    </row>
    <row r="902" spans="1:21" ht="14.25" customHeight="1" x14ac:dyDescent="0.2">
      <c r="A902" s="41" t="str">
        <f t="shared" si="102"/>
        <v/>
      </c>
      <c r="B902" s="27" t="str">
        <f t="shared" si="103"/>
        <v/>
      </c>
      <c r="C902" s="28"/>
      <c r="D902" s="37"/>
      <c r="E902" s="28"/>
      <c r="F902" s="38"/>
      <c r="G902" s="39"/>
      <c r="H902" s="39"/>
      <c r="I902" s="29"/>
      <c r="J902" s="40"/>
      <c r="K902" s="40"/>
      <c r="L902" s="28"/>
      <c r="M902" s="28"/>
      <c r="N902" s="42" t="str">
        <f t="shared" si="104"/>
        <v/>
      </c>
      <c r="O902" s="43"/>
      <c r="P902" s="25" t="str">
        <f t="shared" si="105"/>
        <v/>
      </c>
      <c r="R902" s="26">
        <f t="shared" si="99"/>
        <v>0</v>
      </c>
      <c r="S902" s="18">
        <f t="shared" si="100"/>
        <v>9</v>
      </c>
      <c r="T902" s="15" t="str">
        <f t="shared" si="101"/>
        <v/>
      </c>
      <c r="U902" s="15" t="str">
        <f>CONCATENATE(IF(B902="","",'[1]Datos del Clap'!$E$4),";","9",IF(B902="","",'[1]Datos del Clap'!$F$4),TEXT(B902,"000"),";",E902,(TEXT(F902,"00000000")))</f>
        <v>;9;00000000</v>
      </c>
    </row>
    <row r="903" spans="1:21" ht="14.25" customHeight="1" x14ac:dyDescent="0.2">
      <c r="A903" s="41" t="str">
        <f t="shared" si="102"/>
        <v/>
      </c>
      <c r="B903" s="27" t="str">
        <f t="shared" si="103"/>
        <v/>
      </c>
      <c r="C903" s="28"/>
      <c r="D903" s="37"/>
      <c r="E903" s="28"/>
      <c r="F903" s="38"/>
      <c r="G903" s="39"/>
      <c r="H903" s="39"/>
      <c r="I903" s="29"/>
      <c r="J903" s="40"/>
      <c r="K903" s="40"/>
      <c r="L903" s="28"/>
      <c r="M903" s="28"/>
      <c r="N903" s="42" t="str">
        <f t="shared" si="104"/>
        <v/>
      </c>
      <c r="O903" s="43"/>
      <c r="P903" s="25" t="str">
        <f t="shared" si="105"/>
        <v/>
      </c>
      <c r="R903" s="26">
        <f t="shared" si="99"/>
        <v>0</v>
      </c>
      <c r="S903" s="18">
        <f t="shared" si="100"/>
        <v>9</v>
      </c>
      <c r="T903" s="15" t="str">
        <f t="shared" si="101"/>
        <v/>
      </c>
      <c r="U903" s="15" t="str">
        <f>CONCATENATE(IF(B903="","",'[1]Datos del Clap'!$E$4),";","9",IF(B903="","",'[1]Datos del Clap'!$F$4),TEXT(B903,"000"),";",E903,(TEXT(F903,"00000000")))</f>
        <v>;9;00000000</v>
      </c>
    </row>
    <row r="904" spans="1:21" ht="14.25" customHeight="1" x14ac:dyDescent="0.2">
      <c r="A904" s="41" t="str">
        <f t="shared" si="102"/>
        <v/>
      </c>
      <c r="B904" s="27" t="str">
        <f t="shared" si="103"/>
        <v/>
      </c>
      <c r="C904" s="28"/>
      <c r="D904" s="37"/>
      <c r="E904" s="28"/>
      <c r="F904" s="38"/>
      <c r="G904" s="39"/>
      <c r="H904" s="39"/>
      <c r="I904" s="29"/>
      <c r="J904" s="40"/>
      <c r="K904" s="40"/>
      <c r="L904" s="28"/>
      <c r="M904" s="28"/>
      <c r="N904" s="42" t="str">
        <f t="shared" si="104"/>
        <v/>
      </c>
      <c r="O904" s="43"/>
      <c r="P904" s="25" t="str">
        <f t="shared" si="105"/>
        <v/>
      </c>
      <c r="R904" s="26">
        <f t="shared" si="99"/>
        <v>0</v>
      </c>
      <c r="S904" s="18">
        <f t="shared" si="100"/>
        <v>9</v>
      </c>
      <c r="T904" s="15" t="str">
        <f t="shared" si="101"/>
        <v/>
      </c>
      <c r="U904" s="15" t="str">
        <f>CONCATENATE(IF(B904="","",'[1]Datos del Clap'!$E$4),";","9",IF(B904="","",'[1]Datos del Clap'!$F$4),TEXT(B904,"000"),";",E904,(TEXT(F904,"00000000")))</f>
        <v>;9;00000000</v>
      </c>
    </row>
    <row r="905" spans="1:21" ht="14.25" customHeight="1" x14ac:dyDescent="0.2">
      <c r="A905" s="41" t="str">
        <f t="shared" si="102"/>
        <v/>
      </c>
      <c r="B905" s="27" t="str">
        <f t="shared" si="103"/>
        <v/>
      </c>
      <c r="C905" s="28"/>
      <c r="D905" s="37"/>
      <c r="E905" s="28"/>
      <c r="F905" s="38"/>
      <c r="G905" s="39"/>
      <c r="H905" s="39"/>
      <c r="I905" s="29"/>
      <c r="J905" s="40"/>
      <c r="K905" s="40"/>
      <c r="L905" s="28"/>
      <c r="M905" s="28"/>
      <c r="N905" s="42" t="str">
        <f t="shared" si="104"/>
        <v/>
      </c>
      <c r="O905" s="43"/>
      <c r="P905" s="25" t="str">
        <f t="shared" si="105"/>
        <v/>
      </c>
      <c r="R905" s="26">
        <f t="shared" si="99"/>
        <v>0</v>
      </c>
      <c r="S905" s="18">
        <f t="shared" si="100"/>
        <v>9</v>
      </c>
      <c r="T905" s="15" t="str">
        <f t="shared" si="101"/>
        <v/>
      </c>
      <c r="U905" s="15" t="str">
        <f>CONCATENATE(IF(B905="","",'[1]Datos del Clap'!$E$4),";","9",IF(B905="","",'[1]Datos del Clap'!$F$4),TEXT(B905,"000"),";",E905,(TEXT(F905,"00000000")))</f>
        <v>;9;00000000</v>
      </c>
    </row>
    <row r="906" spans="1:21" ht="14.25" customHeight="1" x14ac:dyDescent="0.2">
      <c r="A906" s="41" t="str">
        <f t="shared" si="102"/>
        <v/>
      </c>
      <c r="B906" s="27" t="str">
        <f t="shared" si="103"/>
        <v/>
      </c>
      <c r="C906" s="28"/>
      <c r="D906" s="37"/>
      <c r="E906" s="28"/>
      <c r="F906" s="38"/>
      <c r="G906" s="39"/>
      <c r="H906" s="39"/>
      <c r="I906" s="29"/>
      <c r="J906" s="40"/>
      <c r="K906" s="40"/>
      <c r="L906" s="28"/>
      <c r="M906" s="28"/>
      <c r="N906" s="42" t="str">
        <f t="shared" si="104"/>
        <v/>
      </c>
      <c r="O906" s="43"/>
      <c r="P906" s="25" t="str">
        <f t="shared" si="105"/>
        <v/>
      </c>
      <c r="R906" s="26">
        <f t="shared" si="99"/>
        <v>0</v>
      </c>
      <c r="S906" s="18">
        <f t="shared" si="100"/>
        <v>9</v>
      </c>
      <c r="T906" s="15" t="str">
        <f t="shared" si="101"/>
        <v/>
      </c>
      <c r="U906" s="15" t="str">
        <f>CONCATENATE(IF(B906="","",'[1]Datos del Clap'!$E$4),";","9",IF(B906="","",'[1]Datos del Clap'!$F$4),TEXT(B906,"000"),";",E906,(TEXT(F906,"00000000")))</f>
        <v>;9;00000000</v>
      </c>
    </row>
    <row r="907" spans="1:21" ht="14.25" customHeight="1" x14ac:dyDescent="0.2">
      <c r="A907" s="41" t="str">
        <f t="shared" si="102"/>
        <v/>
      </c>
      <c r="B907" s="27" t="str">
        <f t="shared" si="103"/>
        <v/>
      </c>
      <c r="C907" s="28"/>
      <c r="D907" s="37"/>
      <c r="E907" s="28"/>
      <c r="F907" s="38"/>
      <c r="G907" s="39"/>
      <c r="H907" s="39"/>
      <c r="I907" s="29"/>
      <c r="J907" s="40"/>
      <c r="K907" s="40"/>
      <c r="L907" s="28"/>
      <c r="M907" s="28"/>
      <c r="N907" s="42" t="str">
        <f t="shared" si="104"/>
        <v/>
      </c>
      <c r="O907" s="43"/>
      <c r="P907" s="25" t="str">
        <f t="shared" si="105"/>
        <v/>
      </c>
      <c r="R907" s="26">
        <f t="shared" si="99"/>
        <v>0</v>
      </c>
      <c r="S907" s="18">
        <f t="shared" si="100"/>
        <v>9</v>
      </c>
      <c r="T907" s="15" t="str">
        <f t="shared" si="101"/>
        <v/>
      </c>
      <c r="U907" s="15" t="str">
        <f>CONCATENATE(IF(B907="","",'[1]Datos del Clap'!$E$4),";","9",IF(B907="","",'[1]Datos del Clap'!$F$4),TEXT(B907,"000"),";",E907,(TEXT(F907,"00000000")))</f>
        <v>;9;00000000</v>
      </c>
    </row>
    <row r="908" spans="1:21" ht="14.25" customHeight="1" x14ac:dyDescent="0.2">
      <c r="A908" s="41" t="str">
        <f t="shared" si="102"/>
        <v/>
      </c>
      <c r="B908" s="27" t="str">
        <f t="shared" si="103"/>
        <v/>
      </c>
      <c r="C908" s="28"/>
      <c r="D908" s="37"/>
      <c r="E908" s="28"/>
      <c r="F908" s="38"/>
      <c r="G908" s="39"/>
      <c r="H908" s="39"/>
      <c r="I908" s="29"/>
      <c r="J908" s="40"/>
      <c r="K908" s="40"/>
      <c r="L908" s="28"/>
      <c r="M908" s="28"/>
      <c r="N908" s="42" t="str">
        <f t="shared" si="104"/>
        <v/>
      </c>
      <c r="O908" s="43"/>
      <c r="P908" s="25" t="str">
        <f t="shared" si="105"/>
        <v/>
      </c>
      <c r="R908" s="26">
        <f t="shared" si="99"/>
        <v>0</v>
      </c>
      <c r="S908" s="18">
        <f t="shared" si="100"/>
        <v>9</v>
      </c>
      <c r="T908" s="15" t="str">
        <f t="shared" si="101"/>
        <v/>
      </c>
      <c r="U908" s="15" t="str">
        <f>CONCATENATE(IF(B908="","",'[1]Datos del Clap'!$E$4),";","9",IF(B908="","",'[1]Datos del Clap'!$F$4),TEXT(B908,"000"),";",E908,(TEXT(F908,"00000000")))</f>
        <v>;9;00000000</v>
      </c>
    </row>
    <row r="909" spans="1:21" ht="14.25" customHeight="1" x14ac:dyDescent="0.2">
      <c r="A909" s="41" t="str">
        <f t="shared" si="102"/>
        <v/>
      </c>
      <c r="B909" s="27" t="str">
        <f t="shared" si="103"/>
        <v/>
      </c>
      <c r="C909" s="28"/>
      <c r="D909" s="37"/>
      <c r="E909" s="28"/>
      <c r="F909" s="38"/>
      <c r="G909" s="39"/>
      <c r="H909" s="39"/>
      <c r="I909" s="29"/>
      <c r="J909" s="40"/>
      <c r="K909" s="40"/>
      <c r="L909" s="28"/>
      <c r="M909" s="28"/>
      <c r="N909" s="42" t="str">
        <f t="shared" si="104"/>
        <v/>
      </c>
      <c r="O909" s="43"/>
      <c r="P909" s="25" t="str">
        <f t="shared" si="105"/>
        <v/>
      </c>
      <c r="R909" s="26">
        <f t="shared" si="99"/>
        <v>0</v>
      </c>
      <c r="S909" s="18">
        <f t="shared" si="100"/>
        <v>9</v>
      </c>
      <c r="T909" s="15" t="str">
        <f t="shared" si="101"/>
        <v/>
      </c>
      <c r="U909" s="15" t="str">
        <f>CONCATENATE(IF(B909="","",'[1]Datos del Clap'!$E$4),";","9",IF(B909="","",'[1]Datos del Clap'!$F$4),TEXT(B909,"000"),";",E909,(TEXT(F909,"00000000")))</f>
        <v>;9;00000000</v>
      </c>
    </row>
    <row r="910" spans="1:21" ht="14.25" customHeight="1" x14ac:dyDescent="0.2">
      <c r="A910" s="41" t="str">
        <f t="shared" si="102"/>
        <v/>
      </c>
      <c r="B910" s="27" t="str">
        <f t="shared" si="103"/>
        <v/>
      </c>
      <c r="C910" s="28"/>
      <c r="D910" s="37"/>
      <c r="E910" s="28"/>
      <c r="F910" s="38"/>
      <c r="G910" s="39"/>
      <c r="H910" s="39"/>
      <c r="I910" s="29"/>
      <c r="J910" s="40"/>
      <c r="K910" s="40"/>
      <c r="L910" s="28"/>
      <c r="M910" s="28"/>
      <c r="N910" s="42" t="str">
        <f t="shared" si="104"/>
        <v/>
      </c>
      <c r="O910" s="43"/>
      <c r="P910" s="25" t="str">
        <f t="shared" si="105"/>
        <v/>
      </c>
      <c r="R910" s="26">
        <f t="shared" si="99"/>
        <v>0</v>
      </c>
      <c r="S910" s="18">
        <f t="shared" si="100"/>
        <v>9</v>
      </c>
      <c r="T910" s="15" t="str">
        <f t="shared" si="101"/>
        <v/>
      </c>
      <c r="U910" s="15" t="str">
        <f>CONCATENATE(IF(B910="","",'[1]Datos del Clap'!$E$4),";","9",IF(B910="","",'[1]Datos del Clap'!$F$4),TEXT(B910,"000"),";",E910,(TEXT(F910,"00000000")))</f>
        <v>;9;00000000</v>
      </c>
    </row>
    <row r="911" spans="1:21" ht="14.25" customHeight="1" x14ac:dyDescent="0.2">
      <c r="A911" s="41" t="str">
        <f t="shared" si="102"/>
        <v/>
      </c>
      <c r="B911" s="27" t="str">
        <f t="shared" si="103"/>
        <v/>
      </c>
      <c r="C911" s="28"/>
      <c r="D911" s="37"/>
      <c r="E911" s="28"/>
      <c r="F911" s="38"/>
      <c r="G911" s="39"/>
      <c r="H911" s="39"/>
      <c r="I911" s="29"/>
      <c r="J911" s="40"/>
      <c r="K911" s="40"/>
      <c r="L911" s="28"/>
      <c r="M911" s="28"/>
      <c r="N911" s="42" t="str">
        <f t="shared" si="104"/>
        <v/>
      </c>
      <c r="O911" s="43"/>
      <c r="P911" s="25" t="str">
        <f t="shared" si="105"/>
        <v/>
      </c>
      <c r="R911" s="26">
        <f t="shared" si="99"/>
        <v>0</v>
      </c>
      <c r="S911" s="18">
        <f t="shared" si="100"/>
        <v>9</v>
      </c>
      <c r="T911" s="15" t="str">
        <f t="shared" si="101"/>
        <v/>
      </c>
      <c r="U911" s="15" t="str">
        <f>CONCATENATE(IF(B911="","",'[1]Datos del Clap'!$E$4),";","9",IF(B911="","",'[1]Datos del Clap'!$F$4),TEXT(B911,"000"),";",E911,(TEXT(F911,"00000000")))</f>
        <v>;9;00000000</v>
      </c>
    </row>
    <row r="912" spans="1:21" ht="14.25" customHeight="1" x14ac:dyDescent="0.2">
      <c r="A912" s="41" t="str">
        <f t="shared" si="102"/>
        <v/>
      </c>
      <c r="B912" s="27" t="str">
        <f t="shared" si="103"/>
        <v/>
      </c>
      <c r="C912" s="28"/>
      <c r="D912" s="37"/>
      <c r="E912" s="28"/>
      <c r="F912" s="38"/>
      <c r="G912" s="39"/>
      <c r="H912" s="39"/>
      <c r="I912" s="29"/>
      <c r="J912" s="40"/>
      <c r="K912" s="40"/>
      <c r="L912" s="28"/>
      <c r="M912" s="28"/>
      <c r="N912" s="42" t="str">
        <f t="shared" si="104"/>
        <v/>
      </c>
      <c r="O912" s="43"/>
      <c r="P912" s="25" t="str">
        <f t="shared" si="105"/>
        <v/>
      </c>
      <c r="R912" s="26">
        <f t="shared" si="99"/>
        <v>0</v>
      </c>
      <c r="S912" s="18">
        <f t="shared" si="100"/>
        <v>9</v>
      </c>
      <c r="T912" s="15" t="str">
        <f t="shared" si="101"/>
        <v/>
      </c>
      <c r="U912" s="15" t="str">
        <f>CONCATENATE(IF(B912="","",'[1]Datos del Clap'!$E$4),";","9",IF(B912="","",'[1]Datos del Clap'!$F$4),TEXT(B912,"000"),";",E912,(TEXT(F912,"00000000")))</f>
        <v>;9;00000000</v>
      </c>
    </row>
    <row r="913" spans="1:21" ht="14.25" customHeight="1" x14ac:dyDescent="0.2">
      <c r="A913" s="41" t="str">
        <f t="shared" si="102"/>
        <v/>
      </c>
      <c r="B913" s="27" t="str">
        <f t="shared" si="103"/>
        <v/>
      </c>
      <c r="C913" s="28"/>
      <c r="D913" s="37"/>
      <c r="E913" s="28"/>
      <c r="F913" s="38"/>
      <c r="G913" s="39"/>
      <c r="H913" s="39"/>
      <c r="I913" s="29"/>
      <c r="J913" s="40"/>
      <c r="K913" s="40"/>
      <c r="L913" s="28"/>
      <c r="M913" s="28"/>
      <c r="N913" s="42" t="str">
        <f t="shared" si="104"/>
        <v/>
      </c>
      <c r="O913" s="43"/>
      <c r="P913" s="25" t="str">
        <f t="shared" si="105"/>
        <v/>
      </c>
      <c r="R913" s="26">
        <f t="shared" si="99"/>
        <v>0</v>
      </c>
      <c r="S913" s="18">
        <f t="shared" si="100"/>
        <v>9</v>
      </c>
      <c r="T913" s="15" t="str">
        <f t="shared" si="101"/>
        <v/>
      </c>
      <c r="U913" s="15" t="str">
        <f>CONCATENATE(IF(B913="","",'[1]Datos del Clap'!$E$4),";","9",IF(B913="","",'[1]Datos del Clap'!$F$4),TEXT(B913,"000"),";",E913,(TEXT(F913,"00000000")))</f>
        <v>;9;00000000</v>
      </c>
    </row>
    <row r="914" spans="1:21" ht="14.25" customHeight="1" x14ac:dyDescent="0.2">
      <c r="A914" s="41" t="str">
        <f t="shared" si="102"/>
        <v/>
      </c>
      <c r="B914" s="27" t="str">
        <f t="shared" si="103"/>
        <v/>
      </c>
      <c r="C914" s="28"/>
      <c r="D914" s="37"/>
      <c r="E914" s="28"/>
      <c r="F914" s="38"/>
      <c r="G914" s="39"/>
      <c r="H914" s="39"/>
      <c r="I914" s="29"/>
      <c r="J914" s="40"/>
      <c r="K914" s="40"/>
      <c r="L914" s="28"/>
      <c r="M914" s="28"/>
      <c r="N914" s="42" t="str">
        <f t="shared" si="104"/>
        <v/>
      </c>
      <c r="O914" s="43"/>
      <c r="P914" s="25" t="str">
        <f t="shared" si="105"/>
        <v/>
      </c>
      <c r="R914" s="26">
        <f t="shared" si="99"/>
        <v>0</v>
      </c>
      <c r="S914" s="18">
        <f t="shared" si="100"/>
        <v>9</v>
      </c>
      <c r="T914" s="15" t="str">
        <f t="shared" si="101"/>
        <v/>
      </c>
      <c r="U914" s="15" t="str">
        <f>CONCATENATE(IF(B914="","",'[1]Datos del Clap'!$E$4),";","9",IF(B914="","",'[1]Datos del Clap'!$F$4),TEXT(B914,"000"),";",E914,(TEXT(F914,"00000000")))</f>
        <v>;9;00000000</v>
      </c>
    </row>
    <row r="915" spans="1:21" ht="14.25" customHeight="1" x14ac:dyDescent="0.2">
      <c r="A915" s="41" t="str">
        <f t="shared" si="102"/>
        <v/>
      </c>
      <c r="B915" s="27" t="str">
        <f t="shared" si="103"/>
        <v/>
      </c>
      <c r="C915" s="28"/>
      <c r="D915" s="37"/>
      <c r="E915" s="28"/>
      <c r="F915" s="38"/>
      <c r="G915" s="39"/>
      <c r="H915" s="39"/>
      <c r="I915" s="29"/>
      <c r="J915" s="40"/>
      <c r="K915" s="40"/>
      <c r="L915" s="28"/>
      <c r="M915" s="28"/>
      <c r="N915" s="42" t="str">
        <f t="shared" si="104"/>
        <v/>
      </c>
      <c r="O915" s="43"/>
      <c r="P915" s="25" t="str">
        <f t="shared" si="105"/>
        <v/>
      </c>
      <c r="R915" s="26">
        <f t="shared" si="99"/>
        <v>0</v>
      </c>
      <c r="S915" s="18">
        <f t="shared" si="100"/>
        <v>9</v>
      </c>
      <c r="T915" s="15" t="str">
        <f t="shared" si="101"/>
        <v/>
      </c>
      <c r="U915" s="15" t="str">
        <f>CONCATENATE(IF(B915="","",'[1]Datos del Clap'!$E$4),";","9",IF(B915="","",'[1]Datos del Clap'!$F$4),TEXT(B915,"000"),";",E915,(TEXT(F915,"00000000")))</f>
        <v>;9;00000000</v>
      </c>
    </row>
    <row r="916" spans="1:21" ht="14.25" customHeight="1" x14ac:dyDescent="0.2">
      <c r="A916" s="41" t="str">
        <f t="shared" si="102"/>
        <v/>
      </c>
      <c r="B916" s="27" t="str">
        <f t="shared" si="103"/>
        <v/>
      </c>
      <c r="C916" s="28"/>
      <c r="D916" s="37"/>
      <c r="E916" s="28"/>
      <c r="F916" s="38"/>
      <c r="G916" s="39"/>
      <c r="H916" s="39"/>
      <c r="I916" s="29"/>
      <c r="J916" s="40"/>
      <c r="K916" s="40"/>
      <c r="L916" s="28"/>
      <c r="M916" s="28"/>
      <c r="N916" s="42" t="str">
        <f t="shared" si="104"/>
        <v/>
      </c>
      <c r="O916" s="43"/>
      <c r="P916" s="25" t="str">
        <f t="shared" si="105"/>
        <v/>
      </c>
      <c r="R916" s="26">
        <f t="shared" si="99"/>
        <v>0</v>
      </c>
      <c r="S916" s="18">
        <f t="shared" si="100"/>
        <v>9</v>
      </c>
      <c r="T916" s="15" t="str">
        <f t="shared" si="101"/>
        <v/>
      </c>
      <c r="U916" s="15" t="str">
        <f>CONCATENATE(IF(B916="","",'[1]Datos del Clap'!$E$4),";","9",IF(B916="","",'[1]Datos del Clap'!$F$4),TEXT(B916,"000"),";",E916,(TEXT(F916,"00000000")))</f>
        <v>;9;00000000</v>
      </c>
    </row>
    <row r="917" spans="1:21" ht="14.25" customHeight="1" x14ac:dyDescent="0.2">
      <c r="A917" s="41" t="str">
        <f t="shared" si="102"/>
        <v/>
      </c>
      <c r="B917" s="27" t="str">
        <f t="shared" si="103"/>
        <v/>
      </c>
      <c r="C917" s="28"/>
      <c r="D917" s="37"/>
      <c r="E917" s="28"/>
      <c r="F917" s="38"/>
      <c r="G917" s="39"/>
      <c r="H917" s="39"/>
      <c r="I917" s="29"/>
      <c r="J917" s="40"/>
      <c r="K917" s="40"/>
      <c r="L917" s="28"/>
      <c r="M917" s="28"/>
      <c r="N917" s="42" t="str">
        <f t="shared" si="104"/>
        <v/>
      </c>
      <c r="O917" s="43"/>
      <c r="P917" s="25" t="str">
        <f t="shared" si="105"/>
        <v/>
      </c>
      <c r="R917" s="26">
        <f t="shared" si="99"/>
        <v>0</v>
      </c>
      <c r="S917" s="18">
        <f t="shared" si="100"/>
        <v>9</v>
      </c>
      <c r="T917" s="15" t="str">
        <f t="shared" si="101"/>
        <v/>
      </c>
      <c r="U917" s="15" t="str">
        <f>CONCATENATE(IF(B917="","",'[1]Datos del Clap'!$E$4),";","9",IF(B917="","",'[1]Datos del Clap'!$F$4),TEXT(B917,"000"),";",E917,(TEXT(F917,"00000000")))</f>
        <v>;9;00000000</v>
      </c>
    </row>
    <row r="918" spans="1:21" ht="14.25" customHeight="1" x14ac:dyDescent="0.2">
      <c r="A918" s="41" t="str">
        <f t="shared" si="102"/>
        <v/>
      </c>
      <c r="B918" s="27" t="str">
        <f t="shared" si="103"/>
        <v/>
      </c>
      <c r="C918" s="28"/>
      <c r="D918" s="37"/>
      <c r="E918" s="28"/>
      <c r="F918" s="38"/>
      <c r="G918" s="39"/>
      <c r="H918" s="39"/>
      <c r="I918" s="29"/>
      <c r="J918" s="40"/>
      <c r="K918" s="40"/>
      <c r="L918" s="28"/>
      <c r="M918" s="28"/>
      <c r="N918" s="42" t="str">
        <f t="shared" si="104"/>
        <v/>
      </c>
      <c r="O918" s="43"/>
      <c r="P918" s="25" t="str">
        <f t="shared" si="105"/>
        <v/>
      </c>
      <c r="R918" s="26">
        <f t="shared" si="99"/>
        <v>0</v>
      </c>
      <c r="S918" s="18">
        <f t="shared" si="100"/>
        <v>9</v>
      </c>
      <c r="T918" s="15" t="str">
        <f t="shared" si="101"/>
        <v/>
      </c>
      <c r="U918" s="15" t="str">
        <f>CONCATENATE(IF(B918="","",'[1]Datos del Clap'!$E$4),";","9",IF(B918="","",'[1]Datos del Clap'!$F$4),TEXT(B918,"000"),";",E918,(TEXT(F918,"00000000")))</f>
        <v>;9;00000000</v>
      </c>
    </row>
    <row r="919" spans="1:21" ht="14.25" customHeight="1" x14ac:dyDescent="0.2">
      <c r="A919" s="41" t="str">
        <f t="shared" si="102"/>
        <v/>
      </c>
      <c r="B919" s="27" t="str">
        <f t="shared" si="103"/>
        <v/>
      </c>
      <c r="C919" s="28"/>
      <c r="D919" s="37"/>
      <c r="E919" s="28"/>
      <c r="F919" s="38"/>
      <c r="G919" s="39"/>
      <c r="H919" s="39"/>
      <c r="I919" s="29"/>
      <c r="J919" s="40"/>
      <c r="K919" s="40"/>
      <c r="L919" s="28"/>
      <c r="M919" s="28"/>
      <c r="N919" s="42" t="str">
        <f t="shared" si="104"/>
        <v/>
      </c>
      <c r="O919" s="43"/>
      <c r="P919" s="25" t="str">
        <f t="shared" si="105"/>
        <v/>
      </c>
      <c r="R919" s="26">
        <f t="shared" si="99"/>
        <v>0</v>
      </c>
      <c r="S919" s="18">
        <f t="shared" si="100"/>
        <v>9</v>
      </c>
      <c r="T919" s="15" t="str">
        <f t="shared" si="101"/>
        <v/>
      </c>
      <c r="U919" s="15" t="str">
        <f>CONCATENATE(IF(B919="","",'[1]Datos del Clap'!$E$4),";","9",IF(B919="","",'[1]Datos del Clap'!$F$4),TEXT(B919,"000"),";",E919,(TEXT(F919,"00000000")))</f>
        <v>;9;00000000</v>
      </c>
    </row>
    <row r="920" spans="1:21" ht="14.25" customHeight="1" x14ac:dyDescent="0.2">
      <c r="A920" s="41" t="str">
        <f t="shared" si="102"/>
        <v/>
      </c>
      <c r="B920" s="27" t="str">
        <f t="shared" si="103"/>
        <v/>
      </c>
      <c r="C920" s="28"/>
      <c r="D920" s="37"/>
      <c r="E920" s="28"/>
      <c r="F920" s="38"/>
      <c r="G920" s="39"/>
      <c r="H920" s="39"/>
      <c r="I920" s="29"/>
      <c r="J920" s="40"/>
      <c r="K920" s="40"/>
      <c r="L920" s="28"/>
      <c r="M920" s="28"/>
      <c r="N920" s="42" t="str">
        <f t="shared" si="104"/>
        <v/>
      </c>
      <c r="O920" s="43"/>
      <c r="P920" s="25" t="str">
        <f t="shared" si="105"/>
        <v/>
      </c>
      <c r="R920" s="26">
        <f t="shared" si="99"/>
        <v>0</v>
      </c>
      <c r="S920" s="18">
        <f t="shared" si="100"/>
        <v>9</v>
      </c>
      <c r="T920" s="15" t="str">
        <f t="shared" si="101"/>
        <v/>
      </c>
      <c r="U920" s="15" t="str">
        <f>CONCATENATE(IF(B920="","",'[1]Datos del Clap'!$E$4),";","9",IF(B920="","",'[1]Datos del Clap'!$F$4),TEXT(B920,"000"),";",E920,(TEXT(F920,"00000000")))</f>
        <v>;9;00000000</v>
      </c>
    </row>
    <row r="921" spans="1:21" ht="14.25" customHeight="1" x14ac:dyDescent="0.2">
      <c r="A921" s="41" t="str">
        <f t="shared" si="102"/>
        <v/>
      </c>
      <c r="B921" s="27" t="str">
        <f t="shared" si="103"/>
        <v/>
      </c>
      <c r="C921" s="28"/>
      <c r="D921" s="37"/>
      <c r="E921" s="28"/>
      <c r="F921" s="38"/>
      <c r="G921" s="39"/>
      <c r="H921" s="39"/>
      <c r="I921" s="29"/>
      <c r="J921" s="40"/>
      <c r="K921" s="40"/>
      <c r="L921" s="28"/>
      <c r="M921" s="28"/>
      <c r="N921" s="42" t="str">
        <f t="shared" si="104"/>
        <v/>
      </c>
      <c r="O921" s="43"/>
      <c r="P921" s="25" t="str">
        <f t="shared" si="105"/>
        <v/>
      </c>
      <c r="R921" s="26">
        <f t="shared" si="99"/>
        <v>0</v>
      </c>
      <c r="S921" s="18">
        <f t="shared" si="100"/>
        <v>9</v>
      </c>
      <c r="T921" s="15" t="str">
        <f t="shared" si="101"/>
        <v/>
      </c>
      <c r="U921" s="15" t="str">
        <f>CONCATENATE(IF(B921="","",'[1]Datos del Clap'!$E$4),";","9",IF(B921="","",'[1]Datos del Clap'!$F$4),TEXT(B921,"000"),";",E921,(TEXT(F921,"00000000")))</f>
        <v>;9;00000000</v>
      </c>
    </row>
    <row r="922" spans="1:21" ht="14.25" customHeight="1" x14ac:dyDescent="0.2">
      <c r="A922" s="41" t="str">
        <f t="shared" si="102"/>
        <v/>
      </c>
      <c r="B922" s="27" t="str">
        <f t="shared" si="103"/>
        <v/>
      </c>
      <c r="C922" s="28"/>
      <c r="D922" s="37"/>
      <c r="E922" s="28"/>
      <c r="F922" s="38"/>
      <c r="G922" s="39"/>
      <c r="H922" s="39"/>
      <c r="I922" s="29"/>
      <c r="J922" s="40"/>
      <c r="K922" s="40"/>
      <c r="L922" s="28"/>
      <c r="M922" s="28"/>
      <c r="N922" s="42" t="str">
        <f t="shared" si="104"/>
        <v/>
      </c>
      <c r="O922" s="43"/>
      <c r="P922" s="25" t="str">
        <f t="shared" si="105"/>
        <v/>
      </c>
      <c r="R922" s="26">
        <f t="shared" si="99"/>
        <v>0</v>
      </c>
      <c r="S922" s="18">
        <f t="shared" si="100"/>
        <v>9</v>
      </c>
      <c r="T922" s="15" t="str">
        <f t="shared" si="101"/>
        <v/>
      </c>
      <c r="U922" s="15" t="str">
        <f>CONCATENATE(IF(B922="","",'[1]Datos del Clap'!$E$4),";","9",IF(B922="","",'[1]Datos del Clap'!$F$4),TEXT(B922,"000"),";",E922,(TEXT(F922,"00000000")))</f>
        <v>;9;00000000</v>
      </c>
    </row>
    <row r="923" spans="1:21" ht="14.25" customHeight="1" x14ac:dyDescent="0.2">
      <c r="A923" s="41" t="str">
        <f t="shared" si="102"/>
        <v/>
      </c>
      <c r="B923" s="27" t="str">
        <f t="shared" si="103"/>
        <v/>
      </c>
      <c r="C923" s="28"/>
      <c r="D923" s="37"/>
      <c r="E923" s="28"/>
      <c r="F923" s="38"/>
      <c r="G923" s="39"/>
      <c r="H923" s="39"/>
      <c r="I923" s="29"/>
      <c r="J923" s="40"/>
      <c r="K923" s="40"/>
      <c r="L923" s="28"/>
      <c r="M923" s="28"/>
      <c r="N923" s="42" t="str">
        <f t="shared" si="104"/>
        <v/>
      </c>
      <c r="O923" s="43"/>
      <c r="P923" s="25" t="str">
        <f t="shared" si="105"/>
        <v/>
      </c>
      <c r="R923" s="26">
        <f t="shared" si="99"/>
        <v>0</v>
      </c>
      <c r="S923" s="18">
        <f t="shared" si="100"/>
        <v>9</v>
      </c>
      <c r="T923" s="15" t="str">
        <f t="shared" si="101"/>
        <v/>
      </c>
      <c r="U923" s="15" t="str">
        <f>CONCATENATE(IF(B923="","",'[1]Datos del Clap'!$E$4),";","9",IF(B923="","",'[1]Datos del Clap'!$F$4),TEXT(B923,"000"),";",E923,(TEXT(F923,"00000000")))</f>
        <v>;9;00000000</v>
      </c>
    </row>
    <row r="924" spans="1:21" ht="14.25" customHeight="1" x14ac:dyDescent="0.2">
      <c r="A924" s="41" t="str">
        <f t="shared" si="102"/>
        <v/>
      </c>
      <c r="B924" s="27" t="str">
        <f t="shared" si="103"/>
        <v/>
      </c>
      <c r="C924" s="28"/>
      <c r="D924" s="37"/>
      <c r="E924" s="28"/>
      <c r="F924" s="38"/>
      <c r="G924" s="39"/>
      <c r="H924" s="39"/>
      <c r="I924" s="29"/>
      <c r="J924" s="40"/>
      <c r="K924" s="40"/>
      <c r="L924" s="28"/>
      <c r="M924" s="28"/>
      <c r="N924" s="42" t="str">
        <f t="shared" si="104"/>
        <v/>
      </c>
      <c r="O924" s="43"/>
      <c r="P924" s="25" t="str">
        <f t="shared" si="105"/>
        <v/>
      </c>
      <c r="R924" s="26">
        <f t="shared" si="99"/>
        <v>0</v>
      </c>
      <c r="S924" s="18">
        <f t="shared" si="100"/>
        <v>9</v>
      </c>
      <c r="T924" s="15" t="str">
        <f t="shared" si="101"/>
        <v/>
      </c>
      <c r="U924" s="15" t="str">
        <f>CONCATENATE(IF(B924="","",'[1]Datos del Clap'!$E$4),";","9",IF(B924="","",'[1]Datos del Clap'!$F$4),TEXT(B924,"000"),";",E924,(TEXT(F924,"00000000")))</f>
        <v>;9;00000000</v>
      </c>
    </row>
    <row r="925" spans="1:21" ht="14.25" customHeight="1" x14ac:dyDescent="0.2">
      <c r="A925" s="41" t="str">
        <f t="shared" si="102"/>
        <v/>
      </c>
      <c r="B925" s="27" t="str">
        <f t="shared" si="103"/>
        <v/>
      </c>
      <c r="C925" s="28"/>
      <c r="D925" s="37"/>
      <c r="E925" s="28"/>
      <c r="F925" s="38"/>
      <c r="G925" s="39"/>
      <c r="H925" s="39"/>
      <c r="I925" s="29"/>
      <c r="J925" s="40"/>
      <c r="K925" s="40"/>
      <c r="L925" s="28"/>
      <c r="M925" s="28"/>
      <c r="N925" s="42" t="str">
        <f t="shared" si="104"/>
        <v/>
      </c>
      <c r="O925" s="43"/>
      <c r="P925" s="25" t="str">
        <f t="shared" si="105"/>
        <v/>
      </c>
      <c r="R925" s="26">
        <f t="shared" si="99"/>
        <v>0</v>
      </c>
      <c r="S925" s="18">
        <f t="shared" si="100"/>
        <v>9</v>
      </c>
      <c r="T925" s="15" t="str">
        <f t="shared" si="101"/>
        <v/>
      </c>
      <c r="U925" s="15" t="str">
        <f>CONCATENATE(IF(B925="","",'[1]Datos del Clap'!$E$4),";","9",IF(B925="","",'[1]Datos del Clap'!$F$4),TEXT(B925,"000"),";",E925,(TEXT(F925,"00000000")))</f>
        <v>;9;00000000</v>
      </c>
    </row>
    <row r="926" spans="1:21" ht="14.25" customHeight="1" x14ac:dyDescent="0.2">
      <c r="A926" s="41" t="str">
        <f t="shared" si="102"/>
        <v/>
      </c>
      <c r="B926" s="27" t="str">
        <f t="shared" si="103"/>
        <v/>
      </c>
      <c r="C926" s="28"/>
      <c r="D926" s="37"/>
      <c r="E926" s="28"/>
      <c r="F926" s="38"/>
      <c r="G926" s="39"/>
      <c r="H926" s="39"/>
      <c r="I926" s="29"/>
      <c r="J926" s="40"/>
      <c r="K926" s="40"/>
      <c r="L926" s="28"/>
      <c r="M926" s="28"/>
      <c r="N926" s="42" t="str">
        <f t="shared" si="104"/>
        <v/>
      </c>
      <c r="O926" s="43"/>
      <c r="P926" s="25" t="str">
        <f t="shared" si="105"/>
        <v/>
      </c>
      <c r="R926" s="26">
        <f t="shared" si="99"/>
        <v>0</v>
      </c>
      <c r="S926" s="18">
        <f t="shared" si="100"/>
        <v>9</v>
      </c>
      <c r="T926" s="15" t="str">
        <f t="shared" si="101"/>
        <v/>
      </c>
      <c r="U926" s="15" t="str">
        <f>CONCATENATE(IF(B926="","",'[1]Datos del Clap'!$E$4),";","9",IF(B926="","",'[1]Datos del Clap'!$F$4),TEXT(B926,"000"),";",E926,(TEXT(F926,"00000000")))</f>
        <v>;9;00000000</v>
      </c>
    </row>
    <row r="927" spans="1:21" ht="14.25" customHeight="1" x14ac:dyDescent="0.2">
      <c r="A927" s="41" t="str">
        <f t="shared" si="102"/>
        <v/>
      </c>
      <c r="B927" s="27" t="str">
        <f t="shared" si="103"/>
        <v/>
      </c>
      <c r="C927" s="28"/>
      <c r="D927" s="37"/>
      <c r="E927" s="28"/>
      <c r="F927" s="38"/>
      <c r="G927" s="39"/>
      <c r="H927" s="39"/>
      <c r="I927" s="29"/>
      <c r="J927" s="40"/>
      <c r="K927" s="40"/>
      <c r="L927" s="28"/>
      <c r="M927" s="28"/>
      <c r="N927" s="42" t="str">
        <f t="shared" si="104"/>
        <v/>
      </c>
      <c r="O927" s="43"/>
      <c r="P927" s="25" t="str">
        <f t="shared" si="105"/>
        <v/>
      </c>
      <c r="R927" s="26">
        <f t="shared" si="99"/>
        <v>0</v>
      </c>
      <c r="S927" s="18">
        <f t="shared" si="100"/>
        <v>9</v>
      </c>
      <c r="T927" s="15" t="str">
        <f t="shared" si="101"/>
        <v/>
      </c>
      <c r="U927" s="15" t="str">
        <f>CONCATENATE(IF(B927="","",'[1]Datos del Clap'!$E$4),";","9",IF(B927="","",'[1]Datos del Clap'!$F$4),TEXT(B927,"000"),";",E927,(TEXT(F927,"00000000")))</f>
        <v>;9;00000000</v>
      </c>
    </row>
    <row r="928" spans="1:21" ht="14.25" customHeight="1" x14ac:dyDescent="0.2">
      <c r="A928" s="41" t="str">
        <f t="shared" si="102"/>
        <v/>
      </c>
      <c r="B928" s="27" t="str">
        <f t="shared" si="103"/>
        <v/>
      </c>
      <c r="C928" s="28"/>
      <c r="D928" s="37"/>
      <c r="E928" s="28"/>
      <c r="F928" s="38"/>
      <c r="G928" s="39"/>
      <c r="H928" s="39"/>
      <c r="I928" s="29"/>
      <c r="J928" s="40"/>
      <c r="K928" s="40"/>
      <c r="L928" s="28"/>
      <c r="M928" s="28"/>
      <c r="N928" s="42" t="str">
        <f t="shared" si="104"/>
        <v/>
      </c>
      <c r="O928" s="43"/>
      <c r="P928" s="25" t="str">
        <f t="shared" si="105"/>
        <v/>
      </c>
      <c r="R928" s="26">
        <f t="shared" si="99"/>
        <v>0</v>
      </c>
      <c r="S928" s="18">
        <f t="shared" si="100"/>
        <v>9</v>
      </c>
      <c r="T928" s="15" t="str">
        <f t="shared" si="101"/>
        <v/>
      </c>
      <c r="U928" s="15" t="str">
        <f>CONCATENATE(IF(B928="","",'[1]Datos del Clap'!$E$4),";","9",IF(B928="","",'[1]Datos del Clap'!$F$4),TEXT(B928,"000"),";",E928,(TEXT(F928,"00000000")))</f>
        <v>;9;00000000</v>
      </c>
    </row>
    <row r="929" spans="1:21" ht="14.25" customHeight="1" x14ac:dyDescent="0.2">
      <c r="A929" s="41" t="str">
        <f t="shared" si="102"/>
        <v/>
      </c>
      <c r="B929" s="27" t="str">
        <f t="shared" si="103"/>
        <v/>
      </c>
      <c r="C929" s="28"/>
      <c r="D929" s="37"/>
      <c r="E929" s="28"/>
      <c r="F929" s="38"/>
      <c r="G929" s="39"/>
      <c r="H929" s="39"/>
      <c r="I929" s="29"/>
      <c r="J929" s="40"/>
      <c r="K929" s="40"/>
      <c r="L929" s="28"/>
      <c r="M929" s="28"/>
      <c r="N929" s="42" t="str">
        <f t="shared" si="104"/>
        <v/>
      </c>
      <c r="O929" s="43"/>
      <c r="P929" s="25" t="str">
        <f t="shared" si="105"/>
        <v/>
      </c>
      <c r="R929" s="26">
        <f t="shared" si="99"/>
        <v>0</v>
      </c>
      <c r="S929" s="18">
        <f t="shared" si="100"/>
        <v>9</v>
      </c>
      <c r="T929" s="15" t="str">
        <f t="shared" si="101"/>
        <v/>
      </c>
      <c r="U929" s="15" t="str">
        <f>CONCATENATE(IF(B929="","",'[1]Datos del Clap'!$E$4),";","9",IF(B929="","",'[1]Datos del Clap'!$F$4),TEXT(B929,"000"),";",E929,(TEXT(F929,"00000000")))</f>
        <v>;9;00000000</v>
      </c>
    </row>
    <row r="930" spans="1:21" ht="14.25" customHeight="1" x14ac:dyDescent="0.2">
      <c r="A930" s="41" t="str">
        <f t="shared" si="102"/>
        <v/>
      </c>
      <c r="B930" s="27" t="str">
        <f t="shared" si="103"/>
        <v/>
      </c>
      <c r="C930" s="28"/>
      <c r="D930" s="37"/>
      <c r="E930" s="28"/>
      <c r="F930" s="38"/>
      <c r="G930" s="39"/>
      <c r="H930" s="39"/>
      <c r="I930" s="29"/>
      <c r="J930" s="40"/>
      <c r="K930" s="40"/>
      <c r="L930" s="28"/>
      <c r="M930" s="28"/>
      <c r="N930" s="42" t="str">
        <f t="shared" si="104"/>
        <v/>
      </c>
      <c r="O930" s="43"/>
      <c r="P930" s="25" t="str">
        <f t="shared" si="105"/>
        <v/>
      </c>
      <c r="R930" s="26">
        <f t="shared" si="99"/>
        <v>0</v>
      </c>
      <c r="S930" s="18">
        <f t="shared" si="100"/>
        <v>9</v>
      </c>
      <c r="T930" s="15" t="str">
        <f t="shared" si="101"/>
        <v/>
      </c>
      <c r="U930" s="15" t="str">
        <f>CONCATENATE(IF(B930="","",'[1]Datos del Clap'!$E$4),";","9",IF(B930="","",'[1]Datos del Clap'!$F$4),TEXT(B930,"000"),";",E930,(TEXT(F930,"00000000")))</f>
        <v>;9;00000000</v>
      </c>
    </row>
    <row r="931" spans="1:21" ht="14.25" customHeight="1" x14ac:dyDescent="0.2">
      <c r="A931" s="41" t="str">
        <f t="shared" si="102"/>
        <v/>
      </c>
      <c r="B931" s="27" t="str">
        <f t="shared" si="103"/>
        <v/>
      </c>
      <c r="C931" s="28"/>
      <c r="D931" s="37"/>
      <c r="E931" s="28"/>
      <c r="F931" s="38"/>
      <c r="G931" s="39"/>
      <c r="H931" s="39"/>
      <c r="I931" s="29"/>
      <c r="J931" s="40"/>
      <c r="K931" s="40"/>
      <c r="L931" s="28"/>
      <c r="M931" s="28"/>
      <c r="N931" s="42" t="str">
        <f t="shared" si="104"/>
        <v/>
      </c>
      <c r="O931" s="43"/>
      <c r="P931" s="25" t="str">
        <f t="shared" si="105"/>
        <v/>
      </c>
      <c r="R931" s="26">
        <f t="shared" si="99"/>
        <v>0</v>
      </c>
      <c r="S931" s="18">
        <f t="shared" si="100"/>
        <v>9</v>
      </c>
      <c r="T931" s="15" t="str">
        <f t="shared" si="101"/>
        <v/>
      </c>
      <c r="U931" s="15" t="str">
        <f>CONCATENATE(IF(B931="","",'[1]Datos del Clap'!$E$4),";","9",IF(B931="","",'[1]Datos del Clap'!$F$4),TEXT(B931,"000"),";",E931,(TEXT(F931,"00000000")))</f>
        <v>;9;00000000</v>
      </c>
    </row>
    <row r="932" spans="1:21" ht="14.25" customHeight="1" x14ac:dyDescent="0.2">
      <c r="A932" s="41" t="str">
        <f t="shared" si="102"/>
        <v/>
      </c>
      <c r="B932" s="27" t="str">
        <f t="shared" si="103"/>
        <v/>
      </c>
      <c r="C932" s="28"/>
      <c r="D932" s="37"/>
      <c r="E932" s="28"/>
      <c r="F932" s="38"/>
      <c r="G932" s="39"/>
      <c r="H932" s="39"/>
      <c r="I932" s="29"/>
      <c r="J932" s="40"/>
      <c r="K932" s="40"/>
      <c r="L932" s="28"/>
      <c r="M932" s="28"/>
      <c r="N932" s="42" t="str">
        <f t="shared" si="104"/>
        <v/>
      </c>
      <c r="O932" s="43"/>
      <c r="P932" s="25" t="str">
        <f t="shared" si="105"/>
        <v/>
      </c>
      <c r="R932" s="26">
        <f t="shared" si="99"/>
        <v>0</v>
      </c>
      <c r="S932" s="18">
        <f t="shared" si="100"/>
        <v>9</v>
      </c>
      <c r="T932" s="15" t="str">
        <f t="shared" si="101"/>
        <v/>
      </c>
      <c r="U932" s="15" t="str">
        <f>CONCATENATE(IF(B932="","",'[1]Datos del Clap'!$E$4),";","9",IF(B932="","",'[1]Datos del Clap'!$F$4),TEXT(B932,"000"),";",E932,(TEXT(F932,"00000000")))</f>
        <v>;9;00000000</v>
      </c>
    </row>
    <row r="933" spans="1:21" ht="14.25" customHeight="1" x14ac:dyDescent="0.2">
      <c r="A933" s="41" t="str">
        <f t="shared" si="102"/>
        <v/>
      </c>
      <c r="B933" s="27" t="str">
        <f t="shared" si="103"/>
        <v/>
      </c>
      <c r="C933" s="28"/>
      <c r="D933" s="37"/>
      <c r="E933" s="28"/>
      <c r="F933" s="38"/>
      <c r="G933" s="39"/>
      <c r="H933" s="39"/>
      <c r="I933" s="29"/>
      <c r="J933" s="40"/>
      <c r="K933" s="40"/>
      <c r="L933" s="28"/>
      <c r="M933" s="28"/>
      <c r="N933" s="42" t="str">
        <f t="shared" si="104"/>
        <v/>
      </c>
      <c r="O933" s="43"/>
      <c r="P933" s="25" t="str">
        <f t="shared" si="105"/>
        <v/>
      </c>
      <c r="R933" s="26">
        <f t="shared" si="99"/>
        <v>0</v>
      </c>
      <c r="S933" s="18">
        <f t="shared" si="100"/>
        <v>9</v>
      </c>
      <c r="T933" s="15" t="str">
        <f t="shared" si="101"/>
        <v/>
      </c>
      <c r="U933" s="15" t="str">
        <f>CONCATENATE(IF(B933="","",'[1]Datos del Clap'!$E$4),";","9",IF(B933="","",'[1]Datos del Clap'!$F$4),TEXT(B933,"000"),";",E933,(TEXT(F933,"00000000")))</f>
        <v>;9;00000000</v>
      </c>
    </row>
    <row r="934" spans="1:21" ht="14.25" customHeight="1" x14ac:dyDescent="0.2">
      <c r="A934" s="41" t="str">
        <f t="shared" si="102"/>
        <v/>
      </c>
      <c r="B934" s="27" t="str">
        <f t="shared" si="103"/>
        <v/>
      </c>
      <c r="C934" s="28"/>
      <c r="D934" s="37"/>
      <c r="E934" s="28"/>
      <c r="F934" s="38"/>
      <c r="G934" s="39"/>
      <c r="H934" s="39"/>
      <c r="I934" s="29"/>
      <c r="J934" s="40"/>
      <c r="K934" s="40"/>
      <c r="L934" s="28"/>
      <c r="M934" s="28"/>
      <c r="N934" s="42" t="str">
        <f t="shared" si="104"/>
        <v/>
      </c>
      <c r="O934" s="43"/>
      <c r="P934" s="25" t="str">
        <f t="shared" si="105"/>
        <v/>
      </c>
      <c r="R934" s="26">
        <f t="shared" si="99"/>
        <v>0</v>
      </c>
      <c r="S934" s="18">
        <f t="shared" si="100"/>
        <v>9</v>
      </c>
      <c r="T934" s="15" t="str">
        <f t="shared" si="101"/>
        <v/>
      </c>
      <c r="U934" s="15" t="str">
        <f>CONCATENATE(IF(B934="","",'[1]Datos del Clap'!$E$4),";","9",IF(B934="","",'[1]Datos del Clap'!$F$4),TEXT(B934,"000"),";",E934,(TEXT(F934,"00000000")))</f>
        <v>;9;00000000</v>
      </c>
    </row>
    <row r="935" spans="1:21" ht="14.25" customHeight="1" x14ac:dyDescent="0.2">
      <c r="A935" s="41" t="str">
        <f t="shared" si="102"/>
        <v/>
      </c>
      <c r="B935" s="27" t="str">
        <f t="shared" si="103"/>
        <v/>
      </c>
      <c r="C935" s="28"/>
      <c r="D935" s="37"/>
      <c r="E935" s="28"/>
      <c r="F935" s="38"/>
      <c r="G935" s="39"/>
      <c r="H935" s="39"/>
      <c r="I935" s="29"/>
      <c r="J935" s="40"/>
      <c r="K935" s="40"/>
      <c r="L935" s="28"/>
      <c r="M935" s="28"/>
      <c r="N935" s="42" t="str">
        <f t="shared" si="104"/>
        <v/>
      </c>
      <c r="O935" s="43"/>
      <c r="P935" s="25" t="str">
        <f t="shared" si="105"/>
        <v/>
      </c>
      <c r="R935" s="26">
        <f t="shared" si="99"/>
        <v>0</v>
      </c>
      <c r="S935" s="18">
        <f t="shared" si="100"/>
        <v>9</v>
      </c>
      <c r="T935" s="15" t="str">
        <f t="shared" si="101"/>
        <v/>
      </c>
      <c r="U935" s="15" t="str">
        <f>CONCATENATE(IF(B935="","",'[1]Datos del Clap'!$E$4),";","9",IF(B935="","",'[1]Datos del Clap'!$F$4),TEXT(B935,"000"),";",E935,(TEXT(F935,"00000000")))</f>
        <v>;9;00000000</v>
      </c>
    </row>
    <row r="936" spans="1:21" ht="14.25" customHeight="1" x14ac:dyDescent="0.2">
      <c r="A936" s="41" t="str">
        <f t="shared" si="102"/>
        <v/>
      </c>
      <c r="B936" s="27" t="str">
        <f t="shared" si="103"/>
        <v/>
      </c>
      <c r="C936" s="28"/>
      <c r="D936" s="37"/>
      <c r="E936" s="28"/>
      <c r="F936" s="38"/>
      <c r="G936" s="39"/>
      <c r="H936" s="39"/>
      <c r="I936" s="29"/>
      <c r="J936" s="40"/>
      <c r="K936" s="40"/>
      <c r="L936" s="28"/>
      <c r="M936" s="28"/>
      <c r="N936" s="42" t="str">
        <f t="shared" si="104"/>
        <v/>
      </c>
      <c r="O936" s="43"/>
      <c r="P936" s="25" t="str">
        <f t="shared" si="105"/>
        <v/>
      </c>
      <c r="R936" s="26">
        <f t="shared" si="99"/>
        <v>0</v>
      </c>
      <c r="S936" s="18">
        <f t="shared" si="100"/>
        <v>9</v>
      </c>
      <c r="T936" s="15" t="str">
        <f t="shared" si="101"/>
        <v/>
      </c>
      <c r="U936" s="15" t="str">
        <f>CONCATENATE(IF(B936="","",'[1]Datos del Clap'!$E$4),";","9",IF(B936="","",'[1]Datos del Clap'!$F$4),TEXT(B936,"000"),";",E936,(TEXT(F936,"00000000")))</f>
        <v>;9;00000000</v>
      </c>
    </row>
    <row r="937" spans="1:21" ht="14.25" customHeight="1" x14ac:dyDescent="0.2">
      <c r="A937" s="41" t="str">
        <f t="shared" si="102"/>
        <v/>
      </c>
      <c r="B937" s="27" t="str">
        <f t="shared" si="103"/>
        <v/>
      </c>
      <c r="C937" s="28"/>
      <c r="D937" s="37"/>
      <c r="E937" s="28"/>
      <c r="F937" s="38"/>
      <c r="G937" s="39"/>
      <c r="H937" s="39"/>
      <c r="I937" s="29"/>
      <c r="J937" s="40"/>
      <c r="K937" s="40"/>
      <c r="L937" s="28"/>
      <c r="M937" s="28"/>
      <c r="N937" s="42" t="str">
        <f t="shared" si="104"/>
        <v/>
      </c>
      <c r="O937" s="43"/>
      <c r="P937" s="25" t="str">
        <f t="shared" si="105"/>
        <v/>
      </c>
      <c r="R937" s="26">
        <f t="shared" si="99"/>
        <v>0</v>
      </c>
      <c r="S937" s="18">
        <f t="shared" si="100"/>
        <v>9</v>
      </c>
      <c r="T937" s="15" t="str">
        <f t="shared" si="101"/>
        <v/>
      </c>
      <c r="U937" s="15" t="str">
        <f>CONCATENATE(IF(B937="","",'[1]Datos del Clap'!$E$4),";","9",IF(B937="","",'[1]Datos del Clap'!$F$4),TEXT(B937,"000"),";",E937,(TEXT(F937,"00000000")))</f>
        <v>;9;00000000</v>
      </c>
    </row>
    <row r="938" spans="1:21" ht="14.25" customHeight="1" x14ac:dyDescent="0.2">
      <c r="A938" s="41" t="str">
        <f t="shared" si="102"/>
        <v/>
      </c>
      <c r="B938" s="27" t="str">
        <f t="shared" si="103"/>
        <v/>
      </c>
      <c r="C938" s="28"/>
      <c r="D938" s="37"/>
      <c r="E938" s="28"/>
      <c r="F938" s="38"/>
      <c r="G938" s="39"/>
      <c r="H938" s="39"/>
      <c r="I938" s="29"/>
      <c r="J938" s="40"/>
      <c r="K938" s="40"/>
      <c r="L938" s="28"/>
      <c r="M938" s="28"/>
      <c r="N938" s="42" t="str">
        <f t="shared" si="104"/>
        <v/>
      </c>
      <c r="O938" s="43"/>
      <c r="P938" s="25" t="str">
        <f t="shared" si="105"/>
        <v/>
      </c>
      <c r="R938" s="26">
        <f t="shared" si="99"/>
        <v>0</v>
      </c>
      <c r="S938" s="18">
        <f t="shared" si="100"/>
        <v>9</v>
      </c>
      <c r="T938" s="15" t="str">
        <f t="shared" si="101"/>
        <v/>
      </c>
      <c r="U938" s="15" t="str">
        <f>CONCATENATE(IF(B938="","",'[1]Datos del Clap'!$E$4),";","9",IF(B938="","",'[1]Datos del Clap'!$F$4),TEXT(B938,"000"),";",E938,(TEXT(F938,"00000000")))</f>
        <v>;9;00000000</v>
      </c>
    </row>
    <row r="939" spans="1:21" ht="14.25" customHeight="1" x14ac:dyDescent="0.2">
      <c r="A939" s="41" t="str">
        <f t="shared" si="102"/>
        <v/>
      </c>
      <c r="B939" s="27" t="str">
        <f t="shared" si="103"/>
        <v/>
      </c>
      <c r="C939" s="28"/>
      <c r="D939" s="37"/>
      <c r="E939" s="28"/>
      <c r="F939" s="38"/>
      <c r="G939" s="39"/>
      <c r="H939" s="39"/>
      <c r="I939" s="29"/>
      <c r="J939" s="40"/>
      <c r="K939" s="40"/>
      <c r="L939" s="28"/>
      <c r="M939" s="28"/>
      <c r="N939" s="42" t="str">
        <f t="shared" si="104"/>
        <v/>
      </c>
      <c r="O939" s="43"/>
      <c r="P939" s="25" t="str">
        <f t="shared" si="105"/>
        <v/>
      </c>
      <c r="R939" s="26">
        <f t="shared" si="99"/>
        <v>0</v>
      </c>
      <c r="S939" s="18">
        <f t="shared" si="100"/>
        <v>9</v>
      </c>
      <c r="T939" s="15" t="str">
        <f t="shared" si="101"/>
        <v/>
      </c>
      <c r="U939" s="15" t="str">
        <f>CONCATENATE(IF(B939="","",'[1]Datos del Clap'!$E$4),";","9",IF(B939="","",'[1]Datos del Clap'!$F$4),TEXT(B939,"000"),";",E939,(TEXT(F939,"00000000")))</f>
        <v>;9;00000000</v>
      </c>
    </row>
    <row r="940" spans="1:21" ht="14.25" customHeight="1" x14ac:dyDescent="0.2">
      <c r="A940" s="41" t="str">
        <f t="shared" si="102"/>
        <v/>
      </c>
      <c r="B940" s="27" t="str">
        <f t="shared" si="103"/>
        <v/>
      </c>
      <c r="C940" s="28"/>
      <c r="D940" s="37"/>
      <c r="E940" s="28"/>
      <c r="F940" s="38"/>
      <c r="G940" s="39"/>
      <c r="H940" s="39"/>
      <c r="I940" s="29"/>
      <c r="J940" s="40"/>
      <c r="K940" s="40"/>
      <c r="L940" s="28"/>
      <c r="M940" s="28"/>
      <c r="N940" s="42" t="str">
        <f t="shared" si="104"/>
        <v/>
      </c>
      <c r="O940" s="43"/>
      <c r="P940" s="25" t="str">
        <f t="shared" si="105"/>
        <v/>
      </c>
      <c r="R940" s="26">
        <f t="shared" si="99"/>
        <v>0</v>
      </c>
      <c r="S940" s="18">
        <f t="shared" si="100"/>
        <v>9</v>
      </c>
      <c r="T940" s="15" t="str">
        <f t="shared" si="101"/>
        <v/>
      </c>
      <c r="U940" s="15" t="str">
        <f>CONCATENATE(IF(B940="","",'[1]Datos del Clap'!$E$4),";","9",IF(B940="","",'[1]Datos del Clap'!$F$4),TEXT(B940,"000"),";",E940,(TEXT(F940,"00000000")))</f>
        <v>;9;00000000</v>
      </c>
    </row>
    <row r="941" spans="1:21" ht="14.25" customHeight="1" x14ac:dyDescent="0.2">
      <c r="A941" s="41" t="str">
        <f t="shared" si="102"/>
        <v/>
      </c>
      <c r="B941" s="27" t="str">
        <f t="shared" si="103"/>
        <v/>
      </c>
      <c r="C941" s="28"/>
      <c r="D941" s="37"/>
      <c r="E941" s="28"/>
      <c r="F941" s="38"/>
      <c r="G941" s="39"/>
      <c r="H941" s="39"/>
      <c r="I941" s="29"/>
      <c r="J941" s="40"/>
      <c r="K941" s="40"/>
      <c r="L941" s="28"/>
      <c r="M941" s="28"/>
      <c r="N941" s="42" t="str">
        <f t="shared" si="104"/>
        <v/>
      </c>
      <c r="O941" s="43"/>
      <c r="P941" s="25" t="str">
        <f t="shared" si="105"/>
        <v/>
      </c>
      <c r="R941" s="26">
        <f t="shared" si="99"/>
        <v>0</v>
      </c>
      <c r="S941" s="18">
        <f t="shared" si="100"/>
        <v>9</v>
      </c>
      <c r="T941" s="15" t="str">
        <f t="shared" si="101"/>
        <v/>
      </c>
      <c r="U941" s="15" t="str">
        <f>CONCATENATE(IF(B941="","",'[1]Datos del Clap'!$E$4),";","9",IF(B941="","",'[1]Datos del Clap'!$F$4),TEXT(B941,"000"),";",E941,(TEXT(F941,"00000000")))</f>
        <v>;9;00000000</v>
      </c>
    </row>
    <row r="942" spans="1:21" ht="14.25" customHeight="1" x14ac:dyDescent="0.2">
      <c r="A942" s="41" t="str">
        <f t="shared" si="102"/>
        <v/>
      </c>
      <c r="B942" s="27" t="str">
        <f t="shared" si="103"/>
        <v/>
      </c>
      <c r="C942" s="28"/>
      <c r="D942" s="37"/>
      <c r="E942" s="28"/>
      <c r="F942" s="38"/>
      <c r="G942" s="39"/>
      <c r="H942" s="39"/>
      <c r="I942" s="29"/>
      <c r="J942" s="40"/>
      <c r="K942" s="40"/>
      <c r="L942" s="28"/>
      <c r="M942" s="28"/>
      <c r="N942" s="42" t="str">
        <f t="shared" si="104"/>
        <v/>
      </c>
      <c r="O942" s="43"/>
      <c r="P942" s="25" t="str">
        <f t="shared" si="105"/>
        <v/>
      </c>
      <c r="R942" s="26">
        <f t="shared" si="99"/>
        <v>0</v>
      </c>
      <c r="S942" s="18">
        <f t="shared" si="100"/>
        <v>9</v>
      </c>
      <c r="T942" s="15" t="str">
        <f t="shared" si="101"/>
        <v/>
      </c>
      <c r="U942" s="15" t="str">
        <f>CONCATENATE(IF(B942="","",'[1]Datos del Clap'!$E$4),";","9",IF(B942="","",'[1]Datos del Clap'!$F$4),TEXT(B942,"000"),";",E942,(TEXT(F942,"00000000")))</f>
        <v>;9;00000000</v>
      </c>
    </row>
    <row r="943" spans="1:21" ht="14.25" customHeight="1" x14ac:dyDescent="0.2">
      <c r="A943" s="41" t="str">
        <f t="shared" si="102"/>
        <v/>
      </c>
      <c r="B943" s="27" t="str">
        <f t="shared" si="103"/>
        <v/>
      </c>
      <c r="C943" s="28"/>
      <c r="D943" s="37"/>
      <c r="E943" s="28"/>
      <c r="F943" s="38"/>
      <c r="G943" s="39"/>
      <c r="H943" s="39"/>
      <c r="I943" s="29"/>
      <c r="J943" s="40"/>
      <c r="K943" s="40"/>
      <c r="L943" s="28"/>
      <c r="M943" s="28"/>
      <c r="N943" s="42" t="str">
        <f t="shared" si="104"/>
        <v/>
      </c>
      <c r="O943" s="43"/>
      <c r="P943" s="25" t="str">
        <f t="shared" si="105"/>
        <v/>
      </c>
      <c r="R943" s="26">
        <f t="shared" si="99"/>
        <v>0</v>
      </c>
      <c r="S943" s="18">
        <f t="shared" si="100"/>
        <v>9</v>
      </c>
      <c r="T943" s="15" t="str">
        <f t="shared" si="101"/>
        <v/>
      </c>
      <c r="U943" s="15" t="str">
        <f>CONCATENATE(IF(B943="","",'[1]Datos del Clap'!$E$4),";","9",IF(B943="","",'[1]Datos del Clap'!$F$4),TEXT(B943,"000"),";",E943,(TEXT(F943,"00000000")))</f>
        <v>;9;00000000</v>
      </c>
    </row>
    <row r="944" spans="1:21" ht="14.25" customHeight="1" x14ac:dyDescent="0.2">
      <c r="A944" s="41" t="str">
        <f t="shared" si="102"/>
        <v/>
      </c>
      <c r="B944" s="27" t="str">
        <f t="shared" si="103"/>
        <v/>
      </c>
      <c r="C944" s="28"/>
      <c r="D944" s="37"/>
      <c r="E944" s="28"/>
      <c r="F944" s="38"/>
      <c r="G944" s="39"/>
      <c r="H944" s="39"/>
      <c r="I944" s="29"/>
      <c r="J944" s="40"/>
      <c r="K944" s="40"/>
      <c r="L944" s="28"/>
      <c r="M944" s="28"/>
      <c r="N944" s="42" t="str">
        <f t="shared" si="104"/>
        <v/>
      </c>
      <c r="O944" s="43"/>
      <c r="P944" s="25" t="str">
        <f t="shared" si="105"/>
        <v/>
      </c>
      <c r="R944" s="26">
        <f t="shared" si="99"/>
        <v>0</v>
      </c>
      <c r="S944" s="18">
        <f t="shared" si="100"/>
        <v>9</v>
      </c>
      <c r="T944" s="15" t="str">
        <f t="shared" si="101"/>
        <v/>
      </c>
      <c r="U944" s="15" t="str">
        <f>CONCATENATE(IF(B944="","",'[1]Datos del Clap'!$E$4),";","9",IF(B944="","",'[1]Datos del Clap'!$F$4),TEXT(B944,"000"),";",E944,(TEXT(F944,"00000000")))</f>
        <v>;9;00000000</v>
      </c>
    </row>
    <row r="945" spans="1:21" ht="14.25" customHeight="1" x14ac:dyDescent="0.2">
      <c r="A945" s="41" t="str">
        <f t="shared" si="102"/>
        <v/>
      </c>
      <c r="B945" s="27" t="str">
        <f t="shared" si="103"/>
        <v/>
      </c>
      <c r="C945" s="28"/>
      <c r="D945" s="37"/>
      <c r="E945" s="28"/>
      <c r="F945" s="38"/>
      <c r="G945" s="39"/>
      <c r="H945" s="39"/>
      <c r="I945" s="29"/>
      <c r="J945" s="40"/>
      <c r="K945" s="40"/>
      <c r="L945" s="28"/>
      <c r="M945" s="28"/>
      <c r="N945" s="42" t="str">
        <f t="shared" si="104"/>
        <v/>
      </c>
      <c r="O945" s="43"/>
      <c r="P945" s="25" t="str">
        <f t="shared" si="105"/>
        <v/>
      </c>
      <c r="R945" s="26">
        <f t="shared" si="99"/>
        <v>0</v>
      </c>
      <c r="S945" s="18">
        <f t="shared" si="100"/>
        <v>9</v>
      </c>
      <c r="T945" s="15" t="str">
        <f t="shared" si="101"/>
        <v/>
      </c>
      <c r="U945" s="15" t="str">
        <f>CONCATENATE(IF(B945="","",'[1]Datos del Clap'!$E$4),";","9",IF(B945="","",'[1]Datos del Clap'!$F$4),TEXT(B945,"000"),";",E945,(TEXT(F945,"00000000")))</f>
        <v>;9;00000000</v>
      </c>
    </row>
    <row r="946" spans="1:21" ht="14.25" customHeight="1" x14ac:dyDescent="0.2">
      <c r="A946" s="41" t="str">
        <f t="shared" si="102"/>
        <v/>
      </c>
      <c r="B946" s="27" t="str">
        <f t="shared" si="103"/>
        <v/>
      </c>
      <c r="C946" s="28"/>
      <c r="D946" s="37"/>
      <c r="E946" s="28"/>
      <c r="F946" s="38"/>
      <c r="G946" s="39"/>
      <c r="H946" s="39"/>
      <c r="I946" s="29"/>
      <c r="J946" s="40"/>
      <c r="K946" s="40"/>
      <c r="L946" s="28"/>
      <c r="M946" s="28"/>
      <c r="N946" s="42" t="str">
        <f t="shared" si="104"/>
        <v/>
      </c>
      <c r="O946" s="43"/>
      <c r="P946" s="25" t="str">
        <f t="shared" si="105"/>
        <v/>
      </c>
      <c r="R946" s="26">
        <f t="shared" si="99"/>
        <v>0</v>
      </c>
      <c r="S946" s="18">
        <f t="shared" si="100"/>
        <v>9</v>
      </c>
      <c r="T946" s="15" t="str">
        <f t="shared" si="101"/>
        <v/>
      </c>
      <c r="U946" s="15" t="str">
        <f>CONCATENATE(IF(B946="","",'[1]Datos del Clap'!$E$4),";","9",IF(B946="","",'[1]Datos del Clap'!$F$4),TEXT(B946,"000"),";",E946,(TEXT(F946,"00000000")))</f>
        <v>;9;00000000</v>
      </c>
    </row>
    <row r="947" spans="1:21" ht="14.25" customHeight="1" x14ac:dyDescent="0.2">
      <c r="A947" s="41" t="str">
        <f t="shared" si="102"/>
        <v/>
      </c>
      <c r="B947" s="27" t="str">
        <f t="shared" si="103"/>
        <v/>
      </c>
      <c r="C947" s="28"/>
      <c r="D947" s="37"/>
      <c r="E947" s="28"/>
      <c r="F947" s="38"/>
      <c r="G947" s="39"/>
      <c r="H947" s="39"/>
      <c r="I947" s="29"/>
      <c r="J947" s="40"/>
      <c r="K947" s="40"/>
      <c r="L947" s="28"/>
      <c r="M947" s="28"/>
      <c r="N947" s="42" t="str">
        <f t="shared" si="104"/>
        <v/>
      </c>
      <c r="O947" s="43"/>
      <c r="P947" s="25" t="str">
        <f t="shared" si="105"/>
        <v/>
      </c>
      <c r="R947" s="26">
        <f t="shared" si="99"/>
        <v>0</v>
      </c>
      <c r="S947" s="18">
        <f t="shared" si="100"/>
        <v>9</v>
      </c>
      <c r="T947" s="15" t="str">
        <f t="shared" si="101"/>
        <v/>
      </c>
      <c r="U947" s="15" t="str">
        <f>CONCATENATE(IF(B947="","",'[1]Datos del Clap'!$E$4),";","9",IF(B947="","",'[1]Datos del Clap'!$F$4),TEXT(B947,"000"),";",E947,(TEXT(F947,"00000000")))</f>
        <v>;9;00000000</v>
      </c>
    </row>
    <row r="948" spans="1:21" ht="14.25" customHeight="1" x14ac:dyDescent="0.2">
      <c r="A948" s="41" t="str">
        <f t="shared" si="102"/>
        <v/>
      </c>
      <c r="B948" s="27" t="str">
        <f t="shared" si="103"/>
        <v/>
      </c>
      <c r="C948" s="28"/>
      <c r="D948" s="37"/>
      <c r="E948" s="28"/>
      <c r="F948" s="38"/>
      <c r="G948" s="39"/>
      <c r="H948" s="39"/>
      <c r="I948" s="29"/>
      <c r="J948" s="40"/>
      <c r="K948" s="40"/>
      <c r="L948" s="28"/>
      <c r="M948" s="28"/>
      <c r="N948" s="42" t="str">
        <f t="shared" si="104"/>
        <v/>
      </c>
      <c r="O948" s="43"/>
      <c r="P948" s="25" t="str">
        <f t="shared" si="105"/>
        <v/>
      </c>
      <c r="R948" s="26">
        <f t="shared" si="99"/>
        <v>0</v>
      </c>
      <c r="S948" s="18">
        <f t="shared" si="100"/>
        <v>9</v>
      </c>
      <c r="T948" s="15" t="str">
        <f t="shared" si="101"/>
        <v/>
      </c>
      <c r="U948" s="15" t="str">
        <f>CONCATENATE(IF(B948="","",'[1]Datos del Clap'!$E$4),";","9",IF(B948="","",'[1]Datos del Clap'!$F$4),TEXT(B948,"000"),";",E948,(TEXT(F948,"00000000")))</f>
        <v>;9;00000000</v>
      </c>
    </row>
    <row r="949" spans="1:21" ht="14.25" customHeight="1" x14ac:dyDescent="0.2">
      <c r="A949" s="41" t="str">
        <f t="shared" si="102"/>
        <v/>
      </c>
      <c r="B949" s="27" t="str">
        <f t="shared" si="103"/>
        <v/>
      </c>
      <c r="C949" s="28"/>
      <c r="D949" s="37"/>
      <c r="E949" s="28"/>
      <c r="F949" s="38"/>
      <c r="G949" s="39"/>
      <c r="H949" s="39"/>
      <c r="I949" s="29"/>
      <c r="J949" s="40"/>
      <c r="K949" s="40"/>
      <c r="L949" s="28"/>
      <c r="M949" s="28"/>
      <c r="N949" s="42" t="str">
        <f t="shared" si="104"/>
        <v/>
      </c>
      <c r="O949" s="43"/>
      <c r="P949" s="25" t="str">
        <f t="shared" si="105"/>
        <v/>
      </c>
      <c r="R949" s="26">
        <f t="shared" si="99"/>
        <v>0</v>
      </c>
      <c r="S949" s="18">
        <f t="shared" si="100"/>
        <v>9</v>
      </c>
      <c r="T949" s="15" t="str">
        <f t="shared" si="101"/>
        <v/>
      </c>
      <c r="U949" s="15" t="str">
        <f>CONCATENATE(IF(B949="","",'[1]Datos del Clap'!$E$4),";","9",IF(B949="","",'[1]Datos del Clap'!$F$4),TEXT(B949,"000"),";",E949,(TEXT(F949,"00000000")))</f>
        <v>;9;00000000</v>
      </c>
    </row>
    <row r="950" spans="1:21" ht="14.25" customHeight="1" x14ac:dyDescent="0.2">
      <c r="A950" s="41" t="str">
        <f t="shared" si="102"/>
        <v/>
      </c>
      <c r="B950" s="27" t="str">
        <f t="shared" si="103"/>
        <v/>
      </c>
      <c r="C950" s="28"/>
      <c r="D950" s="37"/>
      <c r="E950" s="28"/>
      <c r="F950" s="38"/>
      <c r="G950" s="39"/>
      <c r="H950" s="39"/>
      <c r="I950" s="29"/>
      <c r="J950" s="40"/>
      <c r="K950" s="40"/>
      <c r="L950" s="28"/>
      <c r="M950" s="28"/>
      <c r="N950" s="42" t="str">
        <f t="shared" si="104"/>
        <v/>
      </c>
      <c r="O950" s="43"/>
      <c r="P950" s="25" t="str">
        <f t="shared" si="105"/>
        <v/>
      </c>
      <c r="R950" s="26">
        <f t="shared" si="99"/>
        <v>0</v>
      </c>
      <c r="S950" s="18">
        <f t="shared" si="100"/>
        <v>9</v>
      </c>
      <c r="T950" s="15" t="str">
        <f t="shared" si="101"/>
        <v/>
      </c>
      <c r="U950" s="15" t="str">
        <f>CONCATENATE(IF(B950="","",'[1]Datos del Clap'!$E$4),";","9",IF(B950="","",'[1]Datos del Clap'!$F$4),TEXT(B950,"000"),";",E950,(TEXT(F950,"00000000")))</f>
        <v>;9;00000000</v>
      </c>
    </row>
    <row r="951" spans="1:21" ht="14.25" customHeight="1" x14ac:dyDescent="0.2">
      <c r="A951" s="41" t="str">
        <f t="shared" si="102"/>
        <v/>
      </c>
      <c r="B951" s="27" t="str">
        <f t="shared" si="103"/>
        <v/>
      </c>
      <c r="C951" s="28"/>
      <c r="D951" s="37"/>
      <c r="E951" s="28"/>
      <c r="F951" s="38"/>
      <c r="G951" s="39"/>
      <c r="H951" s="39"/>
      <c r="I951" s="29"/>
      <c r="J951" s="40"/>
      <c r="K951" s="40"/>
      <c r="L951" s="28"/>
      <c r="M951" s="28"/>
      <c r="N951" s="42" t="str">
        <f t="shared" si="104"/>
        <v/>
      </c>
      <c r="O951" s="43"/>
      <c r="P951" s="25" t="str">
        <f t="shared" si="105"/>
        <v/>
      </c>
      <c r="R951" s="26">
        <f t="shared" si="99"/>
        <v>0</v>
      </c>
      <c r="S951" s="18">
        <f t="shared" si="100"/>
        <v>9</v>
      </c>
      <c r="T951" s="15" t="str">
        <f t="shared" si="101"/>
        <v/>
      </c>
      <c r="U951" s="15" t="str">
        <f>CONCATENATE(IF(B951="","",'[1]Datos del Clap'!$E$4),";","9",IF(B951="","",'[1]Datos del Clap'!$F$4),TEXT(B951,"000"),";",E951,(TEXT(F951,"00000000")))</f>
        <v>;9;00000000</v>
      </c>
    </row>
    <row r="952" spans="1:21" ht="14.25" customHeight="1" x14ac:dyDescent="0.2">
      <c r="A952" s="41" t="str">
        <f t="shared" si="102"/>
        <v/>
      </c>
      <c r="B952" s="27" t="str">
        <f t="shared" si="103"/>
        <v/>
      </c>
      <c r="C952" s="28"/>
      <c r="D952" s="37"/>
      <c r="E952" s="28"/>
      <c r="F952" s="38"/>
      <c r="G952" s="39"/>
      <c r="H952" s="39"/>
      <c r="I952" s="29"/>
      <c r="J952" s="40"/>
      <c r="K952" s="40"/>
      <c r="L952" s="28"/>
      <c r="M952" s="28"/>
      <c r="N952" s="42" t="str">
        <f t="shared" si="104"/>
        <v/>
      </c>
      <c r="O952" s="43"/>
      <c r="P952" s="25" t="str">
        <f t="shared" si="105"/>
        <v/>
      </c>
      <c r="R952" s="26">
        <f t="shared" si="99"/>
        <v>0</v>
      </c>
      <c r="S952" s="18">
        <f t="shared" si="100"/>
        <v>9</v>
      </c>
      <c r="T952" s="15" t="str">
        <f t="shared" si="101"/>
        <v/>
      </c>
      <c r="U952" s="15" t="str">
        <f>CONCATENATE(IF(B952="","",'[1]Datos del Clap'!$E$4),";","9",IF(B952="","",'[1]Datos del Clap'!$F$4),TEXT(B952,"000"),";",E952,(TEXT(F952,"00000000")))</f>
        <v>;9;00000000</v>
      </c>
    </row>
    <row r="953" spans="1:21" ht="14.25" customHeight="1" x14ac:dyDescent="0.2">
      <c r="A953" s="41" t="str">
        <f t="shared" si="102"/>
        <v/>
      </c>
      <c r="B953" s="27" t="str">
        <f t="shared" si="103"/>
        <v/>
      </c>
      <c r="C953" s="28"/>
      <c r="D953" s="37"/>
      <c r="E953" s="28"/>
      <c r="F953" s="38"/>
      <c r="G953" s="39"/>
      <c r="H953" s="39"/>
      <c r="I953" s="29"/>
      <c r="J953" s="40"/>
      <c r="K953" s="40"/>
      <c r="L953" s="28"/>
      <c r="M953" s="28"/>
      <c r="N953" s="42" t="str">
        <f t="shared" si="104"/>
        <v/>
      </c>
      <c r="O953" s="43"/>
      <c r="P953" s="25" t="str">
        <f t="shared" si="105"/>
        <v/>
      </c>
      <c r="R953" s="26">
        <f t="shared" si="99"/>
        <v>0</v>
      </c>
      <c r="S953" s="18">
        <f t="shared" si="100"/>
        <v>9</v>
      </c>
      <c r="T953" s="15" t="str">
        <f t="shared" si="101"/>
        <v/>
      </c>
      <c r="U953" s="15" t="str">
        <f>CONCATENATE(IF(B953="","",'[1]Datos del Clap'!$E$4),";","9",IF(B953="","",'[1]Datos del Clap'!$F$4),TEXT(B953,"000"),";",E953,(TEXT(F953,"00000000")))</f>
        <v>;9;00000000</v>
      </c>
    </row>
    <row r="954" spans="1:21" ht="14.25" customHeight="1" x14ac:dyDescent="0.2">
      <c r="A954" s="41" t="str">
        <f t="shared" si="102"/>
        <v/>
      </c>
      <c r="B954" s="27" t="str">
        <f t="shared" si="103"/>
        <v/>
      </c>
      <c r="C954" s="28"/>
      <c r="D954" s="37"/>
      <c r="E954" s="28"/>
      <c r="F954" s="38"/>
      <c r="G954" s="39"/>
      <c r="H954" s="39"/>
      <c r="I954" s="29"/>
      <c r="J954" s="40"/>
      <c r="K954" s="40"/>
      <c r="L954" s="28"/>
      <c r="M954" s="28"/>
      <c r="N954" s="42" t="str">
        <f t="shared" si="104"/>
        <v/>
      </c>
      <c r="O954" s="43"/>
      <c r="P954" s="25" t="str">
        <f t="shared" si="105"/>
        <v/>
      </c>
      <c r="R954" s="26">
        <f t="shared" si="99"/>
        <v>0</v>
      </c>
      <c r="S954" s="18">
        <f t="shared" si="100"/>
        <v>9</v>
      </c>
      <c r="T954" s="15" t="str">
        <f t="shared" si="101"/>
        <v/>
      </c>
      <c r="U954" s="15" t="str">
        <f>CONCATENATE(IF(B954="","",'[1]Datos del Clap'!$E$4),";","9",IF(B954="","",'[1]Datos del Clap'!$F$4),TEXT(B954,"000"),";",E954,(TEXT(F954,"00000000")))</f>
        <v>;9;00000000</v>
      </c>
    </row>
    <row r="955" spans="1:21" ht="14.25" customHeight="1" x14ac:dyDescent="0.2">
      <c r="A955" s="41" t="str">
        <f t="shared" si="102"/>
        <v/>
      </c>
      <c r="B955" s="27" t="str">
        <f t="shared" si="103"/>
        <v/>
      </c>
      <c r="C955" s="28"/>
      <c r="D955" s="37"/>
      <c r="E955" s="28"/>
      <c r="F955" s="38"/>
      <c r="G955" s="39"/>
      <c r="H955" s="39"/>
      <c r="I955" s="29"/>
      <c r="J955" s="40"/>
      <c r="K955" s="40"/>
      <c r="L955" s="28"/>
      <c r="M955" s="28"/>
      <c r="N955" s="42" t="str">
        <f t="shared" si="104"/>
        <v/>
      </c>
      <c r="O955" s="43"/>
      <c r="P955" s="25" t="str">
        <f t="shared" si="105"/>
        <v/>
      </c>
      <c r="R955" s="26">
        <f t="shared" si="99"/>
        <v>0</v>
      </c>
      <c r="S955" s="18">
        <f t="shared" si="100"/>
        <v>9</v>
      </c>
      <c r="T955" s="15" t="str">
        <f t="shared" si="101"/>
        <v/>
      </c>
      <c r="U955" s="15" t="str">
        <f>CONCATENATE(IF(B955="","",'[1]Datos del Clap'!$E$4),";","9",IF(B955="","",'[1]Datos del Clap'!$F$4),TEXT(B955,"000"),";",E955,(TEXT(F955,"00000000")))</f>
        <v>;9;00000000</v>
      </c>
    </row>
    <row r="956" spans="1:21" ht="14.25" customHeight="1" x14ac:dyDescent="0.2">
      <c r="A956" s="41" t="str">
        <f t="shared" si="102"/>
        <v/>
      </c>
      <c r="B956" s="27" t="str">
        <f t="shared" si="103"/>
        <v/>
      </c>
      <c r="C956" s="28"/>
      <c r="D956" s="37"/>
      <c r="E956" s="28"/>
      <c r="F956" s="38"/>
      <c r="G956" s="39"/>
      <c r="H956" s="39"/>
      <c r="I956" s="29"/>
      <c r="J956" s="40"/>
      <c r="K956" s="40"/>
      <c r="L956" s="28"/>
      <c r="M956" s="28"/>
      <c r="N956" s="42" t="str">
        <f t="shared" si="104"/>
        <v/>
      </c>
      <c r="O956" s="43"/>
      <c r="P956" s="25" t="str">
        <f t="shared" si="105"/>
        <v/>
      </c>
      <c r="R956" s="26">
        <f t="shared" si="99"/>
        <v>0</v>
      </c>
      <c r="S956" s="18">
        <f t="shared" si="100"/>
        <v>9</v>
      </c>
      <c r="T956" s="15" t="str">
        <f t="shared" si="101"/>
        <v/>
      </c>
      <c r="U956" s="15" t="str">
        <f>CONCATENATE(IF(B956="","",'[1]Datos del Clap'!$E$4),";","9",IF(B956="","",'[1]Datos del Clap'!$F$4),TEXT(B956,"000"),";",E956,(TEXT(F956,"00000000")))</f>
        <v>;9;00000000</v>
      </c>
    </row>
    <row r="957" spans="1:21" ht="14.25" customHeight="1" x14ac:dyDescent="0.2">
      <c r="A957" s="41" t="str">
        <f t="shared" si="102"/>
        <v/>
      </c>
      <c r="B957" s="27" t="str">
        <f t="shared" si="103"/>
        <v/>
      </c>
      <c r="C957" s="28"/>
      <c r="D957" s="37"/>
      <c r="E957" s="28"/>
      <c r="F957" s="38"/>
      <c r="G957" s="39"/>
      <c r="H957" s="39"/>
      <c r="I957" s="29"/>
      <c r="J957" s="40"/>
      <c r="K957" s="40"/>
      <c r="L957" s="28"/>
      <c r="M957" s="28"/>
      <c r="N957" s="42" t="str">
        <f t="shared" si="104"/>
        <v/>
      </c>
      <c r="O957" s="43"/>
      <c r="P957" s="25" t="str">
        <f t="shared" si="105"/>
        <v/>
      </c>
      <c r="R957" s="26">
        <f t="shared" si="99"/>
        <v>0</v>
      </c>
      <c r="S957" s="18">
        <f t="shared" si="100"/>
        <v>9</v>
      </c>
      <c r="T957" s="15" t="str">
        <f t="shared" si="101"/>
        <v/>
      </c>
      <c r="U957" s="15" t="str">
        <f>CONCATENATE(IF(B957="","",'[1]Datos del Clap'!$E$4),";","9",IF(B957="","",'[1]Datos del Clap'!$F$4),TEXT(B957,"000"),";",E957,(TEXT(F957,"00000000")))</f>
        <v>;9;00000000</v>
      </c>
    </row>
    <row r="958" spans="1:21" ht="14.25" customHeight="1" x14ac:dyDescent="0.2">
      <c r="A958" s="41" t="str">
        <f t="shared" si="102"/>
        <v/>
      </c>
      <c r="B958" s="27" t="str">
        <f t="shared" si="103"/>
        <v/>
      </c>
      <c r="C958" s="28"/>
      <c r="D958" s="37"/>
      <c r="E958" s="28"/>
      <c r="F958" s="38"/>
      <c r="G958" s="39"/>
      <c r="H958" s="39"/>
      <c r="I958" s="29"/>
      <c r="J958" s="40"/>
      <c r="K958" s="40"/>
      <c r="L958" s="28"/>
      <c r="M958" s="28"/>
      <c r="N958" s="42" t="str">
        <f t="shared" si="104"/>
        <v/>
      </c>
      <c r="O958" s="43"/>
      <c r="P958" s="25" t="str">
        <f t="shared" si="105"/>
        <v/>
      </c>
      <c r="R958" s="26">
        <f t="shared" si="99"/>
        <v>0</v>
      </c>
      <c r="S958" s="18">
        <f t="shared" si="100"/>
        <v>9</v>
      </c>
      <c r="T958" s="15" t="str">
        <f t="shared" si="101"/>
        <v/>
      </c>
      <c r="U958" s="15" t="str">
        <f>CONCATENATE(IF(B958="","",'[1]Datos del Clap'!$E$4),";","9",IF(B958="","",'[1]Datos del Clap'!$F$4),TEXT(B958,"000"),";",E958,(TEXT(F958,"00000000")))</f>
        <v>;9;00000000</v>
      </c>
    </row>
    <row r="959" spans="1:21" ht="14.25" customHeight="1" x14ac:dyDescent="0.2">
      <c r="A959" s="41" t="str">
        <f t="shared" si="102"/>
        <v/>
      </c>
      <c r="B959" s="27" t="str">
        <f t="shared" si="103"/>
        <v/>
      </c>
      <c r="C959" s="28"/>
      <c r="D959" s="37"/>
      <c r="E959" s="28"/>
      <c r="F959" s="38"/>
      <c r="G959" s="39"/>
      <c r="H959" s="39"/>
      <c r="I959" s="29"/>
      <c r="J959" s="40"/>
      <c r="K959" s="40"/>
      <c r="L959" s="28"/>
      <c r="M959" s="28"/>
      <c r="N959" s="42" t="str">
        <f t="shared" si="104"/>
        <v/>
      </c>
      <c r="O959" s="43"/>
      <c r="P959" s="25" t="str">
        <f t="shared" si="105"/>
        <v/>
      </c>
      <c r="R959" s="26">
        <f t="shared" si="99"/>
        <v>0</v>
      </c>
      <c r="S959" s="18">
        <f t="shared" si="100"/>
        <v>9</v>
      </c>
      <c r="T959" s="15" t="str">
        <f t="shared" si="101"/>
        <v/>
      </c>
      <c r="U959" s="15" t="str">
        <f>CONCATENATE(IF(B959="","",'[1]Datos del Clap'!$E$4),";","9",IF(B959="","",'[1]Datos del Clap'!$F$4),TEXT(B959,"000"),";",E959,(TEXT(F959,"00000000")))</f>
        <v>;9;00000000</v>
      </c>
    </row>
    <row r="960" spans="1:21" ht="14.25" customHeight="1" x14ac:dyDescent="0.2">
      <c r="A960" s="41" t="str">
        <f t="shared" si="102"/>
        <v/>
      </c>
      <c r="B960" s="27" t="str">
        <f t="shared" si="103"/>
        <v/>
      </c>
      <c r="C960" s="28"/>
      <c r="D960" s="37"/>
      <c r="E960" s="28"/>
      <c r="F960" s="38"/>
      <c r="G960" s="39"/>
      <c r="H960" s="39"/>
      <c r="I960" s="29"/>
      <c r="J960" s="40"/>
      <c r="K960" s="40"/>
      <c r="L960" s="28"/>
      <c r="M960" s="28"/>
      <c r="N960" s="42" t="str">
        <f t="shared" si="104"/>
        <v/>
      </c>
      <c r="O960" s="43"/>
      <c r="P960" s="25" t="str">
        <f t="shared" si="105"/>
        <v/>
      </c>
      <c r="R960" s="26">
        <f t="shared" si="99"/>
        <v>0</v>
      </c>
      <c r="S960" s="18">
        <f t="shared" si="100"/>
        <v>9</v>
      </c>
      <c r="T960" s="15" t="str">
        <f t="shared" si="101"/>
        <v/>
      </c>
      <c r="U960" s="15" t="str">
        <f>CONCATENATE(IF(B960="","",'[1]Datos del Clap'!$E$4),";","9",IF(B960="","",'[1]Datos del Clap'!$F$4),TEXT(B960,"000"),";",E960,(TEXT(F960,"00000000")))</f>
        <v>;9;00000000</v>
      </c>
    </row>
    <row r="961" spans="1:21" ht="14.25" customHeight="1" x14ac:dyDescent="0.2">
      <c r="A961" s="41" t="str">
        <f t="shared" si="102"/>
        <v/>
      </c>
      <c r="B961" s="27" t="str">
        <f t="shared" si="103"/>
        <v/>
      </c>
      <c r="C961" s="28"/>
      <c r="D961" s="37"/>
      <c r="E961" s="28"/>
      <c r="F961" s="38"/>
      <c r="G961" s="39"/>
      <c r="H961" s="39"/>
      <c r="I961" s="29"/>
      <c r="J961" s="40"/>
      <c r="K961" s="40"/>
      <c r="L961" s="28"/>
      <c r="M961" s="28"/>
      <c r="N961" s="42" t="str">
        <f t="shared" si="104"/>
        <v/>
      </c>
      <c r="O961" s="43"/>
      <c r="P961" s="25" t="str">
        <f t="shared" si="105"/>
        <v/>
      </c>
      <c r="R961" s="26">
        <f t="shared" si="99"/>
        <v>0</v>
      </c>
      <c r="S961" s="18">
        <f t="shared" si="100"/>
        <v>9</v>
      </c>
      <c r="T961" s="15" t="str">
        <f t="shared" si="101"/>
        <v/>
      </c>
      <c r="U961" s="15" t="str">
        <f>CONCATENATE(IF(B961="","",'[1]Datos del Clap'!$E$4),";","9",IF(B961="","",'[1]Datos del Clap'!$F$4),TEXT(B961,"000"),";",E961,(TEXT(F961,"00000000")))</f>
        <v>;9;00000000</v>
      </c>
    </row>
    <row r="962" spans="1:21" ht="14.25" customHeight="1" x14ac:dyDescent="0.2">
      <c r="A962" s="41" t="str">
        <f t="shared" si="102"/>
        <v/>
      </c>
      <c r="B962" s="27" t="str">
        <f t="shared" si="103"/>
        <v/>
      </c>
      <c r="C962" s="28"/>
      <c r="D962" s="37"/>
      <c r="E962" s="28"/>
      <c r="F962" s="38"/>
      <c r="G962" s="39"/>
      <c r="H962" s="39"/>
      <c r="I962" s="29"/>
      <c r="J962" s="40"/>
      <c r="K962" s="40"/>
      <c r="L962" s="28"/>
      <c r="M962" s="28"/>
      <c r="N962" s="42" t="str">
        <f t="shared" si="104"/>
        <v/>
      </c>
      <c r="O962" s="43"/>
      <c r="P962" s="25" t="str">
        <f t="shared" si="105"/>
        <v/>
      </c>
      <c r="R962" s="26">
        <f t="shared" si="99"/>
        <v>0</v>
      </c>
      <c r="S962" s="18">
        <f t="shared" si="100"/>
        <v>9</v>
      </c>
      <c r="T962" s="15" t="str">
        <f t="shared" si="101"/>
        <v/>
      </c>
      <c r="U962" s="15" t="str">
        <f>CONCATENATE(IF(B962="","",'[1]Datos del Clap'!$E$4),";","9",IF(B962="","",'[1]Datos del Clap'!$F$4),TEXT(B962,"000"),";",E962,(TEXT(F962,"00000000")))</f>
        <v>;9;00000000</v>
      </c>
    </row>
    <row r="963" spans="1:21" ht="14.25" customHeight="1" x14ac:dyDescent="0.2">
      <c r="A963" s="41" t="str">
        <f t="shared" si="102"/>
        <v/>
      </c>
      <c r="B963" s="27" t="str">
        <f t="shared" si="103"/>
        <v/>
      </c>
      <c r="C963" s="28"/>
      <c r="D963" s="37"/>
      <c r="E963" s="28"/>
      <c r="F963" s="38"/>
      <c r="G963" s="39"/>
      <c r="H963" s="39"/>
      <c r="I963" s="29"/>
      <c r="J963" s="40"/>
      <c r="K963" s="40"/>
      <c r="L963" s="28"/>
      <c r="M963" s="28"/>
      <c r="N963" s="42" t="str">
        <f t="shared" si="104"/>
        <v/>
      </c>
      <c r="O963" s="43"/>
      <c r="P963" s="25" t="str">
        <f t="shared" si="105"/>
        <v/>
      </c>
      <c r="R963" s="26">
        <f t="shared" si="99"/>
        <v>0</v>
      </c>
      <c r="S963" s="18">
        <f t="shared" si="100"/>
        <v>9</v>
      </c>
      <c r="T963" s="15" t="str">
        <f t="shared" si="101"/>
        <v/>
      </c>
      <c r="U963" s="15" t="str">
        <f>CONCATENATE(IF(B963="","",'[1]Datos del Clap'!$E$4),";","9",IF(B963="","",'[1]Datos del Clap'!$F$4),TEXT(B963,"000"),";",E963,(TEXT(F963,"00000000")))</f>
        <v>;9;00000000</v>
      </c>
    </row>
    <row r="964" spans="1:21" ht="14.25" customHeight="1" x14ac:dyDescent="0.2">
      <c r="A964" s="41" t="str">
        <f t="shared" si="102"/>
        <v/>
      </c>
      <c r="B964" s="27" t="str">
        <f t="shared" si="103"/>
        <v/>
      </c>
      <c r="C964" s="28"/>
      <c r="D964" s="37"/>
      <c r="E964" s="28"/>
      <c r="F964" s="38"/>
      <c r="G964" s="39"/>
      <c r="H964" s="39"/>
      <c r="I964" s="29"/>
      <c r="J964" s="40"/>
      <c r="K964" s="40"/>
      <c r="L964" s="28"/>
      <c r="M964" s="28"/>
      <c r="N964" s="42" t="str">
        <f t="shared" si="104"/>
        <v/>
      </c>
      <c r="O964" s="43"/>
      <c r="P964" s="25" t="str">
        <f t="shared" si="105"/>
        <v/>
      </c>
      <c r="R964" s="26">
        <f t="shared" ref="R964:R1027" si="106">COUNTIF($F$4:$F$10002,F964)</f>
        <v>0</v>
      </c>
      <c r="S964" s="18">
        <f t="shared" ref="S964:S1027" si="107">LEN(IF(F964&gt;=80000000,(CONCATENATE("E",REPT(0,8-LEN(F964)),F964)),(CONCATENATE("V",REPT(0,8-LEN(F964)),F964))))</f>
        <v>9</v>
      </c>
      <c r="T964" s="15" t="str">
        <f t="shared" ref="T964:T1027" si="108">TRIM(PROPER(D964))</f>
        <v/>
      </c>
      <c r="U964" s="15" t="str">
        <f>CONCATENATE(IF(B964="","",'[1]Datos del Clap'!$E$4),";","9",IF(B964="","",'[1]Datos del Clap'!$F$4),TEXT(B964,"000"),";",E964,(TEXT(F964,"00000000")))</f>
        <v>;9;00000000</v>
      </c>
    </row>
    <row r="965" spans="1:21" ht="14.25" customHeight="1" x14ac:dyDescent="0.2">
      <c r="A965" s="41" t="str">
        <f t="shared" ref="A965:A1028" si="109">IF(I965="Vocero Territorial",1,IF(I965="UBCH",2,IF(I965="UNAMUJER",3,IF(I965="FFM",4,IF(I965="CCAlimentación",5,IF(I965="Comunicador",6,IF(I965="Productivo",7,IF(I965="Fiscal",8,IF(I965="Miliciano",9,IF(I965="Vocero Comunal",11,IF(I965="Ninguno",10,"")))))))))))</f>
        <v/>
      </c>
      <c r="B965" s="27" t="str">
        <f t="shared" ref="B965:B1028" si="110">IF(OR(C965="",D965=""),"",IF(AND(C965&lt;&gt;"Jefe de Familia",D965&lt;&gt;""),B964,(B964+1)))</f>
        <v/>
      </c>
      <c r="C965" s="28"/>
      <c r="D965" s="37"/>
      <c r="E965" s="28"/>
      <c r="F965" s="38"/>
      <c r="G965" s="39"/>
      <c r="H965" s="39"/>
      <c r="I965" s="29"/>
      <c r="J965" s="40"/>
      <c r="K965" s="40"/>
      <c r="L965" s="28"/>
      <c r="M965" s="28"/>
      <c r="N965" s="42" t="str">
        <f t="shared" ref="N965:N1028" si="111">IF(OR(COUNTIF($F$4:$F$3005,F965)&gt;=2,T(F965)&lt;&gt;"",LEN(F965)&gt;8),"Revisar este número de Cédula","")</f>
        <v/>
      </c>
      <c r="O965" s="43"/>
      <c r="P965" s="25" t="str">
        <f t="shared" ref="P965:P1028" si="112">IF(AND($W$2&lt;&gt;1,I965="Vocero Territorial"),"Ya Existe un "&amp;I965,IF(AND($W$3&lt;&gt;1,I965="UBCH"),"Ya Existe un Representante de las "&amp;I965,IF(AND($W$4&lt;&gt;1,I965="UNAMUJER"),"Ya Existe un Representante de "&amp;I965,IF(AND($W$5&lt;&gt;1,I965="FFM"),"Ya Existe un Representante del "&amp;I965,IF(AND($W$6&lt;&gt;1,I965="CCAlimentación"),"Ya Existe un Representante del "&amp;I965,IF(AND($W$7&lt;&gt;1,I965="Comunicador"),"Ya Existe un Líder "&amp;I965,IF(AND($W$8&lt;&gt;1,I965="Productivo"),"Ya Existe un Líder "&amp;I965,IF(AND($W$9&lt;&gt;1,I965="Fiscal"),"Ya Existe un "&amp;I965,IF(AND($W$9&lt;&gt;1,I965="Vocero Comunal"),"Ya Existe un "&amp;I965,"")))))))))</f>
        <v/>
      </c>
      <c r="R965" s="26">
        <f t="shared" si="106"/>
        <v>0</v>
      </c>
      <c r="S965" s="18">
        <f t="shared" si="107"/>
        <v>9</v>
      </c>
      <c r="T965" s="15" t="str">
        <f t="shared" si="108"/>
        <v/>
      </c>
      <c r="U965" s="15" t="str">
        <f>CONCATENATE(IF(B965="","",'[1]Datos del Clap'!$E$4),";","9",IF(B965="","",'[1]Datos del Clap'!$F$4),TEXT(B965,"000"),";",E965,(TEXT(F965,"00000000")))</f>
        <v>;9;00000000</v>
      </c>
    </row>
    <row r="966" spans="1:21" ht="14.25" customHeight="1" x14ac:dyDescent="0.2">
      <c r="A966" s="41" t="str">
        <f t="shared" si="109"/>
        <v/>
      </c>
      <c r="B966" s="27" t="str">
        <f t="shared" si="110"/>
        <v/>
      </c>
      <c r="C966" s="28"/>
      <c r="D966" s="37"/>
      <c r="E966" s="28"/>
      <c r="F966" s="38"/>
      <c r="G966" s="39"/>
      <c r="H966" s="39"/>
      <c r="I966" s="29"/>
      <c r="J966" s="40"/>
      <c r="K966" s="40"/>
      <c r="L966" s="28"/>
      <c r="M966" s="28"/>
      <c r="N966" s="42" t="str">
        <f t="shared" si="111"/>
        <v/>
      </c>
      <c r="O966" s="43"/>
      <c r="P966" s="25" t="str">
        <f t="shared" si="112"/>
        <v/>
      </c>
      <c r="R966" s="26">
        <f t="shared" si="106"/>
        <v>0</v>
      </c>
      <c r="S966" s="18">
        <f t="shared" si="107"/>
        <v>9</v>
      </c>
      <c r="T966" s="15" t="str">
        <f t="shared" si="108"/>
        <v/>
      </c>
      <c r="U966" s="15" t="str">
        <f>CONCATENATE(IF(B966="","",'[1]Datos del Clap'!$E$4),";","9",IF(B966="","",'[1]Datos del Clap'!$F$4),TEXT(B966,"000"),";",E966,(TEXT(F966,"00000000")))</f>
        <v>;9;00000000</v>
      </c>
    </row>
    <row r="967" spans="1:21" ht="14.25" customHeight="1" x14ac:dyDescent="0.2">
      <c r="A967" s="41" t="str">
        <f t="shared" si="109"/>
        <v/>
      </c>
      <c r="B967" s="27" t="str">
        <f t="shared" si="110"/>
        <v/>
      </c>
      <c r="C967" s="28"/>
      <c r="D967" s="37"/>
      <c r="E967" s="28"/>
      <c r="F967" s="38"/>
      <c r="G967" s="39"/>
      <c r="H967" s="39"/>
      <c r="I967" s="29"/>
      <c r="J967" s="40"/>
      <c r="K967" s="40"/>
      <c r="L967" s="28"/>
      <c r="M967" s="28"/>
      <c r="N967" s="42" t="str">
        <f t="shared" si="111"/>
        <v/>
      </c>
      <c r="O967" s="43"/>
      <c r="P967" s="25" t="str">
        <f t="shared" si="112"/>
        <v/>
      </c>
      <c r="R967" s="26">
        <f t="shared" si="106"/>
        <v>0</v>
      </c>
      <c r="S967" s="18">
        <f t="shared" si="107"/>
        <v>9</v>
      </c>
      <c r="T967" s="15" t="str">
        <f t="shared" si="108"/>
        <v/>
      </c>
      <c r="U967" s="15" t="str">
        <f>CONCATENATE(IF(B967="","",'[1]Datos del Clap'!$E$4),";","9",IF(B967="","",'[1]Datos del Clap'!$F$4),TEXT(B967,"000"),";",E967,(TEXT(F967,"00000000")))</f>
        <v>;9;00000000</v>
      </c>
    </row>
    <row r="968" spans="1:21" ht="14.25" customHeight="1" x14ac:dyDescent="0.2">
      <c r="A968" s="41" t="str">
        <f t="shared" si="109"/>
        <v/>
      </c>
      <c r="B968" s="27" t="str">
        <f t="shared" si="110"/>
        <v/>
      </c>
      <c r="C968" s="28"/>
      <c r="D968" s="37"/>
      <c r="E968" s="28"/>
      <c r="F968" s="38"/>
      <c r="G968" s="39"/>
      <c r="H968" s="39"/>
      <c r="I968" s="29"/>
      <c r="J968" s="40"/>
      <c r="K968" s="40"/>
      <c r="L968" s="28"/>
      <c r="M968" s="28"/>
      <c r="N968" s="42" t="str">
        <f t="shared" si="111"/>
        <v/>
      </c>
      <c r="O968" s="43"/>
      <c r="P968" s="25" t="str">
        <f t="shared" si="112"/>
        <v/>
      </c>
      <c r="R968" s="26">
        <f t="shared" si="106"/>
        <v>0</v>
      </c>
      <c r="S968" s="18">
        <f t="shared" si="107"/>
        <v>9</v>
      </c>
      <c r="T968" s="15" t="str">
        <f t="shared" si="108"/>
        <v/>
      </c>
      <c r="U968" s="15" t="str">
        <f>CONCATENATE(IF(B968="","",'[1]Datos del Clap'!$E$4),";","9",IF(B968="","",'[1]Datos del Clap'!$F$4),TEXT(B968,"000"),";",E968,(TEXT(F968,"00000000")))</f>
        <v>;9;00000000</v>
      </c>
    </row>
    <row r="969" spans="1:21" ht="14.25" customHeight="1" x14ac:dyDescent="0.2">
      <c r="A969" s="41" t="str">
        <f t="shared" si="109"/>
        <v/>
      </c>
      <c r="B969" s="27" t="str">
        <f t="shared" si="110"/>
        <v/>
      </c>
      <c r="C969" s="28"/>
      <c r="D969" s="37"/>
      <c r="E969" s="28"/>
      <c r="F969" s="38"/>
      <c r="G969" s="39"/>
      <c r="H969" s="39"/>
      <c r="I969" s="29"/>
      <c r="J969" s="40"/>
      <c r="K969" s="40"/>
      <c r="L969" s="28"/>
      <c r="M969" s="28"/>
      <c r="N969" s="42" t="str">
        <f t="shared" si="111"/>
        <v/>
      </c>
      <c r="O969" s="43"/>
      <c r="P969" s="25" t="str">
        <f t="shared" si="112"/>
        <v/>
      </c>
      <c r="R969" s="26">
        <f t="shared" si="106"/>
        <v>0</v>
      </c>
      <c r="S969" s="18">
        <f t="shared" si="107"/>
        <v>9</v>
      </c>
      <c r="T969" s="15" t="str">
        <f t="shared" si="108"/>
        <v/>
      </c>
      <c r="U969" s="15" t="str">
        <f>CONCATENATE(IF(B969="","",'[1]Datos del Clap'!$E$4),";","9",IF(B969="","",'[1]Datos del Clap'!$F$4),TEXT(B969,"000"),";",E969,(TEXT(F969,"00000000")))</f>
        <v>;9;00000000</v>
      </c>
    </row>
    <row r="970" spans="1:21" ht="14.25" customHeight="1" x14ac:dyDescent="0.2">
      <c r="A970" s="41" t="str">
        <f t="shared" si="109"/>
        <v/>
      </c>
      <c r="B970" s="27" t="str">
        <f t="shared" si="110"/>
        <v/>
      </c>
      <c r="C970" s="28"/>
      <c r="D970" s="37"/>
      <c r="E970" s="28"/>
      <c r="F970" s="38"/>
      <c r="G970" s="39"/>
      <c r="H970" s="39"/>
      <c r="I970" s="29"/>
      <c r="J970" s="40"/>
      <c r="K970" s="40"/>
      <c r="L970" s="28"/>
      <c r="M970" s="28"/>
      <c r="N970" s="42" t="str">
        <f t="shared" si="111"/>
        <v/>
      </c>
      <c r="O970" s="43"/>
      <c r="P970" s="25" t="str">
        <f t="shared" si="112"/>
        <v/>
      </c>
      <c r="R970" s="26">
        <f t="shared" si="106"/>
        <v>0</v>
      </c>
      <c r="S970" s="18">
        <f t="shared" si="107"/>
        <v>9</v>
      </c>
      <c r="T970" s="15" t="str">
        <f t="shared" si="108"/>
        <v/>
      </c>
      <c r="U970" s="15" t="str">
        <f>CONCATENATE(IF(B970="","",'[1]Datos del Clap'!$E$4),";","9",IF(B970="","",'[1]Datos del Clap'!$F$4),TEXT(B970,"000"),";",E970,(TEXT(F970,"00000000")))</f>
        <v>;9;00000000</v>
      </c>
    </row>
    <row r="971" spans="1:21" ht="14.25" customHeight="1" x14ac:dyDescent="0.2">
      <c r="A971" s="41" t="str">
        <f t="shared" si="109"/>
        <v/>
      </c>
      <c r="B971" s="27" t="str">
        <f t="shared" si="110"/>
        <v/>
      </c>
      <c r="C971" s="28"/>
      <c r="D971" s="37"/>
      <c r="E971" s="28"/>
      <c r="F971" s="38"/>
      <c r="G971" s="39"/>
      <c r="H971" s="39"/>
      <c r="I971" s="29"/>
      <c r="J971" s="40"/>
      <c r="K971" s="40"/>
      <c r="L971" s="28"/>
      <c r="M971" s="28"/>
      <c r="N971" s="42" t="str">
        <f t="shared" si="111"/>
        <v/>
      </c>
      <c r="O971" s="43"/>
      <c r="P971" s="25" t="str">
        <f t="shared" si="112"/>
        <v/>
      </c>
      <c r="R971" s="26">
        <f t="shared" si="106"/>
        <v>0</v>
      </c>
      <c r="S971" s="18">
        <f t="shared" si="107"/>
        <v>9</v>
      </c>
      <c r="T971" s="15" t="str">
        <f t="shared" si="108"/>
        <v/>
      </c>
      <c r="U971" s="15" t="str">
        <f>CONCATENATE(IF(B971="","",'[1]Datos del Clap'!$E$4),";","9",IF(B971="","",'[1]Datos del Clap'!$F$4),TEXT(B971,"000"),";",E971,(TEXT(F971,"00000000")))</f>
        <v>;9;00000000</v>
      </c>
    </row>
    <row r="972" spans="1:21" ht="14.25" customHeight="1" x14ac:dyDescent="0.2">
      <c r="A972" s="41" t="str">
        <f t="shared" si="109"/>
        <v/>
      </c>
      <c r="B972" s="27" t="str">
        <f t="shared" si="110"/>
        <v/>
      </c>
      <c r="C972" s="28"/>
      <c r="D972" s="37"/>
      <c r="E972" s="28"/>
      <c r="F972" s="38"/>
      <c r="G972" s="39"/>
      <c r="H972" s="39"/>
      <c r="I972" s="29"/>
      <c r="J972" s="40"/>
      <c r="K972" s="40"/>
      <c r="L972" s="28"/>
      <c r="M972" s="28"/>
      <c r="N972" s="42" t="str">
        <f t="shared" si="111"/>
        <v/>
      </c>
      <c r="O972" s="43"/>
      <c r="P972" s="25" t="str">
        <f t="shared" si="112"/>
        <v/>
      </c>
      <c r="R972" s="26">
        <f t="shared" si="106"/>
        <v>0</v>
      </c>
      <c r="S972" s="18">
        <f t="shared" si="107"/>
        <v>9</v>
      </c>
      <c r="T972" s="15" t="str">
        <f t="shared" si="108"/>
        <v/>
      </c>
      <c r="U972" s="15" t="str">
        <f>CONCATENATE(IF(B972="","",'[1]Datos del Clap'!$E$4),";","9",IF(B972="","",'[1]Datos del Clap'!$F$4),TEXT(B972,"000"),";",E972,(TEXT(F972,"00000000")))</f>
        <v>;9;00000000</v>
      </c>
    </row>
    <row r="973" spans="1:21" ht="14.25" customHeight="1" x14ac:dyDescent="0.2">
      <c r="A973" s="41" t="str">
        <f t="shared" si="109"/>
        <v/>
      </c>
      <c r="B973" s="27" t="str">
        <f t="shared" si="110"/>
        <v/>
      </c>
      <c r="C973" s="28"/>
      <c r="D973" s="37"/>
      <c r="E973" s="28"/>
      <c r="F973" s="38"/>
      <c r="G973" s="39"/>
      <c r="H973" s="39"/>
      <c r="I973" s="29"/>
      <c r="J973" s="40"/>
      <c r="K973" s="40"/>
      <c r="L973" s="28"/>
      <c r="M973" s="28"/>
      <c r="N973" s="42" t="str">
        <f t="shared" si="111"/>
        <v/>
      </c>
      <c r="O973" s="43"/>
      <c r="P973" s="25" t="str">
        <f t="shared" si="112"/>
        <v/>
      </c>
      <c r="R973" s="26">
        <f t="shared" si="106"/>
        <v>0</v>
      </c>
      <c r="S973" s="18">
        <f t="shared" si="107"/>
        <v>9</v>
      </c>
      <c r="T973" s="15" t="str">
        <f t="shared" si="108"/>
        <v/>
      </c>
      <c r="U973" s="15" t="str">
        <f>CONCATENATE(IF(B973="","",'[1]Datos del Clap'!$E$4),";","9",IF(B973="","",'[1]Datos del Clap'!$F$4),TEXT(B973,"000"),";",E973,(TEXT(F973,"00000000")))</f>
        <v>;9;00000000</v>
      </c>
    </row>
    <row r="974" spans="1:21" ht="14.25" customHeight="1" x14ac:dyDescent="0.2">
      <c r="A974" s="41" t="str">
        <f t="shared" si="109"/>
        <v/>
      </c>
      <c r="B974" s="27" t="str">
        <f t="shared" si="110"/>
        <v/>
      </c>
      <c r="C974" s="28"/>
      <c r="D974" s="37"/>
      <c r="E974" s="28"/>
      <c r="F974" s="38"/>
      <c r="G974" s="39"/>
      <c r="H974" s="39"/>
      <c r="I974" s="29"/>
      <c r="J974" s="40"/>
      <c r="K974" s="40"/>
      <c r="L974" s="28"/>
      <c r="M974" s="28"/>
      <c r="N974" s="42" t="str">
        <f t="shared" si="111"/>
        <v/>
      </c>
      <c r="O974" s="43"/>
      <c r="P974" s="25" t="str">
        <f t="shared" si="112"/>
        <v/>
      </c>
      <c r="R974" s="26">
        <f t="shared" si="106"/>
        <v>0</v>
      </c>
      <c r="S974" s="18">
        <f t="shared" si="107"/>
        <v>9</v>
      </c>
      <c r="T974" s="15" t="str">
        <f t="shared" si="108"/>
        <v/>
      </c>
      <c r="U974" s="15" t="str">
        <f>CONCATENATE(IF(B974="","",'[1]Datos del Clap'!$E$4),";","9",IF(B974="","",'[1]Datos del Clap'!$F$4),TEXT(B974,"000"),";",E974,(TEXT(F974,"00000000")))</f>
        <v>;9;00000000</v>
      </c>
    </row>
    <row r="975" spans="1:21" ht="14.25" customHeight="1" x14ac:dyDescent="0.2">
      <c r="A975" s="41" t="str">
        <f t="shared" si="109"/>
        <v/>
      </c>
      <c r="B975" s="27" t="str">
        <f t="shared" si="110"/>
        <v/>
      </c>
      <c r="C975" s="28"/>
      <c r="D975" s="37"/>
      <c r="E975" s="28"/>
      <c r="F975" s="38"/>
      <c r="G975" s="39"/>
      <c r="H975" s="39"/>
      <c r="I975" s="29"/>
      <c r="J975" s="40"/>
      <c r="K975" s="40"/>
      <c r="L975" s="28"/>
      <c r="M975" s="28"/>
      <c r="N975" s="42" t="str">
        <f t="shared" si="111"/>
        <v/>
      </c>
      <c r="O975" s="43"/>
      <c r="P975" s="25" t="str">
        <f t="shared" si="112"/>
        <v/>
      </c>
      <c r="R975" s="26">
        <f t="shared" si="106"/>
        <v>0</v>
      </c>
      <c r="S975" s="18">
        <f t="shared" si="107"/>
        <v>9</v>
      </c>
      <c r="T975" s="15" t="str">
        <f t="shared" si="108"/>
        <v/>
      </c>
      <c r="U975" s="15" t="str">
        <f>CONCATENATE(IF(B975="","",'[1]Datos del Clap'!$E$4),";","9",IF(B975="","",'[1]Datos del Clap'!$F$4),TEXT(B975,"000"),";",E975,(TEXT(F975,"00000000")))</f>
        <v>;9;00000000</v>
      </c>
    </row>
    <row r="976" spans="1:21" ht="14.25" customHeight="1" x14ac:dyDescent="0.2">
      <c r="A976" s="41" t="str">
        <f t="shared" si="109"/>
        <v/>
      </c>
      <c r="B976" s="27" t="str">
        <f t="shared" si="110"/>
        <v/>
      </c>
      <c r="C976" s="28"/>
      <c r="D976" s="37"/>
      <c r="E976" s="28"/>
      <c r="F976" s="38"/>
      <c r="G976" s="39"/>
      <c r="H976" s="39"/>
      <c r="I976" s="29"/>
      <c r="J976" s="40"/>
      <c r="K976" s="40"/>
      <c r="L976" s="28"/>
      <c r="M976" s="28"/>
      <c r="N976" s="42" t="str">
        <f t="shared" si="111"/>
        <v/>
      </c>
      <c r="O976" s="43"/>
      <c r="P976" s="25" t="str">
        <f t="shared" si="112"/>
        <v/>
      </c>
      <c r="R976" s="26">
        <f t="shared" si="106"/>
        <v>0</v>
      </c>
      <c r="S976" s="18">
        <f t="shared" si="107"/>
        <v>9</v>
      </c>
      <c r="T976" s="15" t="str">
        <f t="shared" si="108"/>
        <v/>
      </c>
      <c r="U976" s="15" t="str">
        <f>CONCATENATE(IF(B976="","",'[1]Datos del Clap'!$E$4),";","9",IF(B976="","",'[1]Datos del Clap'!$F$4),TEXT(B976,"000"),";",E976,(TEXT(F976,"00000000")))</f>
        <v>;9;00000000</v>
      </c>
    </row>
    <row r="977" spans="1:21" ht="14.25" customHeight="1" x14ac:dyDescent="0.2">
      <c r="A977" s="41" t="str">
        <f t="shared" si="109"/>
        <v/>
      </c>
      <c r="B977" s="27" t="str">
        <f t="shared" si="110"/>
        <v/>
      </c>
      <c r="C977" s="28"/>
      <c r="D977" s="37"/>
      <c r="E977" s="28"/>
      <c r="F977" s="38"/>
      <c r="G977" s="39"/>
      <c r="H977" s="39"/>
      <c r="I977" s="29"/>
      <c r="J977" s="40"/>
      <c r="K977" s="40"/>
      <c r="L977" s="28"/>
      <c r="M977" s="28"/>
      <c r="N977" s="42" t="str">
        <f t="shared" si="111"/>
        <v/>
      </c>
      <c r="O977" s="43"/>
      <c r="P977" s="25" t="str">
        <f t="shared" si="112"/>
        <v/>
      </c>
      <c r="R977" s="26">
        <f t="shared" si="106"/>
        <v>0</v>
      </c>
      <c r="S977" s="18">
        <f t="shared" si="107"/>
        <v>9</v>
      </c>
      <c r="T977" s="15" t="str">
        <f t="shared" si="108"/>
        <v/>
      </c>
      <c r="U977" s="15" t="str">
        <f>CONCATENATE(IF(B977="","",'[1]Datos del Clap'!$E$4),";","9",IF(B977="","",'[1]Datos del Clap'!$F$4),TEXT(B977,"000"),";",E977,(TEXT(F977,"00000000")))</f>
        <v>;9;00000000</v>
      </c>
    </row>
    <row r="978" spans="1:21" ht="14.25" customHeight="1" x14ac:dyDescent="0.2">
      <c r="A978" s="41" t="str">
        <f t="shared" si="109"/>
        <v/>
      </c>
      <c r="B978" s="27" t="str">
        <f t="shared" si="110"/>
        <v/>
      </c>
      <c r="C978" s="28"/>
      <c r="D978" s="37"/>
      <c r="E978" s="28"/>
      <c r="F978" s="38"/>
      <c r="G978" s="39"/>
      <c r="H978" s="39"/>
      <c r="I978" s="29"/>
      <c r="J978" s="40"/>
      <c r="K978" s="40"/>
      <c r="L978" s="28"/>
      <c r="M978" s="28"/>
      <c r="N978" s="42" t="str">
        <f t="shared" si="111"/>
        <v/>
      </c>
      <c r="O978" s="43"/>
      <c r="P978" s="25" t="str">
        <f t="shared" si="112"/>
        <v/>
      </c>
      <c r="R978" s="26">
        <f t="shared" si="106"/>
        <v>0</v>
      </c>
      <c r="S978" s="18">
        <f t="shared" si="107"/>
        <v>9</v>
      </c>
      <c r="T978" s="15" t="str">
        <f t="shared" si="108"/>
        <v/>
      </c>
      <c r="U978" s="15" t="str">
        <f>CONCATENATE(IF(B978="","",'[1]Datos del Clap'!$E$4),";","9",IF(B978="","",'[1]Datos del Clap'!$F$4),TEXT(B978,"000"),";",E978,(TEXT(F978,"00000000")))</f>
        <v>;9;00000000</v>
      </c>
    </row>
    <row r="979" spans="1:21" ht="14.25" customHeight="1" x14ac:dyDescent="0.2">
      <c r="A979" s="41" t="str">
        <f t="shared" si="109"/>
        <v/>
      </c>
      <c r="B979" s="27" t="str">
        <f t="shared" si="110"/>
        <v/>
      </c>
      <c r="C979" s="28"/>
      <c r="D979" s="37"/>
      <c r="E979" s="28"/>
      <c r="F979" s="38"/>
      <c r="G979" s="39"/>
      <c r="H979" s="39"/>
      <c r="I979" s="29"/>
      <c r="J979" s="40"/>
      <c r="K979" s="40"/>
      <c r="L979" s="28"/>
      <c r="M979" s="28"/>
      <c r="N979" s="42" t="str">
        <f t="shared" si="111"/>
        <v/>
      </c>
      <c r="O979" s="43"/>
      <c r="P979" s="25" t="str">
        <f t="shared" si="112"/>
        <v/>
      </c>
      <c r="R979" s="26">
        <f t="shared" si="106"/>
        <v>0</v>
      </c>
      <c r="S979" s="18">
        <f t="shared" si="107"/>
        <v>9</v>
      </c>
      <c r="T979" s="15" t="str">
        <f t="shared" si="108"/>
        <v/>
      </c>
      <c r="U979" s="15" t="str">
        <f>CONCATENATE(IF(B979="","",'[1]Datos del Clap'!$E$4),";","9",IF(B979="","",'[1]Datos del Clap'!$F$4),TEXT(B979,"000"),";",E979,(TEXT(F979,"00000000")))</f>
        <v>;9;00000000</v>
      </c>
    </row>
    <row r="980" spans="1:21" ht="14.25" customHeight="1" x14ac:dyDescent="0.2">
      <c r="A980" s="41" t="str">
        <f t="shared" si="109"/>
        <v/>
      </c>
      <c r="B980" s="27" t="str">
        <f t="shared" si="110"/>
        <v/>
      </c>
      <c r="C980" s="28"/>
      <c r="D980" s="37"/>
      <c r="E980" s="28"/>
      <c r="F980" s="38"/>
      <c r="G980" s="39"/>
      <c r="H980" s="39"/>
      <c r="I980" s="29"/>
      <c r="J980" s="40"/>
      <c r="K980" s="40"/>
      <c r="L980" s="28"/>
      <c r="M980" s="28"/>
      <c r="N980" s="42" t="str">
        <f t="shared" si="111"/>
        <v/>
      </c>
      <c r="O980" s="43"/>
      <c r="P980" s="25" t="str">
        <f t="shared" si="112"/>
        <v/>
      </c>
      <c r="R980" s="26">
        <f t="shared" si="106"/>
        <v>0</v>
      </c>
      <c r="S980" s="18">
        <f t="shared" si="107"/>
        <v>9</v>
      </c>
      <c r="T980" s="15" t="str">
        <f t="shared" si="108"/>
        <v/>
      </c>
      <c r="U980" s="15" t="str">
        <f>CONCATENATE(IF(B980="","",'[1]Datos del Clap'!$E$4),";","9",IF(B980="","",'[1]Datos del Clap'!$F$4),TEXT(B980,"000"),";",E980,(TEXT(F980,"00000000")))</f>
        <v>;9;00000000</v>
      </c>
    </row>
    <row r="981" spans="1:21" ht="14.25" customHeight="1" x14ac:dyDescent="0.2">
      <c r="A981" s="41" t="str">
        <f t="shared" si="109"/>
        <v/>
      </c>
      <c r="B981" s="27" t="str">
        <f t="shared" si="110"/>
        <v/>
      </c>
      <c r="C981" s="28"/>
      <c r="D981" s="37"/>
      <c r="E981" s="28"/>
      <c r="F981" s="38"/>
      <c r="G981" s="39"/>
      <c r="H981" s="39"/>
      <c r="I981" s="29"/>
      <c r="J981" s="40"/>
      <c r="K981" s="40"/>
      <c r="L981" s="28"/>
      <c r="M981" s="28"/>
      <c r="N981" s="42" t="str">
        <f t="shared" si="111"/>
        <v/>
      </c>
      <c r="O981" s="43"/>
      <c r="P981" s="25" t="str">
        <f t="shared" si="112"/>
        <v/>
      </c>
      <c r="R981" s="26">
        <f t="shared" si="106"/>
        <v>0</v>
      </c>
      <c r="S981" s="18">
        <f t="shared" si="107"/>
        <v>9</v>
      </c>
      <c r="T981" s="15" t="str">
        <f t="shared" si="108"/>
        <v/>
      </c>
      <c r="U981" s="15" t="str">
        <f>CONCATENATE(IF(B981="","",'[1]Datos del Clap'!$E$4),";","9",IF(B981="","",'[1]Datos del Clap'!$F$4),TEXT(B981,"000"),";",E981,(TEXT(F981,"00000000")))</f>
        <v>;9;00000000</v>
      </c>
    </row>
    <row r="982" spans="1:21" ht="14.25" customHeight="1" x14ac:dyDescent="0.2">
      <c r="A982" s="41" t="str">
        <f t="shared" si="109"/>
        <v/>
      </c>
      <c r="B982" s="27" t="str">
        <f t="shared" si="110"/>
        <v/>
      </c>
      <c r="C982" s="28"/>
      <c r="D982" s="37"/>
      <c r="E982" s="28"/>
      <c r="F982" s="38"/>
      <c r="G982" s="39"/>
      <c r="H982" s="39"/>
      <c r="I982" s="29"/>
      <c r="J982" s="40"/>
      <c r="K982" s="40"/>
      <c r="L982" s="28"/>
      <c r="M982" s="28"/>
      <c r="N982" s="42" t="str">
        <f t="shared" si="111"/>
        <v/>
      </c>
      <c r="O982" s="43"/>
      <c r="P982" s="25" t="str">
        <f t="shared" si="112"/>
        <v/>
      </c>
      <c r="R982" s="26">
        <f t="shared" si="106"/>
        <v>0</v>
      </c>
      <c r="S982" s="18">
        <f t="shared" si="107"/>
        <v>9</v>
      </c>
      <c r="T982" s="15" t="str">
        <f t="shared" si="108"/>
        <v/>
      </c>
      <c r="U982" s="15" t="str">
        <f>CONCATENATE(IF(B982="","",'[1]Datos del Clap'!$E$4),";","9",IF(B982="","",'[1]Datos del Clap'!$F$4),TEXT(B982,"000"),";",E982,(TEXT(F982,"00000000")))</f>
        <v>;9;00000000</v>
      </c>
    </row>
    <row r="983" spans="1:21" ht="14.25" customHeight="1" x14ac:dyDescent="0.2">
      <c r="A983" s="41" t="str">
        <f t="shared" si="109"/>
        <v/>
      </c>
      <c r="B983" s="27" t="str">
        <f t="shared" si="110"/>
        <v/>
      </c>
      <c r="C983" s="28"/>
      <c r="D983" s="37"/>
      <c r="E983" s="28"/>
      <c r="F983" s="38"/>
      <c r="G983" s="39"/>
      <c r="H983" s="39"/>
      <c r="I983" s="29"/>
      <c r="J983" s="40"/>
      <c r="K983" s="40"/>
      <c r="L983" s="28"/>
      <c r="M983" s="28"/>
      <c r="N983" s="42" t="str">
        <f t="shared" si="111"/>
        <v/>
      </c>
      <c r="O983" s="43"/>
      <c r="P983" s="25" t="str">
        <f t="shared" si="112"/>
        <v/>
      </c>
      <c r="R983" s="26">
        <f t="shared" si="106"/>
        <v>0</v>
      </c>
      <c r="S983" s="18">
        <f t="shared" si="107"/>
        <v>9</v>
      </c>
      <c r="T983" s="15" t="str">
        <f t="shared" si="108"/>
        <v/>
      </c>
      <c r="U983" s="15" t="str">
        <f>CONCATENATE(IF(B983="","",'[1]Datos del Clap'!$E$4),";","9",IF(B983="","",'[1]Datos del Clap'!$F$4),TEXT(B983,"000"),";",E983,(TEXT(F983,"00000000")))</f>
        <v>;9;00000000</v>
      </c>
    </row>
    <row r="984" spans="1:21" ht="14.25" customHeight="1" x14ac:dyDescent="0.2">
      <c r="A984" s="41" t="str">
        <f t="shared" si="109"/>
        <v/>
      </c>
      <c r="B984" s="27" t="str">
        <f t="shared" si="110"/>
        <v/>
      </c>
      <c r="C984" s="28"/>
      <c r="D984" s="37"/>
      <c r="E984" s="28"/>
      <c r="F984" s="38"/>
      <c r="G984" s="39"/>
      <c r="H984" s="39"/>
      <c r="I984" s="29"/>
      <c r="J984" s="40"/>
      <c r="K984" s="40"/>
      <c r="L984" s="28"/>
      <c r="M984" s="28"/>
      <c r="N984" s="42" t="str">
        <f t="shared" si="111"/>
        <v/>
      </c>
      <c r="O984" s="43"/>
      <c r="P984" s="25" t="str">
        <f t="shared" si="112"/>
        <v/>
      </c>
      <c r="R984" s="26">
        <f t="shared" si="106"/>
        <v>0</v>
      </c>
      <c r="S984" s="18">
        <f t="shared" si="107"/>
        <v>9</v>
      </c>
      <c r="T984" s="15" t="str">
        <f t="shared" si="108"/>
        <v/>
      </c>
      <c r="U984" s="15" t="str">
        <f>CONCATENATE(IF(B984="","",'[1]Datos del Clap'!$E$4),";","9",IF(B984="","",'[1]Datos del Clap'!$F$4),TEXT(B984,"000"),";",E984,(TEXT(F984,"00000000")))</f>
        <v>;9;00000000</v>
      </c>
    </row>
    <row r="985" spans="1:21" ht="14.25" customHeight="1" x14ac:dyDescent="0.2">
      <c r="A985" s="41" t="str">
        <f t="shared" si="109"/>
        <v/>
      </c>
      <c r="B985" s="27" t="str">
        <f t="shared" si="110"/>
        <v/>
      </c>
      <c r="C985" s="28"/>
      <c r="D985" s="37"/>
      <c r="E985" s="28"/>
      <c r="F985" s="38"/>
      <c r="G985" s="39"/>
      <c r="H985" s="39"/>
      <c r="I985" s="29"/>
      <c r="J985" s="40"/>
      <c r="K985" s="40"/>
      <c r="L985" s="28"/>
      <c r="M985" s="28"/>
      <c r="N985" s="42" t="str">
        <f t="shared" si="111"/>
        <v/>
      </c>
      <c r="O985" s="43"/>
      <c r="P985" s="25" t="str">
        <f t="shared" si="112"/>
        <v/>
      </c>
      <c r="R985" s="26">
        <f t="shared" si="106"/>
        <v>0</v>
      </c>
      <c r="S985" s="18">
        <f t="shared" si="107"/>
        <v>9</v>
      </c>
      <c r="T985" s="15" t="str">
        <f t="shared" si="108"/>
        <v/>
      </c>
      <c r="U985" s="15" t="str">
        <f>CONCATENATE(IF(B985="","",'[1]Datos del Clap'!$E$4),";","9",IF(B985="","",'[1]Datos del Clap'!$F$4),TEXT(B985,"000"),";",E985,(TEXT(F985,"00000000")))</f>
        <v>;9;00000000</v>
      </c>
    </row>
    <row r="986" spans="1:21" ht="14.25" customHeight="1" x14ac:dyDescent="0.2">
      <c r="A986" s="41" t="str">
        <f t="shared" si="109"/>
        <v/>
      </c>
      <c r="B986" s="27" t="str">
        <f t="shared" si="110"/>
        <v/>
      </c>
      <c r="C986" s="28"/>
      <c r="D986" s="37"/>
      <c r="E986" s="28"/>
      <c r="F986" s="38"/>
      <c r="G986" s="39"/>
      <c r="H986" s="39"/>
      <c r="I986" s="29"/>
      <c r="J986" s="40"/>
      <c r="K986" s="40"/>
      <c r="L986" s="28"/>
      <c r="M986" s="28"/>
      <c r="N986" s="42" t="str">
        <f t="shared" si="111"/>
        <v/>
      </c>
      <c r="O986" s="43"/>
      <c r="P986" s="25" t="str">
        <f t="shared" si="112"/>
        <v/>
      </c>
      <c r="R986" s="26">
        <f t="shared" si="106"/>
        <v>0</v>
      </c>
      <c r="S986" s="18">
        <f t="shared" si="107"/>
        <v>9</v>
      </c>
      <c r="T986" s="15" t="str">
        <f t="shared" si="108"/>
        <v/>
      </c>
      <c r="U986" s="15" t="str">
        <f>CONCATENATE(IF(B986="","",'[1]Datos del Clap'!$E$4),";","9",IF(B986="","",'[1]Datos del Clap'!$F$4),TEXT(B986,"000"),";",E986,(TEXT(F986,"00000000")))</f>
        <v>;9;00000000</v>
      </c>
    </row>
    <row r="987" spans="1:21" ht="14.25" customHeight="1" x14ac:dyDescent="0.2">
      <c r="A987" s="41" t="str">
        <f t="shared" si="109"/>
        <v/>
      </c>
      <c r="B987" s="27" t="str">
        <f t="shared" si="110"/>
        <v/>
      </c>
      <c r="C987" s="28"/>
      <c r="D987" s="37"/>
      <c r="E987" s="28"/>
      <c r="F987" s="38"/>
      <c r="G987" s="39"/>
      <c r="H987" s="39"/>
      <c r="I987" s="29"/>
      <c r="J987" s="40"/>
      <c r="K987" s="40"/>
      <c r="L987" s="28"/>
      <c r="M987" s="28"/>
      <c r="N987" s="42" t="str">
        <f t="shared" si="111"/>
        <v/>
      </c>
      <c r="O987" s="43"/>
      <c r="P987" s="25" t="str">
        <f t="shared" si="112"/>
        <v/>
      </c>
      <c r="R987" s="26">
        <f t="shared" si="106"/>
        <v>0</v>
      </c>
      <c r="S987" s="18">
        <f t="shared" si="107"/>
        <v>9</v>
      </c>
      <c r="T987" s="15" t="str">
        <f t="shared" si="108"/>
        <v/>
      </c>
      <c r="U987" s="15" t="str">
        <f>CONCATENATE(IF(B987="","",'[1]Datos del Clap'!$E$4),";","9",IF(B987="","",'[1]Datos del Clap'!$F$4),TEXT(B987,"000"),";",E987,(TEXT(F987,"00000000")))</f>
        <v>;9;00000000</v>
      </c>
    </row>
    <row r="988" spans="1:21" ht="14.25" customHeight="1" x14ac:dyDescent="0.2">
      <c r="A988" s="41" t="str">
        <f t="shared" si="109"/>
        <v/>
      </c>
      <c r="B988" s="27" t="str">
        <f t="shared" si="110"/>
        <v/>
      </c>
      <c r="C988" s="28"/>
      <c r="D988" s="37"/>
      <c r="E988" s="28"/>
      <c r="F988" s="38"/>
      <c r="G988" s="39"/>
      <c r="H988" s="39"/>
      <c r="I988" s="29"/>
      <c r="J988" s="40"/>
      <c r="K988" s="40"/>
      <c r="L988" s="28"/>
      <c r="M988" s="28"/>
      <c r="N988" s="42" t="str">
        <f t="shared" si="111"/>
        <v/>
      </c>
      <c r="O988" s="43"/>
      <c r="P988" s="25" t="str">
        <f t="shared" si="112"/>
        <v/>
      </c>
      <c r="R988" s="26">
        <f t="shared" si="106"/>
        <v>0</v>
      </c>
      <c r="S988" s="18">
        <f t="shared" si="107"/>
        <v>9</v>
      </c>
      <c r="T988" s="15" t="str">
        <f t="shared" si="108"/>
        <v/>
      </c>
      <c r="U988" s="15" t="str">
        <f>CONCATENATE(IF(B988="","",'[1]Datos del Clap'!$E$4),";","9",IF(B988="","",'[1]Datos del Clap'!$F$4),TEXT(B988,"000"),";",E988,(TEXT(F988,"00000000")))</f>
        <v>;9;00000000</v>
      </c>
    </row>
    <row r="989" spans="1:21" ht="14.25" customHeight="1" x14ac:dyDescent="0.2">
      <c r="A989" s="41" t="str">
        <f t="shared" si="109"/>
        <v/>
      </c>
      <c r="B989" s="27" t="str">
        <f t="shared" si="110"/>
        <v/>
      </c>
      <c r="C989" s="28"/>
      <c r="D989" s="37"/>
      <c r="E989" s="28"/>
      <c r="F989" s="38"/>
      <c r="G989" s="39"/>
      <c r="H989" s="39"/>
      <c r="I989" s="29"/>
      <c r="J989" s="40"/>
      <c r="K989" s="40"/>
      <c r="L989" s="28"/>
      <c r="M989" s="28"/>
      <c r="N989" s="42" t="str">
        <f t="shared" si="111"/>
        <v/>
      </c>
      <c r="O989" s="43"/>
      <c r="P989" s="25" t="str">
        <f t="shared" si="112"/>
        <v/>
      </c>
      <c r="R989" s="26">
        <f t="shared" si="106"/>
        <v>0</v>
      </c>
      <c r="S989" s="18">
        <f t="shared" si="107"/>
        <v>9</v>
      </c>
      <c r="T989" s="15" t="str">
        <f t="shared" si="108"/>
        <v/>
      </c>
      <c r="U989" s="15" t="str">
        <f>CONCATENATE(IF(B989="","",'[1]Datos del Clap'!$E$4),";","9",IF(B989="","",'[1]Datos del Clap'!$F$4),TEXT(B989,"000"),";",E989,(TEXT(F989,"00000000")))</f>
        <v>;9;00000000</v>
      </c>
    </row>
    <row r="990" spans="1:21" ht="14.25" customHeight="1" x14ac:dyDescent="0.2">
      <c r="A990" s="41" t="str">
        <f t="shared" si="109"/>
        <v/>
      </c>
      <c r="B990" s="27" t="str">
        <f t="shared" si="110"/>
        <v/>
      </c>
      <c r="C990" s="28"/>
      <c r="D990" s="37"/>
      <c r="E990" s="28"/>
      <c r="F990" s="38"/>
      <c r="G990" s="39"/>
      <c r="H990" s="39"/>
      <c r="I990" s="29"/>
      <c r="J990" s="40"/>
      <c r="K990" s="40"/>
      <c r="L990" s="28"/>
      <c r="M990" s="28"/>
      <c r="N990" s="42" t="str">
        <f t="shared" si="111"/>
        <v/>
      </c>
      <c r="O990" s="43"/>
      <c r="P990" s="25" t="str">
        <f t="shared" si="112"/>
        <v/>
      </c>
      <c r="R990" s="26">
        <f t="shared" si="106"/>
        <v>0</v>
      </c>
      <c r="S990" s="18">
        <f t="shared" si="107"/>
        <v>9</v>
      </c>
      <c r="T990" s="15" t="str">
        <f t="shared" si="108"/>
        <v/>
      </c>
      <c r="U990" s="15" t="str">
        <f>CONCATENATE(IF(B990="","",'[1]Datos del Clap'!$E$4),";","9",IF(B990="","",'[1]Datos del Clap'!$F$4),TEXT(B990,"000"),";",E990,(TEXT(F990,"00000000")))</f>
        <v>;9;00000000</v>
      </c>
    </row>
    <row r="991" spans="1:21" ht="14.25" customHeight="1" x14ac:dyDescent="0.2">
      <c r="A991" s="41" t="str">
        <f t="shared" si="109"/>
        <v/>
      </c>
      <c r="B991" s="27" t="str">
        <f t="shared" si="110"/>
        <v/>
      </c>
      <c r="C991" s="28"/>
      <c r="D991" s="37"/>
      <c r="E991" s="28"/>
      <c r="F991" s="38"/>
      <c r="G991" s="39"/>
      <c r="H991" s="39"/>
      <c r="I991" s="29"/>
      <c r="J991" s="40"/>
      <c r="K991" s="40"/>
      <c r="L991" s="28"/>
      <c r="M991" s="28"/>
      <c r="N991" s="42" t="str">
        <f t="shared" si="111"/>
        <v/>
      </c>
      <c r="O991" s="43"/>
      <c r="P991" s="25" t="str">
        <f t="shared" si="112"/>
        <v/>
      </c>
      <c r="R991" s="26">
        <f t="shared" si="106"/>
        <v>0</v>
      </c>
      <c r="S991" s="18">
        <f t="shared" si="107"/>
        <v>9</v>
      </c>
      <c r="T991" s="15" t="str">
        <f t="shared" si="108"/>
        <v/>
      </c>
      <c r="U991" s="15" t="str">
        <f>CONCATENATE(IF(B991="","",'[1]Datos del Clap'!$E$4),";","9",IF(B991="","",'[1]Datos del Clap'!$F$4),TEXT(B991,"000"),";",E991,(TEXT(F991,"00000000")))</f>
        <v>;9;00000000</v>
      </c>
    </row>
    <row r="992" spans="1:21" ht="14.25" customHeight="1" x14ac:dyDescent="0.2">
      <c r="A992" s="41" t="str">
        <f t="shared" si="109"/>
        <v/>
      </c>
      <c r="B992" s="27" t="str">
        <f t="shared" si="110"/>
        <v/>
      </c>
      <c r="C992" s="28"/>
      <c r="D992" s="37"/>
      <c r="E992" s="28"/>
      <c r="F992" s="38"/>
      <c r="G992" s="39"/>
      <c r="H992" s="39"/>
      <c r="I992" s="29"/>
      <c r="J992" s="40"/>
      <c r="K992" s="40"/>
      <c r="L992" s="28"/>
      <c r="M992" s="28"/>
      <c r="N992" s="42" t="str">
        <f t="shared" si="111"/>
        <v/>
      </c>
      <c r="O992" s="43"/>
      <c r="P992" s="25" t="str">
        <f t="shared" si="112"/>
        <v/>
      </c>
      <c r="R992" s="26">
        <f t="shared" si="106"/>
        <v>0</v>
      </c>
      <c r="S992" s="18">
        <f t="shared" si="107"/>
        <v>9</v>
      </c>
      <c r="T992" s="15" t="str">
        <f t="shared" si="108"/>
        <v/>
      </c>
      <c r="U992" s="15" t="str">
        <f>CONCATENATE(IF(B992="","",'[1]Datos del Clap'!$E$4),";","9",IF(B992="","",'[1]Datos del Clap'!$F$4),TEXT(B992,"000"),";",E992,(TEXT(F992,"00000000")))</f>
        <v>;9;00000000</v>
      </c>
    </row>
    <row r="993" spans="1:21" ht="14.25" customHeight="1" x14ac:dyDescent="0.2">
      <c r="A993" s="41" t="str">
        <f t="shared" si="109"/>
        <v/>
      </c>
      <c r="B993" s="27" t="str">
        <f t="shared" si="110"/>
        <v/>
      </c>
      <c r="C993" s="28"/>
      <c r="D993" s="37"/>
      <c r="E993" s="28"/>
      <c r="F993" s="38"/>
      <c r="G993" s="39"/>
      <c r="H993" s="39"/>
      <c r="I993" s="29"/>
      <c r="J993" s="40"/>
      <c r="K993" s="40"/>
      <c r="L993" s="28"/>
      <c r="M993" s="28"/>
      <c r="N993" s="42" t="str">
        <f t="shared" si="111"/>
        <v/>
      </c>
      <c r="O993" s="43"/>
      <c r="P993" s="25" t="str">
        <f t="shared" si="112"/>
        <v/>
      </c>
      <c r="R993" s="26">
        <f t="shared" si="106"/>
        <v>0</v>
      </c>
      <c r="S993" s="18">
        <f t="shared" si="107"/>
        <v>9</v>
      </c>
      <c r="T993" s="15" t="str">
        <f t="shared" si="108"/>
        <v/>
      </c>
      <c r="U993" s="15" t="str">
        <f>CONCATENATE(IF(B993="","",'[1]Datos del Clap'!$E$4),";","9",IF(B993="","",'[1]Datos del Clap'!$F$4),TEXT(B993,"000"),";",E993,(TEXT(F993,"00000000")))</f>
        <v>;9;00000000</v>
      </c>
    </row>
    <row r="994" spans="1:21" ht="14.25" customHeight="1" x14ac:dyDescent="0.2">
      <c r="A994" s="41" t="str">
        <f t="shared" si="109"/>
        <v/>
      </c>
      <c r="B994" s="27" t="str">
        <f t="shared" si="110"/>
        <v/>
      </c>
      <c r="C994" s="28"/>
      <c r="D994" s="37"/>
      <c r="E994" s="28"/>
      <c r="F994" s="38"/>
      <c r="G994" s="39"/>
      <c r="H994" s="39"/>
      <c r="I994" s="29"/>
      <c r="J994" s="40"/>
      <c r="K994" s="40"/>
      <c r="L994" s="28"/>
      <c r="M994" s="28"/>
      <c r="N994" s="42" t="str">
        <f t="shared" si="111"/>
        <v/>
      </c>
      <c r="O994" s="43"/>
      <c r="P994" s="25" t="str">
        <f t="shared" si="112"/>
        <v/>
      </c>
      <c r="R994" s="26">
        <f t="shared" si="106"/>
        <v>0</v>
      </c>
      <c r="S994" s="18">
        <f t="shared" si="107"/>
        <v>9</v>
      </c>
      <c r="T994" s="15" t="str">
        <f t="shared" si="108"/>
        <v/>
      </c>
      <c r="U994" s="15" t="str">
        <f>CONCATENATE(IF(B994="","",'[1]Datos del Clap'!$E$4),";","9",IF(B994="","",'[1]Datos del Clap'!$F$4),TEXT(B994,"000"),";",E994,(TEXT(F994,"00000000")))</f>
        <v>;9;00000000</v>
      </c>
    </row>
    <row r="995" spans="1:21" ht="14.25" customHeight="1" x14ac:dyDescent="0.2">
      <c r="A995" s="41" t="str">
        <f t="shared" si="109"/>
        <v/>
      </c>
      <c r="B995" s="27" t="str">
        <f t="shared" si="110"/>
        <v/>
      </c>
      <c r="C995" s="28"/>
      <c r="D995" s="37"/>
      <c r="E995" s="28"/>
      <c r="F995" s="38"/>
      <c r="G995" s="39"/>
      <c r="H995" s="39"/>
      <c r="I995" s="29"/>
      <c r="J995" s="40"/>
      <c r="K995" s="40"/>
      <c r="L995" s="28"/>
      <c r="M995" s="28"/>
      <c r="N995" s="42" t="str">
        <f t="shared" si="111"/>
        <v/>
      </c>
      <c r="O995" s="43"/>
      <c r="P995" s="25" t="str">
        <f t="shared" si="112"/>
        <v/>
      </c>
      <c r="R995" s="26">
        <f t="shared" si="106"/>
        <v>0</v>
      </c>
      <c r="S995" s="18">
        <f t="shared" si="107"/>
        <v>9</v>
      </c>
      <c r="T995" s="15" t="str">
        <f t="shared" si="108"/>
        <v/>
      </c>
      <c r="U995" s="15" t="str">
        <f>CONCATENATE(IF(B995="","",'[1]Datos del Clap'!$E$4),";","9",IF(B995="","",'[1]Datos del Clap'!$F$4),TEXT(B995,"000"),";",E995,(TEXT(F995,"00000000")))</f>
        <v>;9;00000000</v>
      </c>
    </row>
    <row r="996" spans="1:21" ht="14.25" customHeight="1" x14ac:dyDescent="0.2">
      <c r="A996" s="41" t="str">
        <f t="shared" si="109"/>
        <v/>
      </c>
      <c r="B996" s="27" t="str">
        <f t="shared" si="110"/>
        <v/>
      </c>
      <c r="C996" s="28"/>
      <c r="D996" s="37"/>
      <c r="E996" s="28"/>
      <c r="F996" s="38"/>
      <c r="G996" s="39"/>
      <c r="H996" s="39"/>
      <c r="I996" s="29"/>
      <c r="J996" s="40"/>
      <c r="K996" s="40"/>
      <c r="L996" s="28"/>
      <c r="M996" s="28"/>
      <c r="N996" s="42" t="str">
        <f t="shared" si="111"/>
        <v/>
      </c>
      <c r="O996" s="43"/>
      <c r="P996" s="25" t="str">
        <f t="shared" si="112"/>
        <v/>
      </c>
      <c r="R996" s="26">
        <f t="shared" si="106"/>
        <v>0</v>
      </c>
      <c r="S996" s="18">
        <f t="shared" si="107"/>
        <v>9</v>
      </c>
      <c r="T996" s="15" t="str">
        <f t="shared" si="108"/>
        <v/>
      </c>
      <c r="U996" s="15" t="str">
        <f>CONCATENATE(IF(B996="","",'[1]Datos del Clap'!$E$4),";","9",IF(B996="","",'[1]Datos del Clap'!$F$4),TEXT(B996,"000"),";",E996,(TEXT(F996,"00000000")))</f>
        <v>;9;00000000</v>
      </c>
    </row>
    <row r="997" spans="1:21" ht="14.25" customHeight="1" x14ac:dyDescent="0.2">
      <c r="A997" s="41" t="str">
        <f t="shared" si="109"/>
        <v/>
      </c>
      <c r="B997" s="27" t="str">
        <f t="shared" si="110"/>
        <v/>
      </c>
      <c r="C997" s="28"/>
      <c r="D997" s="37"/>
      <c r="E997" s="28"/>
      <c r="F997" s="38"/>
      <c r="G997" s="39"/>
      <c r="H997" s="39"/>
      <c r="I997" s="29"/>
      <c r="J997" s="40"/>
      <c r="K997" s="40"/>
      <c r="L997" s="28"/>
      <c r="M997" s="28"/>
      <c r="N997" s="42" t="str">
        <f t="shared" si="111"/>
        <v/>
      </c>
      <c r="O997" s="43"/>
      <c r="P997" s="25" t="str">
        <f t="shared" si="112"/>
        <v/>
      </c>
      <c r="R997" s="26">
        <f t="shared" si="106"/>
        <v>0</v>
      </c>
      <c r="S997" s="18">
        <f t="shared" si="107"/>
        <v>9</v>
      </c>
      <c r="T997" s="15" t="str">
        <f t="shared" si="108"/>
        <v/>
      </c>
      <c r="U997" s="15" t="str">
        <f>CONCATENATE(IF(B997="","",'[1]Datos del Clap'!$E$4),";","9",IF(B997="","",'[1]Datos del Clap'!$F$4),TEXT(B997,"000"),";",E997,(TEXT(F997,"00000000")))</f>
        <v>;9;00000000</v>
      </c>
    </row>
    <row r="998" spans="1:21" ht="14.25" customHeight="1" x14ac:dyDescent="0.2">
      <c r="A998" s="41" t="str">
        <f t="shared" si="109"/>
        <v/>
      </c>
      <c r="B998" s="27" t="str">
        <f t="shared" si="110"/>
        <v/>
      </c>
      <c r="C998" s="28"/>
      <c r="D998" s="37"/>
      <c r="E998" s="28"/>
      <c r="F998" s="38"/>
      <c r="G998" s="39"/>
      <c r="H998" s="39"/>
      <c r="I998" s="29"/>
      <c r="J998" s="40"/>
      <c r="K998" s="40"/>
      <c r="L998" s="28"/>
      <c r="M998" s="28"/>
      <c r="N998" s="42" t="str">
        <f t="shared" si="111"/>
        <v/>
      </c>
      <c r="O998" s="43"/>
      <c r="P998" s="25" t="str">
        <f t="shared" si="112"/>
        <v/>
      </c>
      <c r="R998" s="26">
        <f t="shared" si="106"/>
        <v>0</v>
      </c>
      <c r="S998" s="18">
        <f t="shared" si="107"/>
        <v>9</v>
      </c>
      <c r="T998" s="15" t="str">
        <f t="shared" si="108"/>
        <v/>
      </c>
      <c r="U998" s="15" t="str">
        <f>CONCATENATE(IF(B998="","",'[1]Datos del Clap'!$E$4),";","9",IF(B998="","",'[1]Datos del Clap'!$F$4),TEXT(B998,"000"),";",E998,(TEXT(F998,"00000000")))</f>
        <v>;9;00000000</v>
      </c>
    </row>
    <row r="999" spans="1:21" ht="14.25" customHeight="1" x14ac:dyDescent="0.2">
      <c r="A999" s="41" t="str">
        <f t="shared" si="109"/>
        <v/>
      </c>
      <c r="B999" s="27" t="str">
        <f t="shared" si="110"/>
        <v/>
      </c>
      <c r="C999" s="28"/>
      <c r="D999" s="37"/>
      <c r="E999" s="28"/>
      <c r="F999" s="38"/>
      <c r="G999" s="39"/>
      <c r="H999" s="39"/>
      <c r="I999" s="29"/>
      <c r="J999" s="40"/>
      <c r="K999" s="40"/>
      <c r="L999" s="28"/>
      <c r="M999" s="28"/>
      <c r="N999" s="42" t="str">
        <f t="shared" si="111"/>
        <v/>
      </c>
      <c r="O999" s="43"/>
      <c r="P999" s="25" t="str">
        <f t="shared" si="112"/>
        <v/>
      </c>
      <c r="R999" s="26">
        <f t="shared" si="106"/>
        <v>0</v>
      </c>
      <c r="S999" s="18">
        <f t="shared" si="107"/>
        <v>9</v>
      </c>
      <c r="T999" s="15" t="str">
        <f t="shared" si="108"/>
        <v/>
      </c>
      <c r="U999" s="15" t="str">
        <f>CONCATENATE(IF(B999="","",'[1]Datos del Clap'!$E$4),";","9",IF(B999="","",'[1]Datos del Clap'!$F$4),TEXT(B999,"000"),";",E999,(TEXT(F999,"00000000")))</f>
        <v>;9;00000000</v>
      </c>
    </row>
    <row r="1000" spans="1:21" ht="14.25" customHeight="1" x14ac:dyDescent="0.2">
      <c r="A1000" s="41" t="str">
        <f t="shared" si="109"/>
        <v/>
      </c>
      <c r="B1000" s="27" t="str">
        <f t="shared" si="110"/>
        <v/>
      </c>
      <c r="C1000" s="28"/>
      <c r="D1000" s="37"/>
      <c r="E1000" s="28"/>
      <c r="F1000" s="38"/>
      <c r="G1000" s="39"/>
      <c r="H1000" s="39"/>
      <c r="I1000" s="29"/>
      <c r="J1000" s="40"/>
      <c r="K1000" s="40"/>
      <c r="L1000" s="28"/>
      <c r="M1000" s="28"/>
      <c r="N1000" s="42" t="str">
        <f t="shared" si="111"/>
        <v/>
      </c>
      <c r="O1000" s="43"/>
      <c r="P1000" s="25" t="str">
        <f t="shared" si="112"/>
        <v/>
      </c>
      <c r="R1000" s="26">
        <f t="shared" si="106"/>
        <v>0</v>
      </c>
      <c r="S1000" s="18">
        <f t="shared" si="107"/>
        <v>9</v>
      </c>
      <c r="T1000" s="15" t="str">
        <f t="shared" si="108"/>
        <v/>
      </c>
      <c r="U1000" s="15" t="str">
        <f>CONCATENATE(IF(B1000="","",'[1]Datos del Clap'!$E$4),";","9",IF(B1000="","",'[1]Datos del Clap'!$F$4),TEXT(B1000,"000"),";",E1000,(TEXT(F1000,"00000000")))</f>
        <v>;9;00000000</v>
      </c>
    </row>
    <row r="1001" spans="1:21" ht="14.25" customHeight="1" x14ac:dyDescent="0.2">
      <c r="A1001" s="41" t="str">
        <f t="shared" si="109"/>
        <v/>
      </c>
      <c r="B1001" s="27" t="str">
        <f t="shared" si="110"/>
        <v/>
      </c>
      <c r="C1001" s="28"/>
      <c r="D1001" s="37"/>
      <c r="E1001" s="28"/>
      <c r="F1001" s="38"/>
      <c r="G1001" s="39"/>
      <c r="H1001" s="39"/>
      <c r="I1001" s="29"/>
      <c r="J1001" s="40"/>
      <c r="K1001" s="40"/>
      <c r="L1001" s="28"/>
      <c r="M1001" s="28"/>
      <c r="N1001" s="42" t="str">
        <f t="shared" si="111"/>
        <v/>
      </c>
      <c r="O1001" s="43"/>
      <c r="P1001" s="25" t="str">
        <f t="shared" si="112"/>
        <v/>
      </c>
      <c r="R1001" s="26">
        <f t="shared" si="106"/>
        <v>0</v>
      </c>
      <c r="S1001" s="18">
        <f t="shared" si="107"/>
        <v>9</v>
      </c>
      <c r="T1001" s="15" t="str">
        <f t="shared" si="108"/>
        <v/>
      </c>
      <c r="U1001" s="15" t="str">
        <f>CONCATENATE(IF(B1001="","",'[1]Datos del Clap'!$E$4),";","9",IF(B1001="","",'[1]Datos del Clap'!$F$4),TEXT(B1001,"000"),";",E1001,(TEXT(F1001,"00000000")))</f>
        <v>;9;00000000</v>
      </c>
    </row>
    <row r="1002" spans="1:21" ht="14.25" customHeight="1" x14ac:dyDescent="0.2">
      <c r="A1002" s="41" t="str">
        <f t="shared" si="109"/>
        <v/>
      </c>
      <c r="B1002" s="27" t="str">
        <f t="shared" si="110"/>
        <v/>
      </c>
      <c r="C1002" s="28"/>
      <c r="D1002" s="37"/>
      <c r="E1002" s="28"/>
      <c r="F1002" s="38"/>
      <c r="G1002" s="39"/>
      <c r="H1002" s="39"/>
      <c r="I1002" s="29"/>
      <c r="J1002" s="40"/>
      <c r="K1002" s="40"/>
      <c r="L1002" s="28"/>
      <c r="M1002" s="28"/>
      <c r="N1002" s="42" t="str">
        <f t="shared" si="111"/>
        <v/>
      </c>
      <c r="O1002" s="43"/>
      <c r="P1002" s="25" t="str">
        <f t="shared" si="112"/>
        <v/>
      </c>
      <c r="R1002" s="26">
        <f t="shared" si="106"/>
        <v>0</v>
      </c>
      <c r="S1002" s="18">
        <f t="shared" si="107"/>
        <v>9</v>
      </c>
      <c r="T1002" s="15" t="str">
        <f t="shared" si="108"/>
        <v/>
      </c>
      <c r="U1002" s="15" t="str">
        <f>CONCATENATE(IF(B1002="","",'[1]Datos del Clap'!$E$4),";","9",IF(B1002="","",'[1]Datos del Clap'!$F$4),TEXT(B1002,"000"),";",E1002,(TEXT(F1002,"00000000")))</f>
        <v>;9;00000000</v>
      </c>
    </row>
    <row r="1003" spans="1:21" ht="14.25" customHeight="1" x14ac:dyDescent="0.2">
      <c r="A1003" s="41" t="str">
        <f t="shared" si="109"/>
        <v/>
      </c>
      <c r="B1003" s="27" t="str">
        <f t="shared" si="110"/>
        <v/>
      </c>
      <c r="C1003" s="28"/>
      <c r="D1003" s="37"/>
      <c r="E1003" s="28"/>
      <c r="F1003" s="38"/>
      <c r="G1003" s="39"/>
      <c r="H1003" s="39"/>
      <c r="I1003" s="29"/>
      <c r="J1003" s="40"/>
      <c r="K1003" s="40"/>
      <c r="L1003" s="28"/>
      <c r="M1003" s="28"/>
      <c r="N1003" s="42" t="str">
        <f t="shared" si="111"/>
        <v/>
      </c>
      <c r="O1003" s="43"/>
      <c r="P1003" s="25" t="str">
        <f t="shared" si="112"/>
        <v/>
      </c>
      <c r="R1003" s="26">
        <f t="shared" si="106"/>
        <v>0</v>
      </c>
      <c r="S1003" s="18">
        <f t="shared" si="107"/>
        <v>9</v>
      </c>
      <c r="T1003" s="15" t="str">
        <f t="shared" si="108"/>
        <v/>
      </c>
      <c r="U1003" s="15" t="str">
        <f>CONCATENATE(IF(B1003="","",'[1]Datos del Clap'!$E$4),";","9",IF(B1003="","",'[1]Datos del Clap'!$F$4),TEXT(B1003,"000"),";",E1003,(TEXT(F1003,"00000000")))</f>
        <v>;9;00000000</v>
      </c>
    </row>
    <row r="1004" spans="1:21" ht="14.25" customHeight="1" x14ac:dyDescent="0.2">
      <c r="A1004" s="41" t="str">
        <f t="shared" si="109"/>
        <v/>
      </c>
      <c r="B1004" s="27" t="str">
        <f t="shared" si="110"/>
        <v/>
      </c>
      <c r="C1004" s="28"/>
      <c r="D1004" s="37"/>
      <c r="E1004" s="28"/>
      <c r="F1004" s="38"/>
      <c r="G1004" s="39"/>
      <c r="H1004" s="39"/>
      <c r="I1004" s="29"/>
      <c r="J1004" s="40"/>
      <c r="K1004" s="40"/>
      <c r="L1004" s="28"/>
      <c r="M1004" s="28"/>
      <c r="N1004" s="42" t="str">
        <f t="shared" si="111"/>
        <v/>
      </c>
      <c r="O1004" s="43"/>
      <c r="P1004" s="25" t="str">
        <f t="shared" si="112"/>
        <v/>
      </c>
      <c r="R1004" s="26">
        <f t="shared" si="106"/>
        <v>0</v>
      </c>
      <c r="S1004" s="18">
        <f t="shared" si="107"/>
        <v>9</v>
      </c>
      <c r="T1004" s="15" t="str">
        <f t="shared" si="108"/>
        <v/>
      </c>
      <c r="U1004" s="15" t="str">
        <f>CONCATENATE(IF(B1004="","",'[1]Datos del Clap'!$E$4),";","9",IF(B1004="","",'[1]Datos del Clap'!$F$4),TEXT(B1004,"000"),";",E1004,(TEXT(F1004,"00000000")))</f>
        <v>;9;00000000</v>
      </c>
    </row>
    <row r="1005" spans="1:21" ht="14.25" customHeight="1" x14ac:dyDescent="0.2">
      <c r="A1005" s="41" t="str">
        <f t="shared" si="109"/>
        <v/>
      </c>
      <c r="B1005" s="27" t="str">
        <f t="shared" si="110"/>
        <v/>
      </c>
      <c r="C1005" s="28"/>
      <c r="D1005" s="37"/>
      <c r="E1005" s="28"/>
      <c r="F1005" s="38"/>
      <c r="G1005" s="39"/>
      <c r="H1005" s="39"/>
      <c r="I1005" s="29"/>
      <c r="J1005" s="40"/>
      <c r="K1005" s="40"/>
      <c r="L1005" s="28"/>
      <c r="M1005" s="28"/>
      <c r="N1005" s="42" t="str">
        <f t="shared" si="111"/>
        <v/>
      </c>
      <c r="O1005" s="43"/>
      <c r="P1005" s="25" t="str">
        <f t="shared" si="112"/>
        <v/>
      </c>
      <c r="R1005" s="26">
        <f t="shared" si="106"/>
        <v>0</v>
      </c>
      <c r="S1005" s="18">
        <f t="shared" si="107"/>
        <v>9</v>
      </c>
      <c r="T1005" s="15" t="str">
        <f t="shared" si="108"/>
        <v/>
      </c>
      <c r="U1005" s="15" t="str">
        <f>CONCATENATE(IF(B1005="","",'[1]Datos del Clap'!$E$4),";","9",IF(B1005="","",'[1]Datos del Clap'!$F$4),TEXT(B1005,"000"),";",E1005,(TEXT(F1005,"00000000")))</f>
        <v>;9;00000000</v>
      </c>
    </row>
    <row r="1006" spans="1:21" ht="14.25" customHeight="1" x14ac:dyDescent="0.2">
      <c r="A1006" s="41" t="str">
        <f t="shared" si="109"/>
        <v/>
      </c>
      <c r="B1006" s="27" t="str">
        <f t="shared" si="110"/>
        <v/>
      </c>
      <c r="C1006" s="28"/>
      <c r="D1006" s="37"/>
      <c r="E1006" s="28"/>
      <c r="F1006" s="38"/>
      <c r="G1006" s="39"/>
      <c r="H1006" s="39"/>
      <c r="I1006" s="29"/>
      <c r="J1006" s="40"/>
      <c r="K1006" s="40"/>
      <c r="L1006" s="28"/>
      <c r="M1006" s="28"/>
      <c r="N1006" s="42" t="str">
        <f t="shared" si="111"/>
        <v/>
      </c>
      <c r="O1006" s="43"/>
      <c r="P1006" s="25" t="str">
        <f t="shared" si="112"/>
        <v/>
      </c>
      <c r="R1006" s="26">
        <f t="shared" si="106"/>
        <v>0</v>
      </c>
      <c r="S1006" s="18">
        <f t="shared" si="107"/>
        <v>9</v>
      </c>
      <c r="T1006" s="15" t="str">
        <f t="shared" si="108"/>
        <v/>
      </c>
      <c r="U1006" s="15" t="str">
        <f>CONCATENATE(IF(B1006="","",'[1]Datos del Clap'!$E$4),";","9",IF(B1006="","",'[1]Datos del Clap'!$F$4),TEXT(B1006,"000"),";",E1006,(TEXT(F1006,"00000000")))</f>
        <v>;9;00000000</v>
      </c>
    </row>
    <row r="1007" spans="1:21" ht="14.25" customHeight="1" x14ac:dyDescent="0.2">
      <c r="A1007" s="41" t="str">
        <f t="shared" si="109"/>
        <v/>
      </c>
      <c r="B1007" s="27" t="str">
        <f t="shared" si="110"/>
        <v/>
      </c>
      <c r="C1007" s="28"/>
      <c r="D1007" s="37"/>
      <c r="E1007" s="28"/>
      <c r="F1007" s="38"/>
      <c r="G1007" s="39"/>
      <c r="H1007" s="39"/>
      <c r="I1007" s="29"/>
      <c r="J1007" s="40"/>
      <c r="K1007" s="40"/>
      <c r="L1007" s="28"/>
      <c r="M1007" s="28"/>
      <c r="N1007" s="42" t="str">
        <f t="shared" si="111"/>
        <v/>
      </c>
      <c r="O1007" s="43"/>
      <c r="P1007" s="25" t="str">
        <f t="shared" si="112"/>
        <v/>
      </c>
      <c r="R1007" s="26">
        <f t="shared" si="106"/>
        <v>0</v>
      </c>
      <c r="S1007" s="18">
        <f t="shared" si="107"/>
        <v>9</v>
      </c>
      <c r="T1007" s="15" t="str">
        <f t="shared" si="108"/>
        <v/>
      </c>
      <c r="U1007" s="15" t="str">
        <f>CONCATENATE(IF(B1007="","",'[1]Datos del Clap'!$E$4),";","9",IF(B1007="","",'[1]Datos del Clap'!$F$4),TEXT(B1007,"000"),";",E1007,(TEXT(F1007,"00000000")))</f>
        <v>;9;00000000</v>
      </c>
    </row>
    <row r="1008" spans="1:21" ht="14.25" customHeight="1" x14ac:dyDescent="0.2">
      <c r="A1008" s="41" t="str">
        <f t="shared" si="109"/>
        <v/>
      </c>
      <c r="B1008" s="27" t="str">
        <f t="shared" si="110"/>
        <v/>
      </c>
      <c r="C1008" s="28"/>
      <c r="D1008" s="37"/>
      <c r="E1008" s="28"/>
      <c r="F1008" s="38"/>
      <c r="G1008" s="39"/>
      <c r="H1008" s="39"/>
      <c r="I1008" s="29"/>
      <c r="J1008" s="40"/>
      <c r="K1008" s="40"/>
      <c r="L1008" s="28"/>
      <c r="M1008" s="28"/>
      <c r="N1008" s="42" t="str">
        <f t="shared" si="111"/>
        <v/>
      </c>
      <c r="O1008" s="43"/>
      <c r="P1008" s="25" t="str">
        <f t="shared" si="112"/>
        <v/>
      </c>
      <c r="R1008" s="26">
        <f t="shared" si="106"/>
        <v>0</v>
      </c>
      <c r="S1008" s="18">
        <f t="shared" si="107"/>
        <v>9</v>
      </c>
      <c r="T1008" s="15" t="str">
        <f t="shared" si="108"/>
        <v/>
      </c>
      <c r="U1008" s="15" t="str">
        <f>CONCATENATE(IF(B1008="","",'[1]Datos del Clap'!$E$4),";","9",IF(B1008="","",'[1]Datos del Clap'!$F$4),TEXT(B1008,"000"),";",E1008,(TEXT(F1008,"00000000")))</f>
        <v>;9;00000000</v>
      </c>
    </row>
    <row r="1009" spans="1:21" ht="14.25" customHeight="1" x14ac:dyDescent="0.2">
      <c r="A1009" s="41" t="str">
        <f t="shared" si="109"/>
        <v/>
      </c>
      <c r="B1009" s="27" t="str">
        <f t="shared" si="110"/>
        <v/>
      </c>
      <c r="C1009" s="28"/>
      <c r="D1009" s="37"/>
      <c r="E1009" s="28"/>
      <c r="F1009" s="38"/>
      <c r="G1009" s="39"/>
      <c r="H1009" s="39"/>
      <c r="I1009" s="29"/>
      <c r="J1009" s="40"/>
      <c r="K1009" s="40"/>
      <c r="L1009" s="28"/>
      <c r="M1009" s="28"/>
      <c r="N1009" s="42" t="str">
        <f t="shared" si="111"/>
        <v/>
      </c>
      <c r="O1009" s="43"/>
      <c r="P1009" s="25" t="str">
        <f t="shared" si="112"/>
        <v/>
      </c>
      <c r="R1009" s="26">
        <f t="shared" si="106"/>
        <v>0</v>
      </c>
      <c r="S1009" s="18">
        <f t="shared" si="107"/>
        <v>9</v>
      </c>
      <c r="T1009" s="15" t="str">
        <f t="shared" si="108"/>
        <v/>
      </c>
      <c r="U1009" s="15" t="str">
        <f>CONCATENATE(IF(B1009="","",'[1]Datos del Clap'!$E$4),";","9",IF(B1009="","",'[1]Datos del Clap'!$F$4),TEXT(B1009,"000"),";",E1009,(TEXT(F1009,"00000000")))</f>
        <v>;9;00000000</v>
      </c>
    </row>
    <row r="1010" spans="1:21" ht="14.25" customHeight="1" x14ac:dyDescent="0.2">
      <c r="A1010" s="41" t="str">
        <f t="shared" si="109"/>
        <v/>
      </c>
      <c r="B1010" s="27" t="str">
        <f t="shared" si="110"/>
        <v/>
      </c>
      <c r="C1010" s="28"/>
      <c r="D1010" s="37"/>
      <c r="E1010" s="28"/>
      <c r="F1010" s="38"/>
      <c r="G1010" s="39"/>
      <c r="H1010" s="39"/>
      <c r="I1010" s="29"/>
      <c r="J1010" s="40"/>
      <c r="K1010" s="40"/>
      <c r="L1010" s="28"/>
      <c r="M1010" s="28"/>
      <c r="N1010" s="42" t="str">
        <f t="shared" si="111"/>
        <v/>
      </c>
      <c r="O1010" s="43"/>
      <c r="P1010" s="25" t="str">
        <f t="shared" si="112"/>
        <v/>
      </c>
      <c r="R1010" s="26">
        <f t="shared" si="106"/>
        <v>0</v>
      </c>
      <c r="S1010" s="18">
        <f t="shared" si="107"/>
        <v>9</v>
      </c>
      <c r="T1010" s="15" t="str">
        <f t="shared" si="108"/>
        <v/>
      </c>
      <c r="U1010" s="15" t="str">
        <f>CONCATENATE(IF(B1010="","",'[1]Datos del Clap'!$E$4),";","9",IF(B1010="","",'[1]Datos del Clap'!$F$4),TEXT(B1010,"000"),";",E1010,(TEXT(F1010,"00000000")))</f>
        <v>;9;00000000</v>
      </c>
    </row>
    <row r="1011" spans="1:21" ht="14.25" customHeight="1" x14ac:dyDescent="0.2">
      <c r="A1011" s="41" t="str">
        <f t="shared" si="109"/>
        <v/>
      </c>
      <c r="B1011" s="27" t="str">
        <f t="shared" si="110"/>
        <v/>
      </c>
      <c r="C1011" s="28"/>
      <c r="D1011" s="37"/>
      <c r="E1011" s="28"/>
      <c r="F1011" s="38"/>
      <c r="G1011" s="39"/>
      <c r="H1011" s="39"/>
      <c r="I1011" s="29"/>
      <c r="J1011" s="40"/>
      <c r="K1011" s="40"/>
      <c r="L1011" s="28"/>
      <c r="M1011" s="28"/>
      <c r="N1011" s="42" t="str">
        <f t="shared" si="111"/>
        <v/>
      </c>
      <c r="O1011" s="43"/>
      <c r="P1011" s="25" t="str">
        <f t="shared" si="112"/>
        <v/>
      </c>
      <c r="R1011" s="26">
        <f t="shared" si="106"/>
        <v>0</v>
      </c>
      <c r="S1011" s="18">
        <f t="shared" si="107"/>
        <v>9</v>
      </c>
      <c r="T1011" s="15" t="str">
        <f t="shared" si="108"/>
        <v/>
      </c>
      <c r="U1011" s="15" t="str">
        <f>CONCATENATE(IF(B1011="","",'[1]Datos del Clap'!$E$4),";","9",IF(B1011="","",'[1]Datos del Clap'!$F$4),TEXT(B1011,"000"),";",E1011,(TEXT(F1011,"00000000")))</f>
        <v>;9;00000000</v>
      </c>
    </row>
    <row r="1012" spans="1:21" ht="14.25" customHeight="1" x14ac:dyDescent="0.2">
      <c r="A1012" s="41" t="str">
        <f t="shared" si="109"/>
        <v/>
      </c>
      <c r="B1012" s="27" t="str">
        <f t="shared" si="110"/>
        <v/>
      </c>
      <c r="C1012" s="28"/>
      <c r="D1012" s="37"/>
      <c r="E1012" s="28"/>
      <c r="F1012" s="38"/>
      <c r="G1012" s="39"/>
      <c r="H1012" s="39"/>
      <c r="I1012" s="29"/>
      <c r="J1012" s="40"/>
      <c r="K1012" s="40"/>
      <c r="L1012" s="28"/>
      <c r="M1012" s="28"/>
      <c r="N1012" s="42" t="str">
        <f t="shared" si="111"/>
        <v/>
      </c>
      <c r="O1012" s="43"/>
      <c r="P1012" s="25" t="str">
        <f t="shared" si="112"/>
        <v/>
      </c>
      <c r="R1012" s="26">
        <f t="shared" si="106"/>
        <v>0</v>
      </c>
      <c r="S1012" s="18">
        <f t="shared" si="107"/>
        <v>9</v>
      </c>
      <c r="T1012" s="15" t="str">
        <f t="shared" si="108"/>
        <v/>
      </c>
      <c r="U1012" s="15" t="str">
        <f>CONCATENATE(IF(B1012="","",'[1]Datos del Clap'!$E$4),";","9",IF(B1012="","",'[1]Datos del Clap'!$F$4),TEXT(B1012,"000"),";",E1012,(TEXT(F1012,"00000000")))</f>
        <v>;9;00000000</v>
      </c>
    </row>
    <row r="1013" spans="1:21" ht="14.25" customHeight="1" x14ac:dyDescent="0.2">
      <c r="A1013" s="41" t="str">
        <f t="shared" si="109"/>
        <v/>
      </c>
      <c r="B1013" s="27" t="str">
        <f t="shared" si="110"/>
        <v/>
      </c>
      <c r="C1013" s="28"/>
      <c r="D1013" s="37"/>
      <c r="E1013" s="28"/>
      <c r="F1013" s="38"/>
      <c r="G1013" s="39"/>
      <c r="H1013" s="39"/>
      <c r="I1013" s="29"/>
      <c r="J1013" s="40"/>
      <c r="K1013" s="40"/>
      <c r="L1013" s="28"/>
      <c r="M1013" s="28"/>
      <c r="N1013" s="42" t="str">
        <f t="shared" si="111"/>
        <v/>
      </c>
      <c r="O1013" s="43"/>
      <c r="P1013" s="25" t="str">
        <f t="shared" si="112"/>
        <v/>
      </c>
      <c r="R1013" s="26">
        <f t="shared" si="106"/>
        <v>0</v>
      </c>
      <c r="S1013" s="18">
        <f t="shared" si="107"/>
        <v>9</v>
      </c>
      <c r="T1013" s="15" t="str">
        <f t="shared" si="108"/>
        <v/>
      </c>
      <c r="U1013" s="15" t="str">
        <f>CONCATENATE(IF(B1013="","",'[1]Datos del Clap'!$E$4),";","9",IF(B1013="","",'[1]Datos del Clap'!$F$4),TEXT(B1013,"000"),";",E1013,(TEXT(F1013,"00000000")))</f>
        <v>;9;00000000</v>
      </c>
    </row>
    <row r="1014" spans="1:21" ht="14.25" customHeight="1" x14ac:dyDescent="0.2">
      <c r="A1014" s="41" t="str">
        <f t="shared" si="109"/>
        <v/>
      </c>
      <c r="B1014" s="27" t="str">
        <f t="shared" si="110"/>
        <v/>
      </c>
      <c r="C1014" s="28"/>
      <c r="D1014" s="37"/>
      <c r="E1014" s="28"/>
      <c r="F1014" s="38"/>
      <c r="G1014" s="39"/>
      <c r="H1014" s="39"/>
      <c r="I1014" s="29"/>
      <c r="J1014" s="40"/>
      <c r="K1014" s="40"/>
      <c r="L1014" s="28"/>
      <c r="M1014" s="28"/>
      <c r="N1014" s="42" t="str">
        <f t="shared" si="111"/>
        <v/>
      </c>
      <c r="O1014" s="43"/>
      <c r="P1014" s="25" t="str">
        <f t="shared" si="112"/>
        <v/>
      </c>
      <c r="R1014" s="26">
        <f t="shared" si="106"/>
        <v>0</v>
      </c>
      <c r="S1014" s="18">
        <f t="shared" si="107"/>
        <v>9</v>
      </c>
      <c r="T1014" s="15" t="str">
        <f t="shared" si="108"/>
        <v/>
      </c>
      <c r="U1014" s="15" t="str">
        <f>CONCATENATE(IF(B1014="","",'[1]Datos del Clap'!$E$4),";","9",IF(B1014="","",'[1]Datos del Clap'!$F$4),TEXT(B1014,"000"),";",E1014,(TEXT(F1014,"00000000")))</f>
        <v>;9;00000000</v>
      </c>
    </row>
    <row r="1015" spans="1:21" ht="14.25" customHeight="1" x14ac:dyDescent="0.2">
      <c r="A1015" s="41" t="str">
        <f t="shared" si="109"/>
        <v/>
      </c>
      <c r="B1015" s="27" t="str">
        <f t="shared" si="110"/>
        <v/>
      </c>
      <c r="C1015" s="28"/>
      <c r="D1015" s="37"/>
      <c r="E1015" s="28"/>
      <c r="F1015" s="38"/>
      <c r="G1015" s="39"/>
      <c r="H1015" s="39"/>
      <c r="I1015" s="29"/>
      <c r="J1015" s="40"/>
      <c r="K1015" s="40"/>
      <c r="L1015" s="28"/>
      <c r="M1015" s="28"/>
      <c r="N1015" s="42" t="str">
        <f t="shared" si="111"/>
        <v/>
      </c>
      <c r="O1015" s="43"/>
      <c r="P1015" s="25" t="str">
        <f t="shared" si="112"/>
        <v/>
      </c>
      <c r="R1015" s="26">
        <f t="shared" si="106"/>
        <v>0</v>
      </c>
      <c r="S1015" s="18">
        <f t="shared" si="107"/>
        <v>9</v>
      </c>
      <c r="T1015" s="15" t="str">
        <f t="shared" si="108"/>
        <v/>
      </c>
      <c r="U1015" s="15" t="str">
        <f>CONCATENATE(IF(B1015="","",'[1]Datos del Clap'!$E$4),";","9",IF(B1015="","",'[1]Datos del Clap'!$F$4),TEXT(B1015,"000"),";",E1015,(TEXT(F1015,"00000000")))</f>
        <v>;9;00000000</v>
      </c>
    </row>
    <row r="1016" spans="1:21" ht="14.25" customHeight="1" x14ac:dyDescent="0.2">
      <c r="A1016" s="41" t="str">
        <f t="shared" si="109"/>
        <v/>
      </c>
      <c r="B1016" s="27" t="str">
        <f t="shared" si="110"/>
        <v/>
      </c>
      <c r="C1016" s="28"/>
      <c r="D1016" s="37"/>
      <c r="E1016" s="28"/>
      <c r="F1016" s="38"/>
      <c r="G1016" s="39"/>
      <c r="H1016" s="39"/>
      <c r="I1016" s="29"/>
      <c r="J1016" s="40"/>
      <c r="K1016" s="40"/>
      <c r="L1016" s="28"/>
      <c r="M1016" s="28"/>
      <c r="N1016" s="42" t="str">
        <f t="shared" si="111"/>
        <v/>
      </c>
      <c r="O1016" s="43"/>
      <c r="P1016" s="25" t="str">
        <f t="shared" si="112"/>
        <v/>
      </c>
      <c r="R1016" s="26">
        <f t="shared" si="106"/>
        <v>0</v>
      </c>
      <c r="S1016" s="18">
        <f t="shared" si="107"/>
        <v>9</v>
      </c>
      <c r="T1016" s="15" t="str">
        <f t="shared" si="108"/>
        <v/>
      </c>
      <c r="U1016" s="15" t="str">
        <f>CONCATENATE(IF(B1016="","",'[1]Datos del Clap'!$E$4),";","9",IF(B1016="","",'[1]Datos del Clap'!$F$4),TEXT(B1016,"000"),";",E1016,(TEXT(F1016,"00000000")))</f>
        <v>;9;00000000</v>
      </c>
    </row>
    <row r="1017" spans="1:21" ht="14.25" customHeight="1" x14ac:dyDescent="0.2">
      <c r="A1017" s="41" t="str">
        <f t="shared" si="109"/>
        <v/>
      </c>
      <c r="B1017" s="27" t="str">
        <f t="shared" si="110"/>
        <v/>
      </c>
      <c r="C1017" s="28"/>
      <c r="D1017" s="37"/>
      <c r="E1017" s="28"/>
      <c r="F1017" s="38"/>
      <c r="G1017" s="39"/>
      <c r="H1017" s="39"/>
      <c r="I1017" s="29"/>
      <c r="J1017" s="40"/>
      <c r="K1017" s="40"/>
      <c r="L1017" s="28"/>
      <c r="M1017" s="28"/>
      <c r="N1017" s="42" t="str">
        <f t="shared" si="111"/>
        <v/>
      </c>
      <c r="O1017" s="43"/>
      <c r="P1017" s="25" t="str">
        <f t="shared" si="112"/>
        <v/>
      </c>
      <c r="R1017" s="26">
        <f t="shared" si="106"/>
        <v>0</v>
      </c>
      <c r="S1017" s="18">
        <f t="shared" si="107"/>
        <v>9</v>
      </c>
      <c r="T1017" s="15" t="str">
        <f t="shared" si="108"/>
        <v/>
      </c>
      <c r="U1017" s="15" t="str">
        <f>CONCATENATE(IF(B1017="","",'[1]Datos del Clap'!$E$4),";","9",IF(B1017="","",'[1]Datos del Clap'!$F$4),TEXT(B1017,"000"),";",E1017,(TEXT(F1017,"00000000")))</f>
        <v>;9;00000000</v>
      </c>
    </row>
    <row r="1018" spans="1:21" ht="14.25" customHeight="1" x14ac:dyDescent="0.2">
      <c r="A1018" s="41" t="str">
        <f t="shared" si="109"/>
        <v/>
      </c>
      <c r="B1018" s="27" t="str">
        <f t="shared" si="110"/>
        <v/>
      </c>
      <c r="C1018" s="28"/>
      <c r="D1018" s="37"/>
      <c r="E1018" s="28"/>
      <c r="F1018" s="38"/>
      <c r="G1018" s="39"/>
      <c r="H1018" s="39"/>
      <c r="I1018" s="29"/>
      <c r="J1018" s="40"/>
      <c r="K1018" s="40"/>
      <c r="L1018" s="28"/>
      <c r="M1018" s="28"/>
      <c r="N1018" s="42" t="str">
        <f t="shared" si="111"/>
        <v/>
      </c>
      <c r="O1018" s="43"/>
      <c r="P1018" s="25" t="str">
        <f t="shared" si="112"/>
        <v/>
      </c>
      <c r="R1018" s="26">
        <f t="shared" si="106"/>
        <v>0</v>
      </c>
      <c r="S1018" s="18">
        <f t="shared" si="107"/>
        <v>9</v>
      </c>
      <c r="T1018" s="15" t="str">
        <f t="shared" si="108"/>
        <v/>
      </c>
      <c r="U1018" s="15" t="str">
        <f>CONCATENATE(IF(B1018="","",'[1]Datos del Clap'!$E$4),";","9",IF(B1018="","",'[1]Datos del Clap'!$F$4),TEXT(B1018,"000"),";",E1018,(TEXT(F1018,"00000000")))</f>
        <v>;9;00000000</v>
      </c>
    </row>
    <row r="1019" spans="1:21" ht="14.25" customHeight="1" x14ac:dyDescent="0.2">
      <c r="A1019" s="41" t="str">
        <f t="shared" si="109"/>
        <v/>
      </c>
      <c r="B1019" s="27" t="str">
        <f t="shared" si="110"/>
        <v/>
      </c>
      <c r="C1019" s="28"/>
      <c r="D1019" s="37"/>
      <c r="E1019" s="28"/>
      <c r="F1019" s="38"/>
      <c r="G1019" s="39"/>
      <c r="H1019" s="39"/>
      <c r="I1019" s="29"/>
      <c r="J1019" s="40"/>
      <c r="K1019" s="40"/>
      <c r="L1019" s="28"/>
      <c r="M1019" s="28"/>
      <c r="N1019" s="42" t="str">
        <f t="shared" si="111"/>
        <v/>
      </c>
      <c r="O1019" s="43"/>
      <c r="P1019" s="25" t="str">
        <f t="shared" si="112"/>
        <v/>
      </c>
      <c r="R1019" s="26">
        <f t="shared" si="106"/>
        <v>0</v>
      </c>
      <c r="S1019" s="18">
        <f t="shared" si="107"/>
        <v>9</v>
      </c>
      <c r="T1019" s="15" t="str">
        <f t="shared" si="108"/>
        <v/>
      </c>
      <c r="U1019" s="15" t="str">
        <f>CONCATENATE(IF(B1019="","",'[1]Datos del Clap'!$E$4),";","9",IF(B1019="","",'[1]Datos del Clap'!$F$4),TEXT(B1019,"000"),";",E1019,(TEXT(F1019,"00000000")))</f>
        <v>;9;00000000</v>
      </c>
    </row>
    <row r="1020" spans="1:21" ht="14.25" customHeight="1" x14ac:dyDescent="0.2">
      <c r="A1020" s="41" t="str">
        <f t="shared" si="109"/>
        <v/>
      </c>
      <c r="B1020" s="27" t="str">
        <f t="shared" si="110"/>
        <v/>
      </c>
      <c r="C1020" s="28"/>
      <c r="D1020" s="37"/>
      <c r="E1020" s="28"/>
      <c r="F1020" s="38"/>
      <c r="G1020" s="39"/>
      <c r="H1020" s="39"/>
      <c r="I1020" s="29"/>
      <c r="J1020" s="40"/>
      <c r="K1020" s="40"/>
      <c r="L1020" s="28"/>
      <c r="M1020" s="28"/>
      <c r="N1020" s="42" t="str">
        <f t="shared" si="111"/>
        <v/>
      </c>
      <c r="O1020" s="43"/>
      <c r="P1020" s="25" t="str">
        <f t="shared" si="112"/>
        <v/>
      </c>
      <c r="R1020" s="26">
        <f t="shared" si="106"/>
        <v>0</v>
      </c>
      <c r="S1020" s="18">
        <f t="shared" si="107"/>
        <v>9</v>
      </c>
      <c r="T1020" s="15" t="str">
        <f t="shared" si="108"/>
        <v/>
      </c>
      <c r="U1020" s="15" t="str">
        <f>CONCATENATE(IF(B1020="","",'[1]Datos del Clap'!$E$4),";","9",IF(B1020="","",'[1]Datos del Clap'!$F$4),TEXT(B1020,"000"),";",E1020,(TEXT(F1020,"00000000")))</f>
        <v>;9;00000000</v>
      </c>
    </row>
    <row r="1021" spans="1:21" ht="14.25" customHeight="1" x14ac:dyDescent="0.2">
      <c r="A1021" s="41" t="str">
        <f t="shared" si="109"/>
        <v/>
      </c>
      <c r="B1021" s="27" t="str">
        <f t="shared" si="110"/>
        <v/>
      </c>
      <c r="C1021" s="28"/>
      <c r="D1021" s="37"/>
      <c r="E1021" s="28"/>
      <c r="F1021" s="38"/>
      <c r="G1021" s="39"/>
      <c r="H1021" s="39"/>
      <c r="I1021" s="29"/>
      <c r="J1021" s="40"/>
      <c r="K1021" s="40"/>
      <c r="L1021" s="28"/>
      <c r="M1021" s="28"/>
      <c r="N1021" s="42" t="str">
        <f t="shared" si="111"/>
        <v/>
      </c>
      <c r="O1021" s="43"/>
      <c r="P1021" s="25" t="str">
        <f t="shared" si="112"/>
        <v/>
      </c>
      <c r="R1021" s="26">
        <f t="shared" si="106"/>
        <v>0</v>
      </c>
      <c r="S1021" s="18">
        <f t="shared" si="107"/>
        <v>9</v>
      </c>
      <c r="T1021" s="15" t="str">
        <f t="shared" si="108"/>
        <v/>
      </c>
      <c r="U1021" s="15" t="str">
        <f>CONCATENATE(IF(B1021="","",'[1]Datos del Clap'!$E$4),";","9",IF(B1021="","",'[1]Datos del Clap'!$F$4),TEXT(B1021,"000"),";",E1021,(TEXT(F1021,"00000000")))</f>
        <v>;9;00000000</v>
      </c>
    </row>
    <row r="1022" spans="1:21" ht="14.25" customHeight="1" x14ac:dyDescent="0.2">
      <c r="A1022" s="41" t="str">
        <f t="shared" si="109"/>
        <v/>
      </c>
      <c r="B1022" s="27" t="str">
        <f t="shared" si="110"/>
        <v/>
      </c>
      <c r="C1022" s="28"/>
      <c r="D1022" s="37"/>
      <c r="E1022" s="28"/>
      <c r="F1022" s="38"/>
      <c r="G1022" s="39"/>
      <c r="H1022" s="39"/>
      <c r="I1022" s="29"/>
      <c r="J1022" s="40"/>
      <c r="K1022" s="40"/>
      <c r="L1022" s="28"/>
      <c r="M1022" s="28"/>
      <c r="N1022" s="42" t="str">
        <f t="shared" si="111"/>
        <v/>
      </c>
      <c r="O1022" s="43"/>
      <c r="P1022" s="25" t="str">
        <f t="shared" si="112"/>
        <v/>
      </c>
      <c r="R1022" s="26">
        <f t="shared" si="106"/>
        <v>0</v>
      </c>
      <c r="S1022" s="18">
        <f t="shared" si="107"/>
        <v>9</v>
      </c>
      <c r="T1022" s="15" t="str">
        <f t="shared" si="108"/>
        <v/>
      </c>
      <c r="U1022" s="15" t="str">
        <f>CONCATENATE(IF(B1022="","",'[1]Datos del Clap'!$E$4),";","9",IF(B1022="","",'[1]Datos del Clap'!$F$4),TEXT(B1022,"000"),";",E1022,(TEXT(F1022,"00000000")))</f>
        <v>;9;00000000</v>
      </c>
    </row>
    <row r="1023" spans="1:21" ht="14.25" customHeight="1" x14ac:dyDescent="0.2">
      <c r="A1023" s="41" t="str">
        <f t="shared" si="109"/>
        <v/>
      </c>
      <c r="B1023" s="27" t="str">
        <f t="shared" si="110"/>
        <v/>
      </c>
      <c r="C1023" s="28"/>
      <c r="D1023" s="37"/>
      <c r="E1023" s="28"/>
      <c r="F1023" s="38"/>
      <c r="G1023" s="39"/>
      <c r="H1023" s="39"/>
      <c r="I1023" s="29"/>
      <c r="J1023" s="40"/>
      <c r="K1023" s="40"/>
      <c r="L1023" s="28"/>
      <c r="M1023" s="28"/>
      <c r="N1023" s="42" t="str">
        <f t="shared" si="111"/>
        <v/>
      </c>
      <c r="O1023" s="43"/>
      <c r="P1023" s="25" t="str">
        <f t="shared" si="112"/>
        <v/>
      </c>
      <c r="R1023" s="26">
        <f t="shared" si="106"/>
        <v>0</v>
      </c>
      <c r="S1023" s="18">
        <f t="shared" si="107"/>
        <v>9</v>
      </c>
      <c r="T1023" s="15" t="str">
        <f t="shared" si="108"/>
        <v/>
      </c>
      <c r="U1023" s="15" t="str">
        <f>CONCATENATE(IF(B1023="","",'[1]Datos del Clap'!$E$4),";","9",IF(B1023="","",'[1]Datos del Clap'!$F$4),TEXT(B1023,"000"),";",E1023,(TEXT(F1023,"00000000")))</f>
        <v>;9;00000000</v>
      </c>
    </row>
    <row r="1024" spans="1:21" ht="14.25" customHeight="1" x14ac:dyDescent="0.2">
      <c r="A1024" s="41" t="str">
        <f t="shared" si="109"/>
        <v/>
      </c>
      <c r="B1024" s="27" t="str">
        <f t="shared" si="110"/>
        <v/>
      </c>
      <c r="C1024" s="28"/>
      <c r="D1024" s="37"/>
      <c r="E1024" s="28"/>
      <c r="F1024" s="38"/>
      <c r="G1024" s="39"/>
      <c r="H1024" s="39"/>
      <c r="I1024" s="29"/>
      <c r="J1024" s="40"/>
      <c r="K1024" s="40"/>
      <c r="L1024" s="28"/>
      <c r="M1024" s="28"/>
      <c r="N1024" s="42" t="str">
        <f t="shared" si="111"/>
        <v/>
      </c>
      <c r="O1024" s="43"/>
      <c r="P1024" s="25" t="str">
        <f t="shared" si="112"/>
        <v/>
      </c>
      <c r="R1024" s="26">
        <f t="shared" si="106"/>
        <v>0</v>
      </c>
      <c r="S1024" s="18">
        <f t="shared" si="107"/>
        <v>9</v>
      </c>
      <c r="T1024" s="15" t="str">
        <f t="shared" si="108"/>
        <v/>
      </c>
      <c r="U1024" s="15" t="str">
        <f>CONCATENATE(IF(B1024="","",'[1]Datos del Clap'!$E$4),";","9",IF(B1024="","",'[1]Datos del Clap'!$F$4),TEXT(B1024,"000"),";",E1024,(TEXT(F1024,"00000000")))</f>
        <v>;9;00000000</v>
      </c>
    </row>
    <row r="1025" spans="1:21" ht="14.25" customHeight="1" x14ac:dyDescent="0.2">
      <c r="A1025" s="41" t="str">
        <f t="shared" si="109"/>
        <v/>
      </c>
      <c r="B1025" s="27" t="str">
        <f t="shared" si="110"/>
        <v/>
      </c>
      <c r="C1025" s="28"/>
      <c r="D1025" s="37"/>
      <c r="E1025" s="28"/>
      <c r="F1025" s="38"/>
      <c r="G1025" s="39"/>
      <c r="H1025" s="39"/>
      <c r="I1025" s="29"/>
      <c r="J1025" s="40"/>
      <c r="K1025" s="40"/>
      <c r="L1025" s="28"/>
      <c r="M1025" s="28"/>
      <c r="N1025" s="42" t="str">
        <f t="shared" si="111"/>
        <v/>
      </c>
      <c r="O1025" s="43"/>
      <c r="P1025" s="25" t="str">
        <f t="shared" si="112"/>
        <v/>
      </c>
      <c r="R1025" s="26">
        <f t="shared" si="106"/>
        <v>0</v>
      </c>
      <c r="S1025" s="18">
        <f t="shared" si="107"/>
        <v>9</v>
      </c>
      <c r="T1025" s="15" t="str">
        <f t="shared" si="108"/>
        <v/>
      </c>
      <c r="U1025" s="15" t="str">
        <f>CONCATENATE(IF(B1025="","",'[1]Datos del Clap'!$E$4),";","9",IF(B1025="","",'[1]Datos del Clap'!$F$4),TEXT(B1025,"000"),";",E1025,(TEXT(F1025,"00000000")))</f>
        <v>;9;00000000</v>
      </c>
    </row>
    <row r="1026" spans="1:21" ht="14.25" customHeight="1" x14ac:dyDescent="0.2">
      <c r="A1026" s="41" t="str">
        <f t="shared" si="109"/>
        <v/>
      </c>
      <c r="B1026" s="27" t="str">
        <f t="shared" si="110"/>
        <v/>
      </c>
      <c r="C1026" s="28"/>
      <c r="D1026" s="37"/>
      <c r="E1026" s="28"/>
      <c r="F1026" s="38"/>
      <c r="G1026" s="39"/>
      <c r="H1026" s="39"/>
      <c r="I1026" s="29"/>
      <c r="J1026" s="40"/>
      <c r="K1026" s="40"/>
      <c r="L1026" s="28"/>
      <c r="M1026" s="28"/>
      <c r="N1026" s="42" t="str">
        <f t="shared" si="111"/>
        <v/>
      </c>
      <c r="O1026" s="43"/>
      <c r="P1026" s="25" t="str">
        <f t="shared" si="112"/>
        <v/>
      </c>
      <c r="R1026" s="26">
        <f t="shared" si="106"/>
        <v>0</v>
      </c>
      <c r="S1026" s="18">
        <f t="shared" si="107"/>
        <v>9</v>
      </c>
      <c r="T1026" s="15" t="str">
        <f t="shared" si="108"/>
        <v/>
      </c>
      <c r="U1026" s="15" t="str">
        <f>CONCATENATE(IF(B1026="","",'[1]Datos del Clap'!$E$4),";","9",IF(B1026="","",'[1]Datos del Clap'!$F$4),TEXT(B1026,"000"),";",E1026,(TEXT(F1026,"00000000")))</f>
        <v>;9;00000000</v>
      </c>
    </row>
    <row r="1027" spans="1:21" ht="14.25" customHeight="1" x14ac:dyDescent="0.2">
      <c r="A1027" s="41" t="str">
        <f t="shared" si="109"/>
        <v/>
      </c>
      <c r="B1027" s="27" t="str">
        <f t="shared" si="110"/>
        <v/>
      </c>
      <c r="C1027" s="28"/>
      <c r="D1027" s="37"/>
      <c r="E1027" s="28"/>
      <c r="F1027" s="38"/>
      <c r="G1027" s="39"/>
      <c r="H1027" s="39"/>
      <c r="I1027" s="29"/>
      <c r="J1027" s="40"/>
      <c r="K1027" s="40"/>
      <c r="L1027" s="28"/>
      <c r="M1027" s="28"/>
      <c r="N1027" s="42" t="str">
        <f t="shared" si="111"/>
        <v/>
      </c>
      <c r="O1027" s="43"/>
      <c r="P1027" s="25" t="str">
        <f t="shared" si="112"/>
        <v/>
      </c>
      <c r="R1027" s="26">
        <f t="shared" si="106"/>
        <v>0</v>
      </c>
      <c r="S1027" s="18">
        <f t="shared" si="107"/>
        <v>9</v>
      </c>
      <c r="T1027" s="15" t="str">
        <f t="shared" si="108"/>
        <v/>
      </c>
      <c r="U1027" s="15" t="str">
        <f>CONCATENATE(IF(B1027="","",'[1]Datos del Clap'!$E$4),";","9",IF(B1027="","",'[1]Datos del Clap'!$F$4),TEXT(B1027,"000"),";",E1027,(TEXT(F1027,"00000000")))</f>
        <v>;9;00000000</v>
      </c>
    </row>
    <row r="1028" spans="1:21" ht="14.25" customHeight="1" x14ac:dyDescent="0.2">
      <c r="A1028" s="41" t="str">
        <f t="shared" si="109"/>
        <v/>
      </c>
      <c r="B1028" s="27" t="str">
        <f t="shared" si="110"/>
        <v/>
      </c>
      <c r="C1028" s="28"/>
      <c r="D1028" s="37"/>
      <c r="E1028" s="28"/>
      <c r="F1028" s="38"/>
      <c r="G1028" s="39"/>
      <c r="H1028" s="39"/>
      <c r="I1028" s="29"/>
      <c r="J1028" s="40"/>
      <c r="K1028" s="40"/>
      <c r="L1028" s="28"/>
      <c r="M1028" s="28"/>
      <c r="N1028" s="42" t="str">
        <f t="shared" si="111"/>
        <v/>
      </c>
      <c r="O1028" s="43"/>
      <c r="P1028" s="25" t="str">
        <f t="shared" si="112"/>
        <v/>
      </c>
      <c r="R1028" s="26">
        <f t="shared" ref="R1028:R1091" si="113">COUNTIF($F$4:$F$10002,F1028)</f>
        <v>0</v>
      </c>
      <c r="S1028" s="18">
        <f t="shared" ref="S1028:S1091" si="114">LEN(IF(F1028&gt;=80000000,(CONCATENATE("E",REPT(0,8-LEN(F1028)),F1028)),(CONCATENATE("V",REPT(0,8-LEN(F1028)),F1028))))</f>
        <v>9</v>
      </c>
      <c r="T1028" s="15" t="str">
        <f t="shared" ref="T1028:T1091" si="115">TRIM(PROPER(D1028))</f>
        <v/>
      </c>
      <c r="U1028" s="15" t="str">
        <f>CONCATENATE(IF(B1028="","",'[1]Datos del Clap'!$E$4),";","9",IF(B1028="","",'[1]Datos del Clap'!$F$4),TEXT(B1028,"000"),";",E1028,(TEXT(F1028,"00000000")))</f>
        <v>;9;00000000</v>
      </c>
    </row>
    <row r="1029" spans="1:21" ht="14.25" customHeight="1" x14ac:dyDescent="0.2">
      <c r="A1029" s="41" t="str">
        <f t="shared" ref="A1029:A1092" si="116">IF(I1029="Vocero Territorial",1,IF(I1029="UBCH",2,IF(I1029="UNAMUJER",3,IF(I1029="FFM",4,IF(I1029="CCAlimentación",5,IF(I1029="Comunicador",6,IF(I1029="Productivo",7,IF(I1029="Fiscal",8,IF(I1029="Miliciano",9,IF(I1029="Vocero Comunal",11,IF(I1029="Ninguno",10,"")))))))))))</f>
        <v/>
      </c>
      <c r="B1029" s="27" t="str">
        <f t="shared" ref="B1029:B1092" si="117">IF(OR(C1029="",D1029=""),"",IF(AND(C1029&lt;&gt;"Jefe de Familia",D1029&lt;&gt;""),B1028,(B1028+1)))</f>
        <v/>
      </c>
      <c r="C1029" s="28"/>
      <c r="D1029" s="37"/>
      <c r="E1029" s="28"/>
      <c r="F1029" s="38"/>
      <c r="G1029" s="39"/>
      <c r="H1029" s="39"/>
      <c r="I1029" s="29"/>
      <c r="J1029" s="40"/>
      <c r="K1029" s="40"/>
      <c r="L1029" s="28"/>
      <c r="M1029" s="28"/>
      <c r="N1029" s="42" t="str">
        <f t="shared" ref="N1029:N1092" si="118">IF(OR(COUNTIF($F$4:$F$3005,F1029)&gt;=2,T(F1029)&lt;&gt;"",LEN(F1029)&gt;8),"Revisar este número de Cédula","")</f>
        <v/>
      </c>
      <c r="O1029" s="43"/>
      <c r="P1029" s="25" t="str">
        <f t="shared" ref="P1029:P1092" si="119">IF(AND($W$2&lt;&gt;1,I1029="Vocero Territorial"),"Ya Existe un "&amp;I1029,IF(AND($W$3&lt;&gt;1,I1029="UBCH"),"Ya Existe un Representante de las "&amp;I1029,IF(AND($W$4&lt;&gt;1,I1029="UNAMUJER"),"Ya Existe un Representante de "&amp;I1029,IF(AND($W$5&lt;&gt;1,I1029="FFM"),"Ya Existe un Representante del "&amp;I1029,IF(AND($W$6&lt;&gt;1,I1029="CCAlimentación"),"Ya Existe un Representante del "&amp;I1029,IF(AND($W$7&lt;&gt;1,I1029="Comunicador"),"Ya Existe un Líder "&amp;I1029,IF(AND($W$8&lt;&gt;1,I1029="Productivo"),"Ya Existe un Líder "&amp;I1029,IF(AND($W$9&lt;&gt;1,I1029="Fiscal"),"Ya Existe un "&amp;I1029,IF(AND($W$9&lt;&gt;1,I1029="Vocero Comunal"),"Ya Existe un "&amp;I1029,"")))))))))</f>
        <v/>
      </c>
      <c r="R1029" s="26">
        <f t="shared" si="113"/>
        <v>0</v>
      </c>
      <c r="S1029" s="18">
        <f t="shared" si="114"/>
        <v>9</v>
      </c>
      <c r="T1029" s="15" t="str">
        <f t="shared" si="115"/>
        <v/>
      </c>
      <c r="U1029" s="15" t="str">
        <f>CONCATENATE(IF(B1029="","",'[1]Datos del Clap'!$E$4),";","9",IF(B1029="","",'[1]Datos del Clap'!$F$4),TEXT(B1029,"000"),";",E1029,(TEXT(F1029,"00000000")))</f>
        <v>;9;00000000</v>
      </c>
    </row>
    <row r="1030" spans="1:21" ht="14.25" customHeight="1" x14ac:dyDescent="0.2">
      <c r="A1030" s="41" t="str">
        <f t="shared" si="116"/>
        <v/>
      </c>
      <c r="B1030" s="27" t="str">
        <f t="shared" si="117"/>
        <v/>
      </c>
      <c r="C1030" s="28"/>
      <c r="D1030" s="37"/>
      <c r="E1030" s="28"/>
      <c r="F1030" s="38"/>
      <c r="G1030" s="39"/>
      <c r="H1030" s="39"/>
      <c r="I1030" s="29"/>
      <c r="J1030" s="40"/>
      <c r="K1030" s="40"/>
      <c r="L1030" s="28"/>
      <c r="M1030" s="28"/>
      <c r="N1030" s="42" t="str">
        <f t="shared" si="118"/>
        <v/>
      </c>
      <c r="O1030" s="43"/>
      <c r="P1030" s="25" t="str">
        <f t="shared" si="119"/>
        <v/>
      </c>
      <c r="R1030" s="26">
        <f t="shared" si="113"/>
        <v>0</v>
      </c>
      <c r="S1030" s="18">
        <f t="shared" si="114"/>
        <v>9</v>
      </c>
      <c r="T1030" s="15" t="str">
        <f t="shared" si="115"/>
        <v/>
      </c>
      <c r="U1030" s="15" t="str">
        <f>CONCATENATE(IF(B1030="","",'[1]Datos del Clap'!$E$4),";","9",IF(B1030="","",'[1]Datos del Clap'!$F$4),TEXT(B1030,"000"),";",E1030,(TEXT(F1030,"00000000")))</f>
        <v>;9;00000000</v>
      </c>
    </row>
    <row r="1031" spans="1:21" ht="14.25" customHeight="1" x14ac:dyDescent="0.2">
      <c r="A1031" s="41" t="str">
        <f t="shared" si="116"/>
        <v/>
      </c>
      <c r="B1031" s="27" t="str">
        <f t="shared" si="117"/>
        <v/>
      </c>
      <c r="C1031" s="28"/>
      <c r="D1031" s="37"/>
      <c r="E1031" s="28"/>
      <c r="F1031" s="38"/>
      <c r="G1031" s="39"/>
      <c r="H1031" s="39"/>
      <c r="I1031" s="29"/>
      <c r="J1031" s="40"/>
      <c r="K1031" s="40"/>
      <c r="L1031" s="28"/>
      <c r="M1031" s="28"/>
      <c r="N1031" s="42" t="str">
        <f t="shared" si="118"/>
        <v/>
      </c>
      <c r="O1031" s="43"/>
      <c r="P1031" s="25" t="str">
        <f t="shared" si="119"/>
        <v/>
      </c>
      <c r="R1031" s="26">
        <f t="shared" si="113"/>
        <v>0</v>
      </c>
      <c r="S1031" s="18">
        <f t="shared" si="114"/>
        <v>9</v>
      </c>
      <c r="T1031" s="15" t="str">
        <f t="shared" si="115"/>
        <v/>
      </c>
      <c r="U1031" s="15" t="str">
        <f>CONCATENATE(IF(B1031="","",'[1]Datos del Clap'!$E$4),";","9",IF(B1031="","",'[1]Datos del Clap'!$F$4),TEXT(B1031,"000"),";",E1031,(TEXT(F1031,"00000000")))</f>
        <v>;9;00000000</v>
      </c>
    </row>
    <row r="1032" spans="1:21" ht="14.25" customHeight="1" x14ac:dyDescent="0.2">
      <c r="A1032" s="41" t="str">
        <f t="shared" si="116"/>
        <v/>
      </c>
      <c r="B1032" s="27" t="str">
        <f t="shared" si="117"/>
        <v/>
      </c>
      <c r="C1032" s="28"/>
      <c r="D1032" s="37"/>
      <c r="E1032" s="28"/>
      <c r="F1032" s="38"/>
      <c r="G1032" s="39"/>
      <c r="H1032" s="39"/>
      <c r="I1032" s="29"/>
      <c r="J1032" s="40"/>
      <c r="K1032" s="40"/>
      <c r="L1032" s="28"/>
      <c r="M1032" s="28"/>
      <c r="N1032" s="42" t="str">
        <f t="shared" si="118"/>
        <v/>
      </c>
      <c r="O1032" s="43"/>
      <c r="P1032" s="25" t="str">
        <f t="shared" si="119"/>
        <v/>
      </c>
      <c r="R1032" s="26">
        <f t="shared" si="113"/>
        <v>0</v>
      </c>
      <c r="S1032" s="18">
        <f t="shared" si="114"/>
        <v>9</v>
      </c>
      <c r="T1032" s="15" t="str">
        <f t="shared" si="115"/>
        <v/>
      </c>
      <c r="U1032" s="15" t="str">
        <f>CONCATENATE(IF(B1032="","",'[1]Datos del Clap'!$E$4),";","9",IF(B1032="","",'[1]Datos del Clap'!$F$4),TEXT(B1032,"000"),";",E1032,(TEXT(F1032,"00000000")))</f>
        <v>;9;00000000</v>
      </c>
    </row>
    <row r="1033" spans="1:21" ht="14.25" customHeight="1" x14ac:dyDescent="0.2">
      <c r="A1033" s="41" t="str">
        <f t="shared" si="116"/>
        <v/>
      </c>
      <c r="B1033" s="27" t="str">
        <f t="shared" si="117"/>
        <v/>
      </c>
      <c r="C1033" s="28"/>
      <c r="D1033" s="37"/>
      <c r="E1033" s="28"/>
      <c r="F1033" s="38"/>
      <c r="G1033" s="39"/>
      <c r="H1033" s="39"/>
      <c r="I1033" s="29"/>
      <c r="J1033" s="40"/>
      <c r="K1033" s="40"/>
      <c r="L1033" s="28"/>
      <c r="M1033" s="28"/>
      <c r="N1033" s="42" t="str">
        <f t="shared" si="118"/>
        <v/>
      </c>
      <c r="O1033" s="43"/>
      <c r="P1033" s="25" t="str">
        <f t="shared" si="119"/>
        <v/>
      </c>
      <c r="R1033" s="26">
        <f t="shared" si="113"/>
        <v>0</v>
      </c>
      <c r="S1033" s="18">
        <f t="shared" si="114"/>
        <v>9</v>
      </c>
      <c r="T1033" s="15" t="str">
        <f t="shared" si="115"/>
        <v/>
      </c>
      <c r="U1033" s="15" t="str">
        <f>CONCATENATE(IF(B1033="","",'[1]Datos del Clap'!$E$4),";","9",IF(B1033="","",'[1]Datos del Clap'!$F$4),TEXT(B1033,"000"),";",E1033,(TEXT(F1033,"00000000")))</f>
        <v>;9;00000000</v>
      </c>
    </row>
    <row r="1034" spans="1:21" ht="14.25" customHeight="1" x14ac:dyDescent="0.2">
      <c r="A1034" s="41" t="str">
        <f t="shared" si="116"/>
        <v/>
      </c>
      <c r="B1034" s="27" t="str">
        <f t="shared" si="117"/>
        <v/>
      </c>
      <c r="C1034" s="28"/>
      <c r="D1034" s="37"/>
      <c r="E1034" s="28"/>
      <c r="F1034" s="38"/>
      <c r="G1034" s="39"/>
      <c r="H1034" s="39"/>
      <c r="I1034" s="29"/>
      <c r="J1034" s="40"/>
      <c r="K1034" s="40"/>
      <c r="L1034" s="28"/>
      <c r="M1034" s="28"/>
      <c r="N1034" s="42" t="str">
        <f t="shared" si="118"/>
        <v/>
      </c>
      <c r="O1034" s="43"/>
      <c r="P1034" s="25" t="str">
        <f t="shared" si="119"/>
        <v/>
      </c>
      <c r="R1034" s="26">
        <f t="shared" si="113"/>
        <v>0</v>
      </c>
      <c r="S1034" s="18">
        <f t="shared" si="114"/>
        <v>9</v>
      </c>
      <c r="T1034" s="15" t="str">
        <f t="shared" si="115"/>
        <v/>
      </c>
      <c r="U1034" s="15" t="str">
        <f>CONCATENATE(IF(B1034="","",'[1]Datos del Clap'!$E$4),";","9",IF(B1034="","",'[1]Datos del Clap'!$F$4),TEXT(B1034,"000"),";",E1034,(TEXT(F1034,"00000000")))</f>
        <v>;9;00000000</v>
      </c>
    </row>
    <row r="1035" spans="1:21" ht="14.25" customHeight="1" x14ac:dyDescent="0.2">
      <c r="A1035" s="41" t="str">
        <f t="shared" si="116"/>
        <v/>
      </c>
      <c r="B1035" s="27" t="str">
        <f t="shared" si="117"/>
        <v/>
      </c>
      <c r="C1035" s="28"/>
      <c r="D1035" s="37"/>
      <c r="E1035" s="28"/>
      <c r="F1035" s="38"/>
      <c r="G1035" s="39"/>
      <c r="H1035" s="39"/>
      <c r="I1035" s="29"/>
      <c r="J1035" s="40"/>
      <c r="K1035" s="40"/>
      <c r="L1035" s="28"/>
      <c r="M1035" s="28"/>
      <c r="N1035" s="42" t="str">
        <f t="shared" si="118"/>
        <v/>
      </c>
      <c r="O1035" s="43"/>
      <c r="P1035" s="25" t="str">
        <f t="shared" si="119"/>
        <v/>
      </c>
      <c r="R1035" s="26">
        <f t="shared" si="113"/>
        <v>0</v>
      </c>
      <c r="S1035" s="18">
        <f t="shared" si="114"/>
        <v>9</v>
      </c>
      <c r="T1035" s="15" t="str">
        <f t="shared" si="115"/>
        <v/>
      </c>
      <c r="U1035" s="15" t="str">
        <f>CONCATENATE(IF(B1035="","",'[1]Datos del Clap'!$E$4),";","9",IF(B1035="","",'[1]Datos del Clap'!$F$4),TEXT(B1035,"000"),";",E1035,(TEXT(F1035,"00000000")))</f>
        <v>;9;00000000</v>
      </c>
    </row>
    <row r="1036" spans="1:21" ht="14.25" customHeight="1" x14ac:dyDescent="0.2">
      <c r="A1036" s="41" t="str">
        <f t="shared" si="116"/>
        <v/>
      </c>
      <c r="B1036" s="27" t="str">
        <f t="shared" si="117"/>
        <v/>
      </c>
      <c r="C1036" s="28"/>
      <c r="D1036" s="37"/>
      <c r="E1036" s="28"/>
      <c r="F1036" s="38"/>
      <c r="G1036" s="39"/>
      <c r="H1036" s="39"/>
      <c r="I1036" s="29"/>
      <c r="J1036" s="40"/>
      <c r="K1036" s="40"/>
      <c r="L1036" s="28"/>
      <c r="M1036" s="28"/>
      <c r="N1036" s="42" t="str">
        <f t="shared" si="118"/>
        <v/>
      </c>
      <c r="O1036" s="43"/>
      <c r="P1036" s="25" t="str">
        <f t="shared" si="119"/>
        <v/>
      </c>
      <c r="R1036" s="26">
        <f t="shared" si="113"/>
        <v>0</v>
      </c>
      <c r="S1036" s="18">
        <f t="shared" si="114"/>
        <v>9</v>
      </c>
      <c r="T1036" s="15" t="str">
        <f t="shared" si="115"/>
        <v/>
      </c>
      <c r="U1036" s="15" t="str">
        <f>CONCATENATE(IF(B1036="","",'[1]Datos del Clap'!$E$4),";","9",IF(B1036="","",'[1]Datos del Clap'!$F$4),TEXT(B1036,"000"),";",E1036,(TEXT(F1036,"00000000")))</f>
        <v>;9;00000000</v>
      </c>
    </row>
    <row r="1037" spans="1:21" ht="14.25" customHeight="1" x14ac:dyDescent="0.2">
      <c r="A1037" s="41" t="str">
        <f t="shared" si="116"/>
        <v/>
      </c>
      <c r="B1037" s="27" t="str">
        <f t="shared" si="117"/>
        <v/>
      </c>
      <c r="C1037" s="28"/>
      <c r="D1037" s="37"/>
      <c r="E1037" s="28"/>
      <c r="F1037" s="38"/>
      <c r="G1037" s="39"/>
      <c r="H1037" s="39"/>
      <c r="I1037" s="29"/>
      <c r="J1037" s="40"/>
      <c r="K1037" s="40"/>
      <c r="L1037" s="28"/>
      <c r="M1037" s="28"/>
      <c r="N1037" s="42" t="str">
        <f t="shared" si="118"/>
        <v/>
      </c>
      <c r="O1037" s="43"/>
      <c r="P1037" s="25" t="str">
        <f t="shared" si="119"/>
        <v/>
      </c>
      <c r="R1037" s="26">
        <f t="shared" si="113"/>
        <v>0</v>
      </c>
      <c r="S1037" s="18">
        <f t="shared" si="114"/>
        <v>9</v>
      </c>
      <c r="T1037" s="15" t="str">
        <f t="shared" si="115"/>
        <v/>
      </c>
      <c r="U1037" s="15" t="str">
        <f>CONCATENATE(IF(B1037="","",'[1]Datos del Clap'!$E$4),";","9",IF(B1037="","",'[1]Datos del Clap'!$F$4),TEXT(B1037,"000"),";",E1037,(TEXT(F1037,"00000000")))</f>
        <v>;9;00000000</v>
      </c>
    </row>
    <row r="1038" spans="1:21" ht="14.25" customHeight="1" x14ac:dyDescent="0.2">
      <c r="A1038" s="41" t="str">
        <f t="shared" si="116"/>
        <v/>
      </c>
      <c r="B1038" s="27" t="str">
        <f t="shared" si="117"/>
        <v/>
      </c>
      <c r="C1038" s="28"/>
      <c r="D1038" s="37"/>
      <c r="E1038" s="28"/>
      <c r="F1038" s="38"/>
      <c r="G1038" s="39"/>
      <c r="H1038" s="39"/>
      <c r="I1038" s="29"/>
      <c r="J1038" s="40"/>
      <c r="K1038" s="40"/>
      <c r="L1038" s="28"/>
      <c r="M1038" s="28"/>
      <c r="N1038" s="42" t="str">
        <f t="shared" si="118"/>
        <v/>
      </c>
      <c r="O1038" s="43"/>
      <c r="P1038" s="25" t="str">
        <f t="shared" si="119"/>
        <v/>
      </c>
      <c r="R1038" s="26">
        <f t="shared" si="113"/>
        <v>0</v>
      </c>
      <c r="S1038" s="18">
        <f t="shared" si="114"/>
        <v>9</v>
      </c>
      <c r="T1038" s="15" t="str">
        <f t="shared" si="115"/>
        <v/>
      </c>
      <c r="U1038" s="15" t="str">
        <f>CONCATENATE(IF(B1038="","",'[1]Datos del Clap'!$E$4),";","9",IF(B1038="","",'[1]Datos del Clap'!$F$4),TEXT(B1038,"000"),";",E1038,(TEXT(F1038,"00000000")))</f>
        <v>;9;00000000</v>
      </c>
    </row>
    <row r="1039" spans="1:21" ht="14.25" customHeight="1" x14ac:dyDescent="0.2">
      <c r="A1039" s="41" t="str">
        <f t="shared" si="116"/>
        <v/>
      </c>
      <c r="B1039" s="27" t="str">
        <f t="shared" si="117"/>
        <v/>
      </c>
      <c r="C1039" s="28"/>
      <c r="D1039" s="37"/>
      <c r="E1039" s="28"/>
      <c r="F1039" s="38"/>
      <c r="G1039" s="39"/>
      <c r="H1039" s="39"/>
      <c r="I1039" s="29"/>
      <c r="J1039" s="40"/>
      <c r="K1039" s="40"/>
      <c r="L1039" s="28"/>
      <c r="M1039" s="28"/>
      <c r="N1039" s="42" t="str">
        <f t="shared" si="118"/>
        <v/>
      </c>
      <c r="O1039" s="43"/>
      <c r="P1039" s="25" t="str">
        <f t="shared" si="119"/>
        <v/>
      </c>
      <c r="R1039" s="26">
        <f t="shared" si="113"/>
        <v>0</v>
      </c>
      <c r="S1039" s="18">
        <f t="shared" si="114"/>
        <v>9</v>
      </c>
      <c r="T1039" s="15" t="str">
        <f t="shared" si="115"/>
        <v/>
      </c>
      <c r="U1039" s="15" t="str">
        <f>CONCATENATE(IF(B1039="","",'[1]Datos del Clap'!$E$4),";","9",IF(B1039="","",'[1]Datos del Clap'!$F$4),TEXT(B1039,"000"),";",E1039,(TEXT(F1039,"00000000")))</f>
        <v>;9;00000000</v>
      </c>
    </row>
    <row r="1040" spans="1:21" ht="14.25" customHeight="1" x14ac:dyDescent="0.2">
      <c r="A1040" s="41" t="str">
        <f t="shared" si="116"/>
        <v/>
      </c>
      <c r="B1040" s="27" t="str">
        <f t="shared" si="117"/>
        <v/>
      </c>
      <c r="C1040" s="28"/>
      <c r="D1040" s="37"/>
      <c r="E1040" s="28"/>
      <c r="F1040" s="38"/>
      <c r="G1040" s="39"/>
      <c r="H1040" s="39"/>
      <c r="I1040" s="29"/>
      <c r="J1040" s="40"/>
      <c r="K1040" s="40"/>
      <c r="L1040" s="28"/>
      <c r="M1040" s="28"/>
      <c r="N1040" s="42" t="str">
        <f t="shared" si="118"/>
        <v/>
      </c>
      <c r="O1040" s="43"/>
      <c r="P1040" s="25" t="str">
        <f t="shared" si="119"/>
        <v/>
      </c>
      <c r="R1040" s="26">
        <f t="shared" si="113"/>
        <v>0</v>
      </c>
      <c r="S1040" s="18">
        <f t="shared" si="114"/>
        <v>9</v>
      </c>
      <c r="T1040" s="15" t="str">
        <f t="shared" si="115"/>
        <v/>
      </c>
      <c r="U1040" s="15" t="str">
        <f>CONCATENATE(IF(B1040="","",'[1]Datos del Clap'!$E$4),";","9",IF(B1040="","",'[1]Datos del Clap'!$F$4),TEXT(B1040,"000"),";",E1040,(TEXT(F1040,"00000000")))</f>
        <v>;9;00000000</v>
      </c>
    </row>
    <row r="1041" spans="1:21" ht="14.25" customHeight="1" x14ac:dyDescent="0.2">
      <c r="A1041" s="41" t="str">
        <f t="shared" si="116"/>
        <v/>
      </c>
      <c r="B1041" s="27" t="str">
        <f t="shared" si="117"/>
        <v/>
      </c>
      <c r="C1041" s="28"/>
      <c r="D1041" s="37"/>
      <c r="E1041" s="28"/>
      <c r="F1041" s="38"/>
      <c r="G1041" s="39"/>
      <c r="H1041" s="39"/>
      <c r="I1041" s="29"/>
      <c r="J1041" s="40"/>
      <c r="K1041" s="40"/>
      <c r="L1041" s="28"/>
      <c r="M1041" s="28"/>
      <c r="N1041" s="42" t="str">
        <f t="shared" si="118"/>
        <v/>
      </c>
      <c r="O1041" s="43"/>
      <c r="P1041" s="25" t="str">
        <f t="shared" si="119"/>
        <v/>
      </c>
      <c r="R1041" s="26">
        <f t="shared" si="113"/>
        <v>0</v>
      </c>
      <c r="S1041" s="18">
        <f t="shared" si="114"/>
        <v>9</v>
      </c>
      <c r="T1041" s="15" t="str">
        <f t="shared" si="115"/>
        <v/>
      </c>
      <c r="U1041" s="15" t="str">
        <f>CONCATENATE(IF(B1041="","",'[1]Datos del Clap'!$E$4),";","9",IF(B1041="","",'[1]Datos del Clap'!$F$4),TEXT(B1041,"000"),";",E1041,(TEXT(F1041,"00000000")))</f>
        <v>;9;00000000</v>
      </c>
    </row>
    <row r="1042" spans="1:21" ht="14.25" customHeight="1" x14ac:dyDescent="0.2">
      <c r="A1042" s="41" t="str">
        <f t="shared" si="116"/>
        <v/>
      </c>
      <c r="B1042" s="27" t="str">
        <f t="shared" si="117"/>
        <v/>
      </c>
      <c r="C1042" s="28"/>
      <c r="D1042" s="37"/>
      <c r="E1042" s="28"/>
      <c r="F1042" s="38"/>
      <c r="G1042" s="39"/>
      <c r="H1042" s="39"/>
      <c r="I1042" s="29"/>
      <c r="J1042" s="40"/>
      <c r="K1042" s="40"/>
      <c r="L1042" s="28"/>
      <c r="M1042" s="28"/>
      <c r="N1042" s="42" t="str">
        <f t="shared" si="118"/>
        <v/>
      </c>
      <c r="O1042" s="43"/>
      <c r="P1042" s="25" t="str">
        <f t="shared" si="119"/>
        <v/>
      </c>
      <c r="R1042" s="26">
        <f t="shared" si="113"/>
        <v>0</v>
      </c>
      <c r="S1042" s="18">
        <f t="shared" si="114"/>
        <v>9</v>
      </c>
      <c r="T1042" s="15" t="str">
        <f t="shared" si="115"/>
        <v/>
      </c>
      <c r="U1042" s="15" t="str">
        <f>CONCATENATE(IF(B1042="","",'[1]Datos del Clap'!$E$4),";","9",IF(B1042="","",'[1]Datos del Clap'!$F$4),TEXT(B1042,"000"),";",E1042,(TEXT(F1042,"00000000")))</f>
        <v>;9;00000000</v>
      </c>
    </row>
    <row r="1043" spans="1:21" ht="14.25" customHeight="1" x14ac:dyDescent="0.2">
      <c r="A1043" s="41" t="str">
        <f t="shared" si="116"/>
        <v/>
      </c>
      <c r="B1043" s="27" t="str">
        <f t="shared" si="117"/>
        <v/>
      </c>
      <c r="C1043" s="28"/>
      <c r="D1043" s="37"/>
      <c r="E1043" s="28"/>
      <c r="F1043" s="38"/>
      <c r="G1043" s="39"/>
      <c r="H1043" s="39"/>
      <c r="I1043" s="29"/>
      <c r="J1043" s="40"/>
      <c r="K1043" s="40"/>
      <c r="L1043" s="28"/>
      <c r="M1043" s="28"/>
      <c r="N1043" s="42" t="str">
        <f t="shared" si="118"/>
        <v/>
      </c>
      <c r="O1043" s="43"/>
      <c r="P1043" s="25" t="str">
        <f t="shared" si="119"/>
        <v/>
      </c>
      <c r="R1043" s="26">
        <f t="shared" si="113"/>
        <v>0</v>
      </c>
      <c r="S1043" s="18">
        <f t="shared" si="114"/>
        <v>9</v>
      </c>
      <c r="T1043" s="15" t="str">
        <f t="shared" si="115"/>
        <v/>
      </c>
      <c r="U1043" s="15" t="str">
        <f>CONCATENATE(IF(B1043="","",'[1]Datos del Clap'!$E$4),";","9",IF(B1043="","",'[1]Datos del Clap'!$F$4),TEXT(B1043,"000"),";",E1043,(TEXT(F1043,"00000000")))</f>
        <v>;9;00000000</v>
      </c>
    </row>
    <row r="1044" spans="1:21" ht="14.25" customHeight="1" x14ac:dyDescent="0.2">
      <c r="A1044" s="41" t="str">
        <f t="shared" si="116"/>
        <v/>
      </c>
      <c r="B1044" s="27" t="str">
        <f t="shared" si="117"/>
        <v/>
      </c>
      <c r="C1044" s="28"/>
      <c r="D1044" s="37"/>
      <c r="E1044" s="28"/>
      <c r="F1044" s="38"/>
      <c r="G1044" s="39"/>
      <c r="H1044" s="39"/>
      <c r="I1044" s="29"/>
      <c r="J1044" s="40"/>
      <c r="K1044" s="40"/>
      <c r="L1044" s="28"/>
      <c r="M1044" s="28"/>
      <c r="N1044" s="42" t="str">
        <f t="shared" si="118"/>
        <v/>
      </c>
      <c r="O1044" s="43"/>
      <c r="P1044" s="25" t="str">
        <f t="shared" si="119"/>
        <v/>
      </c>
      <c r="R1044" s="26">
        <f t="shared" si="113"/>
        <v>0</v>
      </c>
      <c r="S1044" s="18">
        <f t="shared" si="114"/>
        <v>9</v>
      </c>
      <c r="T1044" s="15" t="str">
        <f t="shared" si="115"/>
        <v/>
      </c>
      <c r="U1044" s="15" t="str">
        <f>CONCATENATE(IF(B1044="","",'[1]Datos del Clap'!$E$4),";","9",IF(B1044="","",'[1]Datos del Clap'!$F$4),TEXT(B1044,"000"),";",E1044,(TEXT(F1044,"00000000")))</f>
        <v>;9;00000000</v>
      </c>
    </row>
    <row r="1045" spans="1:21" ht="14.25" customHeight="1" x14ac:dyDescent="0.2">
      <c r="A1045" s="41" t="str">
        <f t="shared" si="116"/>
        <v/>
      </c>
      <c r="B1045" s="27" t="str">
        <f t="shared" si="117"/>
        <v/>
      </c>
      <c r="C1045" s="28"/>
      <c r="D1045" s="37"/>
      <c r="E1045" s="28"/>
      <c r="F1045" s="38"/>
      <c r="G1045" s="39"/>
      <c r="H1045" s="39"/>
      <c r="I1045" s="29"/>
      <c r="J1045" s="40"/>
      <c r="K1045" s="40"/>
      <c r="L1045" s="28"/>
      <c r="M1045" s="28"/>
      <c r="N1045" s="42" t="str">
        <f t="shared" si="118"/>
        <v/>
      </c>
      <c r="O1045" s="43"/>
      <c r="P1045" s="25" t="str">
        <f t="shared" si="119"/>
        <v/>
      </c>
      <c r="R1045" s="26">
        <f t="shared" si="113"/>
        <v>0</v>
      </c>
      <c r="S1045" s="18">
        <f t="shared" si="114"/>
        <v>9</v>
      </c>
      <c r="T1045" s="15" t="str">
        <f t="shared" si="115"/>
        <v/>
      </c>
      <c r="U1045" s="15" t="str">
        <f>CONCATENATE(IF(B1045="","",'[1]Datos del Clap'!$E$4),";","9",IF(B1045="","",'[1]Datos del Clap'!$F$4),TEXT(B1045,"000"),";",E1045,(TEXT(F1045,"00000000")))</f>
        <v>;9;00000000</v>
      </c>
    </row>
    <row r="1046" spans="1:21" ht="14.25" customHeight="1" x14ac:dyDescent="0.2">
      <c r="A1046" s="41" t="str">
        <f t="shared" si="116"/>
        <v/>
      </c>
      <c r="B1046" s="27" t="str">
        <f t="shared" si="117"/>
        <v/>
      </c>
      <c r="C1046" s="28"/>
      <c r="D1046" s="37"/>
      <c r="E1046" s="28"/>
      <c r="F1046" s="38"/>
      <c r="G1046" s="39"/>
      <c r="H1046" s="39"/>
      <c r="I1046" s="29"/>
      <c r="J1046" s="40"/>
      <c r="K1046" s="40"/>
      <c r="L1046" s="28"/>
      <c r="M1046" s="28"/>
      <c r="N1046" s="42" t="str">
        <f t="shared" si="118"/>
        <v/>
      </c>
      <c r="O1046" s="43"/>
      <c r="P1046" s="25" t="str">
        <f t="shared" si="119"/>
        <v/>
      </c>
      <c r="R1046" s="26">
        <f t="shared" si="113"/>
        <v>0</v>
      </c>
      <c r="S1046" s="18">
        <f t="shared" si="114"/>
        <v>9</v>
      </c>
      <c r="T1046" s="15" t="str">
        <f t="shared" si="115"/>
        <v/>
      </c>
      <c r="U1046" s="15" t="str">
        <f>CONCATENATE(IF(B1046="","",'[1]Datos del Clap'!$E$4),";","9",IF(B1046="","",'[1]Datos del Clap'!$F$4),TEXT(B1046,"000"),";",E1046,(TEXT(F1046,"00000000")))</f>
        <v>;9;00000000</v>
      </c>
    </row>
    <row r="1047" spans="1:21" ht="14.25" customHeight="1" x14ac:dyDescent="0.2">
      <c r="A1047" s="41" t="str">
        <f t="shared" si="116"/>
        <v/>
      </c>
      <c r="B1047" s="27" t="str">
        <f t="shared" si="117"/>
        <v/>
      </c>
      <c r="C1047" s="28"/>
      <c r="D1047" s="37"/>
      <c r="E1047" s="28"/>
      <c r="F1047" s="38"/>
      <c r="G1047" s="39"/>
      <c r="H1047" s="39"/>
      <c r="I1047" s="29"/>
      <c r="J1047" s="40"/>
      <c r="K1047" s="40"/>
      <c r="L1047" s="28"/>
      <c r="M1047" s="28"/>
      <c r="N1047" s="42" t="str">
        <f t="shared" si="118"/>
        <v/>
      </c>
      <c r="O1047" s="43"/>
      <c r="P1047" s="25" t="str">
        <f t="shared" si="119"/>
        <v/>
      </c>
      <c r="R1047" s="26">
        <f t="shared" si="113"/>
        <v>0</v>
      </c>
      <c r="S1047" s="18">
        <f t="shared" si="114"/>
        <v>9</v>
      </c>
      <c r="T1047" s="15" t="str">
        <f t="shared" si="115"/>
        <v/>
      </c>
      <c r="U1047" s="15" t="str">
        <f>CONCATENATE(IF(B1047="","",'[1]Datos del Clap'!$E$4),";","9",IF(B1047="","",'[1]Datos del Clap'!$F$4),TEXT(B1047,"000"),";",E1047,(TEXT(F1047,"00000000")))</f>
        <v>;9;00000000</v>
      </c>
    </row>
    <row r="1048" spans="1:21" ht="14.25" customHeight="1" x14ac:dyDescent="0.2">
      <c r="A1048" s="41" t="str">
        <f t="shared" si="116"/>
        <v/>
      </c>
      <c r="B1048" s="27" t="str">
        <f t="shared" si="117"/>
        <v/>
      </c>
      <c r="C1048" s="28"/>
      <c r="D1048" s="37"/>
      <c r="E1048" s="28"/>
      <c r="F1048" s="38"/>
      <c r="G1048" s="39"/>
      <c r="H1048" s="39"/>
      <c r="I1048" s="29"/>
      <c r="J1048" s="40"/>
      <c r="K1048" s="40"/>
      <c r="L1048" s="28"/>
      <c r="M1048" s="28"/>
      <c r="N1048" s="42" t="str">
        <f t="shared" si="118"/>
        <v/>
      </c>
      <c r="O1048" s="43"/>
      <c r="P1048" s="25" t="str">
        <f t="shared" si="119"/>
        <v/>
      </c>
      <c r="R1048" s="26">
        <f t="shared" si="113"/>
        <v>0</v>
      </c>
      <c r="S1048" s="18">
        <f t="shared" si="114"/>
        <v>9</v>
      </c>
      <c r="T1048" s="15" t="str">
        <f t="shared" si="115"/>
        <v/>
      </c>
      <c r="U1048" s="15" t="str">
        <f>CONCATENATE(IF(B1048="","",'[1]Datos del Clap'!$E$4),";","9",IF(B1048="","",'[1]Datos del Clap'!$F$4),TEXT(B1048,"000"),";",E1048,(TEXT(F1048,"00000000")))</f>
        <v>;9;00000000</v>
      </c>
    </row>
    <row r="1049" spans="1:21" ht="14.25" customHeight="1" x14ac:dyDescent="0.2">
      <c r="A1049" s="41" t="str">
        <f t="shared" si="116"/>
        <v/>
      </c>
      <c r="B1049" s="27" t="str">
        <f t="shared" si="117"/>
        <v/>
      </c>
      <c r="C1049" s="28"/>
      <c r="D1049" s="37"/>
      <c r="E1049" s="28"/>
      <c r="F1049" s="38"/>
      <c r="G1049" s="39"/>
      <c r="H1049" s="39"/>
      <c r="I1049" s="29"/>
      <c r="J1049" s="40"/>
      <c r="K1049" s="40"/>
      <c r="L1049" s="28"/>
      <c r="M1049" s="28"/>
      <c r="N1049" s="42" t="str">
        <f t="shared" si="118"/>
        <v/>
      </c>
      <c r="O1049" s="43"/>
      <c r="P1049" s="25" t="str">
        <f t="shared" si="119"/>
        <v/>
      </c>
      <c r="R1049" s="26">
        <f t="shared" si="113"/>
        <v>0</v>
      </c>
      <c r="S1049" s="18">
        <f t="shared" si="114"/>
        <v>9</v>
      </c>
      <c r="T1049" s="15" t="str">
        <f t="shared" si="115"/>
        <v/>
      </c>
      <c r="U1049" s="15" t="str">
        <f>CONCATENATE(IF(B1049="","",'[1]Datos del Clap'!$E$4),";","9",IF(B1049="","",'[1]Datos del Clap'!$F$4),TEXT(B1049,"000"),";",E1049,(TEXT(F1049,"00000000")))</f>
        <v>;9;00000000</v>
      </c>
    </row>
    <row r="1050" spans="1:21" ht="14.25" customHeight="1" x14ac:dyDescent="0.2">
      <c r="A1050" s="41" t="str">
        <f t="shared" si="116"/>
        <v/>
      </c>
      <c r="B1050" s="27" t="str">
        <f t="shared" si="117"/>
        <v/>
      </c>
      <c r="C1050" s="28"/>
      <c r="D1050" s="37"/>
      <c r="E1050" s="28"/>
      <c r="F1050" s="38"/>
      <c r="G1050" s="39"/>
      <c r="H1050" s="39"/>
      <c r="I1050" s="29"/>
      <c r="J1050" s="40"/>
      <c r="K1050" s="40"/>
      <c r="L1050" s="28"/>
      <c r="M1050" s="28"/>
      <c r="N1050" s="42" t="str">
        <f t="shared" si="118"/>
        <v/>
      </c>
      <c r="O1050" s="43"/>
      <c r="P1050" s="25" t="str">
        <f t="shared" si="119"/>
        <v/>
      </c>
      <c r="R1050" s="26">
        <f t="shared" si="113"/>
        <v>0</v>
      </c>
      <c r="S1050" s="18">
        <f t="shared" si="114"/>
        <v>9</v>
      </c>
      <c r="T1050" s="15" t="str">
        <f t="shared" si="115"/>
        <v/>
      </c>
      <c r="U1050" s="15" t="str">
        <f>CONCATENATE(IF(B1050="","",'[1]Datos del Clap'!$E$4),";","9",IF(B1050="","",'[1]Datos del Clap'!$F$4),TEXT(B1050,"000"),";",E1050,(TEXT(F1050,"00000000")))</f>
        <v>;9;00000000</v>
      </c>
    </row>
    <row r="1051" spans="1:21" ht="14.25" customHeight="1" x14ac:dyDescent="0.2">
      <c r="A1051" s="41" t="str">
        <f t="shared" si="116"/>
        <v/>
      </c>
      <c r="B1051" s="27" t="str">
        <f t="shared" si="117"/>
        <v/>
      </c>
      <c r="C1051" s="28"/>
      <c r="D1051" s="37"/>
      <c r="E1051" s="28"/>
      <c r="F1051" s="38"/>
      <c r="G1051" s="39"/>
      <c r="H1051" s="39"/>
      <c r="I1051" s="29"/>
      <c r="J1051" s="40"/>
      <c r="K1051" s="40"/>
      <c r="L1051" s="28"/>
      <c r="M1051" s="28"/>
      <c r="N1051" s="42" t="str">
        <f t="shared" si="118"/>
        <v/>
      </c>
      <c r="O1051" s="43"/>
      <c r="P1051" s="25" t="str">
        <f t="shared" si="119"/>
        <v/>
      </c>
      <c r="R1051" s="26">
        <f t="shared" si="113"/>
        <v>0</v>
      </c>
      <c r="S1051" s="18">
        <f t="shared" si="114"/>
        <v>9</v>
      </c>
      <c r="T1051" s="15" t="str">
        <f t="shared" si="115"/>
        <v/>
      </c>
      <c r="U1051" s="15" t="str">
        <f>CONCATENATE(IF(B1051="","",'[1]Datos del Clap'!$E$4),";","9",IF(B1051="","",'[1]Datos del Clap'!$F$4),TEXT(B1051,"000"),";",E1051,(TEXT(F1051,"00000000")))</f>
        <v>;9;00000000</v>
      </c>
    </row>
    <row r="1052" spans="1:21" ht="14.25" customHeight="1" x14ac:dyDescent="0.2">
      <c r="A1052" s="41" t="str">
        <f t="shared" si="116"/>
        <v/>
      </c>
      <c r="B1052" s="27" t="str">
        <f t="shared" si="117"/>
        <v/>
      </c>
      <c r="C1052" s="28"/>
      <c r="D1052" s="37"/>
      <c r="E1052" s="28"/>
      <c r="F1052" s="38"/>
      <c r="G1052" s="39"/>
      <c r="H1052" s="39"/>
      <c r="I1052" s="29"/>
      <c r="J1052" s="40"/>
      <c r="K1052" s="40"/>
      <c r="L1052" s="28"/>
      <c r="M1052" s="28"/>
      <c r="N1052" s="42" t="str">
        <f t="shared" si="118"/>
        <v/>
      </c>
      <c r="O1052" s="43"/>
      <c r="P1052" s="25" t="str">
        <f t="shared" si="119"/>
        <v/>
      </c>
      <c r="R1052" s="26">
        <f t="shared" si="113"/>
        <v>0</v>
      </c>
      <c r="S1052" s="18">
        <f t="shared" si="114"/>
        <v>9</v>
      </c>
      <c r="T1052" s="15" t="str">
        <f t="shared" si="115"/>
        <v/>
      </c>
      <c r="U1052" s="15" t="str">
        <f>CONCATENATE(IF(B1052="","",'[1]Datos del Clap'!$E$4),";","9",IF(B1052="","",'[1]Datos del Clap'!$F$4),TEXT(B1052,"000"),";",E1052,(TEXT(F1052,"00000000")))</f>
        <v>;9;00000000</v>
      </c>
    </row>
    <row r="1053" spans="1:21" ht="14.25" customHeight="1" x14ac:dyDescent="0.2">
      <c r="A1053" s="41" t="str">
        <f t="shared" si="116"/>
        <v/>
      </c>
      <c r="B1053" s="27" t="str">
        <f t="shared" si="117"/>
        <v/>
      </c>
      <c r="C1053" s="28"/>
      <c r="D1053" s="37"/>
      <c r="E1053" s="28"/>
      <c r="F1053" s="38"/>
      <c r="G1053" s="39"/>
      <c r="H1053" s="39"/>
      <c r="I1053" s="29"/>
      <c r="J1053" s="40"/>
      <c r="K1053" s="40"/>
      <c r="L1053" s="28"/>
      <c r="M1053" s="28"/>
      <c r="N1053" s="42" t="str">
        <f t="shared" si="118"/>
        <v/>
      </c>
      <c r="O1053" s="43"/>
      <c r="P1053" s="25" t="str">
        <f t="shared" si="119"/>
        <v/>
      </c>
      <c r="R1053" s="26">
        <f t="shared" si="113"/>
        <v>0</v>
      </c>
      <c r="S1053" s="18">
        <f t="shared" si="114"/>
        <v>9</v>
      </c>
      <c r="T1053" s="15" t="str">
        <f t="shared" si="115"/>
        <v/>
      </c>
      <c r="U1053" s="15" t="str">
        <f>CONCATENATE(IF(B1053="","",'[1]Datos del Clap'!$E$4),";","9",IF(B1053="","",'[1]Datos del Clap'!$F$4),TEXT(B1053,"000"),";",E1053,(TEXT(F1053,"00000000")))</f>
        <v>;9;00000000</v>
      </c>
    </row>
    <row r="1054" spans="1:21" ht="14.25" customHeight="1" x14ac:dyDescent="0.2">
      <c r="A1054" s="41" t="str">
        <f t="shared" si="116"/>
        <v/>
      </c>
      <c r="B1054" s="27" t="str">
        <f t="shared" si="117"/>
        <v/>
      </c>
      <c r="C1054" s="28"/>
      <c r="D1054" s="37"/>
      <c r="E1054" s="28"/>
      <c r="F1054" s="38"/>
      <c r="G1054" s="39"/>
      <c r="H1054" s="39"/>
      <c r="I1054" s="29"/>
      <c r="J1054" s="40"/>
      <c r="K1054" s="40"/>
      <c r="L1054" s="28"/>
      <c r="M1054" s="28"/>
      <c r="N1054" s="42" t="str">
        <f t="shared" si="118"/>
        <v/>
      </c>
      <c r="O1054" s="43"/>
      <c r="P1054" s="25" t="str">
        <f t="shared" si="119"/>
        <v/>
      </c>
      <c r="R1054" s="26">
        <f t="shared" si="113"/>
        <v>0</v>
      </c>
      <c r="S1054" s="18">
        <f t="shared" si="114"/>
        <v>9</v>
      </c>
      <c r="T1054" s="15" t="str">
        <f t="shared" si="115"/>
        <v/>
      </c>
      <c r="U1054" s="15" t="str">
        <f>CONCATENATE(IF(B1054="","",'[1]Datos del Clap'!$E$4),";","9",IF(B1054="","",'[1]Datos del Clap'!$F$4),TEXT(B1054,"000"),";",E1054,(TEXT(F1054,"00000000")))</f>
        <v>;9;00000000</v>
      </c>
    </row>
    <row r="1055" spans="1:21" ht="14.25" customHeight="1" x14ac:dyDescent="0.2">
      <c r="A1055" s="41" t="str">
        <f t="shared" si="116"/>
        <v/>
      </c>
      <c r="B1055" s="27" t="str">
        <f t="shared" si="117"/>
        <v/>
      </c>
      <c r="C1055" s="28"/>
      <c r="D1055" s="37"/>
      <c r="E1055" s="28"/>
      <c r="F1055" s="38"/>
      <c r="G1055" s="39"/>
      <c r="H1055" s="39"/>
      <c r="I1055" s="29"/>
      <c r="J1055" s="40"/>
      <c r="K1055" s="40"/>
      <c r="L1055" s="28"/>
      <c r="M1055" s="28"/>
      <c r="N1055" s="42" t="str">
        <f t="shared" si="118"/>
        <v/>
      </c>
      <c r="O1055" s="43"/>
      <c r="P1055" s="25" t="str">
        <f t="shared" si="119"/>
        <v/>
      </c>
      <c r="R1055" s="26">
        <f t="shared" si="113"/>
        <v>0</v>
      </c>
      <c r="S1055" s="18">
        <f t="shared" si="114"/>
        <v>9</v>
      </c>
      <c r="T1055" s="15" t="str">
        <f t="shared" si="115"/>
        <v/>
      </c>
      <c r="U1055" s="15" t="str">
        <f>CONCATENATE(IF(B1055="","",'[1]Datos del Clap'!$E$4),";","9",IF(B1055="","",'[1]Datos del Clap'!$F$4),TEXT(B1055,"000"),";",E1055,(TEXT(F1055,"00000000")))</f>
        <v>;9;00000000</v>
      </c>
    </row>
    <row r="1056" spans="1:21" ht="14.25" customHeight="1" x14ac:dyDescent="0.2">
      <c r="A1056" s="41" t="str">
        <f t="shared" si="116"/>
        <v/>
      </c>
      <c r="B1056" s="27" t="str">
        <f t="shared" si="117"/>
        <v/>
      </c>
      <c r="C1056" s="28"/>
      <c r="D1056" s="37"/>
      <c r="E1056" s="28"/>
      <c r="F1056" s="38"/>
      <c r="G1056" s="39"/>
      <c r="H1056" s="39"/>
      <c r="I1056" s="29"/>
      <c r="J1056" s="40"/>
      <c r="K1056" s="40"/>
      <c r="L1056" s="28"/>
      <c r="M1056" s="28"/>
      <c r="N1056" s="42" t="str">
        <f t="shared" si="118"/>
        <v/>
      </c>
      <c r="O1056" s="43"/>
      <c r="P1056" s="25" t="str">
        <f t="shared" si="119"/>
        <v/>
      </c>
      <c r="R1056" s="26">
        <f t="shared" si="113"/>
        <v>0</v>
      </c>
      <c r="S1056" s="18">
        <f t="shared" si="114"/>
        <v>9</v>
      </c>
      <c r="T1056" s="15" t="str">
        <f t="shared" si="115"/>
        <v/>
      </c>
      <c r="U1056" s="15" t="str">
        <f>CONCATENATE(IF(B1056="","",'[1]Datos del Clap'!$E$4),";","9",IF(B1056="","",'[1]Datos del Clap'!$F$4),TEXT(B1056,"000"),";",E1056,(TEXT(F1056,"00000000")))</f>
        <v>;9;00000000</v>
      </c>
    </row>
    <row r="1057" spans="1:21" ht="14.25" customHeight="1" x14ac:dyDescent="0.2">
      <c r="A1057" s="41" t="str">
        <f t="shared" si="116"/>
        <v/>
      </c>
      <c r="B1057" s="27" t="str">
        <f t="shared" si="117"/>
        <v/>
      </c>
      <c r="C1057" s="28"/>
      <c r="D1057" s="37"/>
      <c r="E1057" s="28"/>
      <c r="F1057" s="38"/>
      <c r="G1057" s="39"/>
      <c r="H1057" s="39"/>
      <c r="I1057" s="29"/>
      <c r="J1057" s="40"/>
      <c r="K1057" s="40"/>
      <c r="L1057" s="28"/>
      <c r="M1057" s="28"/>
      <c r="N1057" s="42" t="str">
        <f t="shared" si="118"/>
        <v/>
      </c>
      <c r="O1057" s="43"/>
      <c r="P1057" s="25" t="str">
        <f t="shared" si="119"/>
        <v/>
      </c>
      <c r="R1057" s="26">
        <f t="shared" si="113"/>
        <v>0</v>
      </c>
      <c r="S1057" s="18">
        <f t="shared" si="114"/>
        <v>9</v>
      </c>
      <c r="T1057" s="15" t="str">
        <f t="shared" si="115"/>
        <v/>
      </c>
      <c r="U1057" s="15" t="str">
        <f>CONCATENATE(IF(B1057="","",'[1]Datos del Clap'!$E$4),";","9",IF(B1057="","",'[1]Datos del Clap'!$F$4),TEXT(B1057,"000"),";",E1057,(TEXT(F1057,"00000000")))</f>
        <v>;9;00000000</v>
      </c>
    </row>
    <row r="1058" spans="1:21" ht="14.25" customHeight="1" x14ac:dyDescent="0.2">
      <c r="A1058" s="41" t="str">
        <f t="shared" si="116"/>
        <v/>
      </c>
      <c r="B1058" s="27" t="str">
        <f t="shared" si="117"/>
        <v/>
      </c>
      <c r="C1058" s="28"/>
      <c r="D1058" s="37"/>
      <c r="E1058" s="28"/>
      <c r="F1058" s="38"/>
      <c r="G1058" s="39"/>
      <c r="H1058" s="39"/>
      <c r="I1058" s="29"/>
      <c r="J1058" s="40"/>
      <c r="K1058" s="40"/>
      <c r="L1058" s="28"/>
      <c r="M1058" s="28"/>
      <c r="N1058" s="42" t="str">
        <f t="shared" si="118"/>
        <v/>
      </c>
      <c r="O1058" s="43"/>
      <c r="P1058" s="25" t="str">
        <f t="shared" si="119"/>
        <v/>
      </c>
      <c r="R1058" s="26">
        <f t="shared" si="113"/>
        <v>0</v>
      </c>
      <c r="S1058" s="18">
        <f t="shared" si="114"/>
        <v>9</v>
      </c>
      <c r="T1058" s="15" t="str">
        <f t="shared" si="115"/>
        <v/>
      </c>
      <c r="U1058" s="15" t="str">
        <f>CONCATENATE(IF(B1058="","",'[1]Datos del Clap'!$E$4),";","9",IF(B1058="","",'[1]Datos del Clap'!$F$4),TEXT(B1058,"000"),";",E1058,(TEXT(F1058,"00000000")))</f>
        <v>;9;00000000</v>
      </c>
    </row>
    <row r="1059" spans="1:21" ht="14.25" customHeight="1" x14ac:dyDescent="0.2">
      <c r="A1059" s="41" t="str">
        <f t="shared" si="116"/>
        <v/>
      </c>
      <c r="B1059" s="27" t="str">
        <f t="shared" si="117"/>
        <v/>
      </c>
      <c r="C1059" s="28"/>
      <c r="D1059" s="37"/>
      <c r="E1059" s="28"/>
      <c r="F1059" s="38"/>
      <c r="G1059" s="39"/>
      <c r="H1059" s="39"/>
      <c r="I1059" s="29"/>
      <c r="J1059" s="40"/>
      <c r="K1059" s="40"/>
      <c r="L1059" s="28"/>
      <c r="M1059" s="28"/>
      <c r="N1059" s="42" t="str">
        <f t="shared" si="118"/>
        <v/>
      </c>
      <c r="O1059" s="43"/>
      <c r="P1059" s="25" t="str">
        <f t="shared" si="119"/>
        <v/>
      </c>
      <c r="R1059" s="26">
        <f t="shared" si="113"/>
        <v>0</v>
      </c>
      <c r="S1059" s="18">
        <f t="shared" si="114"/>
        <v>9</v>
      </c>
      <c r="T1059" s="15" t="str">
        <f t="shared" si="115"/>
        <v/>
      </c>
      <c r="U1059" s="15" t="str">
        <f>CONCATENATE(IF(B1059="","",'[1]Datos del Clap'!$E$4),";","9",IF(B1059="","",'[1]Datos del Clap'!$F$4),TEXT(B1059,"000"),";",E1059,(TEXT(F1059,"00000000")))</f>
        <v>;9;00000000</v>
      </c>
    </row>
    <row r="1060" spans="1:21" ht="14.25" customHeight="1" x14ac:dyDescent="0.2">
      <c r="A1060" s="41" t="str">
        <f t="shared" si="116"/>
        <v/>
      </c>
      <c r="B1060" s="27" t="str">
        <f t="shared" si="117"/>
        <v/>
      </c>
      <c r="C1060" s="28"/>
      <c r="D1060" s="37"/>
      <c r="E1060" s="28"/>
      <c r="F1060" s="38"/>
      <c r="G1060" s="39"/>
      <c r="H1060" s="39"/>
      <c r="I1060" s="29"/>
      <c r="J1060" s="40"/>
      <c r="K1060" s="40"/>
      <c r="L1060" s="28"/>
      <c r="M1060" s="28"/>
      <c r="N1060" s="42" t="str">
        <f t="shared" si="118"/>
        <v/>
      </c>
      <c r="O1060" s="43"/>
      <c r="P1060" s="25" t="str">
        <f t="shared" si="119"/>
        <v/>
      </c>
      <c r="R1060" s="26">
        <f t="shared" si="113"/>
        <v>0</v>
      </c>
      <c r="S1060" s="18">
        <f t="shared" si="114"/>
        <v>9</v>
      </c>
      <c r="T1060" s="15" t="str">
        <f t="shared" si="115"/>
        <v/>
      </c>
      <c r="U1060" s="15" t="str">
        <f>CONCATENATE(IF(B1060="","",'[1]Datos del Clap'!$E$4),";","9",IF(B1060="","",'[1]Datos del Clap'!$F$4),TEXT(B1060,"000"),";",E1060,(TEXT(F1060,"00000000")))</f>
        <v>;9;00000000</v>
      </c>
    </row>
    <row r="1061" spans="1:21" ht="14.25" customHeight="1" x14ac:dyDescent="0.2">
      <c r="A1061" s="41" t="str">
        <f t="shared" si="116"/>
        <v/>
      </c>
      <c r="B1061" s="27" t="str">
        <f t="shared" si="117"/>
        <v/>
      </c>
      <c r="C1061" s="28"/>
      <c r="D1061" s="37"/>
      <c r="E1061" s="28"/>
      <c r="F1061" s="38"/>
      <c r="G1061" s="39"/>
      <c r="H1061" s="39"/>
      <c r="I1061" s="29"/>
      <c r="J1061" s="40"/>
      <c r="K1061" s="40"/>
      <c r="L1061" s="28"/>
      <c r="M1061" s="28"/>
      <c r="N1061" s="42" t="str">
        <f t="shared" si="118"/>
        <v/>
      </c>
      <c r="O1061" s="43"/>
      <c r="P1061" s="25" t="str">
        <f t="shared" si="119"/>
        <v/>
      </c>
      <c r="R1061" s="26">
        <f t="shared" si="113"/>
        <v>0</v>
      </c>
      <c r="S1061" s="18">
        <f t="shared" si="114"/>
        <v>9</v>
      </c>
      <c r="T1061" s="15" t="str">
        <f t="shared" si="115"/>
        <v/>
      </c>
      <c r="U1061" s="15" t="str">
        <f>CONCATENATE(IF(B1061="","",'[1]Datos del Clap'!$E$4),";","9",IF(B1061="","",'[1]Datos del Clap'!$F$4),TEXT(B1061,"000"),";",E1061,(TEXT(F1061,"00000000")))</f>
        <v>;9;00000000</v>
      </c>
    </row>
    <row r="1062" spans="1:21" ht="14.25" customHeight="1" x14ac:dyDescent="0.2">
      <c r="A1062" s="41" t="str">
        <f t="shared" si="116"/>
        <v/>
      </c>
      <c r="B1062" s="27" t="str">
        <f t="shared" si="117"/>
        <v/>
      </c>
      <c r="C1062" s="28"/>
      <c r="D1062" s="37"/>
      <c r="E1062" s="28"/>
      <c r="F1062" s="38"/>
      <c r="G1062" s="39"/>
      <c r="H1062" s="39"/>
      <c r="I1062" s="29"/>
      <c r="J1062" s="40"/>
      <c r="K1062" s="40"/>
      <c r="L1062" s="28"/>
      <c r="M1062" s="28"/>
      <c r="N1062" s="42" t="str">
        <f t="shared" si="118"/>
        <v/>
      </c>
      <c r="O1062" s="43"/>
      <c r="P1062" s="25" t="str">
        <f t="shared" si="119"/>
        <v/>
      </c>
      <c r="R1062" s="26">
        <f t="shared" si="113"/>
        <v>0</v>
      </c>
      <c r="S1062" s="18">
        <f t="shared" si="114"/>
        <v>9</v>
      </c>
      <c r="T1062" s="15" t="str">
        <f t="shared" si="115"/>
        <v/>
      </c>
      <c r="U1062" s="15" t="str">
        <f>CONCATENATE(IF(B1062="","",'[1]Datos del Clap'!$E$4),";","9",IF(B1062="","",'[1]Datos del Clap'!$F$4),TEXT(B1062,"000"),";",E1062,(TEXT(F1062,"00000000")))</f>
        <v>;9;00000000</v>
      </c>
    </row>
    <row r="1063" spans="1:21" ht="14.25" customHeight="1" x14ac:dyDescent="0.2">
      <c r="A1063" s="41" t="str">
        <f t="shared" si="116"/>
        <v/>
      </c>
      <c r="B1063" s="27" t="str">
        <f t="shared" si="117"/>
        <v/>
      </c>
      <c r="C1063" s="28"/>
      <c r="D1063" s="37"/>
      <c r="E1063" s="28"/>
      <c r="F1063" s="38"/>
      <c r="G1063" s="39"/>
      <c r="H1063" s="39"/>
      <c r="I1063" s="29"/>
      <c r="J1063" s="40"/>
      <c r="K1063" s="40"/>
      <c r="L1063" s="28"/>
      <c r="M1063" s="28"/>
      <c r="N1063" s="42" t="str">
        <f t="shared" si="118"/>
        <v/>
      </c>
      <c r="O1063" s="43"/>
      <c r="P1063" s="25" t="str">
        <f t="shared" si="119"/>
        <v/>
      </c>
      <c r="R1063" s="26">
        <f t="shared" si="113"/>
        <v>0</v>
      </c>
      <c r="S1063" s="18">
        <f t="shared" si="114"/>
        <v>9</v>
      </c>
      <c r="T1063" s="15" t="str">
        <f t="shared" si="115"/>
        <v/>
      </c>
      <c r="U1063" s="15" t="str">
        <f>CONCATENATE(IF(B1063="","",'[1]Datos del Clap'!$E$4),";","9",IF(B1063="","",'[1]Datos del Clap'!$F$4),TEXT(B1063,"000"),";",E1063,(TEXT(F1063,"00000000")))</f>
        <v>;9;00000000</v>
      </c>
    </row>
    <row r="1064" spans="1:21" ht="14.25" customHeight="1" x14ac:dyDescent="0.2">
      <c r="A1064" s="41" t="str">
        <f t="shared" si="116"/>
        <v/>
      </c>
      <c r="B1064" s="27" t="str">
        <f t="shared" si="117"/>
        <v/>
      </c>
      <c r="C1064" s="28"/>
      <c r="D1064" s="37"/>
      <c r="E1064" s="28"/>
      <c r="F1064" s="38"/>
      <c r="G1064" s="39"/>
      <c r="H1064" s="39"/>
      <c r="I1064" s="29"/>
      <c r="J1064" s="40"/>
      <c r="K1064" s="40"/>
      <c r="L1064" s="28"/>
      <c r="M1064" s="28"/>
      <c r="N1064" s="42" t="str">
        <f t="shared" si="118"/>
        <v/>
      </c>
      <c r="O1064" s="43"/>
      <c r="P1064" s="25" t="str">
        <f t="shared" si="119"/>
        <v/>
      </c>
      <c r="R1064" s="26">
        <f t="shared" si="113"/>
        <v>0</v>
      </c>
      <c r="S1064" s="18">
        <f t="shared" si="114"/>
        <v>9</v>
      </c>
      <c r="T1064" s="15" t="str">
        <f t="shared" si="115"/>
        <v/>
      </c>
      <c r="U1064" s="15" t="str">
        <f>CONCATENATE(IF(B1064="","",'[1]Datos del Clap'!$E$4),";","9",IF(B1064="","",'[1]Datos del Clap'!$F$4),TEXT(B1064,"000"),";",E1064,(TEXT(F1064,"00000000")))</f>
        <v>;9;00000000</v>
      </c>
    </row>
    <row r="1065" spans="1:21" ht="14.25" customHeight="1" x14ac:dyDescent="0.2">
      <c r="A1065" s="41" t="str">
        <f t="shared" si="116"/>
        <v/>
      </c>
      <c r="B1065" s="27" t="str">
        <f t="shared" si="117"/>
        <v/>
      </c>
      <c r="C1065" s="28"/>
      <c r="D1065" s="37"/>
      <c r="E1065" s="28"/>
      <c r="F1065" s="38"/>
      <c r="G1065" s="39"/>
      <c r="H1065" s="39"/>
      <c r="I1065" s="29"/>
      <c r="J1065" s="40"/>
      <c r="K1065" s="40"/>
      <c r="L1065" s="28"/>
      <c r="M1065" s="28"/>
      <c r="N1065" s="42" t="str">
        <f t="shared" si="118"/>
        <v/>
      </c>
      <c r="O1065" s="43"/>
      <c r="P1065" s="25" t="str">
        <f t="shared" si="119"/>
        <v/>
      </c>
      <c r="R1065" s="26">
        <f t="shared" si="113"/>
        <v>0</v>
      </c>
      <c r="S1065" s="18">
        <f t="shared" si="114"/>
        <v>9</v>
      </c>
      <c r="T1065" s="15" t="str">
        <f t="shared" si="115"/>
        <v/>
      </c>
      <c r="U1065" s="15" t="str">
        <f>CONCATENATE(IF(B1065="","",'[1]Datos del Clap'!$E$4),";","9",IF(B1065="","",'[1]Datos del Clap'!$F$4),TEXT(B1065,"000"),";",E1065,(TEXT(F1065,"00000000")))</f>
        <v>;9;00000000</v>
      </c>
    </row>
    <row r="1066" spans="1:21" ht="14.25" customHeight="1" x14ac:dyDescent="0.2">
      <c r="A1066" s="41" t="str">
        <f t="shared" si="116"/>
        <v/>
      </c>
      <c r="B1066" s="27" t="str">
        <f t="shared" si="117"/>
        <v/>
      </c>
      <c r="C1066" s="28"/>
      <c r="D1066" s="37"/>
      <c r="E1066" s="28"/>
      <c r="F1066" s="38"/>
      <c r="G1066" s="39"/>
      <c r="H1066" s="39"/>
      <c r="I1066" s="29"/>
      <c r="J1066" s="40"/>
      <c r="K1066" s="40"/>
      <c r="L1066" s="28"/>
      <c r="M1066" s="28"/>
      <c r="N1066" s="42" t="str">
        <f t="shared" si="118"/>
        <v/>
      </c>
      <c r="O1066" s="43"/>
      <c r="P1066" s="25" t="str">
        <f t="shared" si="119"/>
        <v/>
      </c>
      <c r="R1066" s="26">
        <f t="shared" si="113"/>
        <v>0</v>
      </c>
      <c r="S1066" s="18">
        <f t="shared" si="114"/>
        <v>9</v>
      </c>
      <c r="T1066" s="15" t="str">
        <f t="shared" si="115"/>
        <v/>
      </c>
      <c r="U1066" s="15" t="str">
        <f>CONCATENATE(IF(B1066="","",'[1]Datos del Clap'!$E$4),";","9",IF(B1066="","",'[1]Datos del Clap'!$F$4),TEXT(B1066,"000"),";",E1066,(TEXT(F1066,"00000000")))</f>
        <v>;9;00000000</v>
      </c>
    </row>
    <row r="1067" spans="1:21" ht="14.25" customHeight="1" x14ac:dyDescent="0.2">
      <c r="A1067" s="41" t="str">
        <f t="shared" si="116"/>
        <v/>
      </c>
      <c r="B1067" s="27" t="str">
        <f t="shared" si="117"/>
        <v/>
      </c>
      <c r="C1067" s="28"/>
      <c r="D1067" s="37"/>
      <c r="E1067" s="28"/>
      <c r="F1067" s="38"/>
      <c r="G1067" s="39"/>
      <c r="H1067" s="39"/>
      <c r="I1067" s="29"/>
      <c r="J1067" s="40"/>
      <c r="K1067" s="40"/>
      <c r="L1067" s="28"/>
      <c r="M1067" s="28"/>
      <c r="N1067" s="42" t="str">
        <f t="shared" si="118"/>
        <v/>
      </c>
      <c r="O1067" s="43"/>
      <c r="P1067" s="25" t="str">
        <f t="shared" si="119"/>
        <v/>
      </c>
      <c r="R1067" s="26">
        <f t="shared" si="113"/>
        <v>0</v>
      </c>
      <c r="S1067" s="18">
        <f t="shared" si="114"/>
        <v>9</v>
      </c>
      <c r="T1067" s="15" t="str">
        <f t="shared" si="115"/>
        <v/>
      </c>
      <c r="U1067" s="15" t="str">
        <f>CONCATENATE(IF(B1067="","",'[1]Datos del Clap'!$E$4),";","9",IF(B1067="","",'[1]Datos del Clap'!$F$4),TEXT(B1067,"000"),";",E1067,(TEXT(F1067,"00000000")))</f>
        <v>;9;00000000</v>
      </c>
    </row>
    <row r="1068" spans="1:21" ht="14.25" customHeight="1" x14ac:dyDescent="0.2">
      <c r="A1068" s="41" t="str">
        <f t="shared" si="116"/>
        <v/>
      </c>
      <c r="B1068" s="27" t="str">
        <f t="shared" si="117"/>
        <v/>
      </c>
      <c r="C1068" s="28"/>
      <c r="D1068" s="37"/>
      <c r="E1068" s="28"/>
      <c r="F1068" s="38"/>
      <c r="G1068" s="39"/>
      <c r="H1068" s="39"/>
      <c r="I1068" s="29"/>
      <c r="J1068" s="40"/>
      <c r="K1068" s="40"/>
      <c r="L1068" s="28"/>
      <c r="M1068" s="28"/>
      <c r="N1068" s="42" t="str">
        <f t="shared" si="118"/>
        <v/>
      </c>
      <c r="O1068" s="43"/>
      <c r="P1068" s="25" t="str">
        <f t="shared" si="119"/>
        <v/>
      </c>
      <c r="R1068" s="26">
        <f t="shared" si="113"/>
        <v>0</v>
      </c>
      <c r="S1068" s="18">
        <f t="shared" si="114"/>
        <v>9</v>
      </c>
      <c r="T1068" s="15" t="str">
        <f t="shared" si="115"/>
        <v/>
      </c>
      <c r="U1068" s="15" t="str">
        <f>CONCATENATE(IF(B1068="","",'[1]Datos del Clap'!$E$4),";","9",IF(B1068="","",'[1]Datos del Clap'!$F$4),TEXT(B1068,"000"),";",E1068,(TEXT(F1068,"00000000")))</f>
        <v>;9;00000000</v>
      </c>
    </row>
    <row r="1069" spans="1:21" ht="14.25" customHeight="1" x14ac:dyDescent="0.2">
      <c r="A1069" s="41" t="str">
        <f t="shared" si="116"/>
        <v/>
      </c>
      <c r="B1069" s="27" t="str">
        <f t="shared" si="117"/>
        <v/>
      </c>
      <c r="C1069" s="28"/>
      <c r="D1069" s="37"/>
      <c r="E1069" s="28"/>
      <c r="F1069" s="38"/>
      <c r="G1069" s="39"/>
      <c r="H1069" s="39"/>
      <c r="I1069" s="29"/>
      <c r="J1069" s="40"/>
      <c r="K1069" s="40"/>
      <c r="L1069" s="28"/>
      <c r="M1069" s="28"/>
      <c r="N1069" s="42" t="str">
        <f t="shared" si="118"/>
        <v/>
      </c>
      <c r="O1069" s="43"/>
      <c r="P1069" s="25" t="str">
        <f t="shared" si="119"/>
        <v/>
      </c>
      <c r="R1069" s="26">
        <f t="shared" si="113"/>
        <v>0</v>
      </c>
      <c r="S1069" s="18">
        <f t="shared" si="114"/>
        <v>9</v>
      </c>
      <c r="T1069" s="15" t="str">
        <f t="shared" si="115"/>
        <v/>
      </c>
      <c r="U1069" s="15" t="str">
        <f>CONCATENATE(IF(B1069="","",'[1]Datos del Clap'!$E$4),";","9",IF(B1069="","",'[1]Datos del Clap'!$F$4),TEXT(B1069,"000"),";",E1069,(TEXT(F1069,"00000000")))</f>
        <v>;9;00000000</v>
      </c>
    </row>
    <row r="1070" spans="1:21" ht="14.25" customHeight="1" x14ac:dyDescent="0.2">
      <c r="A1070" s="41" t="str">
        <f t="shared" si="116"/>
        <v/>
      </c>
      <c r="B1070" s="27" t="str">
        <f t="shared" si="117"/>
        <v/>
      </c>
      <c r="C1070" s="28"/>
      <c r="D1070" s="37"/>
      <c r="E1070" s="28"/>
      <c r="F1070" s="38"/>
      <c r="G1070" s="39"/>
      <c r="H1070" s="39"/>
      <c r="I1070" s="29"/>
      <c r="J1070" s="40"/>
      <c r="K1070" s="40"/>
      <c r="L1070" s="28"/>
      <c r="M1070" s="28"/>
      <c r="N1070" s="42" t="str">
        <f t="shared" si="118"/>
        <v/>
      </c>
      <c r="O1070" s="43"/>
      <c r="P1070" s="25" t="str">
        <f t="shared" si="119"/>
        <v/>
      </c>
      <c r="R1070" s="26">
        <f t="shared" si="113"/>
        <v>0</v>
      </c>
      <c r="S1070" s="18">
        <f t="shared" si="114"/>
        <v>9</v>
      </c>
      <c r="T1070" s="15" t="str">
        <f t="shared" si="115"/>
        <v/>
      </c>
      <c r="U1070" s="15" t="str">
        <f>CONCATENATE(IF(B1070="","",'[1]Datos del Clap'!$E$4),";","9",IF(B1070="","",'[1]Datos del Clap'!$F$4),TEXT(B1070,"000"),";",E1070,(TEXT(F1070,"00000000")))</f>
        <v>;9;00000000</v>
      </c>
    </row>
    <row r="1071" spans="1:21" ht="14.25" customHeight="1" x14ac:dyDescent="0.2">
      <c r="A1071" s="41" t="str">
        <f t="shared" si="116"/>
        <v/>
      </c>
      <c r="B1071" s="27" t="str">
        <f t="shared" si="117"/>
        <v/>
      </c>
      <c r="C1071" s="28"/>
      <c r="D1071" s="37"/>
      <c r="E1071" s="28"/>
      <c r="F1071" s="38"/>
      <c r="G1071" s="39"/>
      <c r="H1071" s="39"/>
      <c r="I1071" s="29"/>
      <c r="J1071" s="40"/>
      <c r="K1071" s="40"/>
      <c r="L1071" s="28"/>
      <c r="M1071" s="28"/>
      <c r="N1071" s="42" t="str">
        <f t="shared" si="118"/>
        <v/>
      </c>
      <c r="O1071" s="43"/>
      <c r="P1071" s="25" t="str">
        <f t="shared" si="119"/>
        <v/>
      </c>
      <c r="R1071" s="26">
        <f t="shared" si="113"/>
        <v>0</v>
      </c>
      <c r="S1071" s="18">
        <f t="shared" si="114"/>
        <v>9</v>
      </c>
      <c r="T1071" s="15" t="str">
        <f t="shared" si="115"/>
        <v/>
      </c>
      <c r="U1071" s="15" t="str">
        <f>CONCATENATE(IF(B1071="","",'[1]Datos del Clap'!$E$4),";","9",IF(B1071="","",'[1]Datos del Clap'!$F$4),TEXT(B1071,"000"),";",E1071,(TEXT(F1071,"00000000")))</f>
        <v>;9;00000000</v>
      </c>
    </row>
    <row r="1072" spans="1:21" ht="14.25" customHeight="1" x14ac:dyDescent="0.2">
      <c r="A1072" s="41" t="str">
        <f t="shared" si="116"/>
        <v/>
      </c>
      <c r="B1072" s="27" t="str">
        <f t="shared" si="117"/>
        <v/>
      </c>
      <c r="C1072" s="28"/>
      <c r="D1072" s="37"/>
      <c r="E1072" s="28"/>
      <c r="F1072" s="38"/>
      <c r="G1072" s="39"/>
      <c r="H1072" s="39"/>
      <c r="I1072" s="29"/>
      <c r="J1072" s="40"/>
      <c r="K1072" s="40"/>
      <c r="L1072" s="28"/>
      <c r="M1072" s="28"/>
      <c r="N1072" s="42" t="str">
        <f t="shared" si="118"/>
        <v/>
      </c>
      <c r="O1072" s="43"/>
      <c r="P1072" s="25" t="str">
        <f t="shared" si="119"/>
        <v/>
      </c>
      <c r="R1072" s="26">
        <f t="shared" si="113"/>
        <v>0</v>
      </c>
      <c r="S1072" s="18">
        <f t="shared" si="114"/>
        <v>9</v>
      </c>
      <c r="T1072" s="15" t="str">
        <f t="shared" si="115"/>
        <v/>
      </c>
      <c r="U1072" s="15" t="str">
        <f>CONCATENATE(IF(B1072="","",'[1]Datos del Clap'!$E$4),";","9",IF(B1072="","",'[1]Datos del Clap'!$F$4),TEXT(B1072,"000"),";",E1072,(TEXT(F1072,"00000000")))</f>
        <v>;9;00000000</v>
      </c>
    </row>
    <row r="1073" spans="1:21" ht="14.25" customHeight="1" x14ac:dyDescent="0.2">
      <c r="A1073" s="41" t="str">
        <f t="shared" si="116"/>
        <v/>
      </c>
      <c r="B1073" s="27" t="str">
        <f t="shared" si="117"/>
        <v/>
      </c>
      <c r="C1073" s="28"/>
      <c r="D1073" s="37"/>
      <c r="E1073" s="28"/>
      <c r="F1073" s="38"/>
      <c r="G1073" s="39"/>
      <c r="H1073" s="39"/>
      <c r="I1073" s="29"/>
      <c r="J1073" s="40"/>
      <c r="K1073" s="40"/>
      <c r="L1073" s="28"/>
      <c r="M1073" s="28"/>
      <c r="N1073" s="42" t="str">
        <f t="shared" si="118"/>
        <v/>
      </c>
      <c r="O1073" s="43"/>
      <c r="P1073" s="25" t="str">
        <f t="shared" si="119"/>
        <v/>
      </c>
      <c r="R1073" s="26">
        <f t="shared" si="113"/>
        <v>0</v>
      </c>
      <c r="S1073" s="18">
        <f t="shared" si="114"/>
        <v>9</v>
      </c>
      <c r="T1073" s="15" t="str">
        <f t="shared" si="115"/>
        <v/>
      </c>
      <c r="U1073" s="15" t="str">
        <f>CONCATENATE(IF(B1073="","",'[1]Datos del Clap'!$E$4),";","9",IF(B1073="","",'[1]Datos del Clap'!$F$4),TEXT(B1073,"000"),";",E1073,(TEXT(F1073,"00000000")))</f>
        <v>;9;00000000</v>
      </c>
    </row>
    <row r="1074" spans="1:21" ht="14.25" customHeight="1" x14ac:dyDescent="0.2">
      <c r="A1074" s="41" t="str">
        <f t="shared" si="116"/>
        <v/>
      </c>
      <c r="B1074" s="27" t="str">
        <f t="shared" si="117"/>
        <v/>
      </c>
      <c r="C1074" s="28"/>
      <c r="D1074" s="37"/>
      <c r="E1074" s="28"/>
      <c r="F1074" s="38"/>
      <c r="G1074" s="39"/>
      <c r="H1074" s="39"/>
      <c r="I1074" s="29"/>
      <c r="J1074" s="40"/>
      <c r="K1074" s="40"/>
      <c r="L1074" s="28"/>
      <c r="M1074" s="28"/>
      <c r="N1074" s="42" t="str">
        <f t="shared" si="118"/>
        <v/>
      </c>
      <c r="O1074" s="43"/>
      <c r="P1074" s="25" t="str">
        <f t="shared" si="119"/>
        <v/>
      </c>
      <c r="R1074" s="26">
        <f t="shared" si="113"/>
        <v>0</v>
      </c>
      <c r="S1074" s="18">
        <f t="shared" si="114"/>
        <v>9</v>
      </c>
      <c r="T1074" s="15" t="str">
        <f t="shared" si="115"/>
        <v/>
      </c>
      <c r="U1074" s="15" t="str">
        <f>CONCATENATE(IF(B1074="","",'[1]Datos del Clap'!$E$4),";","9",IF(B1074="","",'[1]Datos del Clap'!$F$4),TEXT(B1074,"000"),";",E1074,(TEXT(F1074,"00000000")))</f>
        <v>;9;00000000</v>
      </c>
    </row>
    <row r="1075" spans="1:21" ht="14.25" customHeight="1" x14ac:dyDescent="0.2">
      <c r="A1075" s="41" t="str">
        <f t="shared" si="116"/>
        <v/>
      </c>
      <c r="B1075" s="27" t="str">
        <f t="shared" si="117"/>
        <v/>
      </c>
      <c r="C1075" s="28"/>
      <c r="D1075" s="37"/>
      <c r="E1075" s="28"/>
      <c r="F1075" s="38"/>
      <c r="G1075" s="39"/>
      <c r="H1075" s="39"/>
      <c r="I1075" s="29"/>
      <c r="J1075" s="40"/>
      <c r="K1075" s="40"/>
      <c r="L1075" s="28"/>
      <c r="M1075" s="28"/>
      <c r="N1075" s="42" t="str">
        <f t="shared" si="118"/>
        <v/>
      </c>
      <c r="O1075" s="43"/>
      <c r="P1075" s="25" t="str">
        <f t="shared" si="119"/>
        <v/>
      </c>
      <c r="R1075" s="26">
        <f t="shared" si="113"/>
        <v>0</v>
      </c>
      <c r="S1075" s="18">
        <f t="shared" si="114"/>
        <v>9</v>
      </c>
      <c r="T1075" s="15" t="str">
        <f t="shared" si="115"/>
        <v/>
      </c>
      <c r="U1075" s="15" t="str">
        <f>CONCATENATE(IF(B1075="","",'[1]Datos del Clap'!$E$4),";","9",IF(B1075="","",'[1]Datos del Clap'!$F$4),TEXT(B1075,"000"),";",E1075,(TEXT(F1075,"00000000")))</f>
        <v>;9;00000000</v>
      </c>
    </row>
    <row r="1076" spans="1:21" ht="14.25" customHeight="1" x14ac:dyDescent="0.2">
      <c r="A1076" s="41" t="str">
        <f t="shared" si="116"/>
        <v/>
      </c>
      <c r="B1076" s="27" t="str">
        <f t="shared" si="117"/>
        <v/>
      </c>
      <c r="C1076" s="28"/>
      <c r="D1076" s="37"/>
      <c r="E1076" s="28"/>
      <c r="F1076" s="38"/>
      <c r="G1076" s="39"/>
      <c r="H1076" s="39"/>
      <c r="I1076" s="29"/>
      <c r="J1076" s="40"/>
      <c r="K1076" s="40"/>
      <c r="L1076" s="28"/>
      <c r="M1076" s="28"/>
      <c r="N1076" s="42" t="str">
        <f t="shared" si="118"/>
        <v/>
      </c>
      <c r="O1076" s="43"/>
      <c r="P1076" s="25" t="str">
        <f t="shared" si="119"/>
        <v/>
      </c>
      <c r="R1076" s="26">
        <f t="shared" si="113"/>
        <v>0</v>
      </c>
      <c r="S1076" s="18">
        <f t="shared" si="114"/>
        <v>9</v>
      </c>
      <c r="T1076" s="15" t="str">
        <f t="shared" si="115"/>
        <v/>
      </c>
      <c r="U1076" s="15" t="str">
        <f>CONCATENATE(IF(B1076="","",'[1]Datos del Clap'!$E$4),";","9",IF(B1076="","",'[1]Datos del Clap'!$F$4),TEXT(B1076,"000"),";",E1076,(TEXT(F1076,"00000000")))</f>
        <v>;9;00000000</v>
      </c>
    </row>
    <row r="1077" spans="1:21" ht="14.25" customHeight="1" x14ac:dyDescent="0.2">
      <c r="A1077" s="41" t="str">
        <f t="shared" si="116"/>
        <v/>
      </c>
      <c r="B1077" s="27" t="str">
        <f t="shared" si="117"/>
        <v/>
      </c>
      <c r="C1077" s="28"/>
      <c r="D1077" s="37"/>
      <c r="E1077" s="28"/>
      <c r="F1077" s="38"/>
      <c r="G1077" s="39"/>
      <c r="H1077" s="39"/>
      <c r="I1077" s="29"/>
      <c r="J1077" s="40"/>
      <c r="K1077" s="40"/>
      <c r="L1077" s="28"/>
      <c r="M1077" s="28"/>
      <c r="N1077" s="42" t="str">
        <f t="shared" si="118"/>
        <v/>
      </c>
      <c r="O1077" s="43"/>
      <c r="P1077" s="25" t="str">
        <f t="shared" si="119"/>
        <v/>
      </c>
      <c r="R1077" s="26">
        <f t="shared" si="113"/>
        <v>0</v>
      </c>
      <c r="S1077" s="18">
        <f t="shared" si="114"/>
        <v>9</v>
      </c>
      <c r="T1077" s="15" t="str">
        <f t="shared" si="115"/>
        <v/>
      </c>
      <c r="U1077" s="15" t="str">
        <f>CONCATENATE(IF(B1077="","",'[1]Datos del Clap'!$E$4),";","9",IF(B1077="","",'[1]Datos del Clap'!$F$4),TEXT(B1077,"000"),";",E1077,(TEXT(F1077,"00000000")))</f>
        <v>;9;00000000</v>
      </c>
    </row>
    <row r="1078" spans="1:21" ht="14.25" customHeight="1" x14ac:dyDescent="0.2">
      <c r="A1078" s="41" t="str">
        <f t="shared" si="116"/>
        <v/>
      </c>
      <c r="B1078" s="27" t="str">
        <f t="shared" si="117"/>
        <v/>
      </c>
      <c r="C1078" s="28"/>
      <c r="D1078" s="37"/>
      <c r="E1078" s="28"/>
      <c r="F1078" s="38"/>
      <c r="G1078" s="39"/>
      <c r="H1078" s="39"/>
      <c r="I1078" s="29"/>
      <c r="J1078" s="40"/>
      <c r="K1078" s="40"/>
      <c r="L1078" s="28"/>
      <c r="M1078" s="28"/>
      <c r="N1078" s="42" t="str">
        <f t="shared" si="118"/>
        <v/>
      </c>
      <c r="O1078" s="43"/>
      <c r="P1078" s="25" t="str">
        <f t="shared" si="119"/>
        <v/>
      </c>
      <c r="R1078" s="26">
        <f t="shared" si="113"/>
        <v>0</v>
      </c>
      <c r="S1078" s="18">
        <f t="shared" si="114"/>
        <v>9</v>
      </c>
      <c r="T1078" s="15" t="str">
        <f t="shared" si="115"/>
        <v/>
      </c>
      <c r="U1078" s="15" t="str">
        <f>CONCATENATE(IF(B1078="","",'[1]Datos del Clap'!$E$4),";","9",IF(B1078="","",'[1]Datos del Clap'!$F$4),TEXT(B1078,"000"),";",E1078,(TEXT(F1078,"00000000")))</f>
        <v>;9;00000000</v>
      </c>
    </row>
    <row r="1079" spans="1:21" ht="14.25" customHeight="1" x14ac:dyDescent="0.2">
      <c r="A1079" s="41" t="str">
        <f t="shared" si="116"/>
        <v/>
      </c>
      <c r="B1079" s="27" t="str">
        <f t="shared" si="117"/>
        <v/>
      </c>
      <c r="C1079" s="28"/>
      <c r="D1079" s="37"/>
      <c r="E1079" s="28"/>
      <c r="F1079" s="38"/>
      <c r="G1079" s="39"/>
      <c r="H1079" s="39"/>
      <c r="I1079" s="29"/>
      <c r="J1079" s="40"/>
      <c r="K1079" s="40"/>
      <c r="L1079" s="28"/>
      <c r="M1079" s="28"/>
      <c r="N1079" s="42" t="str">
        <f t="shared" si="118"/>
        <v/>
      </c>
      <c r="O1079" s="43"/>
      <c r="P1079" s="25" t="str">
        <f t="shared" si="119"/>
        <v/>
      </c>
      <c r="R1079" s="26">
        <f t="shared" si="113"/>
        <v>0</v>
      </c>
      <c r="S1079" s="18">
        <f t="shared" si="114"/>
        <v>9</v>
      </c>
      <c r="T1079" s="15" t="str">
        <f t="shared" si="115"/>
        <v/>
      </c>
      <c r="U1079" s="15" t="str">
        <f>CONCATENATE(IF(B1079="","",'[1]Datos del Clap'!$E$4),";","9",IF(B1079="","",'[1]Datos del Clap'!$F$4),TEXT(B1079,"000"),";",E1079,(TEXT(F1079,"00000000")))</f>
        <v>;9;00000000</v>
      </c>
    </row>
    <row r="1080" spans="1:21" ht="14.25" customHeight="1" x14ac:dyDescent="0.2">
      <c r="A1080" s="41" t="str">
        <f t="shared" si="116"/>
        <v/>
      </c>
      <c r="B1080" s="27" t="str">
        <f t="shared" si="117"/>
        <v/>
      </c>
      <c r="C1080" s="28"/>
      <c r="D1080" s="37"/>
      <c r="E1080" s="28"/>
      <c r="F1080" s="38"/>
      <c r="G1080" s="39"/>
      <c r="H1080" s="39"/>
      <c r="I1080" s="29"/>
      <c r="J1080" s="40"/>
      <c r="K1080" s="40"/>
      <c r="L1080" s="28"/>
      <c r="M1080" s="28"/>
      <c r="N1080" s="42" t="str">
        <f t="shared" si="118"/>
        <v/>
      </c>
      <c r="O1080" s="43"/>
      <c r="P1080" s="25" t="str">
        <f t="shared" si="119"/>
        <v/>
      </c>
      <c r="R1080" s="26">
        <f t="shared" si="113"/>
        <v>0</v>
      </c>
      <c r="S1080" s="18">
        <f t="shared" si="114"/>
        <v>9</v>
      </c>
      <c r="T1080" s="15" t="str">
        <f t="shared" si="115"/>
        <v/>
      </c>
      <c r="U1080" s="15" t="str">
        <f>CONCATENATE(IF(B1080="","",'[1]Datos del Clap'!$E$4),";","9",IF(B1080="","",'[1]Datos del Clap'!$F$4),TEXT(B1080,"000"),";",E1080,(TEXT(F1080,"00000000")))</f>
        <v>;9;00000000</v>
      </c>
    </row>
    <row r="1081" spans="1:21" ht="14.25" customHeight="1" x14ac:dyDescent="0.2">
      <c r="A1081" s="41" t="str">
        <f t="shared" si="116"/>
        <v/>
      </c>
      <c r="B1081" s="27" t="str">
        <f t="shared" si="117"/>
        <v/>
      </c>
      <c r="C1081" s="28"/>
      <c r="D1081" s="37"/>
      <c r="E1081" s="28"/>
      <c r="F1081" s="38"/>
      <c r="G1081" s="39"/>
      <c r="H1081" s="39"/>
      <c r="I1081" s="29"/>
      <c r="J1081" s="40"/>
      <c r="K1081" s="40"/>
      <c r="L1081" s="28"/>
      <c r="M1081" s="28"/>
      <c r="N1081" s="42" t="str">
        <f t="shared" si="118"/>
        <v/>
      </c>
      <c r="O1081" s="43"/>
      <c r="P1081" s="25" t="str">
        <f t="shared" si="119"/>
        <v/>
      </c>
      <c r="R1081" s="26">
        <f t="shared" si="113"/>
        <v>0</v>
      </c>
      <c r="S1081" s="18">
        <f t="shared" si="114"/>
        <v>9</v>
      </c>
      <c r="T1081" s="15" t="str">
        <f t="shared" si="115"/>
        <v/>
      </c>
      <c r="U1081" s="15" t="str">
        <f>CONCATENATE(IF(B1081="","",'[1]Datos del Clap'!$E$4),";","9",IF(B1081="","",'[1]Datos del Clap'!$F$4),TEXT(B1081,"000"),";",E1081,(TEXT(F1081,"00000000")))</f>
        <v>;9;00000000</v>
      </c>
    </row>
    <row r="1082" spans="1:21" ht="14.25" customHeight="1" x14ac:dyDescent="0.2">
      <c r="A1082" s="41" t="str">
        <f t="shared" si="116"/>
        <v/>
      </c>
      <c r="B1082" s="27" t="str">
        <f t="shared" si="117"/>
        <v/>
      </c>
      <c r="C1082" s="28"/>
      <c r="D1082" s="37"/>
      <c r="E1082" s="28"/>
      <c r="F1082" s="38"/>
      <c r="G1082" s="39"/>
      <c r="H1082" s="39"/>
      <c r="I1082" s="29"/>
      <c r="J1082" s="40"/>
      <c r="K1082" s="40"/>
      <c r="L1082" s="28"/>
      <c r="M1082" s="28"/>
      <c r="N1082" s="42" t="str">
        <f t="shared" si="118"/>
        <v/>
      </c>
      <c r="O1082" s="43"/>
      <c r="P1082" s="25" t="str">
        <f t="shared" si="119"/>
        <v/>
      </c>
      <c r="R1082" s="26">
        <f t="shared" si="113"/>
        <v>0</v>
      </c>
      <c r="S1082" s="18">
        <f t="shared" si="114"/>
        <v>9</v>
      </c>
      <c r="T1082" s="15" t="str">
        <f t="shared" si="115"/>
        <v/>
      </c>
      <c r="U1082" s="15" t="str">
        <f>CONCATENATE(IF(B1082="","",'[1]Datos del Clap'!$E$4),";","9",IF(B1082="","",'[1]Datos del Clap'!$F$4),TEXT(B1082,"000"),";",E1082,(TEXT(F1082,"00000000")))</f>
        <v>;9;00000000</v>
      </c>
    </row>
    <row r="1083" spans="1:21" ht="14.25" customHeight="1" x14ac:dyDescent="0.2">
      <c r="A1083" s="41" t="str">
        <f t="shared" si="116"/>
        <v/>
      </c>
      <c r="B1083" s="27" t="str">
        <f t="shared" si="117"/>
        <v/>
      </c>
      <c r="C1083" s="28"/>
      <c r="D1083" s="37"/>
      <c r="E1083" s="28"/>
      <c r="F1083" s="38"/>
      <c r="G1083" s="39"/>
      <c r="H1083" s="39"/>
      <c r="I1083" s="29"/>
      <c r="J1083" s="40"/>
      <c r="K1083" s="40"/>
      <c r="L1083" s="28"/>
      <c r="M1083" s="28"/>
      <c r="N1083" s="42" t="str">
        <f t="shared" si="118"/>
        <v/>
      </c>
      <c r="O1083" s="43"/>
      <c r="P1083" s="25" t="str">
        <f t="shared" si="119"/>
        <v/>
      </c>
      <c r="R1083" s="26">
        <f t="shared" si="113"/>
        <v>0</v>
      </c>
      <c r="S1083" s="18">
        <f t="shared" si="114"/>
        <v>9</v>
      </c>
      <c r="T1083" s="15" t="str">
        <f t="shared" si="115"/>
        <v/>
      </c>
      <c r="U1083" s="15" t="str">
        <f>CONCATENATE(IF(B1083="","",'[1]Datos del Clap'!$E$4),";","9",IF(B1083="","",'[1]Datos del Clap'!$F$4),TEXT(B1083,"000"),";",E1083,(TEXT(F1083,"00000000")))</f>
        <v>;9;00000000</v>
      </c>
    </row>
    <row r="1084" spans="1:21" ht="14.25" customHeight="1" x14ac:dyDescent="0.2">
      <c r="A1084" s="41" t="str">
        <f t="shared" si="116"/>
        <v/>
      </c>
      <c r="B1084" s="27" t="str">
        <f t="shared" si="117"/>
        <v/>
      </c>
      <c r="C1084" s="28"/>
      <c r="D1084" s="37"/>
      <c r="E1084" s="28"/>
      <c r="F1084" s="38"/>
      <c r="G1084" s="39"/>
      <c r="H1084" s="39"/>
      <c r="I1084" s="29"/>
      <c r="J1084" s="40"/>
      <c r="K1084" s="40"/>
      <c r="L1084" s="28"/>
      <c r="M1084" s="28"/>
      <c r="N1084" s="42" t="str">
        <f t="shared" si="118"/>
        <v/>
      </c>
      <c r="O1084" s="43"/>
      <c r="P1084" s="25" t="str">
        <f t="shared" si="119"/>
        <v/>
      </c>
      <c r="R1084" s="26">
        <f t="shared" si="113"/>
        <v>0</v>
      </c>
      <c r="S1084" s="18">
        <f t="shared" si="114"/>
        <v>9</v>
      </c>
      <c r="T1084" s="15" t="str">
        <f t="shared" si="115"/>
        <v/>
      </c>
      <c r="U1084" s="15" t="str">
        <f>CONCATENATE(IF(B1084="","",'[1]Datos del Clap'!$E$4),";","9",IF(B1084="","",'[1]Datos del Clap'!$F$4),TEXT(B1084,"000"),";",E1084,(TEXT(F1084,"00000000")))</f>
        <v>;9;00000000</v>
      </c>
    </row>
    <row r="1085" spans="1:21" ht="14.25" customHeight="1" x14ac:dyDescent="0.2">
      <c r="A1085" s="41" t="str">
        <f t="shared" si="116"/>
        <v/>
      </c>
      <c r="B1085" s="27" t="str">
        <f t="shared" si="117"/>
        <v/>
      </c>
      <c r="C1085" s="28"/>
      <c r="D1085" s="37"/>
      <c r="E1085" s="28"/>
      <c r="F1085" s="38"/>
      <c r="G1085" s="39"/>
      <c r="H1085" s="39"/>
      <c r="I1085" s="29"/>
      <c r="J1085" s="40"/>
      <c r="K1085" s="40"/>
      <c r="L1085" s="28"/>
      <c r="M1085" s="28"/>
      <c r="N1085" s="42" t="str">
        <f t="shared" si="118"/>
        <v/>
      </c>
      <c r="O1085" s="43"/>
      <c r="P1085" s="25" t="str">
        <f t="shared" si="119"/>
        <v/>
      </c>
      <c r="R1085" s="26">
        <f t="shared" si="113"/>
        <v>0</v>
      </c>
      <c r="S1085" s="18">
        <f t="shared" si="114"/>
        <v>9</v>
      </c>
      <c r="T1085" s="15" t="str">
        <f t="shared" si="115"/>
        <v/>
      </c>
      <c r="U1085" s="15" t="str">
        <f>CONCATENATE(IF(B1085="","",'[1]Datos del Clap'!$E$4),";","9",IF(B1085="","",'[1]Datos del Clap'!$F$4),TEXT(B1085,"000"),";",E1085,(TEXT(F1085,"00000000")))</f>
        <v>;9;00000000</v>
      </c>
    </row>
    <row r="1086" spans="1:21" ht="14.25" customHeight="1" x14ac:dyDescent="0.2">
      <c r="A1086" s="41" t="str">
        <f t="shared" si="116"/>
        <v/>
      </c>
      <c r="B1086" s="27" t="str">
        <f t="shared" si="117"/>
        <v/>
      </c>
      <c r="C1086" s="28"/>
      <c r="D1086" s="37"/>
      <c r="E1086" s="28"/>
      <c r="F1086" s="38"/>
      <c r="G1086" s="39"/>
      <c r="H1086" s="39"/>
      <c r="I1086" s="29"/>
      <c r="J1086" s="40"/>
      <c r="K1086" s="40"/>
      <c r="L1086" s="28"/>
      <c r="M1086" s="28"/>
      <c r="N1086" s="42" t="str">
        <f t="shared" si="118"/>
        <v/>
      </c>
      <c r="O1086" s="43"/>
      <c r="P1086" s="25" t="str">
        <f t="shared" si="119"/>
        <v/>
      </c>
      <c r="R1086" s="26">
        <f t="shared" si="113"/>
        <v>0</v>
      </c>
      <c r="S1086" s="18">
        <f t="shared" si="114"/>
        <v>9</v>
      </c>
      <c r="T1086" s="15" t="str">
        <f t="shared" si="115"/>
        <v/>
      </c>
      <c r="U1086" s="15" t="str">
        <f>CONCATENATE(IF(B1086="","",'[1]Datos del Clap'!$E$4),";","9",IF(B1086="","",'[1]Datos del Clap'!$F$4),TEXT(B1086,"000"),";",E1086,(TEXT(F1086,"00000000")))</f>
        <v>;9;00000000</v>
      </c>
    </row>
    <row r="1087" spans="1:21" ht="14.25" customHeight="1" x14ac:dyDescent="0.2">
      <c r="A1087" s="41" t="str">
        <f t="shared" si="116"/>
        <v/>
      </c>
      <c r="B1087" s="27" t="str">
        <f t="shared" si="117"/>
        <v/>
      </c>
      <c r="C1087" s="28"/>
      <c r="D1087" s="37"/>
      <c r="E1087" s="28"/>
      <c r="F1087" s="38"/>
      <c r="G1087" s="39"/>
      <c r="H1087" s="39"/>
      <c r="I1087" s="29"/>
      <c r="J1087" s="40"/>
      <c r="K1087" s="40"/>
      <c r="L1087" s="28"/>
      <c r="M1087" s="28"/>
      <c r="N1087" s="42" t="str">
        <f t="shared" si="118"/>
        <v/>
      </c>
      <c r="O1087" s="43"/>
      <c r="P1087" s="25" t="str">
        <f t="shared" si="119"/>
        <v/>
      </c>
      <c r="R1087" s="26">
        <f t="shared" si="113"/>
        <v>0</v>
      </c>
      <c r="S1087" s="18">
        <f t="shared" si="114"/>
        <v>9</v>
      </c>
      <c r="T1087" s="15" t="str">
        <f t="shared" si="115"/>
        <v/>
      </c>
      <c r="U1087" s="15" t="str">
        <f>CONCATENATE(IF(B1087="","",'[1]Datos del Clap'!$E$4),";","9",IF(B1087="","",'[1]Datos del Clap'!$F$4),TEXT(B1087,"000"),";",E1087,(TEXT(F1087,"00000000")))</f>
        <v>;9;00000000</v>
      </c>
    </row>
    <row r="1088" spans="1:21" ht="14.25" customHeight="1" x14ac:dyDescent="0.2">
      <c r="A1088" s="41" t="str">
        <f t="shared" si="116"/>
        <v/>
      </c>
      <c r="B1088" s="27" t="str">
        <f t="shared" si="117"/>
        <v/>
      </c>
      <c r="C1088" s="28"/>
      <c r="D1088" s="37"/>
      <c r="E1088" s="28"/>
      <c r="F1088" s="38"/>
      <c r="G1088" s="39"/>
      <c r="H1088" s="39"/>
      <c r="I1088" s="29"/>
      <c r="J1088" s="40"/>
      <c r="K1088" s="40"/>
      <c r="L1088" s="28"/>
      <c r="M1088" s="28"/>
      <c r="N1088" s="42" t="str">
        <f t="shared" si="118"/>
        <v/>
      </c>
      <c r="O1088" s="43"/>
      <c r="P1088" s="25" t="str">
        <f t="shared" si="119"/>
        <v/>
      </c>
      <c r="R1088" s="26">
        <f t="shared" si="113"/>
        <v>0</v>
      </c>
      <c r="S1088" s="18">
        <f t="shared" si="114"/>
        <v>9</v>
      </c>
      <c r="T1088" s="15" t="str">
        <f t="shared" si="115"/>
        <v/>
      </c>
      <c r="U1088" s="15" t="str">
        <f>CONCATENATE(IF(B1088="","",'[1]Datos del Clap'!$E$4),";","9",IF(B1088="","",'[1]Datos del Clap'!$F$4),TEXT(B1088,"000"),";",E1088,(TEXT(F1088,"00000000")))</f>
        <v>;9;00000000</v>
      </c>
    </row>
    <row r="1089" spans="1:21" ht="14.25" customHeight="1" x14ac:dyDescent="0.2">
      <c r="A1089" s="41" t="str">
        <f t="shared" si="116"/>
        <v/>
      </c>
      <c r="B1089" s="27" t="str">
        <f t="shared" si="117"/>
        <v/>
      </c>
      <c r="C1089" s="28"/>
      <c r="D1089" s="37"/>
      <c r="E1089" s="28"/>
      <c r="F1089" s="38"/>
      <c r="G1089" s="39"/>
      <c r="H1089" s="39"/>
      <c r="I1089" s="29"/>
      <c r="J1089" s="40"/>
      <c r="K1089" s="40"/>
      <c r="L1089" s="28"/>
      <c r="M1089" s="28"/>
      <c r="N1089" s="42" t="str">
        <f t="shared" si="118"/>
        <v/>
      </c>
      <c r="O1089" s="43"/>
      <c r="P1089" s="25" t="str">
        <f t="shared" si="119"/>
        <v/>
      </c>
      <c r="R1089" s="26">
        <f t="shared" si="113"/>
        <v>0</v>
      </c>
      <c r="S1089" s="18">
        <f t="shared" si="114"/>
        <v>9</v>
      </c>
      <c r="T1089" s="15" t="str">
        <f t="shared" si="115"/>
        <v/>
      </c>
      <c r="U1089" s="15" t="str">
        <f>CONCATENATE(IF(B1089="","",'[1]Datos del Clap'!$E$4),";","9",IF(B1089="","",'[1]Datos del Clap'!$F$4),TEXT(B1089,"000"),";",E1089,(TEXT(F1089,"00000000")))</f>
        <v>;9;00000000</v>
      </c>
    </row>
    <row r="1090" spans="1:21" ht="14.25" customHeight="1" x14ac:dyDescent="0.2">
      <c r="A1090" s="41" t="str">
        <f t="shared" si="116"/>
        <v/>
      </c>
      <c r="B1090" s="27" t="str">
        <f t="shared" si="117"/>
        <v/>
      </c>
      <c r="C1090" s="28"/>
      <c r="D1090" s="37"/>
      <c r="E1090" s="28"/>
      <c r="F1090" s="38"/>
      <c r="G1090" s="39"/>
      <c r="H1090" s="39"/>
      <c r="I1090" s="29"/>
      <c r="J1090" s="40"/>
      <c r="K1090" s="40"/>
      <c r="L1090" s="28"/>
      <c r="M1090" s="28"/>
      <c r="N1090" s="42" t="str">
        <f t="shared" si="118"/>
        <v/>
      </c>
      <c r="O1090" s="43"/>
      <c r="P1090" s="25" t="str">
        <f t="shared" si="119"/>
        <v/>
      </c>
      <c r="R1090" s="26">
        <f t="shared" si="113"/>
        <v>0</v>
      </c>
      <c r="S1090" s="18">
        <f t="shared" si="114"/>
        <v>9</v>
      </c>
      <c r="T1090" s="15" t="str">
        <f t="shared" si="115"/>
        <v/>
      </c>
      <c r="U1090" s="15" t="str">
        <f>CONCATENATE(IF(B1090="","",'[1]Datos del Clap'!$E$4),";","9",IF(B1090="","",'[1]Datos del Clap'!$F$4),TEXT(B1090,"000"),";",E1090,(TEXT(F1090,"00000000")))</f>
        <v>;9;00000000</v>
      </c>
    </row>
    <row r="1091" spans="1:21" ht="14.25" customHeight="1" x14ac:dyDescent="0.2">
      <c r="A1091" s="41" t="str">
        <f t="shared" si="116"/>
        <v/>
      </c>
      <c r="B1091" s="27" t="str">
        <f t="shared" si="117"/>
        <v/>
      </c>
      <c r="C1091" s="28"/>
      <c r="D1091" s="37"/>
      <c r="E1091" s="28"/>
      <c r="F1091" s="38"/>
      <c r="G1091" s="39"/>
      <c r="H1091" s="39"/>
      <c r="I1091" s="29"/>
      <c r="J1091" s="40"/>
      <c r="K1091" s="40"/>
      <c r="L1091" s="28"/>
      <c r="M1091" s="28"/>
      <c r="N1091" s="42" t="str">
        <f t="shared" si="118"/>
        <v/>
      </c>
      <c r="O1091" s="43"/>
      <c r="P1091" s="25" t="str">
        <f t="shared" si="119"/>
        <v/>
      </c>
      <c r="R1091" s="26">
        <f t="shared" si="113"/>
        <v>0</v>
      </c>
      <c r="S1091" s="18">
        <f t="shared" si="114"/>
        <v>9</v>
      </c>
      <c r="T1091" s="15" t="str">
        <f t="shared" si="115"/>
        <v/>
      </c>
      <c r="U1091" s="15" t="str">
        <f>CONCATENATE(IF(B1091="","",'[1]Datos del Clap'!$E$4),";","9",IF(B1091="","",'[1]Datos del Clap'!$F$4),TEXT(B1091,"000"),";",E1091,(TEXT(F1091,"00000000")))</f>
        <v>;9;00000000</v>
      </c>
    </row>
    <row r="1092" spans="1:21" ht="14.25" customHeight="1" x14ac:dyDescent="0.2">
      <c r="A1092" s="41" t="str">
        <f t="shared" si="116"/>
        <v/>
      </c>
      <c r="B1092" s="27" t="str">
        <f t="shared" si="117"/>
        <v/>
      </c>
      <c r="C1092" s="28"/>
      <c r="D1092" s="37"/>
      <c r="E1092" s="28"/>
      <c r="F1092" s="38"/>
      <c r="G1092" s="39"/>
      <c r="H1092" s="39"/>
      <c r="I1092" s="29"/>
      <c r="J1092" s="40"/>
      <c r="K1092" s="40"/>
      <c r="L1092" s="28"/>
      <c r="M1092" s="28"/>
      <c r="N1092" s="42" t="str">
        <f t="shared" si="118"/>
        <v/>
      </c>
      <c r="O1092" s="43"/>
      <c r="P1092" s="25" t="str">
        <f t="shared" si="119"/>
        <v/>
      </c>
      <c r="R1092" s="26">
        <f t="shared" ref="R1092:R1155" si="120">COUNTIF($F$4:$F$10002,F1092)</f>
        <v>0</v>
      </c>
      <c r="S1092" s="18">
        <f t="shared" ref="S1092:S1155" si="121">LEN(IF(F1092&gt;=80000000,(CONCATENATE("E",REPT(0,8-LEN(F1092)),F1092)),(CONCATENATE("V",REPT(0,8-LEN(F1092)),F1092))))</f>
        <v>9</v>
      </c>
      <c r="T1092" s="15" t="str">
        <f t="shared" ref="T1092:T1155" si="122">TRIM(PROPER(D1092))</f>
        <v/>
      </c>
      <c r="U1092" s="15" t="str">
        <f>CONCATENATE(IF(B1092="","",'[1]Datos del Clap'!$E$4),";","9",IF(B1092="","",'[1]Datos del Clap'!$F$4),TEXT(B1092,"000"),";",E1092,(TEXT(F1092,"00000000")))</f>
        <v>;9;00000000</v>
      </c>
    </row>
    <row r="1093" spans="1:21" ht="14.25" customHeight="1" x14ac:dyDescent="0.2">
      <c r="A1093" s="41" t="str">
        <f t="shared" ref="A1093:A1156" si="123">IF(I1093="Vocero Territorial",1,IF(I1093="UBCH",2,IF(I1093="UNAMUJER",3,IF(I1093="FFM",4,IF(I1093="CCAlimentación",5,IF(I1093="Comunicador",6,IF(I1093="Productivo",7,IF(I1093="Fiscal",8,IF(I1093="Miliciano",9,IF(I1093="Vocero Comunal",11,IF(I1093="Ninguno",10,"")))))))))))</f>
        <v/>
      </c>
      <c r="B1093" s="27" t="str">
        <f t="shared" ref="B1093:B1156" si="124">IF(OR(C1093="",D1093=""),"",IF(AND(C1093&lt;&gt;"Jefe de Familia",D1093&lt;&gt;""),B1092,(B1092+1)))</f>
        <v/>
      </c>
      <c r="C1093" s="28"/>
      <c r="D1093" s="37"/>
      <c r="E1093" s="28"/>
      <c r="F1093" s="38"/>
      <c r="G1093" s="39"/>
      <c r="H1093" s="39"/>
      <c r="I1093" s="29"/>
      <c r="J1093" s="40"/>
      <c r="K1093" s="40"/>
      <c r="L1093" s="28"/>
      <c r="M1093" s="28"/>
      <c r="N1093" s="42" t="str">
        <f t="shared" ref="N1093:N1156" si="125">IF(OR(COUNTIF($F$4:$F$3005,F1093)&gt;=2,T(F1093)&lt;&gt;"",LEN(F1093)&gt;8),"Revisar este número de Cédula","")</f>
        <v/>
      </c>
      <c r="O1093" s="43"/>
      <c r="P1093" s="25" t="str">
        <f t="shared" ref="P1093:P1156" si="126">IF(AND($W$2&lt;&gt;1,I1093="Vocero Territorial"),"Ya Existe un "&amp;I1093,IF(AND($W$3&lt;&gt;1,I1093="UBCH"),"Ya Existe un Representante de las "&amp;I1093,IF(AND($W$4&lt;&gt;1,I1093="UNAMUJER"),"Ya Existe un Representante de "&amp;I1093,IF(AND($W$5&lt;&gt;1,I1093="FFM"),"Ya Existe un Representante del "&amp;I1093,IF(AND($W$6&lt;&gt;1,I1093="CCAlimentación"),"Ya Existe un Representante del "&amp;I1093,IF(AND($W$7&lt;&gt;1,I1093="Comunicador"),"Ya Existe un Líder "&amp;I1093,IF(AND($W$8&lt;&gt;1,I1093="Productivo"),"Ya Existe un Líder "&amp;I1093,IF(AND($W$9&lt;&gt;1,I1093="Fiscal"),"Ya Existe un "&amp;I1093,IF(AND($W$9&lt;&gt;1,I1093="Vocero Comunal"),"Ya Existe un "&amp;I1093,"")))))))))</f>
        <v/>
      </c>
      <c r="R1093" s="26">
        <f t="shared" si="120"/>
        <v>0</v>
      </c>
      <c r="S1093" s="18">
        <f t="shared" si="121"/>
        <v>9</v>
      </c>
      <c r="T1093" s="15" t="str">
        <f t="shared" si="122"/>
        <v/>
      </c>
      <c r="U1093" s="15" t="str">
        <f>CONCATENATE(IF(B1093="","",'[1]Datos del Clap'!$E$4),";","9",IF(B1093="","",'[1]Datos del Clap'!$F$4),TEXT(B1093,"000"),";",E1093,(TEXT(F1093,"00000000")))</f>
        <v>;9;00000000</v>
      </c>
    </row>
    <row r="1094" spans="1:21" ht="14.25" customHeight="1" x14ac:dyDescent="0.2">
      <c r="A1094" s="41" t="str">
        <f t="shared" si="123"/>
        <v/>
      </c>
      <c r="B1094" s="27" t="str">
        <f t="shared" si="124"/>
        <v/>
      </c>
      <c r="C1094" s="28"/>
      <c r="D1094" s="37"/>
      <c r="E1094" s="28"/>
      <c r="F1094" s="38"/>
      <c r="G1094" s="39"/>
      <c r="H1094" s="39"/>
      <c r="I1094" s="29"/>
      <c r="J1094" s="40"/>
      <c r="K1094" s="40"/>
      <c r="L1094" s="28"/>
      <c r="M1094" s="28"/>
      <c r="N1094" s="42" t="str">
        <f t="shared" si="125"/>
        <v/>
      </c>
      <c r="O1094" s="43"/>
      <c r="P1094" s="25" t="str">
        <f t="shared" si="126"/>
        <v/>
      </c>
      <c r="R1094" s="26">
        <f t="shared" si="120"/>
        <v>0</v>
      </c>
      <c r="S1094" s="18">
        <f t="shared" si="121"/>
        <v>9</v>
      </c>
      <c r="T1094" s="15" t="str">
        <f t="shared" si="122"/>
        <v/>
      </c>
      <c r="U1094" s="15" t="str">
        <f>CONCATENATE(IF(B1094="","",'[1]Datos del Clap'!$E$4),";","9",IF(B1094="","",'[1]Datos del Clap'!$F$4),TEXT(B1094,"000"),";",E1094,(TEXT(F1094,"00000000")))</f>
        <v>;9;00000000</v>
      </c>
    </row>
    <row r="1095" spans="1:21" ht="14.25" customHeight="1" x14ac:dyDescent="0.2">
      <c r="A1095" s="41" t="str">
        <f t="shared" si="123"/>
        <v/>
      </c>
      <c r="B1095" s="27" t="str">
        <f t="shared" si="124"/>
        <v/>
      </c>
      <c r="C1095" s="28"/>
      <c r="D1095" s="37"/>
      <c r="E1095" s="28"/>
      <c r="F1095" s="38"/>
      <c r="G1095" s="39"/>
      <c r="H1095" s="39"/>
      <c r="I1095" s="29"/>
      <c r="J1095" s="40"/>
      <c r="K1095" s="40"/>
      <c r="L1095" s="28"/>
      <c r="M1095" s="28"/>
      <c r="N1095" s="42" t="str">
        <f t="shared" si="125"/>
        <v/>
      </c>
      <c r="O1095" s="43"/>
      <c r="P1095" s="25" t="str">
        <f t="shared" si="126"/>
        <v/>
      </c>
      <c r="R1095" s="26">
        <f t="shared" si="120"/>
        <v>0</v>
      </c>
      <c r="S1095" s="18">
        <f t="shared" si="121"/>
        <v>9</v>
      </c>
      <c r="T1095" s="15" t="str">
        <f t="shared" si="122"/>
        <v/>
      </c>
      <c r="U1095" s="15" t="str">
        <f>CONCATENATE(IF(B1095="","",'[1]Datos del Clap'!$E$4),";","9",IF(B1095="","",'[1]Datos del Clap'!$F$4),TEXT(B1095,"000"),";",E1095,(TEXT(F1095,"00000000")))</f>
        <v>;9;00000000</v>
      </c>
    </row>
    <row r="1096" spans="1:21" ht="14.25" customHeight="1" x14ac:dyDescent="0.2">
      <c r="A1096" s="41" t="str">
        <f t="shared" si="123"/>
        <v/>
      </c>
      <c r="B1096" s="27" t="str">
        <f t="shared" si="124"/>
        <v/>
      </c>
      <c r="C1096" s="28"/>
      <c r="D1096" s="37"/>
      <c r="E1096" s="28"/>
      <c r="F1096" s="38"/>
      <c r="G1096" s="39"/>
      <c r="H1096" s="39"/>
      <c r="I1096" s="29"/>
      <c r="J1096" s="40"/>
      <c r="K1096" s="40"/>
      <c r="L1096" s="28"/>
      <c r="M1096" s="28"/>
      <c r="N1096" s="42" t="str">
        <f t="shared" si="125"/>
        <v/>
      </c>
      <c r="O1096" s="43"/>
      <c r="P1096" s="25" t="str">
        <f t="shared" si="126"/>
        <v/>
      </c>
      <c r="R1096" s="26">
        <f t="shared" si="120"/>
        <v>0</v>
      </c>
      <c r="S1096" s="18">
        <f t="shared" si="121"/>
        <v>9</v>
      </c>
      <c r="T1096" s="15" t="str">
        <f t="shared" si="122"/>
        <v/>
      </c>
      <c r="U1096" s="15" t="str">
        <f>CONCATENATE(IF(B1096="","",'[1]Datos del Clap'!$E$4),";","9",IF(B1096="","",'[1]Datos del Clap'!$F$4),TEXT(B1096,"000"),";",E1096,(TEXT(F1096,"00000000")))</f>
        <v>;9;00000000</v>
      </c>
    </row>
    <row r="1097" spans="1:21" ht="14.25" customHeight="1" x14ac:dyDescent="0.2">
      <c r="A1097" s="41" t="str">
        <f t="shared" si="123"/>
        <v/>
      </c>
      <c r="B1097" s="27" t="str">
        <f t="shared" si="124"/>
        <v/>
      </c>
      <c r="C1097" s="28"/>
      <c r="D1097" s="37"/>
      <c r="E1097" s="28"/>
      <c r="F1097" s="38"/>
      <c r="G1097" s="39"/>
      <c r="H1097" s="39"/>
      <c r="I1097" s="29"/>
      <c r="J1097" s="40"/>
      <c r="K1097" s="40"/>
      <c r="L1097" s="28"/>
      <c r="M1097" s="28"/>
      <c r="N1097" s="42" t="str">
        <f t="shared" si="125"/>
        <v/>
      </c>
      <c r="O1097" s="43"/>
      <c r="P1097" s="25" t="str">
        <f t="shared" si="126"/>
        <v/>
      </c>
      <c r="R1097" s="26">
        <f t="shared" si="120"/>
        <v>0</v>
      </c>
      <c r="S1097" s="18">
        <f t="shared" si="121"/>
        <v>9</v>
      </c>
      <c r="T1097" s="15" t="str">
        <f t="shared" si="122"/>
        <v/>
      </c>
      <c r="U1097" s="15" t="str">
        <f>CONCATENATE(IF(B1097="","",'[1]Datos del Clap'!$E$4),";","9",IF(B1097="","",'[1]Datos del Clap'!$F$4),TEXT(B1097,"000"),";",E1097,(TEXT(F1097,"00000000")))</f>
        <v>;9;00000000</v>
      </c>
    </row>
    <row r="1098" spans="1:21" ht="14.25" customHeight="1" x14ac:dyDescent="0.2">
      <c r="A1098" s="41" t="str">
        <f t="shared" si="123"/>
        <v/>
      </c>
      <c r="B1098" s="27" t="str">
        <f t="shared" si="124"/>
        <v/>
      </c>
      <c r="C1098" s="28"/>
      <c r="D1098" s="37"/>
      <c r="E1098" s="28"/>
      <c r="F1098" s="38"/>
      <c r="G1098" s="39"/>
      <c r="H1098" s="39"/>
      <c r="I1098" s="29"/>
      <c r="J1098" s="40"/>
      <c r="K1098" s="40"/>
      <c r="L1098" s="28"/>
      <c r="M1098" s="28"/>
      <c r="N1098" s="42" t="str">
        <f t="shared" si="125"/>
        <v/>
      </c>
      <c r="O1098" s="43"/>
      <c r="P1098" s="25" t="str">
        <f t="shared" si="126"/>
        <v/>
      </c>
      <c r="R1098" s="26">
        <f t="shared" si="120"/>
        <v>0</v>
      </c>
      <c r="S1098" s="18">
        <f t="shared" si="121"/>
        <v>9</v>
      </c>
      <c r="T1098" s="15" t="str">
        <f t="shared" si="122"/>
        <v/>
      </c>
      <c r="U1098" s="15" t="str">
        <f>CONCATENATE(IF(B1098="","",'[1]Datos del Clap'!$E$4),";","9",IF(B1098="","",'[1]Datos del Clap'!$F$4),TEXT(B1098,"000"),";",E1098,(TEXT(F1098,"00000000")))</f>
        <v>;9;00000000</v>
      </c>
    </row>
    <row r="1099" spans="1:21" ht="14.25" customHeight="1" x14ac:dyDescent="0.2">
      <c r="A1099" s="41" t="str">
        <f t="shared" si="123"/>
        <v/>
      </c>
      <c r="B1099" s="27" t="str">
        <f t="shared" si="124"/>
        <v/>
      </c>
      <c r="C1099" s="28"/>
      <c r="D1099" s="37"/>
      <c r="E1099" s="28"/>
      <c r="F1099" s="38"/>
      <c r="G1099" s="39"/>
      <c r="H1099" s="39"/>
      <c r="I1099" s="29"/>
      <c r="J1099" s="40"/>
      <c r="K1099" s="40"/>
      <c r="L1099" s="28"/>
      <c r="M1099" s="28"/>
      <c r="N1099" s="42" t="str">
        <f t="shared" si="125"/>
        <v/>
      </c>
      <c r="O1099" s="43"/>
      <c r="P1099" s="25" t="str">
        <f t="shared" si="126"/>
        <v/>
      </c>
      <c r="R1099" s="26">
        <f t="shared" si="120"/>
        <v>0</v>
      </c>
      <c r="S1099" s="18">
        <f t="shared" si="121"/>
        <v>9</v>
      </c>
      <c r="T1099" s="15" t="str">
        <f t="shared" si="122"/>
        <v/>
      </c>
      <c r="U1099" s="15" t="str">
        <f>CONCATENATE(IF(B1099="","",'[1]Datos del Clap'!$E$4),";","9",IF(B1099="","",'[1]Datos del Clap'!$F$4),TEXT(B1099,"000"),";",E1099,(TEXT(F1099,"00000000")))</f>
        <v>;9;00000000</v>
      </c>
    </row>
    <row r="1100" spans="1:21" ht="14.25" customHeight="1" x14ac:dyDescent="0.2">
      <c r="A1100" s="41" t="str">
        <f t="shared" si="123"/>
        <v/>
      </c>
      <c r="B1100" s="27" t="str">
        <f t="shared" si="124"/>
        <v/>
      </c>
      <c r="C1100" s="28"/>
      <c r="D1100" s="37"/>
      <c r="E1100" s="28"/>
      <c r="F1100" s="38"/>
      <c r="G1100" s="39"/>
      <c r="H1100" s="39"/>
      <c r="I1100" s="29"/>
      <c r="J1100" s="40"/>
      <c r="K1100" s="40"/>
      <c r="L1100" s="28"/>
      <c r="M1100" s="28"/>
      <c r="N1100" s="42" t="str">
        <f t="shared" si="125"/>
        <v/>
      </c>
      <c r="O1100" s="43"/>
      <c r="P1100" s="25" t="str">
        <f t="shared" si="126"/>
        <v/>
      </c>
      <c r="R1100" s="26">
        <f t="shared" si="120"/>
        <v>0</v>
      </c>
      <c r="S1100" s="18">
        <f t="shared" si="121"/>
        <v>9</v>
      </c>
      <c r="T1100" s="15" t="str">
        <f t="shared" si="122"/>
        <v/>
      </c>
      <c r="U1100" s="15" t="str">
        <f>CONCATENATE(IF(B1100="","",'[1]Datos del Clap'!$E$4),";","9",IF(B1100="","",'[1]Datos del Clap'!$F$4),TEXT(B1100,"000"),";",E1100,(TEXT(F1100,"00000000")))</f>
        <v>;9;00000000</v>
      </c>
    </row>
    <row r="1101" spans="1:21" ht="14.25" customHeight="1" x14ac:dyDescent="0.2">
      <c r="A1101" s="41" t="str">
        <f t="shared" si="123"/>
        <v/>
      </c>
      <c r="B1101" s="27" t="str">
        <f t="shared" si="124"/>
        <v/>
      </c>
      <c r="C1101" s="28"/>
      <c r="D1101" s="37"/>
      <c r="E1101" s="28"/>
      <c r="F1101" s="38"/>
      <c r="G1101" s="39"/>
      <c r="H1101" s="39"/>
      <c r="I1101" s="29"/>
      <c r="J1101" s="40"/>
      <c r="K1101" s="40"/>
      <c r="L1101" s="28"/>
      <c r="M1101" s="28"/>
      <c r="N1101" s="42" t="str">
        <f t="shared" si="125"/>
        <v/>
      </c>
      <c r="O1101" s="43"/>
      <c r="P1101" s="25" t="str">
        <f t="shared" si="126"/>
        <v/>
      </c>
      <c r="R1101" s="26">
        <f t="shared" si="120"/>
        <v>0</v>
      </c>
      <c r="S1101" s="18">
        <f t="shared" si="121"/>
        <v>9</v>
      </c>
      <c r="T1101" s="15" t="str">
        <f t="shared" si="122"/>
        <v/>
      </c>
      <c r="U1101" s="15" t="str">
        <f>CONCATENATE(IF(B1101="","",'[1]Datos del Clap'!$E$4),";","9",IF(B1101="","",'[1]Datos del Clap'!$F$4),TEXT(B1101,"000"),";",E1101,(TEXT(F1101,"00000000")))</f>
        <v>;9;00000000</v>
      </c>
    </row>
    <row r="1102" spans="1:21" ht="14.25" customHeight="1" x14ac:dyDescent="0.2">
      <c r="A1102" s="41" t="str">
        <f t="shared" si="123"/>
        <v/>
      </c>
      <c r="B1102" s="27" t="str">
        <f t="shared" si="124"/>
        <v/>
      </c>
      <c r="C1102" s="28"/>
      <c r="D1102" s="37"/>
      <c r="E1102" s="28"/>
      <c r="F1102" s="38"/>
      <c r="G1102" s="39"/>
      <c r="H1102" s="39"/>
      <c r="I1102" s="29"/>
      <c r="J1102" s="40"/>
      <c r="K1102" s="40"/>
      <c r="L1102" s="28"/>
      <c r="M1102" s="28"/>
      <c r="N1102" s="42" t="str">
        <f t="shared" si="125"/>
        <v/>
      </c>
      <c r="O1102" s="43"/>
      <c r="P1102" s="25" t="str">
        <f t="shared" si="126"/>
        <v/>
      </c>
      <c r="R1102" s="26">
        <f t="shared" si="120"/>
        <v>0</v>
      </c>
      <c r="S1102" s="18">
        <f t="shared" si="121"/>
        <v>9</v>
      </c>
      <c r="T1102" s="15" t="str">
        <f t="shared" si="122"/>
        <v/>
      </c>
      <c r="U1102" s="15" t="str">
        <f>CONCATENATE(IF(B1102="","",'[1]Datos del Clap'!$E$4),";","9",IF(B1102="","",'[1]Datos del Clap'!$F$4),TEXT(B1102,"000"),";",E1102,(TEXT(F1102,"00000000")))</f>
        <v>;9;00000000</v>
      </c>
    </row>
    <row r="1103" spans="1:21" ht="14.25" customHeight="1" x14ac:dyDescent="0.2">
      <c r="A1103" s="41" t="str">
        <f t="shared" si="123"/>
        <v/>
      </c>
      <c r="B1103" s="27" t="str">
        <f t="shared" si="124"/>
        <v/>
      </c>
      <c r="C1103" s="28"/>
      <c r="D1103" s="37"/>
      <c r="E1103" s="28"/>
      <c r="F1103" s="38"/>
      <c r="G1103" s="39"/>
      <c r="H1103" s="39"/>
      <c r="I1103" s="29"/>
      <c r="J1103" s="40"/>
      <c r="K1103" s="40"/>
      <c r="L1103" s="28"/>
      <c r="M1103" s="28"/>
      <c r="N1103" s="42" t="str">
        <f t="shared" si="125"/>
        <v/>
      </c>
      <c r="O1103" s="43"/>
      <c r="P1103" s="25" t="str">
        <f t="shared" si="126"/>
        <v/>
      </c>
      <c r="R1103" s="26">
        <f t="shared" si="120"/>
        <v>0</v>
      </c>
      <c r="S1103" s="18">
        <f t="shared" si="121"/>
        <v>9</v>
      </c>
      <c r="T1103" s="15" t="str">
        <f t="shared" si="122"/>
        <v/>
      </c>
      <c r="U1103" s="15" t="str">
        <f>CONCATENATE(IF(B1103="","",'[1]Datos del Clap'!$E$4),";","9",IF(B1103="","",'[1]Datos del Clap'!$F$4),TEXT(B1103,"000"),";",E1103,(TEXT(F1103,"00000000")))</f>
        <v>;9;00000000</v>
      </c>
    </row>
    <row r="1104" spans="1:21" ht="14.25" customHeight="1" x14ac:dyDescent="0.2">
      <c r="A1104" s="41" t="str">
        <f t="shared" si="123"/>
        <v/>
      </c>
      <c r="B1104" s="27" t="str">
        <f t="shared" si="124"/>
        <v/>
      </c>
      <c r="C1104" s="28"/>
      <c r="D1104" s="37"/>
      <c r="E1104" s="28"/>
      <c r="F1104" s="38"/>
      <c r="G1104" s="39"/>
      <c r="H1104" s="39"/>
      <c r="I1104" s="29"/>
      <c r="J1104" s="40"/>
      <c r="K1104" s="40"/>
      <c r="L1104" s="28"/>
      <c r="M1104" s="28"/>
      <c r="N1104" s="42" t="str">
        <f t="shared" si="125"/>
        <v/>
      </c>
      <c r="O1104" s="43"/>
      <c r="P1104" s="25" t="str">
        <f t="shared" si="126"/>
        <v/>
      </c>
      <c r="R1104" s="26">
        <f t="shared" si="120"/>
        <v>0</v>
      </c>
      <c r="S1104" s="18">
        <f t="shared" si="121"/>
        <v>9</v>
      </c>
      <c r="T1104" s="15" t="str">
        <f t="shared" si="122"/>
        <v/>
      </c>
      <c r="U1104" s="15" t="str">
        <f>CONCATENATE(IF(B1104="","",'[1]Datos del Clap'!$E$4),";","9",IF(B1104="","",'[1]Datos del Clap'!$F$4),TEXT(B1104,"000"),";",E1104,(TEXT(F1104,"00000000")))</f>
        <v>;9;00000000</v>
      </c>
    </row>
    <row r="1105" spans="1:21" ht="14.25" customHeight="1" x14ac:dyDescent="0.2">
      <c r="A1105" s="41" t="str">
        <f t="shared" si="123"/>
        <v/>
      </c>
      <c r="B1105" s="27" t="str">
        <f t="shared" si="124"/>
        <v/>
      </c>
      <c r="C1105" s="28"/>
      <c r="D1105" s="37"/>
      <c r="E1105" s="28"/>
      <c r="F1105" s="38"/>
      <c r="G1105" s="39"/>
      <c r="H1105" s="39"/>
      <c r="I1105" s="29"/>
      <c r="J1105" s="40"/>
      <c r="K1105" s="40"/>
      <c r="L1105" s="28"/>
      <c r="M1105" s="28"/>
      <c r="N1105" s="42" t="str">
        <f t="shared" si="125"/>
        <v/>
      </c>
      <c r="O1105" s="43"/>
      <c r="P1105" s="25" t="str">
        <f t="shared" si="126"/>
        <v/>
      </c>
      <c r="R1105" s="26">
        <f t="shared" si="120"/>
        <v>0</v>
      </c>
      <c r="S1105" s="18">
        <f t="shared" si="121"/>
        <v>9</v>
      </c>
      <c r="T1105" s="15" t="str">
        <f t="shared" si="122"/>
        <v/>
      </c>
      <c r="U1105" s="15" t="str">
        <f>CONCATENATE(IF(B1105="","",'[1]Datos del Clap'!$E$4),";","9",IF(B1105="","",'[1]Datos del Clap'!$F$4),TEXT(B1105,"000"),";",E1105,(TEXT(F1105,"00000000")))</f>
        <v>;9;00000000</v>
      </c>
    </row>
    <row r="1106" spans="1:21" ht="14.25" customHeight="1" x14ac:dyDescent="0.2">
      <c r="A1106" s="41" t="str">
        <f t="shared" si="123"/>
        <v/>
      </c>
      <c r="B1106" s="27" t="str">
        <f t="shared" si="124"/>
        <v/>
      </c>
      <c r="C1106" s="28"/>
      <c r="D1106" s="37"/>
      <c r="E1106" s="28"/>
      <c r="F1106" s="38"/>
      <c r="G1106" s="39"/>
      <c r="H1106" s="39"/>
      <c r="I1106" s="29"/>
      <c r="J1106" s="40"/>
      <c r="K1106" s="40"/>
      <c r="L1106" s="28"/>
      <c r="M1106" s="28"/>
      <c r="N1106" s="42" t="str">
        <f t="shared" si="125"/>
        <v/>
      </c>
      <c r="O1106" s="43"/>
      <c r="P1106" s="25" t="str">
        <f t="shared" si="126"/>
        <v/>
      </c>
      <c r="R1106" s="26">
        <f t="shared" si="120"/>
        <v>0</v>
      </c>
      <c r="S1106" s="18">
        <f t="shared" si="121"/>
        <v>9</v>
      </c>
      <c r="T1106" s="15" t="str">
        <f t="shared" si="122"/>
        <v/>
      </c>
      <c r="U1106" s="15" t="str">
        <f>CONCATENATE(IF(B1106="","",'[1]Datos del Clap'!$E$4),";","9",IF(B1106="","",'[1]Datos del Clap'!$F$4),TEXT(B1106,"000"),";",E1106,(TEXT(F1106,"00000000")))</f>
        <v>;9;00000000</v>
      </c>
    </row>
    <row r="1107" spans="1:21" ht="14.25" customHeight="1" x14ac:dyDescent="0.2">
      <c r="A1107" s="41" t="str">
        <f t="shared" si="123"/>
        <v/>
      </c>
      <c r="B1107" s="27" t="str">
        <f t="shared" si="124"/>
        <v/>
      </c>
      <c r="C1107" s="28"/>
      <c r="D1107" s="37"/>
      <c r="E1107" s="28"/>
      <c r="F1107" s="38"/>
      <c r="G1107" s="39"/>
      <c r="H1107" s="39"/>
      <c r="I1107" s="29"/>
      <c r="J1107" s="40"/>
      <c r="K1107" s="40"/>
      <c r="L1107" s="28"/>
      <c r="M1107" s="28"/>
      <c r="N1107" s="42" t="str">
        <f t="shared" si="125"/>
        <v/>
      </c>
      <c r="O1107" s="43"/>
      <c r="P1107" s="25" t="str">
        <f t="shared" si="126"/>
        <v/>
      </c>
      <c r="R1107" s="26">
        <f t="shared" si="120"/>
        <v>0</v>
      </c>
      <c r="S1107" s="18">
        <f t="shared" si="121"/>
        <v>9</v>
      </c>
      <c r="T1107" s="15" t="str">
        <f t="shared" si="122"/>
        <v/>
      </c>
      <c r="U1107" s="15" t="str">
        <f>CONCATENATE(IF(B1107="","",'[1]Datos del Clap'!$E$4),";","9",IF(B1107="","",'[1]Datos del Clap'!$F$4),TEXT(B1107,"000"),";",E1107,(TEXT(F1107,"00000000")))</f>
        <v>;9;00000000</v>
      </c>
    </row>
    <row r="1108" spans="1:21" ht="14.25" customHeight="1" x14ac:dyDescent="0.2">
      <c r="A1108" s="41" t="str">
        <f t="shared" si="123"/>
        <v/>
      </c>
      <c r="B1108" s="27" t="str">
        <f t="shared" si="124"/>
        <v/>
      </c>
      <c r="C1108" s="28"/>
      <c r="D1108" s="37"/>
      <c r="E1108" s="28"/>
      <c r="F1108" s="38"/>
      <c r="G1108" s="39"/>
      <c r="H1108" s="39"/>
      <c r="I1108" s="29"/>
      <c r="J1108" s="40"/>
      <c r="K1108" s="40"/>
      <c r="L1108" s="28"/>
      <c r="M1108" s="28"/>
      <c r="N1108" s="42" t="str">
        <f t="shared" si="125"/>
        <v/>
      </c>
      <c r="O1108" s="43"/>
      <c r="P1108" s="25" t="str">
        <f t="shared" si="126"/>
        <v/>
      </c>
      <c r="R1108" s="26">
        <f t="shared" si="120"/>
        <v>0</v>
      </c>
      <c r="S1108" s="18">
        <f t="shared" si="121"/>
        <v>9</v>
      </c>
      <c r="T1108" s="15" t="str">
        <f t="shared" si="122"/>
        <v/>
      </c>
      <c r="U1108" s="15" t="str">
        <f>CONCATENATE(IF(B1108="","",'[1]Datos del Clap'!$E$4),";","9",IF(B1108="","",'[1]Datos del Clap'!$F$4),TEXT(B1108,"000"),";",E1108,(TEXT(F1108,"00000000")))</f>
        <v>;9;00000000</v>
      </c>
    </row>
    <row r="1109" spans="1:21" ht="14.25" customHeight="1" x14ac:dyDescent="0.2">
      <c r="A1109" s="41" t="str">
        <f t="shared" si="123"/>
        <v/>
      </c>
      <c r="B1109" s="27" t="str">
        <f t="shared" si="124"/>
        <v/>
      </c>
      <c r="C1109" s="28"/>
      <c r="D1109" s="37"/>
      <c r="E1109" s="28"/>
      <c r="F1109" s="38"/>
      <c r="G1109" s="39"/>
      <c r="H1109" s="39"/>
      <c r="I1109" s="29"/>
      <c r="J1109" s="40"/>
      <c r="K1109" s="40"/>
      <c r="L1109" s="28"/>
      <c r="M1109" s="28"/>
      <c r="N1109" s="42" t="str">
        <f t="shared" si="125"/>
        <v/>
      </c>
      <c r="O1109" s="43"/>
      <c r="P1109" s="25" t="str">
        <f t="shared" si="126"/>
        <v/>
      </c>
      <c r="R1109" s="26">
        <f t="shared" si="120"/>
        <v>0</v>
      </c>
      <c r="S1109" s="18">
        <f t="shared" si="121"/>
        <v>9</v>
      </c>
      <c r="T1109" s="15" t="str">
        <f t="shared" si="122"/>
        <v/>
      </c>
      <c r="U1109" s="15" t="str">
        <f>CONCATENATE(IF(B1109="","",'[1]Datos del Clap'!$E$4),";","9",IF(B1109="","",'[1]Datos del Clap'!$F$4),TEXT(B1109,"000"),";",E1109,(TEXT(F1109,"00000000")))</f>
        <v>;9;00000000</v>
      </c>
    </row>
    <row r="1110" spans="1:21" ht="14.25" customHeight="1" x14ac:dyDescent="0.2">
      <c r="A1110" s="41" t="str">
        <f t="shared" si="123"/>
        <v/>
      </c>
      <c r="B1110" s="27" t="str">
        <f t="shared" si="124"/>
        <v/>
      </c>
      <c r="C1110" s="28"/>
      <c r="D1110" s="37"/>
      <c r="E1110" s="28"/>
      <c r="F1110" s="38"/>
      <c r="G1110" s="39"/>
      <c r="H1110" s="39"/>
      <c r="I1110" s="29"/>
      <c r="J1110" s="40"/>
      <c r="K1110" s="40"/>
      <c r="L1110" s="28"/>
      <c r="M1110" s="28"/>
      <c r="N1110" s="42" t="str">
        <f t="shared" si="125"/>
        <v/>
      </c>
      <c r="O1110" s="43"/>
      <c r="P1110" s="25" t="str">
        <f t="shared" si="126"/>
        <v/>
      </c>
      <c r="R1110" s="26">
        <f t="shared" si="120"/>
        <v>0</v>
      </c>
      <c r="S1110" s="18">
        <f t="shared" si="121"/>
        <v>9</v>
      </c>
      <c r="T1110" s="15" t="str">
        <f t="shared" si="122"/>
        <v/>
      </c>
      <c r="U1110" s="15" t="str">
        <f>CONCATENATE(IF(B1110="","",'[1]Datos del Clap'!$E$4),";","9",IF(B1110="","",'[1]Datos del Clap'!$F$4),TEXT(B1110,"000"),";",E1110,(TEXT(F1110,"00000000")))</f>
        <v>;9;00000000</v>
      </c>
    </row>
    <row r="1111" spans="1:21" ht="14.25" customHeight="1" x14ac:dyDescent="0.2">
      <c r="A1111" s="41" t="str">
        <f t="shared" si="123"/>
        <v/>
      </c>
      <c r="B1111" s="27" t="str">
        <f t="shared" si="124"/>
        <v/>
      </c>
      <c r="C1111" s="28"/>
      <c r="D1111" s="37"/>
      <c r="E1111" s="28"/>
      <c r="F1111" s="38"/>
      <c r="G1111" s="39"/>
      <c r="H1111" s="39"/>
      <c r="I1111" s="29"/>
      <c r="J1111" s="40"/>
      <c r="K1111" s="40"/>
      <c r="L1111" s="28"/>
      <c r="M1111" s="28"/>
      <c r="N1111" s="42" t="str">
        <f t="shared" si="125"/>
        <v/>
      </c>
      <c r="O1111" s="43"/>
      <c r="P1111" s="25" t="str">
        <f t="shared" si="126"/>
        <v/>
      </c>
      <c r="R1111" s="26">
        <f t="shared" si="120"/>
        <v>0</v>
      </c>
      <c r="S1111" s="18">
        <f t="shared" si="121"/>
        <v>9</v>
      </c>
      <c r="T1111" s="15" t="str">
        <f t="shared" si="122"/>
        <v/>
      </c>
      <c r="U1111" s="15" t="str">
        <f>CONCATENATE(IF(B1111="","",'[1]Datos del Clap'!$E$4),";","9",IF(B1111="","",'[1]Datos del Clap'!$F$4),TEXT(B1111,"000"),";",E1111,(TEXT(F1111,"00000000")))</f>
        <v>;9;00000000</v>
      </c>
    </row>
    <row r="1112" spans="1:21" ht="14.25" customHeight="1" x14ac:dyDescent="0.2">
      <c r="A1112" s="41" t="str">
        <f t="shared" si="123"/>
        <v/>
      </c>
      <c r="B1112" s="27" t="str">
        <f t="shared" si="124"/>
        <v/>
      </c>
      <c r="C1112" s="28"/>
      <c r="D1112" s="37"/>
      <c r="E1112" s="28"/>
      <c r="F1112" s="38"/>
      <c r="G1112" s="39"/>
      <c r="H1112" s="39"/>
      <c r="I1112" s="29"/>
      <c r="J1112" s="40"/>
      <c r="K1112" s="40"/>
      <c r="L1112" s="28"/>
      <c r="M1112" s="28"/>
      <c r="N1112" s="42" t="str">
        <f t="shared" si="125"/>
        <v/>
      </c>
      <c r="O1112" s="43"/>
      <c r="P1112" s="25" t="str">
        <f t="shared" si="126"/>
        <v/>
      </c>
      <c r="R1112" s="26">
        <f t="shared" si="120"/>
        <v>0</v>
      </c>
      <c r="S1112" s="18">
        <f t="shared" si="121"/>
        <v>9</v>
      </c>
      <c r="T1112" s="15" t="str">
        <f t="shared" si="122"/>
        <v/>
      </c>
      <c r="U1112" s="15" t="str">
        <f>CONCATENATE(IF(B1112="","",'[1]Datos del Clap'!$E$4),";","9",IF(B1112="","",'[1]Datos del Clap'!$F$4),TEXT(B1112,"000"),";",E1112,(TEXT(F1112,"00000000")))</f>
        <v>;9;00000000</v>
      </c>
    </row>
    <row r="1113" spans="1:21" ht="14.25" customHeight="1" x14ac:dyDescent="0.2">
      <c r="A1113" s="41" t="str">
        <f t="shared" si="123"/>
        <v/>
      </c>
      <c r="B1113" s="27" t="str">
        <f t="shared" si="124"/>
        <v/>
      </c>
      <c r="C1113" s="28"/>
      <c r="D1113" s="37"/>
      <c r="E1113" s="28"/>
      <c r="F1113" s="38"/>
      <c r="G1113" s="39"/>
      <c r="H1113" s="39"/>
      <c r="I1113" s="29"/>
      <c r="J1113" s="40"/>
      <c r="K1113" s="40"/>
      <c r="L1113" s="28"/>
      <c r="M1113" s="28"/>
      <c r="N1113" s="42" t="str">
        <f t="shared" si="125"/>
        <v/>
      </c>
      <c r="O1113" s="43"/>
      <c r="P1113" s="25" t="str">
        <f t="shared" si="126"/>
        <v/>
      </c>
      <c r="R1113" s="26">
        <f t="shared" si="120"/>
        <v>0</v>
      </c>
      <c r="S1113" s="18">
        <f t="shared" si="121"/>
        <v>9</v>
      </c>
      <c r="T1113" s="15" t="str">
        <f t="shared" si="122"/>
        <v/>
      </c>
      <c r="U1113" s="15" t="str">
        <f>CONCATENATE(IF(B1113="","",'[1]Datos del Clap'!$E$4),";","9",IF(B1113="","",'[1]Datos del Clap'!$F$4),TEXT(B1113,"000"),";",E1113,(TEXT(F1113,"00000000")))</f>
        <v>;9;00000000</v>
      </c>
    </row>
    <row r="1114" spans="1:21" ht="14.25" customHeight="1" x14ac:dyDescent="0.2">
      <c r="A1114" s="41" t="str">
        <f t="shared" si="123"/>
        <v/>
      </c>
      <c r="B1114" s="27" t="str">
        <f t="shared" si="124"/>
        <v/>
      </c>
      <c r="C1114" s="28"/>
      <c r="D1114" s="37"/>
      <c r="E1114" s="28"/>
      <c r="F1114" s="38"/>
      <c r="G1114" s="39"/>
      <c r="H1114" s="39"/>
      <c r="I1114" s="29"/>
      <c r="J1114" s="40"/>
      <c r="K1114" s="40"/>
      <c r="L1114" s="28"/>
      <c r="M1114" s="28"/>
      <c r="N1114" s="42" t="str">
        <f t="shared" si="125"/>
        <v/>
      </c>
      <c r="O1114" s="43"/>
      <c r="P1114" s="25" t="str">
        <f t="shared" si="126"/>
        <v/>
      </c>
      <c r="R1114" s="26">
        <f t="shared" si="120"/>
        <v>0</v>
      </c>
      <c r="S1114" s="18">
        <f t="shared" si="121"/>
        <v>9</v>
      </c>
      <c r="T1114" s="15" t="str">
        <f t="shared" si="122"/>
        <v/>
      </c>
      <c r="U1114" s="15" t="str">
        <f>CONCATENATE(IF(B1114="","",'[1]Datos del Clap'!$E$4),";","9",IF(B1114="","",'[1]Datos del Clap'!$F$4),TEXT(B1114,"000"),";",E1114,(TEXT(F1114,"00000000")))</f>
        <v>;9;00000000</v>
      </c>
    </row>
    <row r="1115" spans="1:21" ht="14.25" customHeight="1" x14ac:dyDescent="0.2">
      <c r="A1115" s="41" t="str">
        <f t="shared" si="123"/>
        <v/>
      </c>
      <c r="B1115" s="27" t="str">
        <f t="shared" si="124"/>
        <v/>
      </c>
      <c r="C1115" s="28"/>
      <c r="D1115" s="37"/>
      <c r="E1115" s="28"/>
      <c r="F1115" s="38"/>
      <c r="G1115" s="39"/>
      <c r="H1115" s="39"/>
      <c r="I1115" s="29"/>
      <c r="J1115" s="40"/>
      <c r="K1115" s="40"/>
      <c r="L1115" s="28"/>
      <c r="M1115" s="28"/>
      <c r="N1115" s="42" t="str">
        <f t="shared" si="125"/>
        <v/>
      </c>
      <c r="O1115" s="43"/>
      <c r="P1115" s="25" t="str">
        <f t="shared" si="126"/>
        <v/>
      </c>
      <c r="R1115" s="26">
        <f t="shared" si="120"/>
        <v>0</v>
      </c>
      <c r="S1115" s="18">
        <f t="shared" si="121"/>
        <v>9</v>
      </c>
      <c r="T1115" s="15" t="str">
        <f t="shared" si="122"/>
        <v/>
      </c>
      <c r="U1115" s="15" t="str">
        <f>CONCATENATE(IF(B1115="","",'[1]Datos del Clap'!$E$4),";","9",IF(B1115="","",'[1]Datos del Clap'!$F$4),TEXT(B1115,"000"),";",E1115,(TEXT(F1115,"00000000")))</f>
        <v>;9;00000000</v>
      </c>
    </row>
    <row r="1116" spans="1:21" ht="14.25" customHeight="1" x14ac:dyDescent="0.2">
      <c r="A1116" s="41" t="str">
        <f t="shared" si="123"/>
        <v/>
      </c>
      <c r="B1116" s="27" t="str">
        <f t="shared" si="124"/>
        <v/>
      </c>
      <c r="C1116" s="28"/>
      <c r="D1116" s="37"/>
      <c r="E1116" s="28"/>
      <c r="F1116" s="38"/>
      <c r="G1116" s="39"/>
      <c r="H1116" s="39"/>
      <c r="I1116" s="29"/>
      <c r="J1116" s="40"/>
      <c r="K1116" s="40"/>
      <c r="L1116" s="28"/>
      <c r="M1116" s="28"/>
      <c r="N1116" s="42" t="str">
        <f t="shared" si="125"/>
        <v/>
      </c>
      <c r="O1116" s="43"/>
      <c r="P1116" s="25" t="str">
        <f t="shared" si="126"/>
        <v/>
      </c>
      <c r="R1116" s="26">
        <f t="shared" si="120"/>
        <v>0</v>
      </c>
      <c r="S1116" s="18">
        <f t="shared" si="121"/>
        <v>9</v>
      </c>
      <c r="T1116" s="15" t="str">
        <f t="shared" si="122"/>
        <v/>
      </c>
      <c r="U1116" s="15" t="str">
        <f>CONCATENATE(IF(B1116="","",'[1]Datos del Clap'!$E$4),";","9",IF(B1116="","",'[1]Datos del Clap'!$F$4),TEXT(B1116,"000"),";",E1116,(TEXT(F1116,"00000000")))</f>
        <v>;9;00000000</v>
      </c>
    </row>
    <row r="1117" spans="1:21" ht="14.25" customHeight="1" x14ac:dyDescent="0.2">
      <c r="A1117" s="41" t="str">
        <f t="shared" si="123"/>
        <v/>
      </c>
      <c r="B1117" s="27" t="str">
        <f t="shared" si="124"/>
        <v/>
      </c>
      <c r="C1117" s="28"/>
      <c r="D1117" s="37"/>
      <c r="E1117" s="28"/>
      <c r="F1117" s="38"/>
      <c r="G1117" s="39"/>
      <c r="H1117" s="39"/>
      <c r="I1117" s="29"/>
      <c r="J1117" s="40"/>
      <c r="K1117" s="40"/>
      <c r="L1117" s="28"/>
      <c r="M1117" s="28"/>
      <c r="N1117" s="42" t="str">
        <f t="shared" si="125"/>
        <v/>
      </c>
      <c r="O1117" s="43"/>
      <c r="P1117" s="25" t="str">
        <f t="shared" si="126"/>
        <v/>
      </c>
      <c r="R1117" s="26">
        <f t="shared" si="120"/>
        <v>0</v>
      </c>
      <c r="S1117" s="18">
        <f t="shared" si="121"/>
        <v>9</v>
      </c>
      <c r="T1117" s="15" t="str">
        <f t="shared" si="122"/>
        <v/>
      </c>
      <c r="U1117" s="15" t="str">
        <f>CONCATENATE(IF(B1117="","",'[1]Datos del Clap'!$E$4),";","9",IF(B1117="","",'[1]Datos del Clap'!$F$4),TEXT(B1117,"000"),";",E1117,(TEXT(F1117,"00000000")))</f>
        <v>;9;00000000</v>
      </c>
    </row>
    <row r="1118" spans="1:21" ht="14.25" customHeight="1" x14ac:dyDescent="0.2">
      <c r="A1118" s="41" t="str">
        <f t="shared" si="123"/>
        <v/>
      </c>
      <c r="B1118" s="27" t="str">
        <f t="shared" si="124"/>
        <v/>
      </c>
      <c r="C1118" s="28"/>
      <c r="D1118" s="37"/>
      <c r="E1118" s="28"/>
      <c r="F1118" s="38"/>
      <c r="G1118" s="39"/>
      <c r="H1118" s="39"/>
      <c r="I1118" s="29"/>
      <c r="J1118" s="40"/>
      <c r="K1118" s="40"/>
      <c r="L1118" s="28"/>
      <c r="M1118" s="28"/>
      <c r="N1118" s="42" t="str">
        <f t="shared" si="125"/>
        <v/>
      </c>
      <c r="O1118" s="43"/>
      <c r="P1118" s="25" t="str">
        <f t="shared" si="126"/>
        <v/>
      </c>
      <c r="R1118" s="26">
        <f t="shared" si="120"/>
        <v>0</v>
      </c>
      <c r="S1118" s="18">
        <f t="shared" si="121"/>
        <v>9</v>
      </c>
      <c r="T1118" s="15" t="str">
        <f t="shared" si="122"/>
        <v/>
      </c>
      <c r="U1118" s="15" t="str">
        <f>CONCATENATE(IF(B1118="","",'[1]Datos del Clap'!$E$4),";","9",IF(B1118="","",'[1]Datos del Clap'!$F$4),TEXT(B1118,"000"),";",E1118,(TEXT(F1118,"00000000")))</f>
        <v>;9;00000000</v>
      </c>
    </row>
    <row r="1119" spans="1:21" ht="14.25" customHeight="1" x14ac:dyDescent="0.2">
      <c r="A1119" s="41" t="str">
        <f t="shared" si="123"/>
        <v/>
      </c>
      <c r="B1119" s="27" t="str">
        <f t="shared" si="124"/>
        <v/>
      </c>
      <c r="C1119" s="28"/>
      <c r="D1119" s="37"/>
      <c r="E1119" s="28"/>
      <c r="F1119" s="38"/>
      <c r="G1119" s="39"/>
      <c r="H1119" s="39"/>
      <c r="I1119" s="29"/>
      <c r="J1119" s="40"/>
      <c r="K1119" s="40"/>
      <c r="L1119" s="28"/>
      <c r="M1119" s="28"/>
      <c r="N1119" s="42" t="str">
        <f t="shared" si="125"/>
        <v/>
      </c>
      <c r="O1119" s="43"/>
      <c r="P1119" s="25" t="str">
        <f t="shared" si="126"/>
        <v/>
      </c>
      <c r="R1119" s="26">
        <f t="shared" si="120"/>
        <v>0</v>
      </c>
      <c r="S1119" s="18">
        <f t="shared" si="121"/>
        <v>9</v>
      </c>
      <c r="T1119" s="15" t="str">
        <f t="shared" si="122"/>
        <v/>
      </c>
      <c r="U1119" s="15" t="str">
        <f>CONCATENATE(IF(B1119="","",'[1]Datos del Clap'!$E$4),";","9",IF(B1119="","",'[1]Datos del Clap'!$F$4),TEXT(B1119,"000"),";",E1119,(TEXT(F1119,"00000000")))</f>
        <v>;9;00000000</v>
      </c>
    </row>
    <row r="1120" spans="1:21" ht="14.25" customHeight="1" x14ac:dyDescent="0.2">
      <c r="A1120" s="41" t="str">
        <f t="shared" si="123"/>
        <v/>
      </c>
      <c r="B1120" s="27" t="str">
        <f t="shared" si="124"/>
        <v/>
      </c>
      <c r="C1120" s="28"/>
      <c r="D1120" s="37"/>
      <c r="E1120" s="28"/>
      <c r="F1120" s="38"/>
      <c r="G1120" s="39"/>
      <c r="H1120" s="39"/>
      <c r="I1120" s="29"/>
      <c r="J1120" s="40"/>
      <c r="K1120" s="40"/>
      <c r="L1120" s="28"/>
      <c r="M1120" s="28"/>
      <c r="N1120" s="42" t="str">
        <f t="shared" si="125"/>
        <v/>
      </c>
      <c r="O1120" s="43"/>
      <c r="P1120" s="25" t="str">
        <f t="shared" si="126"/>
        <v/>
      </c>
      <c r="R1120" s="26">
        <f t="shared" si="120"/>
        <v>0</v>
      </c>
      <c r="S1120" s="18">
        <f t="shared" si="121"/>
        <v>9</v>
      </c>
      <c r="T1120" s="15" t="str">
        <f t="shared" si="122"/>
        <v/>
      </c>
      <c r="U1120" s="15" t="str">
        <f>CONCATENATE(IF(B1120="","",'[1]Datos del Clap'!$E$4),";","9",IF(B1120="","",'[1]Datos del Clap'!$F$4),TEXT(B1120,"000"),";",E1120,(TEXT(F1120,"00000000")))</f>
        <v>;9;00000000</v>
      </c>
    </row>
    <row r="1121" spans="1:21" ht="14.25" customHeight="1" x14ac:dyDescent="0.2">
      <c r="A1121" s="41" t="str">
        <f t="shared" si="123"/>
        <v/>
      </c>
      <c r="B1121" s="27" t="str">
        <f t="shared" si="124"/>
        <v/>
      </c>
      <c r="C1121" s="28"/>
      <c r="D1121" s="37"/>
      <c r="E1121" s="28"/>
      <c r="F1121" s="38"/>
      <c r="G1121" s="39"/>
      <c r="H1121" s="39"/>
      <c r="I1121" s="29"/>
      <c r="J1121" s="40"/>
      <c r="K1121" s="40"/>
      <c r="L1121" s="28"/>
      <c r="M1121" s="28"/>
      <c r="N1121" s="42" t="str">
        <f t="shared" si="125"/>
        <v/>
      </c>
      <c r="O1121" s="43"/>
      <c r="P1121" s="25" t="str">
        <f t="shared" si="126"/>
        <v/>
      </c>
      <c r="R1121" s="26">
        <f t="shared" si="120"/>
        <v>0</v>
      </c>
      <c r="S1121" s="18">
        <f t="shared" si="121"/>
        <v>9</v>
      </c>
      <c r="T1121" s="15" t="str">
        <f t="shared" si="122"/>
        <v/>
      </c>
      <c r="U1121" s="15" t="str">
        <f>CONCATENATE(IF(B1121="","",'[1]Datos del Clap'!$E$4),";","9",IF(B1121="","",'[1]Datos del Clap'!$F$4),TEXT(B1121,"000"),";",E1121,(TEXT(F1121,"00000000")))</f>
        <v>;9;00000000</v>
      </c>
    </row>
    <row r="1122" spans="1:21" ht="14.25" customHeight="1" x14ac:dyDescent="0.2">
      <c r="A1122" s="41" t="str">
        <f t="shared" si="123"/>
        <v/>
      </c>
      <c r="B1122" s="27" t="str">
        <f t="shared" si="124"/>
        <v/>
      </c>
      <c r="C1122" s="28"/>
      <c r="D1122" s="37"/>
      <c r="E1122" s="28"/>
      <c r="F1122" s="38"/>
      <c r="G1122" s="39"/>
      <c r="H1122" s="39"/>
      <c r="I1122" s="29"/>
      <c r="J1122" s="40"/>
      <c r="K1122" s="40"/>
      <c r="L1122" s="28"/>
      <c r="M1122" s="28"/>
      <c r="N1122" s="42" t="str">
        <f t="shared" si="125"/>
        <v/>
      </c>
      <c r="O1122" s="43"/>
      <c r="P1122" s="25" t="str">
        <f t="shared" si="126"/>
        <v/>
      </c>
      <c r="R1122" s="26">
        <f t="shared" si="120"/>
        <v>0</v>
      </c>
      <c r="S1122" s="18">
        <f t="shared" si="121"/>
        <v>9</v>
      </c>
      <c r="T1122" s="15" t="str">
        <f t="shared" si="122"/>
        <v/>
      </c>
      <c r="U1122" s="15" t="str">
        <f>CONCATENATE(IF(B1122="","",'[1]Datos del Clap'!$E$4),";","9",IF(B1122="","",'[1]Datos del Clap'!$F$4),TEXT(B1122,"000"),";",E1122,(TEXT(F1122,"00000000")))</f>
        <v>;9;00000000</v>
      </c>
    </row>
    <row r="1123" spans="1:21" ht="14.25" customHeight="1" x14ac:dyDescent="0.2">
      <c r="A1123" s="41" t="str">
        <f t="shared" si="123"/>
        <v/>
      </c>
      <c r="B1123" s="27" t="str">
        <f t="shared" si="124"/>
        <v/>
      </c>
      <c r="C1123" s="28"/>
      <c r="D1123" s="37"/>
      <c r="E1123" s="28"/>
      <c r="F1123" s="38"/>
      <c r="G1123" s="39"/>
      <c r="H1123" s="39"/>
      <c r="I1123" s="29"/>
      <c r="J1123" s="40"/>
      <c r="K1123" s="40"/>
      <c r="L1123" s="28"/>
      <c r="M1123" s="28"/>
      <c r="N1123" s="42" t="str">
        <f t="shared" si="125"/>
        <v/>
      </c>
      <c r="O1123" s="43"/>
      <c r="P1123" s="25" t="str">
        <f t="shared" si="126"/>
        <v/>
      </c>
      <c r="R1123" s="26">
        <f t="shared" si="120"/>
        <v>0</v>
      </c>
      <c r="S1123" s="18">
        <f t="shared" si="121"/>
        <v>9</v>
      </c>
      <c r="T1123" s="15" t="str">
        <f t="shared" si="122"/>
        <v/>
      </c>
      <c r="U1123" s="15" t="str">
        <f>CONCATENATE(IF(B1123="","",'[1]Datos del Clap'!$E$4),";","9",IF(B1123="","",'[1]Datos del Clap'!$F$4),TEXT(B1123,"000"),";",E1123,(TEXT(F1123,"00000000")))</f>
        <v>;9;00000000</v>
      </c>
    </row>
    <row r="1124" spans="1:21" ht="14.25" customHeight="1" x14ac:dyDescent="0.2">
      <c r="A1124" s="41" t="str">
        <f t="shared" si="123"/>
        <v/>
      </c>
      <c r="B1124" s="27" t="str">
        <f t="shared" si="124"/>
        <v/>
      </c>
      <c r="C1124" s="28"/>
      <c r="D1124" s="37"/>
      <c r="E1124" s="28"/>
      <c r="F1124" s="38"/>
      <c r="G1124" s="39"/>
      <c r="H1124" s="39"/>
      <c r="I1124" s="29"/>
      <c r="J1124" s="40"/>
      <c r="K1124" s="40"/>
      <c r="L1124" s="28"/>
      <c r="M1124" s="28"/>
      <c r="N1124" s="42" t="str">
        <f t="shared" si="125"/>
        <v/>
      </c>
      <c r="O1124" s="43"/>
      <c r="P1124" s="25" t="str">
        <f t="shared" si="126"/>
        <v/>
      </c>
      <c r="R1124" s="26">
        <f t="shared" si="120"/>
        <v>0</v>
      </c>
      <c r="S1124" s="18">
        <f t="shared" si="121"/>
        <v>9</v>
      </c>
      <c r="T1124" s="15" t="str">
        <f t="shared" si="122"/>
        <v/>
      </c>
      <c r="U1124" s="15" t="str">
        <f>CONCATENATE(IF(B1124="","",'[1]Datos del Clap'!$E$4),";","9",IF(B1124="","",'[1]Datos del Clap'!$F$4),TEXT(B1124,"000"),";",E1124,(TEXT(F1124,"00000000")))</f>
        <v>;9;00000000</v>
      </c>
    </row>
    <row r="1125" spans="1:21" ht="14.25" customHeight="1" x14ac:dyDescent="0.2">
      <c r="A1125" s="41" t="str">
        <f t="shared" si="123"/>
        <v/>
      </c>
      <c r="B1125" s="27" t="str">
        <f t="shared" si="124"/>
        <v/>
      </c>
      <c r="C1125" s="28"/>
      <c r="D1125" s="37"/>
      <c r="E1125" s="28"/>
      <c r="F1125" s="38"/>
      <c r="G1125" s="39"/>
      <c r="H1125" s="39"/>
      <c r="I1125" s="29"/>
      <c r="J1125" s="40"/>
      <c r="K1125" s="40"/>
      <c r="L1125" s="28"/>
      <c r="M1125" s="28"/>
      <c r="N1125" s="42" t="str">
        <f t="shared" si="125"/>
        <v/>
      </c>
      <c r="O1125" s="43"/>
      <c r="P1125" s="25" t="str">
        <f t="shared" si="126"/>
        <v/>
      </c>
      <c r="R1125" s="26">
        <f t="shared" si="120"/>
        <v>0</v>
      </c>
      <c r="S1125" s="18">
        <f t="shared" si="121"/>
        <v>9</v>
      </c>
      <c r="T1125" s="15" t="str">
        <f t="shared" si="122"/>
        <v/>
      </c>
      <c r="U1125" s="15" t="str">
        <f>CONCATENATE(IF(B1125="","",'[1]Datos del Clap'!$E$4),";","9",IF(B1125="","",'[1]Datos del Clap'!$F$4),TEXT(B1125,"000"),";",E1125,(TEXT(F1125,"00000000")))</f>
        <v>;9;00000000</v>
      </c>
    </row>
    <row r="1126" spans="1:21" ht="14.25" customHeight="1" x14ac:dyDescent="0.2">
      <c r="A1126" s="41" t="str">
        <f t="shared" si="123"/>
        <v/>
      </c>
      <c r="B1126" s="27" t="str">
        <f t="shared" si="124"/>
        <v/>
      </c>
      <c r="C1126" s="28"/>
      <c r="D1126" s="37"/>
      <c r="E1126" s="28"/>
      <c r="F1126" s="38"/>
      <c r="G1126" s="39"/>
      <c r="H1126" s="39"/>
      <c r="I1126" s="29"/>
      <c r="J1126" s="40"/>
      <c r="K1126" s="40"/>
      <c r="L1126" s="28"/>
      <c r="M1126" s="28"/>
      <c r="N1126" s="42" t="str">
        <f t="shared" si="125"/>
        <v/>
      </c>
      <c r="O1126" s="43"/>
      <c r="P1126" s="25" t="str">
        <f t="shared" si="126"/>
        <v/>
      </c>
      <c r="R1126" s="26">
        <f t="shared" si="120"/>
        <v>0</v>
      </c>
      <c r="S1126" s="18">
        <f t="shared" si="121"/>
        <v>9</v>
      </c>
      <c r="T1126" s="15" t="str">
        <f t="shared" si="122"/>
        <v/>
      </c>
      <c r="U1126" s="15" t="str">
        <f>CONCATENATE(IF(B1126="","",'[1]Datos del Clap'!$E$4),";","9",IF(B1126="","",'[1]Datos del Clap'!$F$4),TEXT(B1126,"000"),";",E1126,(TEXT(F1126,"00000000")))</f>
        <v>;9;00000000</v>
      </c>
    </row>
    <row r="1127" spans="1:21" ht="14.25" customHeight="1" x14ac:dyDescent="0.2">
      <c r="A1127" s="41" t="str">
        <f t="shared" si="123"/>
        <v/>
      </c>
      <c r="B1127" s="27" t="str">
        <f t="shared" si="124"/>
        <v/>
      </c>
      <c r="C1127" s="28"/>
      <c r="D1127" s="37"/>
      <c r="E1127" s="28"/>
      <c r="F1127" s="38"/>
      <c r="G1127" s="39"/>
      <c r="H1127" s="39"/>
      <c r="I1127" s="29"/>
      <c r="J1127" s="40"/>
      <c r="K1127" s="40"/>
      <c r="L1127" s="28"/>
      <c r="M1127" s="28"/>
      <c r="N1127" s="42" t="str">
        <f t="shared" si="125"/>
        <v/>
      </c>
      <c r="O1127" s="43"/>
      <c r="P1127" s="25" t="str">
        <f t="shared" si="126"/>
        <v/>
      </c>
      <c r="R1127" s="26">
        <f t="shared" si="120"/>
        <v>0</v>
      </c>
      <c r="S1127" s="18">
        <f t="shared" si="121"/>
        <v>9</v>
      </c>
      <c r="T1127" s="15" t="str">
        <f t="shared" si="122"/>
        <v/>
      </c>
      <c r="U1127" s="15" t="str">
        <f>CONCATENATE(IF(B1127="","",'[1]Datos del Clap'!$E$4),";","9",IF(B1127="","",'[1]Datos del Clap'!$F$4),TEXT(B1127,"000"),";",E1127,(TEXT(F1127,"00000000")))</f>
        <v>;9;00000000</v>
      </c>
    </row>
    <row r="1128" spans="1:21" ht="14.25" customHeight="1" x14ac:dyDescent="0.2">
      <c r="A1128" s="41" t="str">
        <f t="shared" si="123"/>
        <v/>
      </c>
      <c r="B1128" s="27" t="str">
        <f t="shared" si="124"/>
        <v/>
      </c>
      <c r="C1128" s="28"/>
      <c r="D1128" s="37"/>
      <c r="E1128" s="28"/>
      <c r="F1128" s="38"/>
      <c r="G1128" s="39"/>
      <c r="H1128" s="39"/>
      <c r="I1128" s="29"/>
      <c r="J1128" s="40"/>
      <c r="K1128" s="40"/>
      <c r="L1128" s="28"/>
      <c r="M1128" s="28"/>
      <c r="N1128" s="42" t="str">
        <f t="shared" si="125"/>
        <v/>
      </c>
      <c r="O1128" s="43"/>
      <c r="P1128" s="25" t="str">
        <f t="shared" si="126"/>
        <v/>
      </c>
      <c r="R1128" s="26">
        <f t="shared" si="120"/>
        <v>0</v>
      </c>
      <c r="S1128" s="18">
        <f t="shared" si="121"/>
        <v>9</v>
      </c>
      <c r="T1128" s="15" t="str">
        <f t="shared" si="122"/>
        <v/>
      </c>
      <c r="U1128" s="15" t="str">
        <f>CONCATENATE(IF(B1128="","",'[1]Datos del Clap'!$E$4),";","9",IF(B1128="","",'[1]Datos del Clap'!$F$4),TEXT(B1128,"000"),";",E1128,(TEXT(F1128,"00000000")))</f>
        <v>;9;00000000</v>
      </c>
    </row>
    <row r="1129" spans="1:21" ht="14.25" customHeight="1" x14ac:dyDescent="0.2">
      <c r="A1129" s="41" t="str">
        <f t="shared" si="123"/>
        <v/>
      </c>
      <c r="B1129" s="27" t="str">
        <f t="shared" si="124"/>
        <v/>
      </c>
      <c r="C1129" s="28"/>
      <c r="D1129" s="37"/>
      <c r="E1129" s="28"/>
      <c r="F1129" s="38"/>
      <c r="G1129" s="39"/>
      <c r="H1129" s="39"/>
      <c r="I1129" s="29"/>
      <c r="J1129" s="40"/>
      <c r="K1129" s="40"/>
      <c r="L1129" s="28"/>
      <c r="M1129" s="28"/>
      <c r="N1129" s="42" t="str">
        <f t="shared" si="125"/>
        <v/>
      </c>
      <c r="O1129" s="43"/>
      <c r="P1129" s="25" t="str">
        <f t="shared" si="126"/>
        <v/>
      </c>
      <c r="R1129" s="26">
        <f t="shared" si="120"/>
        <v>0</v>
      </c>
      <c r="S1129" s="18">
        <f t="shared" si="121"/>
        <v>9</v>
      </c>
      <c r="T1129" s="15" t="str">
        <f t="shared" si="122"/>
        <v/>
      </c>
      <c r="U1129" s="15" t="str">
        <f>CONCATENATE(IF(B1129="","",'[1]Datos del Clap'!$E$4),";","9",IF(B1129="","",'[1]Datos del Clap'!$F$4),TEXT(B1129,"000"),";",E1129,(TEXT(F1129,"00000000")))</f>
        <v>;9;00000000</v>
      </c>
    </row>
    <row r="1130" spans="1:21" ht="14.25" customHeight="1" x14ac:dyDescent="0.2">
      <c r="A1130" s="41" t="str">
        <f t="shared" si="123"/>
        <v/>
      </c>
      <c r="B1130" s="27" t="str">
        <f t="shared" si="124"/>
        <v/>
      </c>
      <c r="C1130" s="28"/>
      <c r="D1130" s="37"/>
      <c r="E1130" s="28"/>
      <c r="F1130" s="38"/>
      <c r="G1130" s="39"/>
      <c r="H1130" s="39"/>
      <c r="I1130" s="29"/>
      <c r="J1130" s="40"/>
      <c r="K1130" s="40"/>
      <c r="L1130" s="28"/>
      <c r="M1130" s="28"/>
      <c r="N1130" s="42" t="str">
        <f t="shared" si="125"/>
        <v/>
      </c>
      <c r="O1130" s="43"/>
      <c r="P1130" s="25" t="str">
        <f t="shared" si="126"/>
        <v/>
      </c>
      <c r="R1130" s="26">
        <f t="shared" si="120"/>
        <v>0</v>
      </c>
      <c r="S1130" s="18">
        <f t="shared" si="121"/>
        <v>9</v>
      </c>
      <c r="T1130" s="15" t="str">
        <f t="shared" si="122"/>
        <v/>
      </c>
      <c r="U1130" s="15" t="str">
        <f>CONCATENATE(IF(B1130="","",'[1]Datos del Clap'!$E$4),";","9",IF(B1130="","",'[1]Datos del Clap'!$F$4),TEXT(B1130,"000"),";",E1130,(TEXT(F1130,"00000000")))</f>
        <v>;9;00000000</v>
      </c>
    </row>
    <row r="1131" spans="1:21" ht="14.25" customHeight="1" x14ac:dyDescent="0.2">
      <c r="A1131" s="41" t="str">
        <f t="shared" si="123"/>
        <v/>
      </c>
      <c r="B1131" s="27" t="str">
        <f t="shared" si="124"/>
        <v/>
      </c>
      <c r="C1131" s="28"/>
      <c r="D1131" s="37"/>
      <c r="E1131" s="28"/>
      <c r="F1131" s="38"/>
      <c r="G1131" s="39"/>
      <c r="H1131" s="39"/>
      <c r="I1131" s="29"/>
      <c r="J1131" s="40"/>
      <c r="K1131" s="40"/>
      <c r="L1131" s="28"/>
      <c r="M1131" s="28"/>
      <c r="N1131" s="42" t="str">
        <f t="shared" si="125"/>
        <v/>
      </c>
      <c r="O1131" s="43"/>
      <c r="P1131" s="25" t="str">
        <f t="shared" si="126"/>
        <v/>
      </c>
      <c r="R1131" s="26">
        <f t="shared" si="120"/>
        <v>0</v>
      </c>
      <c r="S1131" s="18">
        <f t="shared" si="121"/>
        <v>9</v>
      </c>
      <c r="T1131" s="15" t="str">
        <f t="shared" si="122"/>
        <v/>
      </c>
      <c r="U1131" s="15" t="str">
        <f>CONCATENATE(IF(B1131="","",'[1]Datos del Clap'!$E$4),";","9",IF(B1131="","",'[1]Datos del Clap'!$F$4),TEXT(B1131,"000"),";",E1131,(TEXT(F1131,"00000000")))</f>
        <v>;9;00000000</v>
      </c>
    </row>
    <row r="1132" spans="1:21" ht="14.25" customHeight="1" x14ac:dyDescent="0.2">
      <c r="A1132" s="41" t="str">
        <f t="shared" si="123"/>
        <v/>
      </c>
      <c r="B1132" s="27" t="str">
        <f t="shared" si="124"/>
        <v/>
      </c>
      <c r="C1132" s="28"/>
      <c r="D1132" s="37"/>
      <c r="E1132" s="28"/>
      <c r="F1132" s="38"/>
      <c r="G1132" s="39"/>
      <c r="H1132" s="39"/>
      <c r="I1132" s="29"/>
      <c r="J1132" s="40"/>
      <c r="K1132" s="40"/>
      <c r="L1132" s="28"/>
      <c r="M1132" s="28"/>
      <c r="N1132" s="42" t="str">
        <f t="shared" si="125"/>
        <v/>
      </c>
      <c r="O1132" s="43"/>
      <c r="P1132" s="25" t="str">
        <f t="shared" si="126"/>
        <v/>
      </c>
      <c r="R1132" s="26">
        <f t="shared" si="120"/>
        <v>0</v>
      </c>
      <c r="S1132" s="18">
        <f t="shared" si="121"/>
        <v>9</v>
      </c>
      <c r="T1132" s="15" t="str">
        <f t="shared" si="122"/>
        <v/>
      </c>
      <c r="U1132" s="15" t="str">
        <f>CONCATENATE(IF(B1132="","",'[1]Datos del Clap'!$E$4),";","9",IF(B1132="","",'[1]Datos del Clap'!$F$4),TEXT(B1132,"000"),";",E1132,(TEXT(F1132,"00000000")))</f>
        <v>;9;00000000</v>
      </c>
    </row>
    <row r="1133" spans="1:21" ht="14.25" customHeight="1" x14ac:dyDescent="0.2">
      <c r="A1133" s="41" t="str">
        <f t="shared" si="123"/>
        <v/>
      </c>
      <c r="B1133" s="27" t="str">
        <f t="shared" si="124"/>
        <v/>
      </c>
      <c r="C1133" s="28"/>
      <c r="D1133" s="37"/>
      <c r="E1133" s="28"/>
      <c r="F1133" s="38"/>
      <c r="G1133" s="39"/>
      <c r="H1133" s="39"/>
      <c r="I1133" s="29"/>
      <c r="J1133" s="40"/>
      <c r="K1133" s="40"/>
      <c r="L1133" s="28"/>
      <c r="M1133" s="28"/>
      <c r="N1133" s="42" t="str">
        <f t="shared" si="125"/>
        <v/>
      </c>
      <c r="O1133" s="43"/>
      <c r="P1133" s="25" t="str">
        <f t="shared" si="126"/>
        <v/>
      </c>
      <c r="R1133" s="26">
        <f t="shared" si="120"/>
        <v>0</v>
      </c>
      <c r="S1133" s="18">
        <f t="shared" si="121"/>
        <v>9</v>
      </c>
      <c r="T1133" s="15" t="str">
        <f t="shared" si="122"/>
        <v/>
      </c>
      <c r="U1133" s="15" t="str">
        <f>CONCATENATE(IF(B1133="","",'[1]Datos del Clap'!$E$4),";","9",IF(B1133="","",'[1]Datos del Clap'!$F$4),TEXT(B1133,"000"),";",E1133,(TEXT(F1133,"00000000")))</f>
        <v>;9;00000000</v>
      </c>
    </row>
    <row r="1134" spans="1:21" ht="14.25" customHeight="1" x14ac:dyDescent="0.2">
      <c r="A1134" s="41" t="str">
        <f t="shared" si="123"/>
        <v/>
      </c>
      <c r="B1134" s="27" t="str">
        <f t="shared" si="124"/>
        <v/>
      </c>
      <c r="C1134" s="28"/>
      <c r="D1134" s="37"/>
      <c r="E1134" s="28"/>
      <c r="F1134" s="38"/>
      <c r="G1134" s="39"/>
      <c r="H1134" s="39"/>
      <c r="I1134" s="29"/>
      <c r="J1134" s="40"/>
      <c r="K1134" s="40"/>
      <c r="L1134" s="28"/>
      <c r="M1134" s="28"/>
      <c r="N1134" s="42" t="str">
        <f t="shared" si="125"/>
        <v/>
      </c>
      <c r="O1134" s="43"/>
      <c r="P1134" s="25" t="str">
        <f t="shared" si="126"/>
        <v/>
      </c>
      <c r="R1134" s="26">
        <f t="shared" si="120"/>
        <v>0</v>
      </c>
      <c r="S1134" s="18">
        <f t="shared" si="121"/>
        <v>9</v>
      </c>
      <c r="T1134" s="15" t="str">
        <f t="shared" si="122"/>
        <v/>
      </c>
      <c r="U1134" s="15" t="str">
        <f>CONCATENATE(IF(B1134="","",'[1]Datos del Clap'!$E$4),";","9",IF(B1134="","",'[1]Datos del Clap'!$F$4),TEXT(B1134,"000"),";",E1134,(TEXT(F1134,"00000000")))</f>
        <v>;9;00000000</v>
      </c>
    </row>
    <row r="1135" spans="1:21" ht="14.25" customHeight="1" x14ac:dyDescent="0.2">
      <c r="A1135" s="41" t="str">
        <f t="shared" si="123"/>
        <v/>
      </c>
      <c r="B1135" s="27" t="str">
        <f t="shared" si="124"/>
        <v/>
      </c>
      <c r="C1135" s="28"/>
      <c r="D1135" s="37"/>
      <c r="E1135" s="28"/>
      <c r="F1135" s="38"/>
      <c r="G1135" s="39"/>
      <c r="H1135" s="39"/>
      <c r="I1135" s="29"/>
      <c r="J1135" s="40"/>
      <c r="K1135" s="40"/>
      <c r="L1135" s="28"/>
      <c r="M1135" s="28"/>
      <c r="N1135" s="42" t="str">
        <f t="shared" si="125"/>
        <v/>
      </c>
      <c r="O1135" s="43"/>
      <c r="P1135" s="25" t="str">
        <f t="shared" si="126"/>
        <v/>
      </c>
      <c r="R1135" s="26">
        <f t="shared" si="120"/>
        <v>0</v>
      </c>
      <c r="S1135" s="18">
        <f t="shared" si="121"/>
        <v>9</v>
      </c>
      <c r="T1135" s="15" t="str">
        <f t="shared" si="122"/>
        <v/>
      </c>
      <c r="U1135" s="15" t="str">
        <f>CONCATENATE(IF(B1135="","",'[1]Datos del Clap'!$E$4),";","9",IF(B1135="","",'[1]Datos del Clap'!$F$4),TEXT(B1135,"000"),";",E1135,(TEXT(F1135,"00000000")))</f>
        <v>;9;00000000</v>
      </c>
    </row>
    <row r="1136" spans="1:21" ht="14.25" customHeight="1" x14ac:dyDescent="0.2">
      <c r="A1136" s="41" t="str">
        <f t="shared" si="123"/>
        <v/>
      </c>
      <c r="B1136" s="27" t="str">
        <f t="shared" si="124"/>
        <v/>
      </c>
      <c r="C1136" s="28"/>
      <c r="D1136" s="37"/>
      <c r="E1136" s="28"/>
      <c r="F1136" s="38"/>
      <c r="G1136" s="39"/>
      <c r="H1136" s="39"/>
      <c r="I1136" s="29"/>
      <c r="J1136" s="40"/>
      <c r="K1136" s="40"/>
      <c r="L1136" s="28"/>
      <c r="M1136" s="28"/>
      <c r="N1136" s="42" t="str">
        <f t="shared" si="125"/>
        <v/>
      </c>
      <c r="O1136" s="43"/>
      <c r="P1136" s="25" t="str">
        <f t="shared" si="126"/>
        <v/>
      </c>
      <c r="R1136" s="26">
        <f t="shared" si="120"/>
        <v>0</v>
      </c>
      <c r="S1136" s="18">
        <f t="shared" si="121"/>
        <v>9</v>
      </c>
      <c r="T1136" s="15" t="str">
        <f t="shared" si="122"/>
        <v/>
      </c>
      <c r="U1136" s="15" t="str">
        <f>CONCATENATE(IF(B1136="","",'[1]Datos del Clap'!$E$4),";","9",IF(B1136="","",'[1]Datos del Clap'!$F$4),TEXT(B1136,"000"),";",E1136,(TEXT(F1136,"00000000")))</f>
        <v>;9;00000000</v>
      </c>
    </row>
    <row r="1137" spans="1:21" ht="14.25" customHeight="1" x14ac:dyDescent="0.2">
      <c r="A1137" s="41" t="str">
        <f t="shared" si="123"/>
        <v/>
      </c>
      <c r="B1137" s="27" t="str">
        <f t="shared" si="124"/>
        <v/>
      </c>
      <c r="C1137" s="28"/>
      <c r="D1137" s="37"/>
      <c r="E1137" s="28"/>
      <c r="F1137" s="38"/>
      <c r="G1137" s="39"/>
      <c r="H1137" s="39"/>
      <c r="I1137" s="29"/>
      <c r="J1137" s="40"/>
      <c r="K1137" s="40"/>
      <c r="L1137" s="28"/>
      <c r="M1137" s="28"/>
      <c r="N1137" s="42" t="str">
        <f t="shared" si="125"/>
        <v/>
      </c>
      <c r="O1137" s="43"/>
      <c r="P1137" s="25" t="str">
        <f t="shared" si="126"/>
        <v/>
      </c>
      <c r="R1137" s="26">
        <f t="shared" si="120"/>
        <v>0</v>
      </c>
      <c r="S1137" s="18">
        <f t="shared" si="121"/>
        <v>9</v>
      </c>
      <c r="T1137" s="15" t="str">
        <f t="shared" si="122"/>
        <v/>
      </c>
      <c r="U1137" s="15" t="str">
        <f>CONCATENATE(IF(B1137="","",'[1]Datos del Clap'!$E$4),";","9",IF(B1137="","",'[1]Datos del Clap'!$F$4),TEXT(B1137,"000"),";",E1137,(TEXT(F1137,"00000000")))</f>
        <v>;9;00000000</v>
      </c>
    </row>
    <row r="1138" spans="1:21" ht="14.25" customHeight="1" x14ac:dyDescent="0.2">
      <c r="A1138" s="41" t="str">
        <f t="shared" si="123"/>
        <v/>
      </c>
      <c r="B1138" s="27" t="str">
        <f t="shared" si="124"/>
        <v/>
      </c>
      <c r="C1138" s="28"/>
      <c r="D1138" s="37"/>
      <c r="E1138" s="28"/>
      <c r="F1138" s="38"/>
      <c r="G1138" s="39"/>
      <c r="H1138" s="39"/>
      <c r="I1138" s="29"/>
      <c r="J1138" s="40"/>
      <c r="K1138" s="40"/>
      <c r="L1138" s="28"/>
      <c r="M1138" s="28"/>
      <c r="N1138" s="42" t="str">
        <f t="shared" si="125"/>
        <v/>
      </c>
      <c r="O1138" s="43"/>
      <c r="P1138" s="25" t="str">
        <f t="shared" si="126"/>
        <v/>
      </c>
      <c r="R1138" s="26">
        <f t="shared" si="120"/>
        <v>0</v>
      </c>
      <c r="S1138" s="18">
        <f t="shared" si="121"/>
        <v>9</v>
      </c>
      <c r="T1138" s="15" t="str">
        <f t="shared" si="122"/>
        <v/>
      </c>
      <c r="U1138" s="15" t="str">
        <f>CONCATENATE(IF(B1138="","",'[1]Datos del Clap'!$E$4),";","9",IF(B1138="","",'[1]Datos del Clap'!$F$4),TEXT(B1138,"000"),";",E1138,(TEXT(F1138,"00000000")))</f>
        <v>;9;00000000</v>
      </c>
    </row>
    <row r="1139" spans="1:21" ht="14.25" customHeight="1" x14ac:dyDescent="0.2">
      <c r="A1139" s="41" t="str">
        <f t="shared" si="123"/>
        <v/>
      </c>
      <c r="B1139" s="27" t="str">
        <f t="shared" si="124"/>
        <v/>
      </c>
      <c r="C1139" s="28"/>
      <c r="D1139" s="37"/>
      <c r="E1139" s="28"/>
      <c r="F1139" s="38"/>
      <c r="G1139" s="39"/>
      <c r="H1139" s="39"/>
      <c r="I1139" s="29"/>
      <c r="J1139" s="40"/>
      <c r="K1139" s="40"/>
      <c r="L1139" s="28"/>
      <c r="M1139" s="28"/>
      <c r="N1139" s="42" t="str">
        <f t="shared" si="125"/>
        <v/>
      </c>
      <c r="O1139" s="43"/>
      <c r="P1139" s="25" t="str">
        <f t="shared" si="126"/>
        <v/>
      </c>
      <c r="R1139" s="26">
        <f t="shared" si="120"/>
        <v>0</v>
      </c>
      <c r="S1139" s="18">
        <f t="shared" si="121"/>
        <v>9</v>
      </c>
      <c r="T1139" s="15" t="str">
        <f t="shared" si="122"/>
        <v/>
      </c>
      <c r="U1139" s="15" t="str">
        <f>CONCATENATE(IF(B1139="","",'[1]Datos del Clap'!$E$4),";","9",IF(B1139="","",'[1]Datos del Clap'!$F$4),TEXT(B1139,"000"),";",E1139,(TEXT(F1139,"00000000")))</f>
        <v>;9;00000000</v>
      </c>
    </row>
    <row r="1140" spans="1:21" ht="14.25" customHeight="1" x14ac:dyDescent="0.2">
      <c r="A1140" s="41" t="str">
        <f t="shared" si="123"/>
        <v/>
      </c>
      <c r="B1140" s="27" t="str">
        <f t="shared" si="124"/>
        <v/>
      </c>
      <c r="C1140" s="28"/>
      <c r="D1140" s="37"/>
      <c r="E1140" s="28"/>
      <c r="F1140" s="38"/>
      <c r="G1140" s="39"/>
      <c r="H1140" s="39"/>
      <c r="I1140" s="29"/>
      <c r="J1140" s="40"/>
      <c r="K1140" s="40"/>
      <c r="L1140" s="28"/>
      <c r="M1140" s="28"/>
      <c r="N1140" s="42" t="str">
        <f t="shared" si="125"/>
        <v/>
      </c>
      <c r="O1140" s="43"/>
      <c r="P1140" s="25" t="str">
        <f t="shared" si="126"/>
        <v/>
      </c>
      <c r="R1140" s="26">
        <f t="shared" si="120"/>
        <v>0</v>
      </c>
      <c r="S1140" s="18">
        <f t="shared" si="121"/>
        <v>9</v>
      </c>
      <c r="T1140" s="15" t="str">
        <f t="shared" si="122"/>
        <v/>
      </c>
      <c r="U1140" s="15" t="str">
        <f>CONCATENATE(IF(B1140="","",'[1]Datos del Clap'!$E$4),";","9",IF(B1140="","",'[1]Datos del Clap'!$F$4),TEXT(B1140,"000"),";",E1140,(TEXT(F1140,"00000000")))</f>
        <v>;9;00000000</v>
      </c>
    </row>
    <row r="1141" spans="1:21" ht="14.25" customHeight="1" x14ac:dyDescent="0.2">
      <c r="A1141" s="41" t="str">
        <f t="shared" si="123"/>
        <v/>
      </c>
      <c r="B1141" s="27" t="str">
        <f t="shared" si="124"/>
        <v/>
      </c>
      <c r="C1141" s="28"/>
      <c r="D1141" s="37"/>
      <c r="E1141" s="28"/>
      <c r="F1141" s="38"/>
      <c r="G1141" s="39"/>
      <c r="H1141" s="39"/>
      <c r="I1141" s="29"/>
      <c r="J1141" s="40"/>
      <c r="K1141" s="40"/>
      <c r="L1141" s="28"/>
      <c r="M1141" s="28"/>
      <c r="N1141" s="42" t="str">
        <f t="shared" si="125"/>
        <v/>
      </c>
      <c r="O1141" s="43"/>
      <c r="P1141" s="25" t="str">
        <f t="shared" si="126"/>
        <v/>
      </c>
      <c r="R1141" s="26">
        <f t="shared" si="120"/>
        <v>0</v>
      </c>
      <c r="S1141" s="18">
        <f t="shared" si="121"/>
        <v>9</v>
      </c>
      <c r="T1141" s="15" t="str">
        <f t="shared" si="122"/>
        <v/>
      </c>
      <c r="U1141" s="15" t="str">
        <f>CONCATENATE(IF(B1141="","",'[1]Datos del Clap'!$E$4),";","9",IF(B1141="","",'[1]Datos del Clap'!$F$4),TEXT(B1141,"000"),";",E1141,(TEXT(F1141,"00000000")))</f>
        <v>;9;00000000</v>
      </c>
    </row>
    <row r="1142" spans="1:21" ht="14.25" customHeight="1" x14ac:dyDescent="0.2">
      <c r="A1142" s="41" t="str">
        <f t="shared" si="123"/>
        <v/>
      </c>
      <c r="B1142" s="27" t="str">
        <f t="shared" si="124"/>
        <v/>
      </c>
      <c r="C1142" s="28"/>
      <c r="D1142" s="37"/>
      <c r="E1142" s="28"/>
      <c r="F1142" s="38"/>
      <c r="G1142" s="39"/>
      <c r="H1142" s="39"/>
      <c r="I1142" s="29"/>
      <c r="J1142" s="40"/>
      <c r="K1142" s="40"/>
      <c r="L1142" s="28"/>
      <c r="M1142" s="28"/>
      <c r="N1142" s="42" t="str">
        <f t="shared" si="125"/>
        <v/>
      </c>
      <c r="O1142" s="43"/>
      <c r="P1142" s="25" t="str">
        <f t="shared" si="126"/>
        <v/>
      </c>
      <c r="R1142" s="26">
        <f t="shared" si="120"/>
        <v>0</v>
      </c>
      <c r="S1142" s="18">
        <f t="shared" si="121"/>
        <v>9</v>
      </c>
      <c r="T1142" s="15" t="str">
        <f t="shared" si="122"/>
        <v/>
      </c>
      <c r="U1142" s="15" t="str">
        <f>CONCATENATE(IF(B1142="","",'[1]Datos del Clap'!$E$4),";","9",IF(B1142="","",'[1]Datos del Clap'!$F$4),TEXT(B1142,"000"),";",E1142,(TEXT(F1142,"00000000")))</f>
        <v>;9;00000000</v>
      </c>
    </row>
    <row r="1143" spans="1:21" ht="14.25" customHeight="1" x14ac:dyDescent="0.2">
      <c r="A1143" s="41" t="str">
        <f t="shared" si="123"/>
        <v/>
      </c>
      <c r="B1143" s="27" t="str">
        <f t="shared" si="124"/>
        <v/>
      </c>
      <c r="C1143" s="28"/>
      <c r="D1143" s="37"/>
      <c r="E1143" s="28"/>
      <c r="F1143" s="38"/>
      <c r="G1143" s="39"/>
      <c r="H1143" s="39"/>
      <c r="I1143" s="29"/>
      <c r="J1143" s="40"/>
      <c r="K1143" s="40"/>
      <c r="L1143" s="28"/>
      <c r="M1143" s="28"/>
      <c r="N1143" s="42" t="str">
        <f t="shared" si="125"/>
        <v/>
      </c>
      <c r="O1143" s="43"/>
      <c r="P1143" s="25" t="str">
        <f t="shared" si="126"/>
        <v/>
      </c>
      <c r="R1143" s="26">
        <f t="shared" si="120"/>
        <v>0</v>
      </c>
      <c r="S1143" s="18">
        <f t="shared" si="121"/>
        <v>9</v>
      </c>
      <c r="T1143" s="15" t="str">
        <f t="shared" si="122"/>
        <v/>
      </c>
      <c r="U1143" s="15" t="str">
        <f>CONCATENATE(IF(B1143="","",'[1]Datos del Clap'!$E$4),";","9",IF(B1143="","",'[1]Datos del Clap'!$F$4),TEXT(B1143,"000"),";",E1143,(TEXT(F1143,"00000000")))</f>
        <v>;9;00000000</v>
      </c>
    </row>
    <row r="1144" spans="1:21" ht="14.25" customHeight="1" x14ac:dyDescent="0.2">
      <c r="A1144" s="41" t="str">
        <f t="shared" si="123"/>
        <v/>
      </c>
      <c r="B1144" s="27" t="str">
        <f t="shared" si="124"/>
        <v/>
      </c>
      <c r="C1144" s="28"/>
      <c r="D1144" s="37"/>
      <c r="E1144" s="28"/>
      <c r="F1144" s="38"/>
      <c r="G1144" s="39"/>
      <c r="H1144" s="39"/>
      <c r="I1144" s="29"/>
      <c r="J1144" s="40"/>
      <c r="K1144" s="40"/>
      <c r="L1144" s="28"/>
      <c r="M1144" s="28"/>
      <c r="N1144" s="42" t="str">
        <f t="shared" si="125"/>
        <v/>
      </c>
      <c r="O1144" s="43"/>
      <c r="P1144" s="25" t="str">
        <f t="shared" si="126"/>
        <v/>
      </c>
      <c r="R1144" s="26">
        <f t="shared" si="120"/>
        <v>0</v>
      </c>
      <c r="S1144" s="18">
        <f t="shared" si="121"/>
        <v>9</v>
      </c>
      <c r="T1144" s="15" t="str">
        <f t="shared" si="122"/>
        <v/>
      </c>
      <c r="U1144" s="15" t="str">
        <f>CONCATENATE(IF(B1144="","",'[1]Datos del Clap'!$E$4),";","9",IF(B1144="","",'[1]Datos del Clap'!$F$4),TEXT(B1144,"000"),";",E1144,(TEXT(F1144,"00000000")))</f>
        <v>;9;00000000</v>
      </c>
    </row>
    <row r="1145" spans="1:21" ht="14.25" customHeight="1" x14ac:dyDescent="0.2">
      <c r="A1145" s="41" t="str">
        <f t="shared" si="123"/>
        <v/>
      </c>
      <c r="B1145" s="27" t="str">
        <f t="shared" si="124"/>
        <v/>
      </c>
      <c r="C1145" s="28"/>
      <c r="D1145" s="37"/>
      <c r="E1145" s="28"/>
      <c r="F1145" s="38"/>
      <c r="G1145" s="39"/>
      <c r="H1145" s="39"/>
      <c r="I1145" s="29"/>
      <c r="J1145" s="40"/>
      <c r="K1145" s="40"/>
      <c r="L1145" s="28"/>
      <c r="M1145" s="28"/>
      <c r="N1145" s="42" t="str">
        <f t="shared" si="125"/>
        <v/>
      </c>
      <c r="O1145" s="43"/>
      <c r="P1145" s="25" t="str">
        <f t="shared" si="126"/>
        <v/>
      </c>
      <c r="R1145" s="26">
        <f t="shared" si="120"/>
        <v>0</v>
      </c>
      <c r="S1145" s="18">
        <f t="shared" si="121"/>
        <v>9</v>
      </c>
      <c r="T1145" s="15" t="str">
        <f t="shared" si="122"/>
        <v/>
      </c>
      <c r="U1145" s="15" t="str">
        <f>CONCATENATE(IF(B1145="","",'[1]Datos del Clap'!$E$4),";","9",IF(B1145="","",'[1]Datos del Clap'!$F$4),TEXT(B1145,"000"),";",E1145,(TEXT(F1145,"00000000")))</f>
        <v>;9;00000000</v>
      </c>
    </row>
    <row r="1146" spans="1:21" ht="14.25" customHeight="1" x14ac:dyDescent="0.2">
      <c r="A1146" s="41" t="str">
        <f t="shared" si="123"/>
        <v/>
      </c>
      <c r="B1146" s="27" t="str">
        <f t="shared" si="124"/>
        <v/>
      </c>
      <c r="C1146" s="28"/>
      <c r="D1146" s="37"/>
      <c r="E1146" s="28"/>
      <c r="F1146" s="38"/>
      <c r="G1146" s="39"/>
      <c r="H1146" s="39"/>
      <c r="I1146" s="29"/>
      <c r="J1146" s="40"/>
      <c r="K1146" s="40"/>
      <c r="L1146" s="28"/>
      <c r="M1146" s="28"/>
      <c r="N1146" s="42" t="str">
        <f t="shared" si="125"/>
        <v/>
      </c>
      <c r="O1146" s="43"/>
      <c r="P1146" s="25" t="str">
        <f t="shared" si="126"/>
        <v/>
      </c>
      <c r="R1146" s="26">
        <f t="shared" si="120"/>
        <v>0</v>
      </c>
      <c r="S1146" s="18">
        <f t="shared" si="121"/>
        <v>9</v>
      </c>
      <c r="T1146" s="15" t="str">
        <f t="shared" si="122"/>
        <v/>
      </c>
      <c r="U1146" s="15" t="str">
        <f>CONCATENATE(IF(B1146="","",'[1]Datos del Clap'!$E$4),";","9",IF(B1146="","",'[1]Datos del Clap'!$F$4),TEXT(B1146,"000"),";",E1146,(TEXT(F1146,"00000000")))</f>
        <v>;9;00000000</v>
      </c>
    </row>
    <row r="1147" spans="1:21" ht="14.25" customHeight="1" x14ac:dyDescent="0.2">
      <c r="A1147" s="41" t="str">
        <f t="shared" si="123"/>
        <v/>
      </c>
      <c r="B1147" s="27" t="str">
        <f t="shared" si="124"/>
        <v/>
      </c>
      <c r="C1147" s="28"/>
      <c r="D1147" s="37"/>
      <c r="E1147" s="28"/>
      <c r="F1147" s="38"/>
      <c r="G1147" s="39"/>
      <c r="H1147" s="39"/>
      <c r="I1147" s="29"/>
      <c r="J1147" s="40"/>
      <c r="K1147" s="40"/>
      <c r="L1147" s="28"/>
      <c r="M1147" s="28"/>
      <c r="N1147" s="42" t="str">
        <f t="shared" si="125"/>
        <v/>
      </c>
      <c r="O1147" s="43"/>
      <c r="P1147" s="25" t="str">
        <f t="shared" si="126"/>
        <v/>
      </c>
      <c r="R1147" s="26">
        <f t="shared" si="120"/>
        <v>0</v>
      </c>
      <c r="S1147" s="18">
        <f t="shared" si="121"/>
        <v>9</v>
      </c>
      <c r="T1147" s="15" t="str">
        <f t="shared" si="122"/>
        <v/>
      </c>
      <c r="U1147" s="15" t="str">
        <f>CONCATENATE(IF(B1147="","",'[1]Datos del Clap'!$E$4),";","9",IF(B1147="","",'[1]Datos del Clap'!$F$4),TEXT(B1147,"000"),";",E1147,(TEXT(F1147,"00000000")))</f>
        <v>;9;00000000</v>
      </c>
    </row>
    <row r="1148" spans="1:21" ht="14.25" customHeight="1" x14ac:dyDescent="0.2">
      <c r="A1148" s="41" t="str">
        <f t="shared" si="123"/>
        <v/>
      </c>
      <c r="B1148" s="27" t="str">
        <f t="shared" si="124"/>
        <v/>
      </c>
      <c r="C1148" s="28"/>
      <c r="D1148" s="37"/>
      <c r="E1148" s="28"/>
      <c r="F1148" s="38"/>
      <c r="G1148" s="39"/>
      <c r="H1148" s="39"/>
      <c r="I1148" s="29"/>
      <c r="J1148" s="40"/>
      <c r="K1148" s="40"/>
      <c r="L1148" s="28"/>
      <c r="M1148" s="28"/>
      <c r="N1148" s="42" t="str">
        <f t="shared" si="125"/>
        <v/>
      </c>
      <c r="O1148" s="43"/>
      <c r="P1148" s="25" t="str">
        <f t="shared" si="126"/>
        <v/>
      </c>
      <c r="R1148" s="26">
        <f t="shared" si="120"/>
        <v>0</v>
      </c>
      <c r="S1148" s="18">
        <f t="shared" si="121"/>
        <v>9</v>
      </c>
      <c r="T1148" s="15" t="str">
        <f t="shared" si="122"/>
        <v/>
      </c>
      <c r="U1148" s="15" t="str">
        <f>CONCATENATE(IF(B1148="","",'[1]Datos del Clap'!$E$4),";","9",IF(B1148="","",'[1]Datos del Clap'!$F$4),TEXT(B1148,"000"),";",E1148,(TEXT(F1148,"00000000")))</f>
        <v>;9;00000000</v>
      </c>
    </row>
    <row r="1149" spans="1:21" ht="14.25" customHeight="1" x14ac:dyDescent="0.2">
      <c r="A1149" s="41" t="str">
        <f t="shared" si="123"/>
        <v/>
      </c>
      <c r="B1149" s="27" t="str">
        <f t="shared" si="124"/>
        <v/>
      </c>
      <c r="C1149" s="28"/>
      <c r="D1149" s="37"/>
      <c r="E1149" s="28"/>
      <c r="F1149" s="38"/>
      <c r="G1149" s="39"/>
      <c r="H1149" s="39"/>
      <c r="I1149" s="29"/>
      <c r="J1149" s="40"/>
      <c r="K1149" s="40"/>
      <c r="L1149" s="28"/>
      <c r="M1149" s="28"/>
      <c r="N1149" s="42" t="str">
        <f t="shared" si="125"/>
        <v/>
      </c>
      <c r="O1149" s="43"/>
      <c r="P1149" s="25" t="str">
        <f t="shared" si="126"/>
        <v/>
      </c>
      <c r="R1149" s="26">
        <f t="shared" si="120"/>
        <v>0</v>
      </c>
      <c r="S1149" s="18">
        <f t="shared" si="121"/>
        <v>9</v>
      </c>
      <c r="T1149" s="15" t="str">
        <f t="shared" si="122"/>
        <v/>
      </c>
      <c r="U1149" s="15" t="str">
        <f>CONCATENATE(IF(B1149="","",'[1]Datos del Clap'!$E$4),";","9",IF(B1149="","",'[1]Datos del Clap'!$F$4),TEXT(B1149,"000"),";",E1149,(TEXT(F1149,"00000000")))</f>
        <v>;9;00000000</v>
      </c>
    </row>
    <row r="1150" spans="1:21" ht="14.25" customHeight="1" x14ac:dyDescent="0.2">
      <c r="A1150" s="41" t="str">
        <f t="shared" si="123"/>
        <v/>
      </c>
      <c r="B1150" s="27" t="str">
        <f t="shared" si="124"/>
        <v/>
      </c>
      <c r="C1150" s="28"/>
      <c r="D1150" s="37"/>
      <c r="E1150" s="28"/>
      <c r="F1150" s="38"/>
      <c r="G1150" s="39"/>
      <c r="H1150" s="39"/>
      <c r="I1150" s="29"/>
      <c r="J1150" s="40"/>
      <c r="K1150" s="40"/>
      <c r="L1150" s="28"/>
      <c r="M1150" s="28"/>
      <c r="N1150" s="42" t="str">
        <f t="shared" si="125"/>
        <v/>
      </c>
      <c r="O1150" s="43"/>
      <c r="P1150" s="25" t="str">
        <f t="shared" si="126"/>
        <v/>
      </c>
      <c r="R1150" s="26">
        <f t="shared" si="120"/>
        <v>0</v>
      </c>
      <c r="S1150" s="18">
        <f t="shared" si="121"/>
        <v>9</v>
      </c>
      <c r="T1150" s="15" t="str">
        <f t="shared" si="122"/>
        <v/>
      </c>
      <c r="U1150" s="15" t="str">
        <f>CONCATENATE(IF(B1150="","",'[1]Datos del Clap'!$E$4),";","9",IF(B1150="","",'[1]Datos del Clap'!$F$4),TEXT(B1150,"000"),";",E1150,(TEXT(F1150,"00000000")))</f>
        <v>;9;00000000</v>
      </c>
    </row>
    <row r="1151" spans="1:21" ht="14.25" customHeight="1" x14ac:dyDescent="0.2">
      <c r="A1151" s="41" t="str">
        <f t="shared" si="123"/>
        <v/>
      </c>
      <c r="B1151" s="27" t="str">
        <f t="shared" si="124"/>
        <v/>
      </c>
      <c r="C1151" s="28"/>
      <c r="D1151" s="37"/>
      <c r="E1151" s="28"/>
      <c r="F1151" s="38"/>
      <c r="G1151" s="39"/>
      <c r="H1151" s="39"/>
      <c r="I1151" s="29"/>
      <c r="J1151" s="40"/>
      <c r="K1151" s="40"/>
      <c r="L1151" s="28"/>
      <c r="M1151" s="28"/>
      <c r="N1151" s="42" t="str">
        <f t="shared" si="125"/>
        <v/>
      </c>
      <c r="O1151" s="43"/>
      <c r="P1151" s="25" t="str">
        <f t="shared" si="126"/>
        <v/>
      </c>
      <c r="R1151" s="26">
        <f t="shared" si="120"/>
        <v>0</v>
      </c>
      <c r="S1151" s="18">
        <f t="shared" si="121"/>
        <v>9</v>
      </c>
      <c r="T1151" s="15" t="str">
        <f t="shared" si="122"/>
        <v/>
      </c>
      <c r="U1151" s="15" t="str">
        <f>CONCATENATE(IF(B1151="","",'[1]Datos del Clap'!$E$4),";","9",IF(B1151="","",'[1]Datos del Clap'!$F$4),TEXT(B1151,"000"),";",E1151,(TEXT(F1151,"00000000")))</f>
        <v>;9;00000000</v>
      </c>
    </row>
    <row r="1152" spans="1:21" ht="14.25" customHeight="1" x14ac:dyDescent="0.2">
      <c r="A1152" s="41" t="str">
        <f t="shared" si="123"/>
        <v/>
      </c>
      <c r="B1152" s="27" t="str">
        <f t="shared" si="124"/>
        <v/>
      </c>
      <c r="C1152" s="28"/>
      <c r="D1152" s="37"/>
      <c r="E1152" s="28"/>
      <c r="F1152" s="38"/>
      <c r="G1152" s="39"/>
      <c r="H1152" s="39"/>
      <c r="I1152" s="29"/>
      <c r="J1152" s="40"/>
      <c r="K1152" s="40"/>
      <c r="L1152" s="28"/>
      <c r="M1152" s="28"/>
      <c r="N1152" s="42" t="str">
        <f t="shared" si="125"/>
        <v/>
      </c>
      <c r="O1152" s="43"/>
      <c r="P1152" s="25" t="str">
        <f t="shared" si="126"/>
        <v/>
      </c>
      <c r="R1152" s="26">
        <f t="shared" si="120"/>
        <v>0</v>
      </c>
      <c r="S1152" s="18">
        <f t="shared" si="121"/>
        <v>9</v>
      </c>
      <c r="T1152" s="15" t="str">
        <f t="shared" si="122"/>
        <v/>
      </c>
      <c r="U1152" s="15" t="str">
        <f>CONCATENATE(IF(B1152="","",'[1]Datos del Clap'!$E$4),";","9",IF(B1152="","",'[1]Datos del Clap'!$F$4),TEXT(B1152,"000"),";",E1152,(TEXT(F1152,"00000000")))</f>
        <v>;9;00000000</v>
      </c>
    </row>
    <row r="1153" spans="1:21" ht="14.25" customHeight="1" x14ac:dyDescent="0.2">
      <c r="A1153" s="41" t="str">
        <f t="shared" si="123"/>
        <v/>
      </c>
      <c r="B1153" s="27" t="str">
        <f t="shared" si="124"/>
        <v/>
      </c>
      <c r="C1153" s="28"/>
      <c r="D1153" s="37"/>
      <c r="E1153" s="28"/>
      <c r="F1153" s="38"/>
      <c r="G1153" s="39"/>
      <c r="H1153" s="39"/>
      <c r="I1153" s="29"/>
      <c r="J1153" s="40"/>
      <c r="K1153" s="40"/>
      <c r="L1153" s="28"/>
      <c r="M1153" s="28"/>
      <c r="N1153" s="42" t="str">
        <f t="shared" si="125"/>
        <v/>
      </c>
      <c r="O1153" s="43"/>
      <c r="P1153" s="25" t="str">
        <f t="shared" si="126"/>
        <v/>
      </c>
      <c r="R1153" s="26">
        <f t="shared" si="120"/>
        <v>0</v>
      </c>
      <c r="S1153" s="18">
        <f t="shared" si="121"/>
        <v>9</v>
      </c>
      <c r="T1153" s="15" t="str">
        <f t="shared" si="122"/>
        <v/>
      </c>
      <c r="U1153" s="15" t="str">
        <f>CONCATENATE(IF(B1153="","",'[1]Datos del Clap'!$E$4),";","9",IF(B1153="","",'[1]Datos del Clap'!$F$4),TEXT(B1153,"000"),";",E1153,(TEXT(F1153,"00000000")))</f>
        <v>;9;00000000</v>
      </c>
    </row>
    <row r="1154" spans="1:21" ht="14.25" customHeight="1" x14ac:dyDescent="0.2">
      <c r="A1154" s="41" t="str">
        <f t="shared" si="123"/>
        <v/>
      </c>
      <c r="B1154" s="27" t="str">
        <f t="shared" si="124"/>
        <v/>
      </c>
      <c r="C1154" s="28"/>
      <c r="D1154" s="37"/>
      <c r="E1154" s="28"/>
      <c r="F1154" s="38"/>
      <c r="G1154" s="39"/>
      <c r="H1154" s="39"/>
      <c r="I1154" s="29"/>
      <c r="J1154" s="40"/>
      <c r="K1154" s="40"/>
      <c r="L1154" s="28"/>
      <c r="M1154" s="28"/>
      <c r="N1154" s="42" t="str">
        <f t="shared" si="125"/>
        <v/>
      </c>
      <c r="O1154" s="43"/>
      <c r="P1154" s="25" t="str">
        <f t="shared" si="126"/>
        <v/>
      </c>
      <c r="R1154" s="26">
        <f t="shared" si="120"/>
        <v>0</v>
      </c>
      <c r="S1154" s="18">
        <f t="shared" si="121"/>
        <v>9</v>
      </c>
      <c r="T1154" s="15" t="str">
        <f t="shared" si="122"/>
        <v/>
      </c>
      <c r="U1154" s="15" t="str">
        <f>CONCATENATE(IF(B1154="","",'[1]Datos del Clap'!$E$4),";","9",IF(B1154="","",'[1]Datos del Clap'!$F$4),TEXT(B1154,"000"),";",E1154,(TEXT(F1154,"00000000")))</f>
        <v>;9;00000000</v>
      </c>
    </row>
    <row r="1155" spans="1:21" ht="14.25" customHeight="1" x14ac:dyDescent="0.2">
      <c r="A1155" s="41" t="str">
        <f t="shared" si="123"/>
        <v/>
      </c>
      <c r="B1155" s="27" t="str">
        <f t="shared" si="124"/>
        <v/>
      </c>
      <c r="C1155" s="28"/>
      <c r="D1155" s="37"/>
      <c r="E1155" s="28"/>
      <c r="F1155" s="38"/>
      <c r="G1155" s="39"/>
      <c r="H1155" s="39"/>
      <c r="I1155" s="29"/>
      <c r="J1155" s="40"/>
      <c r="K1155" s="40"/>
      <c r="L1155" s="28"/>
      <c r="M1155" s="28"/>
      <c r="N1155" s="42" t="str">
        <f t="shared" si="125"/>
        <v/>
      </c>
      <c r="O1155" s="43"/>
      <c r="P1155" s="25" t="str">
        <f t="shared" si="126"/>
        <v/>
      </c>
      <c r="R1155" s="26">
        <f t="shared" si="120"/>
        <v>0</v>
      </c>
      <c r="S1155" s="18">
        <f t="shared" si="121"/>
        <v>9</v>
      </c>
      <c r="T1155" s="15" t="str">
        <f t="shared" si="122"/>
        <v/>
      </c>
      <c r="U1155" s="15" t="str">
        <f>CONCATENATE(IF(B1155="","",'[1]Datos del Clap'!$E$4),";","9",IF(B1155="","",'[1]Datos del Clap'!$F$4),TEXT(B1155,"000"),";",E1155,(TEXT(F1155,"00000000")))</f>
        <v>;9;00000000</v>
      </c>
    </row>
    <row r="1156" spans="1:21" ht="14.25" customHeight="1" x14ac:dyDescent="0.2">
      <c r="A1156" s="41" t="str">
        <f t="shared" si="123"/>
        <v/>
      </c>
      <c r="B1156" s="27" t="str">
        <f t="shared" si="124"/>
        <v/>
      </c>
      <c r="C1156" s="28"/>
      <c r="D1156" s="37"/>
      <c r="E1156" s="28"/>
      <c r="F1156" s="38"/>
      <c r="G1156" s="39"/>
      <c r="H1156" s="39"/>
      <c r="I1156" s="29"/>
      <c r="J1156" s="40"/>
      <c r="K1156" s="40"/>
      <c r="L1156" s="28"/>
      <c r="M1156" s="28"/>
      <c r="N1156" s="42" t="str">
        <f t="shared" si="125"/>
        <v/>
      </c>
      <c r="O1156" s="43"/>
      <c r="P1156" s="25" t="str">
        <f t="shared" si="126"/>
        <v/>
      </c>
      <c r="R1156" s="26">
        <f t="shared" ref="R1156:R1219" si="127">COUNTIF($F$4:$F$10002,F1156)</f>
        <v>0</v>
      </c>
      <c r="S1156" s="18">
        <f t="shared" ref="S1156:S1219" si="128">LEN(IF(F1156&gt;=80000000,(CONCATENATE("E",REPT(0,8-LEN(F1156)),F1156)),(CONCATENATE("V",REPT(0,8-LEN(F1156)),F1156))))</f>
        <v>9</v>
      </c>
      <c r="T1156" s="15" t="str">
        <f t="shared" ref="T1156:T1219" si="129">TRIM(PROPER(D1156))</f>
        <v/>
      </c>
      <c r="U1156" s="15" t="str">
        <f>CONCATENATE(IF(B1156="","",'[1]Datos del Clap'!$E$4),";","9",IF(B1156="","",'[1]Datos del Clap'!$F$4),TEXT(B1156,"000"),";",E1156,(TEXT(F1156,"00000000")))</f>
        <v>;9;00000000</v>
      </c>
    </row>
    <row r="1157" spans="1:21" ht="14.25" customHeight="1" x14ac:dyDescent="0.2">
      <c r="A1157" s="41" t="str">
        <f t="shared" ref="A1157:A1220" si="130">IF(I1157="Vocero Territorial",1,IF(I1157="UBCH",2,IF(I1157="UNAMUJER",3,IF(I1157="FFM",4,IF(I1157="CCAlimentación",5,IF(I1157="Comunicador",6,IF(I1157="Productivo",7,IF(I1157="Fiscal",8,IF(I1157="Miliciano",9,IF(I1157="Vocero Comunal",11,IF(I1157="Ninguno",10,"")))))))))))</f>
        <v/>
      </c>
      <c r="B1157" s="27" t="str">
        <f t="shared" ref="B1157:B1220" si="131">IF(OR(C1157="",D1157=""),"",IF(AND(C1157&lt;&gt;"Jefe de Familia",D1157&lt;&gt;""),B1156,(B1156+1)))</f>
        <v/>
      </c>
      <c r="C1157" s="28"/>
      <c r="D1157" s="37"/>
      <c r="E1157" s="28"/>
      <c r="F1157" s="38"/>
      <c r="G1157" s="39"/>
      <c r="H1157" s="39"/>
      <c r="I1157" s="29"/>
      <c r="J1157" s="40"/>
      <c r="K1157" s="40"/>
      <c r="L1157" s="28"/>
      <c r="M1157" s="28"/>
      <c r="N1157" s="42" t="str">
        <f t="shared" ref="N1157:N1220" si="132">IF(OR(COUNTIF($F$4:$F$3005,F1157)&gt;=2,T(F1157)&lt;&gt;"",LEN(F1157)&gt;8),"Revisar este número de Cédula","")</f>
        <v/>
      </c>
      <c r="O1157" s="43"/>
      <c r="P1157" s="25" t="str">
        <f t="shared" ref="P1157:P1220" si="133">IF(AND($W$2&lt;&gt;1,I1157="Vocero Territorial"),"Ya Existe un "&amp;I1157,IF(AND($W$3&lt;&gt;1,I1157="UBCH"),"Ya Existe un Representante de las "&amp;I1157,IF(AND($W$4&lt;&gt;1,I1157="UNAMUJER"),"Ya Existe un Representante de "&amp;I1157,IF(AND($W$5&lt;&gt;1,I1157="FFM"),"Ya Existe un Representante del "&amp;I1157,IF(AND($W$6&lt;&gt;1,I1157="CCAlimentación"),"Ya Existe un Representante del "&amp;I1157,IF(AND($W$7&lt;&gt;1,I1157="Comunicador"),"Ya Existe un Líder "&amp;I1157,IF(AND($W$8&lt;&gt;1,I1157="Productivo"),"Ya Existe un Líder "&amp;I1157,IF(AND($W$9&lt;&gt;1,I1157="Fiscal"),"Ya Existe un "&amp;I1157,IF(AND($W$9&lt;&gt;1,I1157="Vocero Comunal"),"Ya Existe un "&amp;I1157,"")))))))))</f>
        <v/>
      </c>
      <c r="R1157" s="26">
        <f t="shared" si="127"/>
        <v>0</v>
      </c>
      <c r="S1157" s="18">
        <f t="shared" si="128"/>
        <v>9</v>
      </c>
      <c r="T1157" s="15" t="str">
        <f t="shared" si="129"/>
        <v/>
      </c>
      <c r="U1157" s="15" t="str">
        <f>CONCATENATE(IF(B1157="","",'[1]Datos del Clap'!$E$4),";","9",IF(B1157="","",'[1]Datos del Clap'!$F$4),TEXT(B1157,"000"),";",E1157,(TEXT(F1157,"00000000")))</f>
        <v>;9;00000000</v>
      </c>
    </row>
    <row r="1158" spans="1:21" ht="14.25" customHeight="1" x14ac:dyDescent="0.2">
      <c r="A1158" s="41" t="str">
        <f t="shared" si="130"/>
        <v/>
      </c>
      <c r="B1158" s="27" t="str">
        <f t="shared" si="131"/>
        <v/>
      </c>
      <c r="C1158" s="28"/>
      <c r="D1158" s="37"/>
      <c r="E1158" s="28"/>
      <c r="F1158" s="38"/>
      <c r="G1158" s="39"/>
      <c r="H1158" s="39"/>
      <c r="I1158" s="29"/>
      <c r="J1158" s="40"/>
      <c r="K1158" s="40"/>
      <c r="L1158" s="28"/>
      <c r="M1158" s="28"/>
      <c r="N1158" s="42" t="str">
        <f t="shared" si="132"/>
        <v/>
      </c>
      <c r="O1158" s="43"/>
      <c r="P1158" s="25" t="str">
        <f t="shared" si="133"/>
        <v/>
      </c>
      <c r="R1158" s="26">
        <f t="shared" si="127"/>
        <v>0</v>
      </c>
      <c r="S1158" s="18">
        <f t="shared" si="128"/>
        <v>9</v>
      </c>
      <c r="T1158" s="15" t="str">
        <f t="shared" si="129"/>
        <v/>
      </c>
      <c r="U1158" s="15" t="str">
        <f>CONCATENATE(IF(B1158="","",'[1]Datos del Clap'!$E$4),";","9",IF(B1158="","",'[1]Datos del Clap'!$F$4),TEXT(B1158,"000"),";",E1158,(TEXT(F1158,"00000000")))</f>
        <v>;9;00000000</v>
      </c>
    </row>
    <row r="1159" spans="1:21" ht="14.25" customHeight="1" x14ac:dyDescent="0.2">
      <c r="A1159" s="41" t="str">
        <f t="shared" si="130"/>
        <v/>
      </c>
      <c r="B1159" s="27" t="str">
        <f t="shared" si="131"/>
        <v/>
      </c>
      <c r="C1159" s="28"/>
      <c r="D1159" s="37"/>
      <c r="E1159" s="28"/>
      <c r="F1159" s="38"/>
      <c r="G1159" s="39"/>
      <c r="H1159" s="39"/>
      <c r="I1159" s="29"/>
      <c r="J1159" s="40"/>
      <c r="K1159" s="40"/>
      <c r="L1159" s="28"/>
      <c r="M1159" s="28"/>
      <c r="N1159" s="42" t="str">
        <f t="shared" si="132"/>
        <v/>
      </c>
      <c r="O1159" s="43"/>
      <c r="P1159" s="25" t="str">
        <f t="shared" si="133"/>
        <v/>
      </c>
      <c r="R1159" s="26">
        <f t="shared" si="127"/>
        <v>0</v>
      </c>
      <c r="S1159" s="18">
        <f t="shared" si="128"/>
        <v>9</v>
      </c>
      <c r="T1159" s="15" t="str">
        <f t="shared" si="129"/>
        <v/>
      </c>
      <c r="U1159" s="15" t="str">
        <f>CONCATENATE(IF(B1159="","",'[1]Datos del Clap'!$E$4),";","9",IF(B1159="","",'[1]Datos del Clap'!$F$4),TEXT(B1159,"000"),";",E1159,(TEXT(F1159,"00000000")))</f>
        <v>;9;00000000</v>
      </c>
    </row>
    <row r="1160" spans="1:21" ht="14.25" customHeight="1" x14ac:dyDescent="0.2">
      <c r="A1160" s="41" t="str">
        <f t="shared" si="130"/>
        <v/>
      </c>
      <c r="B1160" s="27" t="str">
        <f t="shared" si="131"/>
        <v/>
      </c>
      <c r="C1160" s="28"/>
      <c r="D1160" s="37"/>
      <c r="E1160" s="28"/>
      <c r="F1160" s="38"/>
      <c r="G1160" s="39"/>
      <c r="H1160" s="39"/>
      <c r="I1160" s="29"/>
      <c r="J1160" s="40"/>
      <c r="K1160" s="40"/>
      <c r="L1160" s="28"/>
      <c r="M1160" s="28"/>
      <c r="N1160" s="42" t="str">
        <f t="shared" si="132"/>
        <v/>
      </c>
      <c r="O1160" s="43"/>
      <c r="P1160" s="25" t="str">
        <f t="shared" si="133"/>
        <v/>
      </c>
      <c r="R1160" s="26">
        <f t="shared" si="127"/>
        <v>0</v>
      </c>
      <c r="S1160" s="18">
        <f t="shared" si="128"/>
        <v>9</v>
      </c>
      <c r="T1160" s="15" t="str">
        <f t="shared" si="129"/>
        <v/>
      </c>
      <c r="U1160" s="15" t="str">
        <f>CONCATENATE(IF(B1160="","",'[1]Datos del Clap'!$E$4),";","9",IF(B1160="","",'[1]Datos del Clap'!$F$4),TEXT(B1160,"000"),";",E1160,(TEXT(F1160,"00000000")))</f>
        <v>;9;00000000</v>
      </c>
    </row>
    <row r="1161" spans="1:21" ht="14.25" customHeight="1" x14ac:dyDescent="0.2">
      <c r="A1161" s="41" t="str">
        <f t="shared" si="130"/>
        <v/>
      </c>
      <c r="B1161" s="27" t="str">
        <f t="shared" si="131"/>
        <v/>
      </c>
      <c r="C1161" s="28"/>
      <c r="D1161" s="37"/>
      <c r="E1161" s="28"/>
      <c r="F1161" s="38"/>
      <c r="G1161" s="39"/>
      <c r="H1161" s="39"/>
      <c r="I1161" s="29"/>
      <c r="J1161" s="40"/>
      <c r="K1161" s="40"/>
      <c r="L1161" s="28"/>
      <c r="M1161" s="28"/>
      <c r="N1161" s="42" t="str">
        <f t="shared" si="132"/>
        <v/>
      </c>
      <c r="O1161" s="43"/>
      <c r="P1161" s="25" t="str">
        <f t="shared" si="133"/>
        <v/>
      </c>
      <c r="R1161" s="26">
        <f t="shared" si="127"/>
        <v>0</v>
      </c>
      <c r="S1161" s="18">
        <f t="shared" si="128"/>
        <v>9</v>
      </c>
      <c r="T1161" s="15" t="str">
        <f t="shared" si="129"/>
        <v/>
      </c>
      <c r="U1161" s="15" t="str">
        <f>CONCATENATE(IF(B1161="","",'[1]Datos del Clap'!$E$4),";","9",IF(B1161="","",'[1]Datos del Clap'!$F$4),TEXT(B1161,"000"),";",E1161,(TEXT(F1161,"00000000")))</f>
        <v>;9;00000000</v>
      </c>
    </row>
    <row r="1162" spans="1:21" ht="14.25" customHeight="1" x14ac:dyDescent="0.2">
      <c r="A1162" s="41" t="str">
        <f t="shared" si="130"/>
        <v/>
      </c>
      <c r="B1162" s="27" t="str">
        <f t="shared" si="131"/>
        <v/>
      </c>
      <c r="C1162" s="28"/>
      <c r="D1162" s="37"/>
      <c r="E1162" s="28"/>
      <c r="F1162" s="38"/>
      <c r="G1162" s="39"/>
      <c r="H1162" s="39"/>
      <c r="I1162" s="29"/>
      <c r="J1162" s="40"/>
      <c r="K1162" s="40"/>
      <c r="L1162" s="28"/>
      <c r="M1162" s="28"/>
      <c r="N1162" s="42" t="str">
        <f t="shared" si="132"/>
        <v/>
      </c>
      <c r="O1162" s="43"/>
      <c r="P1162" s="25" t="str">
        <f t="shared" si="133"/>
        <v/>
      </c>
      <c r="R1162" s="26">
        <f t="shared" si="127"/>
        <v>0</v>
      </c>
      <c r="S1162" s="18">
        <f t="shared" si="128"/>
        <v>9</v>
      </c>
      <c r="T1162" s="15" t="str">
        <f t="shared" si="129"/>
        <v/>
      </c>
      <c r="U1162" s="15" t="str">
        <f>CONCATENATE(IF(B1162="","",'[1]Datos del Clap'!$E$4),";","9",IF(B1162="","",'[1]Datos del Clap'!$F$4),TEXT(B1162,"000"),";",E1162,(TEXT(F1162,"00000000")))</f>
        <v>;9;00000000</v>
      </c>
    </row>
    <row r="1163" spans="1:21" ht="14.25" customHeight="1" x14ac:dyDescent="0.2">
      <c r="A1163" s="41" t="str">
        <f t="shared" si="130"/>
        <v/>
      </c>
      <c r="B1163" s="27" t="str">
        <f t="shared" si="131"/>
        <v/>
      </c>
      <c r="C1163" s="28"/>
      <c r="D1163" s="37"/>
      <c r="E1163" s="28"/>
      <c r="F1163" s="38"/>
      <c r="G1163" s="39"/>
      <c r="H1163" s="39"/>
      <c r="I1163" s="29"/>
      <c r="J1163" s="40"/>
      <c r="K1163" s="40"/>
      <c r="L1163" s="28"/>
      <c r="M1163" s="28"/>
      <c r="N1163" s="42" t="str">
        <f t="shared" si="132"/>
        <v/>
      </c>
      <c r="O1163" s="43"/>
      <c r="P1163" s="25" t="str">
        <f t="shared" si="133"/>
        <v/>
      </c>
      <c r="R1163" s="26">
        <f t="shared" si="127"/>
        <v>0</v>
      </c>
      <c r="S1163" s="18">
        <f t="shared" si="128"/>
        <v>9</v>
      </c>
      <c r="T1163" s="15" t="str">
        <f t="shared" si="129"/>
        <v/>
      </c>
      <c r="U1163" s="15" t="str">
        <f>CONCATENATE(IF(B1163="","",'[1]Datos del Clap'!$E$4),";","9",IF(B1163="","",'[1]Datos del Clap'!$F$4),TEXT(B1163,"000"),";",E1163,(TEXT(F1163,"00000000")))</f>
        <v>;9;00000000</v>
      </c>
    </row>
    <row r="1164" spans="1:21" ht="14.25" customHeight="1" x14ac:dyDescent="0.2">
      <c r="A1164" s="41" t="str">
        <f t="shared" si="130"/>
        <v/>
      </c>
      <c r="B1164" s="27" t="str">
        <f t="shared" si="131"/>
        <v/>
      </c>
      <c r="C1164" s="28"/>
      <c r="D1164" s="37"/>
      <c r="E1164" s="28"/>
      <c r="F1164" s="38"/>
      <c r="G1164" s="39"/>
      <c r="H1164" s="39"/>
      <c r="I1164" s="29"/>
      <c r="J1164" s="40"/>
      <c r="K1164" s="40"/>
      <c r="L1164" s="28"/>
      <c r="M1164" s="28"/>
      <c r="N1164" s="42" t="str">
        <f t="shared" si="132"/>
        <v/>
      </c>
      <c r="O1164" s="43"/>
      <c r="P1164" s="25" t="str">
        <f t="shared" si="133"/>
        <v/>
      </c>
      <c r="R1164" s="26">
        <f t="shared" si="127"/>
        <v>0</v>
      </c>
      <c r="S1164" s="18">
        <f t="shared" si="128"/>
        <v>9</v>
      </c>
      <c r="T1164" s="15" t="str">
        <f t="shared" si="129"/>
        <v/>
      </c>
      <c r="U1164" s="15" t="str">
        <f>CONCATENATE(IF(B1164="","",'[1]Datos del Clap'!$E$4),";","9",IF(B1164="","",'[1]Datos del Clap'!$F$4),TEXT(B1164,"000"),";",E1164,(TEXT(F1164,"00000000")))</f>
        <v>;9;00000000</v>
      </c>
    </row>
    <row r="1165" spans="1:21" ht="14.25" customHeight="1" x14ac:dyDescent="0.2">
      <c r="A1165" s="41" t="str">
        <f t="shared" si="130"/>
        <v/>
      </c>
      <c r="B1165" s="27" t="str">
        <f t="shared" si="131"/>
        <v/>
      </c>
      <c r="C1165" s="28"/>
      <c r="D1165" s="37"/>
      <c r="E1165" s="28"/>
      <c r="F1165" s="38"/>
      <c r="G1165" s="39"/>
      <c r="H1165" s="39"/>
      <c r="I1165" s="29"/>
      <c r="J1165" s="40"/>
      <c r="K1165" s="40"/>
      <c r="L1165" s="28"/>
      <c r="M1165" s="28"/>
      <c r="N1165" s="42" t="str">
        <f t="shared" si="132"/>
        <v/>
      </c>
      <c r="O1165" s="43"/>
      <c r="P1165" s="25" t="str">
        <f t="shared" si="133"/>
        <v/>
      </c>
      <c r="R1165" s="26">
        <f t="shared" si="127"/>
        <v>0</v>
      </c>
      <c r="S1165" s="18">
        <f t="shared" si="128"/>
        <v>9</v>
      </c>
      <c r="T1165" s="15" t="str">
        <f t="shared" si="129"/>
        <v/>
      </c>
      <c r="U1165" s="15" t="str">
        <f>CONCATENATE(IF(B1165="","",'[1]Datos del Clap'!$E$4),";","9",IF(B1165="","",'[1]Datos del Clap'!$F$4),TEXT(B1165,"000"),";",E1165,(TEXT(F1165,"00000000")))</f>
        <v>;9;00000000</v>
      </c>
    </row>
    <row r="1166" spans="1:21" ht="14.25" customHeight="1" x14ac:dyDescent="0.2">
      <c r="A1166" s="41" t="str">
        <f t="shared" si="130"/>
        <v/>
      </c>
      <c r="B1166" s="27" t="str">
        <f t="shared" si="131"/>
        <v/>
      </c>
      <c r="C1166" s="28"/>
      <c r="D1166" s="37"/>
      <c r="E1166" s="28"/>
      <c r="F1166" s="38"/>
      <c r="G1166" s="39"/>
      <c r="H1166" s="39"/>
      <c r="I1166" s="29"/>
      <c r="J1166" s="40"/>
      <c r="K1166" s="40"/>
      <c r="L1166" s="28"/>
      <c r="M1166" s="28"/>
      <c r="N1166" s="42" t="str">
        <f t="shared" si="132"/>
        <v/>
      </c>
      <c r="O1166" s="43"/>
      <c r="P1166" s="25" t="str">
        <f t="shared" si="133"/>
        <v/>
      </c>
      <c r="R1166" s="26">
        <f t="shared" si="127"/>
        <v>0</v>
      </c>
      <c r="S1166" s="18">
        <f t="shared" si="128"/>
        <v>9</v>
      </c>
      <c r="T1166" s="15" t="str">
        <f t="shared" si="129"/>
        <v/>
      </c>
      <c r="U1166" s="15" t="str">
        <f>CONCATENATE(IF(B1166="","",'[1]Datos del Clap'!$E$4),";","9",IF(B1166="","",'[1]Datos del Clap'!$F$4),TEXT(B1166,"000"),";",E1166,(TEXT(F1166,"00000000")))</f>
        <v>;9;00000000</v>
      </c>
    </row>
    <row r="1167" spans="1:21" ht="14.25" customHeight="1" x14ac:dyDescent="0.2">
      <c r="A1167" s="41" t="str">
        <f t="shared" si="130"/>
        <v/>
      </c>
      <c r="B1167" s="27" t="str">
        <f t="shared" si="131"/>
        <v/>
      </c>
      <c r="C1167" s="28"/>
      <c r="D1167" s="37"/>
      <c r="E1167" s="28"/>
      <c r="F1167" s="38"/>
      <c r="G1167" s="39"/>
      <c r="H1167" s="39"/>
      <c r="I1167" s="29"/>
      <c r="J1167" s="40"/>
      <c r="K1167" s="40"/>
      <c r="L1167" s="28"/>
      <c r="M1167" s="28"/>
      <c r="N1167" s="42" t="str">
        <f t="shared" si="132"/>
        <v/>
      </c>
      <c r="O1167" s="43"/>
      <c r="P1167" s="25" t="str">
        <f t="shared" si="133"/>
        <v/>
      </c>
      <c r="R1167" s="26">
        <f t="shared" si="127"/>
        <v>0</v>
      </c>
      <c r="S1167" s="18">
        <f t="shared" si="128"/>
        <v>9</v>
      </c>
      <c r="T1167" s="15" t="str">
        <f t="shared" si="129"/>
        <v/>
      </c>
      <c r="U1167" s="15" t="str">
        <f>CONCATENATE(IF(B1167="","",'[1]Datos del Clap'!$E$4),";","9",IF(B1167="","",'[1]Datos del Clap'!$F$4),TEXT(B1167,"000"),";",E1167,(TEXT(F1167,"00000000")))</f>
        <v>;9;00000000</v>
      </c>
    </row>
    <row r="1168" spans="1:21" ht="14.25" customHeight="1" x14ac:dyDescent="0.2">
      <c r="A1168" s="41" t="str">
        <f t="shared" si="130"/>
        <v/>
      </c>
      <c r="B1168" s="27" t="str">
        <f t="shared" si="131"/>
        <v/>
      </c>
      <c r="C1168" s="28"/>
      <c r="D1168" s="37"/>
      <c r="E1168" s="28"/>
      <c r="F1168" s="38"/>
      <c r="G1168" s="39"/>
      <c r="H1168" s="39"/>
      <c r="I1168" s="29"/>
      <c r="J1168" s="40"/>
      <c r="K1168" s="40"/>
      <c r="L1168" s="28"/>
      <c r="M1168" s="28"/>
      <c r="N1168" s="42" t="str">
        <f t="shared" si="132"/>
        <v/>
      </c>
      <c r="O1168" s="43"/>
      <c r="P1168" s="25" t="str">
        <f t="shared" si="133"/>
        <v/>
      </c>
      <c r="R1168" s="26">
        <f t="shared" si="127"/>
        <v>0</v>
      </c>
      <c r="S1168" s="18">
        <f t="shared" si="128"/>
        <v>9</v>
      </c>
      <c r="T1168" s="15" t="str">
        <f t="shared" si="129"/>
        <v/>
      </c>
      <c r="U1168" s="15" t="str">
        <f>CONCATENATE(IF(B1168="","",'[1]Datos del Clap'!$E$4),";","9",IF(B1168="","",'[1]Datos del Clap'!$F$4),TEXT(B1168,"000"),";",E1168,(TEXT(F1168,"00000000")))</f>
        <v>;9;00000000</v>
      </c>
    </row>
    <row r="1169" spans="1:21" ht="14.25" customHeight="1" x14ac:dyDescent="0.2">
      <c r="A1169" s="41" t="str">
        <f t="shared" si="130"/>
        <v/>
      </c>
      <c r="B1169" s="27" t="str">
        <f t="shared" si="131"/>
        <v/>
      </c>
      <c r="C1169" s="28"/>
      <c r="D1169" s="37"/>
      <c r="E1169" s="28"/>
      <c r="F1169" s="38"/>
      <c r="G1169" s="39"/>
      <c r="H1169" s="39"/>
      <c r="I1169" s="29"/>
      <c r="J1169" s="40"/>
      <c r="K1169" s="40"/>
      <c r="L1169" s="28"/>
      <c r="M1169" s="28"/>
      <c r="N1169" s="42" t="str">
        <f t="shared" si="132"/>
        <v/>
      </c>
      <c r="O1169" s="43"/>
      <c r="P1169" s="25" t="str">
        <f t="shared" si="133"/>
        <v/>
      </c>
      <c r="R1169" s="26">
        <f t="shared" si="127"/>
        <v>0</v>
      </c>
      <c r="S1169" s="18">
        <f t="shared" si="128"/>
        <v>9</v>
      </c>
      <c r="T1169" s="15" t="str">
        <f t="shared" si="129"/>
        <v/>
      </c>
      <c r="U1169" s="15" t="str">
        <f>CONCATENATE(IF(B1169="","",'[1]Datos del Clap'!$E$4),";","9",IF(B1169="","",'[1]Datos del Clap'!$F$4),TEXT(B1169,"000"),";",E1169,(TEXT(F1169,"00000000")))</f>
        <v>;9;00000000</v>
      </c>
    </row>
    <row r="1170" spans="1:21" ht="14.25" customHeight="1" x14ac:dyDescent="0.2">
      <c r="A1170" s="41" t="str">
        <f t="shared" si="130"/>
        <v/>
      </c>
      <c r="B1170" s="27" t="str">
        <f t="shared" si="131"/>
        <v/>
      </c>
      <c r="C1170" s="28"/>
      <c r="D1170" s="37"/>
      <c r="E1170" s="28"/>
      <c r="F1170" s="38"/>
      <c r="G1170" s="39"/>
      <c r="H1170" s="39"/>
      <c r="I1170" s="29"/>
      <c r="J1170" s="40"/>
      <c r="K1170" s="40"/>
      <c r="L1170" s="28"/>
      <c r="M1170" s="28"/>
      <c r="N1170" s="42" t="str">
        <f t="shared" si="132"/>
        <v/>
      </c>
      <c r="O1170" s="43"/>
      <c r="P1170" s="25" t="str">
        <f t="shared" si="133"/>
        <v/>
      </c>
      <c r="R1170" s="26">
        <f t="shared" si="127"/>
        <v>0</v>
      </c>
      <c r="S1170" s="18">
        <f t="shared" si="128"/>
        <v>9</v>
      </c>
      <c r="T1170" s="15" t="str">
        <f t="shared" si="129"/>
        <v/>
      </c>
      <c r="U1170" s="15" t="str">
        <f>CONCATENATE(IF(B1170="","",'[1]Datos del Clap'!$E$4),";","9",IF(B1170="","",'[1]Datos del Clap'!$F$4),TEXT(B1170,"000"),";",E1170,(TEXT(F1170,"00000000")))</f>
        <v>;9;00000000</v>
      </c>
    </row>
    <row r="1171" spans="1:21" ht="14.25" customHeight="1" x14ac:dyDescent="0.2">
      <c r="A1171" s="41" t="str">
        <f t="shared" si="130"/>
        <v/>
      </c>
      <c r="B1171" s="27" t="str">
        <f t="shared" si="131"/>
        <v/>
      </c>
      <c r="C1171" s="28"/>
      <c r="D1171" s="37"/>
      <c r="E1171" s="28"/>
      <c r="F1171" s="38"/>
      <c r="G1171" s="39"/>
      <c r="H1171" s="39"/>
      <c r="I1171" s="29"/>
      <c r="J1171" s="40"/>
      <c r="K1171" s="40"/>
      <c r="L1171" s="28"/>
      <c r="M1171" s="28"/>
      <c r="N1171" s="42" t="str">
        <f t="shared" si="132"/>
        <v/>
      </c>
      <c r="O1171" s="43"/>
      <c r="P1171" s="25" t="str">
        <f t="shared" si="133"/>
        <v/>
      </c>
      <c r="R1171" s="26">
        <f t="shared" si="127"/>
        <v>0</v>
      </c>
      <c r="S1171" s="18">
        <f t="shared" si="128"/>
        <v>9</v>
      </c>
      <c r="T1171" s="15" t="str">
        <f t="shared" si="129"/>
        <v/>
      </c>
      <c r="U1171" s="15" t="str">
        <f>CONCATENATE(IF(B1171="","",'[1]Datos del Clap'!$E$4),";","9",IF(B1171="","",'[1]Datos del Clap'!$F$4),TEXT(B1171,"000"),";",E1171,(TEXT(F1171,"00000000")))</f>
        <v>;9;00000000</v>
      </c>
    </row>
    <row r="1172" spans="1:21" ht="14.25" customHeight="1" x14ac:dyDescent="0.2">
      <c r="A1172" s="41" t="str">
        <f t="shared" si="130"/>
        <v/>
      </c>
      <c r="B1172" s="27" t="str">
        <f t="shared" si="131"/>
        <v/>
      </c>
      <c r="C1172" s="28"/>
      <c r="D1172" s="37"/>
      <c r="E1172" s="28"/>
      <c r="F1172" s="38"/>
      <c r="G1172" s="39"/>
      <c r="H1172" s="39"/>
      <c r="I1172" s="29"/>
      <c r="J1172" s="40"/>
      <c r="K1172" s="40"/>
      <c r="L1172" s="28"/>
      <c r="M1172" s="28"/>
      <c r="N1172" s="42" t="str">
        <f t="shared" si="132"/>
        <v/>
      </c>
      <c r="O1172" s="43"/>
      <c r="P1172" s="25" t="str">
        <f t="shared" si="133"/>
        <v/>
      </c>
      <c r="R1172" s="26">
        <f t="shared" si="127"/>
        <v>0</v>
      </c>
      <c r="S1172" s="18">
        <f t="shared" si="128"/>
        <v>9</v>
      </c>
      <c r="T1172" s="15" t="str">
        <f t="shared" si="129"/>
        <v/>
      </c>
      <c r="U1172" s="15" t="str">
        <f>CONCATENATE(IF(B1172="","",'[1]Datos del Clap'!$E$4),";","9",IF(B1172="","",'[1]Datos del Clap'!$F$4),TEXT(B1172,"000"),";",E1172,(TEXT(F1172,"00000000")))</f>
        <v>;9;00000000</v>
      </c>
    </row>
    <row r="1173" spans="1:21" ht="14.25" customHeight="1" x14ac:dyDescent="0.2">
      <c r="A1173" s="41" t="str">
        <f t="shared" si="130"/>
        <v/>
      </c>
      <c r="B1173" s="27" t="str">
        <f t="shared" si="131"/>
        <v/>
      </c>
      <c r="C1173" s="28"/>
      <c r="D1173" s="37"/>
      <c r="E1173" s="28"/>
      <c r="F1173" s="38"/>
      <c r="G1173" s="39"/>
      <c r="H1173" s="39"/>
      <c r="I1173" s="29"/>
      <c r="J1173" s="40"/>
      <c r="K1173" s="40"/>
      <c r="L1173" s="28"/>
      <c r="M1173" s="28"/>
      <c r="N1173" s="42" t="str">
        <f t="shared" si="132"/>
        <v/>
      </c>
      <c r="O1173" s="43"/>
      <c r="P1173" s="25" t="str">
        <f t="shared" si="133"/>
        <v/>
      </c>
      <c r="R1173" s="26">
        <f t="shared" si="127"/>
        <v>0</v>
      </c>
      <c r="S1173" s="18">
        <f t="shared" si="128"/>
        <v>9</v>
      </c>
      <c r="T1173" s="15" t="str">
        <f t="shared" si="129"/>
        <v/>
      </c>
      <c r="U1173" s="15" t="str">
        <f>CONCATENATE(IF(B1173="","",'[1]Datos del Clap'!$E$4),";","9",IF(B1173="","",'[1]Datos del Clap'!$F$4),TEXT(B1173,"000"),";",E1173,(TEXT(F1173,"00000000")))</f>
        <v>;9;00000000</v>
      </c>
    </row>
    <row r="1174" spans="1:21" ht="14.25" customHeight="1" x14ac:dyDescent="0.2">
      <c r="A1174" s="41" t="str">
        <f t="shared" si="130"/>
        <v/>
      </c>
      <c r="B1174" s="27" t="str">
        <f t="shared" si="131"/>
        <v/>
      </c>
      <c r="C1174" s="28"/>
      <c r="D1174" s="37"/>
      <c r="E1174" s="28"/>
      <c r="F1174" s="38"/>
      <c r="G1174" s="39"/>
      <c r="H1174" s="39"/>
      <c r="I1174" s="29"/>
      <c r="J1174" s="40"/>
      <c r="K1174" s="40"/>
      <c r="L1174" s="28"/>
      <c r="M1174" s="28"/>
      <c r="N1174" s="42" t="str">
        <f t="shared" si="132"/>
        <v/>
      </c>
      <c r="O1174" s="43"/>
      <c r="P1174" s="25" t="str">
        <f t="shared" si="133"/>
        <v/>
      </c>
      <c r="R1174" s="26">
        <f t="shared" si="127"/>
        <v>0</v>
      </c>
      <c r="S1174" s="18">
        <f t="shared" si="128"/>
        <v>9</v>
      </c>
      <c r="T1174" s="15" t="str">
        <f t="shared" si="129"/>
        <v/>
      </c>
      <c r="U1174" s="15" t="str">
        <f>CONCATENATE(IF(B1174="","",'[1]Datos del Clap'!$E$4),";","9",IF(B1174="","",'[1]Datos del Clap'!$F$4),TEXT(B1174,"000"),";",E1174,(TEXT(F1174,"00000000")))</f>
        <v>;9;00000000</v>
      </c>
    </row>
    <row r="1175" spans="1:21" ht="14.25" customHeight="1" x14ac:dyDescent="0.2">
      <c r="A1175" s="41" t="str">
        <f t="shared" si="130"/>
        <v/>
      </c>
      <c r="B1175" s="27" t="str">
        <f t="shared" si="131"/>
        <v/>
      </c>
      <c r="C1175" s="28"/>
      <c r="D1175" s="37"/>
      <c r="E1175" s="28"/>
      <c r="F1175" s="38"/>
      <c r="G1175" s="39"/>
      <c r="H1175" s="39"/>
      <c r="I1175" s="29"/>
      <c r="J1175" s="40"/>
      <c r="K1175" s="40"/>
      <c r="L1175" s="28"/>
      <c r="M1175" s="28"/>
      <c r="N1175" s="42" t="str">
        <f t="shared" si="132"/>
        <v/>
      </c>
      <c r="O1175" s="43"/>
      <c r="P1175" s="25" t="str">
        <f t="shared" si="133"/>
        <v/>
      </c>
      <c r="R1175" s="26">
        <f t="shared" si="127"/>
        <v>0</v>
      </c>
      <c r="S1175" s="18">
        <f t="shared" si="128"/>
        <v>9</v>
      </c>
      <c r="T1175" s="15" t="str">
        <f t="shared" si="129"/>
        <v/>
      </c>
      <c r="U1175" s="15" t="str">
        <f>CONCATENATE(IF(B1175="","",'[1]Datos del Clap'!$E$4),";","9",IF(B1175="","",'[1]Datos del Clap'!$F$4),TEXT(B1175,"000"),";",E1175,(TEXT(F1175,"00000000")))</f>
        <v>;9;00000000</v>
      </c>
    </row>
    <row r="1176" spans="1:21" ht="14.25" customHeight="1" x14ac:dyDescent="0.2">
      <c r="A1176" s="41" t="str">
        <f t="shared" si="130"/>
        <v/>
      </c>
      <c r="B1176" s="27" t="str">
        <f t="shared" si="131"/>
        <v/>
      </c>
      <c r="C1176" s="28"/>
      <c r="D1176" s="37"/>
      <c r="E1176" s="28"/>
      <c r="F1176" s="38"/>
      <c r="G1176" s="39"/>
      <c r="H1176" s="39"/>
      <c r="I1176" s="29"/>
      <c r="J1176" s="40"/>
      <c r="K1176" s="40"/>
      <c r="L1176" s="28"/>
      <c r="M1176" s="28"/>
      <c r="N1176" s="42" t="str">
        <f t="shared" si="132"/>
        <v/>
      </c>
      <c r="O1176" s="43"/>
      <c r="P1176" s="25" t="str">
        <f t="shared" si="133"/>
        <v/>
      </c>
      <c r="R1176" s="26">
        <f t="shared" si="127"/>
        <v>0</v>
      </c>
      <c r="S1176" s="18">
        <f t="shared" si="128"/>
        <v>9</v>
      </c>
      <c r="T1176" s="15" t="str">
        <f t="shared" si="129"/>
        <v/>
      </c>
      <c r="U1176" s="15" t="str">
        <f>CONCATENATE(IF(B1176="","",'[1]Datos del Clap'!$E$4),";","9",IF(B1176="","",'[1]Datos del Clap'!$F$4),TEXT(B1176,"000"),";",E1176,(TEXT(F1176,"00000000")))</f>
        <v>;9;00000000</v>
      </c>
    </row>
    <row r="1177" spans="1:21" ht="14.25" customHeight="1" x14ac:dyDescent="0.2">
      <c r="A1177" s="41" t="str">
        <f t="shared" si="130"/>
        <v/>
      </c>
      <c r="B1177" s="27" t="str">
        <f t="shared" si="131"/>
        <v/>
      </c>
      <c r="C1177" s="28"/>
      <c r="D1177" s="37"/>
      <c r="E1177" s="28"/>
      <c r="F1177" s="38"/>
      <c r="G1177" s="39"/>
      <c r="H1177" s="39"/>
      <c r="I1177" s="29"/>
      <c r="J1177" s="40"/>
      <c r="K1177" s="40"/>
      <c r="L1177" s="28"/>
      <c r="M1177" s="28"/>
      <c r="N1177" s="42" t="str">
        <f t="shared" si="132"/>
        <v/>
      </c>
      <c r="O1177" s="43"/>
      <c r="P1177" s="25" t="str">
        <f t="shared" si="133"/>
        <v/>
      </c>
      <c r="R1177" s="26">
        <f t="shared" si="127"/>
        <v>0</v>
      </c>
      <c r="S1177" s="18">
        <f t="shared" si="128"/>
        <v>9</v>
      </c>
      <c r="T1177" s="15" t="str">
        <f t="shared" si="129"/>
        <v/>
      </c>
      <c r="U1177" s="15" t="str">
        <f>CONCATENATE(IF(B1177="","",'[1]Datos del Clap'!$E$4),";","9",IF(B1177="","",'[1]Datos del Clap'!$F$4),TEXT(B1177,"000"),";",E1177,(TEXT(F1177,"00000000")))</f>
        <v>;9;00000000</v>
      </c>
    </row>
    <row r="1178" spans="1:21" ht="14.25" customHeight="1" x14ac:dyDescent="0.2">
      <c r="A1178" s="41" t="str">
        <f t="shared" si="130"/>
        <v/>
      </c>
      <c r="B1178" s="27" t="str">
        <f t="shared" si="131"/>
        <v/>
      </c>
      <c r="C1178" s="28"/>
      <c r="D1178" s="37"/>
      <c r="E1178" s="28"/>
      <c r="F1178" s="38"/>
      <c r="G1178" s="39"/>
      <c r="H1178" s="39"/>
      <c r="I1178" s="29"/>
      <c r="J1178" s="40"/>
      <c r="K1178" s="40"/>
      <c r="L1178" s="28"/>
      <c r="M1178" s="28"/>
      <c r="N1178" s="42" t="str">
        <f t="shared" si="132"/>
        <v/>
      </c>
      <c r="O1178" s="43"/>
      <c r="P1178" s="25" t="str">
        <f t="shared" si="133"/>
        <v/>
      </c>
      <c r="R1178" s="26">
        <f t="shared" si="127"/>
        <v>0</v>
      </c>
      <c r="S1178" s="18">
        <f t="shared" si="128"/>
        <v>9</v>
      </c>
      <c r="T1178" s="15" t="str">
        <f t="shared" si="129"/>
        <v/>
      </c>
      <c r="U1178" s="15" t="str">
        <f>CONCATENATE(IF(B1178="","",'[1]Datos del Clap'!$E$4),";","9",IF(B1178="","",'[1]Datos del Clap'!$F$4),TEXT(B1178,"000"),";",E1178,(TEXT(F1178,"00000000")))</f>
        <v>;9;00000000</v>
      </c>
    </row>
    <row r="1179" spans="1:21" ht="14.25" customHeight="1" x14ac:dyDescent="0.2">
      <c r="A1179" s="41" t="str">
        <f t="shared" si="130"/>
        <v/>
      </c>
      <c r="B1179" s="27" t="str">
        <f t="shared" si="131"/>
        <v/>
      </c>
      <c r="C1179" s="28"/>
      <c r="D1179" s="37"/>
      <c r="E1179" s="28"/>
      <c r="F1179" s="38"/>
      <c r="G1179" s="39"/>
      <c r="H1179" s="39"/>
      <c r="I1179" s="29"/>
      <c r="J1179" s="40"/>
      <c r="K1179" s="40"/>
      <c r="L1179" s="28"/>
      <c r="M1179" s="28"/>
      <c r="N1179" s="42" t="str">
        <f t="shared" si="132"/>
        <v/>
      </c>
      <c r="O1179" s="43"/>
      <c r="P1179" s="25" t="str">
        <f t="shared" si="133"/>
        <v/>
      </c>
      <c r="R1179" s="26">
        <f t="shared" si="127"/>
        <v>0</v>
      </c>
      <c r="S1179" s="18">
        <f t="shared" si="128"/>
        <v>9</v>
      </c>
      <c r="T1179" s="15" t="str">
        <f t="shared" si="129"/>
        <v/>
      </c>
      <c r="U1179" s="15" t="str">
        <f>CONCATENATE(IF(B1179="","",'[1]Datos del Clap'!$E$4),";","9",IF(B1179="","",'[1]Datos del Clap'!$F$4),TEXT(B1179,"000"),";",E1179,(TEXT(F1179,"00000000")))</f>
        <v>;9;00000000</v>
      </c>
    </row>
    <row r="1180" spans="1:21" ht="14.25" customHeight="1" x14ac:dyDescent="0.2">
      <c r="A1180" s="41" t="str">
        <f t="shared" si="130"/>
        <v/>
      </c>
      <c r="B1180" s="27" t="str">
        <f t="shared" si="131"/>
        <v/>
      </c>
      <c r="C1180" s="28"/>
      <c r="D1180" s="37"/>
      <c r="E1180" s="28"/>
      <c r="F1180" s="38"/>
      <c r="G1180" s="39"/>
      <c r="H1180" s="39"/>
      <c r="I1180" s="29"/>
      <c r="J1180" s="40"/>
      <c r="K1180" s="40"/>
      <c r="L1180" s="28"/>
      <c r="M1180" s="28"/>
      <c r="N1180" s="42" t="str">
        <f t="shared" si="132"/>
        <v/>
      </c>
      <c r="O1180" s="43"/>
      <c r="P1180" s="25" t="str">
        <f t="shared" si="133"/>
        <v/>
      </c>
      <c r="R1180" s="26">
        <f t="shared" si="127"/>
        <v>0</v>
      </c>
      <c r="S1180" s="18">
        <f t="shared" si="128"/>
        <v>9</v>
      </c>
      <c r="T1180" s="15" t="str">
        <f t="shared" si="129"/>
        <v/>
      </c>
      <c r="U1180" s="15" t="str">
        <f>CONCATENATE(IF(B1180="","",'[1]Datos del Clap'!$E$4),";","9",IF(B1180="","",'[1]Datos del Clap'!$F$4),TEXT(B1180,"000"),";",E1180,(TEXT(F1180,"00000000")))</f>
        <v>;9;00000000</v>
      </c>
    </row>
    <row r="1181" spans="1:21" ht="14.25" customHeight="1" x14ac:dyDescent="0.2">
      <c r="A1181" s="41" t="str">
        <f t="shared" si="130"/>
        <v/>
      </c>
      <c r="B1181" s="27" t="str">
        <f t="shared" si="131"/>
        <v/>
      </c>
      <c r="C1181" s="28"/>
      <c r="D1181" s="37"/>
      <c r="E1181" s="28"/>
      <c r="F1181" s="38"/>
      <c r="G1181" s="39"/>
      <c r="H1181" s="39"/>
      <c r="I1181" s="29"/>
      <c r="J1181" s="40"/>
      <c r="K1181" s="40"/>
      <c r="L1181" s="28"/>
      <c r="M1181" s="28"/>
      <c r="N1181" s="42" t="str">
        <f t="shared" si="132"/>
        <v/>
      </c>
      <c r="O1181" s="43"/>
      <c r="P1181" s="25" t="str">
        <f t="shared" si="133"/>
        <v/>
      </c>
      <c r="R1181" s="26">
        <f t="shared" si="127"/>
        <v>0</v>
      </c>
      <c r="S1181" s="18">
        <f t="shared" si="128"/>
        <v>9</v>
      </c>
      <c r="T1181" s="15" t="str">
        <f t="shared" si="129"/>
        <v/>
      </c>
      <c r="U1181" s="15" t="str">
        <f>CONCATENATE(IF(B1181="","",'[1]Datos del Clap'!$E$4),";","9",IF(B1181="","",'[1]Datos del Clap'!$F$4),TEXT(B1181,"000"),";",E1181,(TEXT(F1181,"00000000")))</f>
        <v>;9;00000000</v>
      </c>
    </row>
    <row r="1182" spans="1:21" ht="14.25" customHeight="1" x14ac:dyDescent="0.2">
      <c r="A1182" s="41" t="str">
        <f t="shared" si="130"/>
        <v/>
      </c>
      <c r="B1182" s="27" t="str">
        <f t="shared" si="131"/>
        <v/>
      </c>
      <c r="C1182" s="28"/>
      <c r="D1182" s="37"/>
      <c r="E1182" s="28"/>
      <c r="F1182" s="38"/>
      <c r="G1182" s="39"/>
      <c r="H1182" s="39"/>
      <c r="I1182" s="29"/>
      <c r="J1182" s="40"/>
      <c r="K1182" s="40"/>
      <c r="L1182" s="28"/>
      <c r="M1182" s="28"/>
      <c r="N1182" s="42" t="str">
        <f t="shared" si="132"/>
        <v/>
      </c>
      <c r="O1182" s="43"/>
      <c r="P1182" s="25" t="str">
        <f t="shared" si="133"/>
        <v/>
      </c>
      <c r="R1182" s="26">
        <f t="shared" si="127"/>
        <v>0</v>
      </c>
      <c r="S1182" s="18">
        <f t="shared" si="128"/>
        <v>9</v>
      </c>
      <c r="T1182" s="15" t="str">
        <f t="shared" si="129"/>
        <v/>
      </c>
      <c r="U1182" s="15" t="str">
        <f>CONCATENATE(IF(B1182="","",'[1]Datos del Clap'!$E$4),";","9",IF(B1182="","",'[1]Datos del Clap'!$F$4),TEXT(B1182,"000"),";",E1182,(TEXT(F1182,"00000000")))</f>
        <v>;9;00000000</v>
      </c>
    </row>
    <row r="1183" spans="1:21" ht="14.25" customHeight="1" x14ac:dyDescent="0.2">
      <c r="A1183" s="41" t="str">
        <f t="shared" si="130"/>
        <v/>
      </c>
      <c r="B1183" s="27" t="str">
        <f t="shared" si="131"/>
        <v/>
      </c>
      <c r="C1183" s="28"/>
      <c r="D1183" s="37"/>
      <c r="E1183" s="28"/>
      <c r="F1183" s="38"/>
      <c r="G1183" s="39"/>
      <c r="H1183" s="39"/>
      <c r="I1183" s="29"/>
      <c r="J1183" s="40"/>
      <c r="K1183" s="40"/>
      <c r="L1183" s="28"/>
      <c r="M1183" s="28"/>
      <c r="N1183" s="42" t="str">
        <f t="shared" si="132"/>
        <v/>
      </c>
      <c r="O1183" s="43"/>
      <c r="P1183" s="25" t="str">
        <f t="shared" si="133"/>
        <v/>
      </c>
      <c r="R1183" s="26">
        <f t="shared" si="127"/>
        <v>0</v>
      </c>
      <c r="S1183" s="18">
        <f t="shared" si="128"/>
        <v>9</v>
      </c>
      <c r="T1183" s="15" t="str">
        <f t="shared" si="129"/>
        <v/>
      </c>
      <c r="U1183" s="15" t="str">
        <f>CONCATENATE(IF(B1183="","",'[1]Datos del Clap'!$E$4),";","9",IF(B1183="","",'[1]Datos del Clap'!$F$4),TEXT(B1183,"000"),";",E1183,(TEXT(F1183,"00000000")))</f>
        <v>;9;00000000</v>
      </c>
    </row>
    <row r="1184" spans="1:21" ht="14.25" customHeight="1" x14ac:dyDescent="0.2">
      <c r="A1184" s="41" t="str">
        <f t="shared" si="130"/>
        <v/>
      </c>
      <c r="B1184" s="27" t="str">
        <f t="shared" si="131"/>
        <v/>
      </c>
      <c r="C1184" s="28"/>
      <c r="D1184" s="37"/>
      <c r="E1184" s="28"/>
      <c r="F1184" s="38"/>
      <c r="G1184" s="39"/>
      <c r="H1184" s="39"/>
      <c r="I1184" s="29"/>
      <c r="J1184" s="40"/>
      <c r="K1184" s="40"/>
      <c r="L1184" s="28"/>
      <c r="M1184" s="28"/>
      <c r="N1184" s="42" t="str">
        <f t="shared" si="132"/>
        <v/>
      </c>
      <c r="O1184" s="43"/>
      <c r="P1184" s="25" t="str">
        <f t="shared" si="133"/>
        <v/>
      </c>
      <c r="R1184" s="26">
        <f t="shared" si="127"/>
        <v>0</v>
      </c>
      <c r="S1184" s="18">
        <f t="shared" si="128"/>
        <v>9</v>
      </c>
      <c r="T1184" s="15" t="str">
        <f t="shared" si="129"/>
        <v/>
      </c>
      <c r="U1184" s="15" t="str">
        <f>CONCATENATE(IF(B1184="","",'[1]Datos del Clap'!$E$4),";","9",IF(B1184="","",'[1]Datos del Clap'!$F$4),TEXT(B1184,"000"),";",E1184,(TEXT(F1184,"00000000")))</f>
        <v>;9;00000000</v>
      </c>
    </row>
    <row r="1185" spans="1:21" ht="14.25" customHeight="1" x14ac:dyDescent="0.2">
      <c r="A1185" s="41" t="str">
        <f t="shared" si="130"/>
        <v/>
      </c>
      <c r="B1185" s="27" t="str">
        <f t="shared" si="131"/>
        <v/>
      </c>
      <c r="C1185" s="28"/>
      <c r="D1185" s="37"/>
      <c r="E1185" s="28"/>
      <c r="F1185" s="38"/>
      <c r="G1185" s="39"/>
      <c r="H1185" s="39"/>
      <c r="I1185" s="29"/>
      <c r="J1185" s="40"/>
      <c r="K1185" s="40"/>
      <c r="L1185" s="28"/>
      <c r="M1185" s="28"/>
      <c r="N1185" s="42" t="str">
        <f t="shared" si="132"/>
        <v/>
      </c>
      <c r="O1185" s="43"/>
      <c r="P1185" s="25" t="str">
        <f t="shared" si="133"/>
        <v/>
      </c>
      <c r="R1185" s="26">
        <f t="shared" si="127"/>
        <v>0</v>
      </c>
      <c r="S1185" s="18">
        <f t="shared" si="128"/>
        <v>9</v>
      </c>
      <c r="T1185" s="15" t="str">
        <f t="shared" si="129"/>
        <v/>
      </c>
      <c r="U1185" s="15" t="str">
        <f>CONCATENATE(IF(B1185="","",'[1]Datos del Clap'!$E$4),";","9",IF(B1185="","",'[1]Datos del Clap'!$F$4),TEXT(B1185,"000"),";",E1185,(TEXT(F1185,"00000000")))</f>
        <v>;9;00000000</v>
      </c>
    </row>
    <row r="1186" spans="1:21" ht="14.25" customHeight="1" x14ac:dyDescent="0.2">
      <c r="A1186" s="41" t="str">
        <f t="shared" si="130"/>
        <v/>
      </c>
      <c r="B1186" s="27" t="str">
        <f t="shared" si="131"/>
        <v/>
      </c>
      <c r="C1186" s="28"/>
      <c r="D1186" s="37"/>
      <c r="E1186" s="28"/>
      <c r="F1186" s="38"/>
      <c r="G1186" s="39"/>
      <c r="H1186" s="39"/>
      <c r="I1186" s="29"/>
      <c r="J1186" s="40"/>
      <c r="K1186" s="40"/>
      <c r="L1186" s="28"/>
      <c r="M1186" s="28"/>
      <c r="N1186" s="42" t="str">
        <f t="shared" si="132"/>
        <v/>
      </c>
      <c r="O1186" s="43"/>
      <c r="P1186" s="25" t="str">
        <f t="shared" si="133"/>
        <v/>
      </c>
      <c r="R1186" s="26">
        <f t="shared" si="127"/>
        <v>0</v>
      </c>
      <c r="S1186" s="18">
        <f t="shared" si="128"/>
        <v>9</v>
      </c>
      <c r="T1186" s="15" t="str">
        <f t="shared" si="129"/>
        <v/>
      </c>
      <c r="U1186" s="15" t="str">
        <f>CONCATENATE(IF(B1186="","",'[1]Datos del Clap'!$E$4),";","9",IF(B1186="","",'[1]Datos del Clap'!$F$4),TEXT(B1186,"000"),";",E1186,(TEXT(F1186,"00000000")))</f>
        <v>;9;00000000</v>
      </c>
    </row>
    <row r="1187" spans="1:21" ht="14.25" customHeight="1" x14ac:dyDescent="0.2">
      <c r="A1187" s="41" t="str">
        <f t="shared" si="130"/>
        <v/>
      </c>
      <c r="B1187" s="27" t="str">
        <f t="shared" si="131"/>
        <v/>
      </c>
      <c r="C1187" s="28"/>
      <c r="D1187" s="37"/>
      <c r="E1187" s="28"/>
      <c r="F1187" s="38"/>
      <c r="G1187" s="39"/>
      <c r="H1187" s="39"/>
      <c r="I1187" s="29"/>
      <c r="J1187" s="40"/>
      <c r="K1187" s="40"/>
      <c r="L1187" s="28"/>
      <c r="M1187" s="28"/>
      <c r="N1187" s="42" t="str">
        <f t="shared" si="132"/>
        <v/>
      </c>
      <c r="O1187" s="43"/>
      <c r="P1187" s="25" t="str">
        <f t="shared" si="133"/>
        <v/>
      </c>
      <c r="R1187" s="26">
        <f t="shared" si="127"/>
        <v>0</v>
      </c>
      <c r="S1187" s="18">
        <f t="shared" si="128"/>
        <v>9</v>
      </c>
      <c r="T1187" s="15" t="str">
        <f t="shared" si="129"/>
        <v/>
      </c>
      <c r="U1187" s="15" t="str">
        <f>CONCATENATE(IF(B1187="","",'[1]Datos del Clap'!$E$4),";","9",IF(B1187="","",'[1]Datos del Clap'!$F$4),TEXT(B1187,"000"),";",E1187,(TEXT(F1187,"00000000")))</f>
        <v>;9;00000000</v>
      </c>
    </row>
    <row r="1188" spans="1:21" ht="14.25" customHeight="1" x14ac:dyDescent="0.2">
      <c r="A1188" s="41" t="str">
        <f t="shared" si="130"/>
        <v/>
      </c>
      <c r="B1188" s="27" t="str">
        <f t="shared" si="131"/>
        <v/>
      </c>
      <c r="C1188" s="28"/>
      <c r="D1188" s="37"/>
      <c r="E1188" s="28"/>
      <c r="F1188" s="38"/>
      <c r="G1188" s="39"/>
      <c r="H1188" s="39"/>
      <c r="I1188" s="29"/>
      <c r="J1188" s="40"/>
      <c r="K1188" s="40"/>
      <c r="L1188" s="28"/>
      <c r="M1188" s="28"/>
      <c r="N1188" s="42" t="str">
        <f t="shared" si="132"/>
        <v/>
      </c>
      <c r="O1188" s="43"/>
      <c r="P1188" s="25" t="str">
        <f t="shared" si="133"/>
        <v/>
      </c>
      <c r="R1188" s="26">
        <f t="shared" si="127"/>
        <v>0</v>
      </c>
      <c r="S1188" s="18">
        <f t="shared" si="128"/>
        <v>9</v>
      </c>
      <c r="T1188" s="15" t="str">
        <f t="shared" si="129"/>
        <v/>
      </c>
      <c r="U1188" s="15" t="str">
        <f>CONCATENATE(IF(B1188="","",'[1]Datos del Clap'!$E$4),";","9",IF(B1188="","",'[1]Datos del Clap'!$F$4),TEXT(B1188,"000"),";",E1188,(TEXT(F1188,"00000000")))</f>
        <v>;9;00000000</v>
      </c>
    </row>
    <row r="1189" spans="1:21" ht="14.25" customHeight="1" x14ac:dyDescent="0.2">
      <c r="A1189" s="41" t="str">
        <f t="shared" si="130"/>
        <v/>
      </c>
      <c r="B1189" s="27" t="str">
        <f t="shared" si="131"/>
        <v/>
      </c>
      <c r="C1189" s="28"/>
      <c r="D1189" s="37"/>
      <c r="E1189" s="28"/>
      <c r="F1189" s="38"/>
      <c r="G1189" s="39"/>
      <c r="H1189" s="39"/>
      <c r="I1189" s="29"/>
      <c r="J1189" s="40"/>
      <c r="K1189" s="40"/>
      <c r="L1189" s="28"/>
      <c r="M1189" s="28"/>
      <c r="N1189" s="42" t="str">
        <f t="shared" si="132"/>
        <v/>
      </c>
      <c r="O1189" s="43"/>
      <c r="P1189" s="25" t="str">
        <f t="shared" si="133"/>
        <v/>
      </c>
      <c r="R1189" s="26">
        <f t="shared" si="127"/>
        <v>0</v>
      </c>
      <c r="S1189" s="18">
        <f t="shared" si="128"/>
        <v>9</v>
      </c>
      <c r="T1189" s="15" t="str">
        <f t="shared" si="129"/>
        <v/>
      </c>
      <c r="U1189" s="15" t="str">
        <f>CONCATENATE(IF(B1189="","",'[1]Datos del Clap'!$E$4),";","9",IF(B1189="","",'[1]Datos del Clap'!$F$4),TEXT(B1189,"000"),";",E1189,(TEXT(F1189,"00000000")))</f>
        <v>;9;00000000</v>
      </c>
    </row>
    <row r="1190" spans="1:21" ht="14.25" customHeight="1" x14ac:dyDescent="0.2">
      <c r="A1190" s="41" t="str">
        <f t="shared" si="130"/>
        <v/>
      </c>
      <c r="B1190" s="27" t="str">
        <f t="shared" si="131"/>
        <v/>
      </c>
      <c r="C1190" s="28"/>
      <c r="D1190" s="37"/>
      <c r="E1190" s="28"/>
      <c r="F1190" s="38"/>
      <c r="G1190" s="39"/>
      <c r="H1190" s="39"/>
      <c r="I1190" s="29"/>
      <c r="J1190" s="40"/>
      <c r="K1190" s="40"/>
      <c r="L1190" s="28"/>
      <c r="M1190" s="28"/>
      <c r="N1190" s="42" t="str">
        <f t="shared" si="132"/>
        <v/>
      </c>
      <c r="O1190" s="43"/>
      <c r="P1190" s="25" t="str">
        <f t="shared" si="133"/>
        <v/>
      </c>
      <c r="R1190" s="26">
        <f t="shared" si="127"/>
        <v>0</v>
      </c>
      <c r="S1190" s="18">
        <f t="shared" si="128"/>
        <v>9</v>
      </c>
      <c r="T1190" s="15" t="str">
        <f t="shared" si="129"/>
        <v/>
      </c>
      <c r="U1190" s="15" t="str">
        <f>CONCATENATE(IF(B1190="","",'[1]Datos del Clap'!$E$4),";","9",IF(B1190="","",'[1]Datos del Clap'!$F$4),TEXT(B1190,"000"),";",E1190,(TEXT(F1190,"00000000")))</f>
        <v>;9;00000000</v>
      </c>
    </row>
    <row r="1191" spans="1:21" ht="14.25" customHeight="1" x14ac:dyDescent="0.2">
      <c r="A1191" s="41" t="str">
        <f t="shared" si="130"/>
        <v/>
      </c>
      <c r="B1191" s="27" t="str">
        <f t="shared" si="131"/>
        <v/>
      </c>
      <c r="C1191" s="28"/>
      <c r="D1191" s="37"/>
      <c r="E1191" s="28"/>
      <c r="F1191" s="38"/>
      <c r="G1191" s="39"/>
      <c r="H1191" s="39"/>
      <c r="I1191" s="29"/>
      <c r="J1191" s="40"/>
      <c r="K1191" s="40"/>
      <c r="L1191" s="28"/>
      <c r="M1191" s="28"/>
      <c r="N1191" s="42" t="str">
        <f t="shared" si="132"/>
        <v/>
      </c>
      <c r="O1191" s="43"/>
      <c r="P1191" s="25" t="str">
        <f t="shared" si="133"/>
        <v/>
      </c>
      <c r="R1191" s="26">
        <f t="shared" si="127"/>
        <v>0</v>
      </c>
      <c r="S1191" s="18">
        <f t="shared" si="128"/>
        <v>9</v>
      </c>
      <c r="T1191" s="15" t="str">
        <f t="shared" si="129"/>
        <v/>
      </c>
      <c r="U1191" s="15" t="str">
        <f>CONCATENATE(IF(B1191="","",'[1]Datos del Clap'!$E$4),";","9",IF(B1191="","",'[1]Datos del Clap'!$F$4),TEXT(B1191,"000"),";",E1191,(TEXT(F1191,"00000000")))</f>
        <v>;9;00000000</v>
      </c>
    </row>
    <row r="1192" spans="1:21" ht="14.25" customHeight="1" x14ac:dyDescent="0.2">
      <c r="A1192" s="41" t="str">
        <f t="shared" si="130"/>
        <v/>
      </c>
      <c r="B1192" s="27" t="str">
        <f t="shared" si="131"/>
        <v/>
      </c>
      <c r="C1192" s="28"/>
      <c r="D1192" s="37"/>
      <c r="E1192" s="28"/>
      <c r="F1192" s="38"/>
      <c r="G1192" s="39"/>
      <c r="H1192" s="39"/>
      <c r="I1192" s="29"/>
      <c r="J1192" s="40"/>
      <c r="K1192" s="40"/>
      <c r="L1192" s="28"/>
      <c r="M1192" s="28"/>
      <c r="N1192" s="42" t="str">
        <f t="shared" si="132"/>
        <v/>
      </c>
      <c r="O1192" s="43"/>
      <c r="P1192" s="25" t="str">
        <f t="shared" si="133"/>
        <v/>
      </c>
      <c r="R1192" s="26">
        <f t="shared" si="127"/>
        <v>0</v>
      </c>
      <c r="S1192" s="18">
        <f t="shared" si="128"/>
        <v>9</v>
      </c>
      <c r="T1192" s="15" t="str">
        <f t="shared" si="129"/>
        <v/>
      </c>
      <c r="U1192" s="15" t="str">
        <f>CONCATENATE(IF(B1192="","",'[1]Datos del Clap'!$E$4),";","9",IF(B1192="","",'[1]Datos del Clap'!$F$4),TEXT(B1192,"000"),";",E1192,(TEXT(F1192,"00000000")))</f>
        <v>;9;00000000</v>
      </c>
    </row>
    <row r="1193" spans="1:21" ht="14.25" customHeight="1" x14ac:dyDescent="0.2">
      <c r="A1193" s="41" t="str">
        <f t="shared" si="130"/>
        <v/>
      </c>
      <c r="B1193" s="27" t="str">
        <f t="shared" si="131"/>
        <v/>
      </c>
      <c r="C1193" s="28"/>
      <c r="D1193" s="37"/>
      <c r="E1193" s="28"/>
      <c r="F1193" s="38"/>
      <c r="G1193" s="39"/>
      <c r="H1193" s="39"/>
      <c r="I1193" s="29"/>
      <c r="J1193" s="40"/>
      <c r="K1193" s="40"/>
      <c r="L1193" s="28"/>
      <c r="M1193" s="28"/>
      <c r="N1193" s="42" t="str">
        <f t="shared" si="132"/>
        <v/>
      </c>
      <c r="O1193" s="43"/>
      <c r="P1193" s="25" t="str">
        <f t="shared" si="133"/>
        <v/>
      </c>
      <c r="R1193" s="26">
        <f t="shared" si="127"/>
        <v>0</v>
      </c>
      <c r="S1193" s="18">
        <f t="shared" si="128"/>
        <v>9</v>
      </c>
      <c r="T1193" s="15" t="str">
        <f t="shared" si="129"/>
        <v/>
      </c>
      <c r="U1193" s="15" t="str">
        <f>CONCATENATE(IF(B1193="","",'[1]Datos del Clap'!$E$4),";","9",IF(B1193="","",'[1]Datos del Clap'!$F$4),TEXT(B1193,"000"),";",E1193,(TEXT(F1193,"00000000")))</f>
        <v>;9;00000000</v>
      </c>
    </row>
    <row r="1194" spans="1:21" ht="14.25" customHeight="1" x14ac:dyDescent="0.2">
      <c r="A1194" s="41" t="str">
        <f t="shared" si="130"/>
        <v/>
      </c>
      <c r="B1194" s="27" t="str">
        <f t="shared" si="131"/>
        <v/>
      </c>
      <c r="C1194" s="28"/>
      <c r="D1194" s="37"/>
      <c r="E1194" s="28"/>
      <c r="F1194" s="38"/>
      <c r="G1194" s="39"/>
      <c r="H1194" s="39"/>
      <c r="I1194" s="29"/>
      <c r="J1194" s="40"/>
      <c r="K1194" s="40"/>
      <c r="L1194" s="28"/>
      <c r="M1194" s="28"/>
      <c r="N1194" s="42" t="str">
        <f t="shared" si="132"/>
        <v/>
      </c>
      <c r="O1194" s="43"/>
      <c r="P1194" s="25" t="str">
        <f t="shared" si="133"/>
        <v/>
      </c>
      <c r="R1194" s="26">
        <f t="shared" si="127"/>
        <v>0</v>
      </c>
      <c r="S1194" s="18">
        <f t="shared" si="128"/>
        <v>9</v>
      </c>
      <c r="T1194" s="15" t="str">
        <f t="shared" si="129"/>
        <v/>
      </c>
      <c r="U1194" s="15" t="str">
        <f>CONCATENATE(IF(B1194="","",'[1]Datos del Clap'!$E$4),";","9",IF(B1194="","",'[1]Datos del Clap'!$F$4),TEXT(B1194,"000"),";",E1194,(TEXT(F1194,"00000000")))</f>
        <v>;9;00000000</v>
      </c>
    </row>
    <row r="1195" spans="1:21" ht="14.25" customHeight="1" x14ac:dyDescent="0.2">
      <c r="A1195" s="41" t="str">
        <f t="shared" si="130"/>
        <v/>
      </c>
      <c r="B1195" s="27" t="str">
        <f t="shared" si="131"/>
        <v/>
      </c>
      <c r="C1195" s="28"/>
      <c r="D1195" s="37"/>
      <c r="E1195" s="28"/>
      <c r="F1195" s="38"/>
      <c r="G1195" s="39"/>
      <c r="H1195" s="39"/>
      <c r="I1195" s="29"/>
      <c r="J1195" s="40"/>
      <c r="K1195" s="40"/>
      <c r="L1195" s="28"/>
      <c r="M1195" s="28"/>
      <c r="N1195" s="42" t="str">
        <f t="shared" si="132"/>
        <v/>
      </c>
      <c r="O1195" s="43"/>
      <c r="P1195" s="25" t="str">
        <f t="shared" si="133"/>
        <v/>
      </c>
      <c r="R1195" s="26">
        <f t="shared" si="127"/>
        <v>0</v>
      </c>
      <c r="S1195" s="18">
        <f t="shared" si="128"/>
        <v>9</v>
      </c>
      <c r="T1195" s="15" t="str">
        <f t="shared" si="129"/>
        <v/>
      </c>
      <c r="U1195" s="15" t="str">
        <f>CONCATENATE(IF(B1195="","",'[1]Datos del Clap'!$E$4),";","9",IF(B1195="","",'[1]Datos del Clap'!$F$4),TEXT(B1195,"000"),";",E1195,(TEXT(F1195,"00000000")))</f>
        <v>;9;00000000</v>
      </c>
    </row>
    <row r="1196" spans="1:21" ht="14.25" customHeight="1" x14ac:dyDescent="0.2">
      <c r="A1196" s="41" t="str">
        <f t="shared" si="130"/>
        <v/>
      </c>
      <c r="B1196" s="27" t="str">
        <f t="shared" si="131"/>
        <v/>
      </c>
      <c r="C1196" s="28"/>
      <c r="D1196" s="37"/>
      <c r="E1196" s="28"/>
      <c r="F1196" s="38"/>
      <c r="G1196" s="39"/>
      <c r="H1196" s="39"/>
      <c r="I1196" s="29"/>
      <c r="J1196" s="40"/>
      <c r="K1196" s="40"/>
      <c r="L1196" s="28"/>
      <c r="M1196" s="28"/>
      <c r="N1196" s="42" t="str">
        <f t="shared" si="132"/>
        <v/>
      </c>
      <c r="O1196" s="43"/>
      <c r="P1196" s="25" t="str">
        <f t="shared" si="133"/>
        <v/>
      </c>
      <c r="R1196" s="26">
        <f t="shared" si="127"/>
        <v>0</v>
      </c>
      <c r="S1196" s="18">
        <f t="shared" si="128"/>
        <v>9</v>
      </c>
      <c r="T1196" s="15" t="str">
        <f t="shared" si="129"/>
        <v/>
      </c>
      <c r="U1196" s="15" t="str">
        <f>CONCATENATE(IF(B1196="","",'[1]Datos del Clap'!$E$4),";","9",IF(B1196="","",'[1]Datos del Clap'!$F$4),TEXT(B1196,"000"),";",E1196,(TEXT(F1196,"00000000")))</f>
        <v>;9;00000000</v>
      </c>
    </row>
    <row r="1197" spans="1:21" ht="14.25" customHeight="1" x14ac:dyDescent="0.2">
      <c r="A1197" s="41" t="str">
        <f t="shared" si="130"/>
        <v/>
      </c>
      <c r="B1197" s="27" t="str">
        <f t="shared" si="131"/>
        <v/>
      </c>
      <c r="C1197" s="28"/>
      <c r="D1197" s="37"/>
      <c r="E1197" s="28"/>
      <c r="F1197" s="38"/>
      <c r="G1197" s="39"/>
      <c r="H1197" s="39"/>
      <c r="I1197" s="29"/>
      <c r="J1197" s="40"/>
      <c r="K1197" s="40"/>
      <c r="L1197" s="28"/>
      <c r="M1197" s="28"/>
      <c r="N1197" s="42" t="str">
        <f t="shared" si="132"/>
        <v/>
      </c>
      <c r="O1197" s="43"/>
      <c r="P1197" s="25" t="str">
        <f t="shared" si="133"/>
        <v/>
      </c>
      <c r="R1197" s="26">
        <f t="shared" si="127"/>
        <v>0</v>
      </c>
      <c r="S1197" s="18">
        <f t="shared" si="128"/>
        <v>9</v>
      </c>
      <c r="T1197" s="15" t="str">
        <f t="shared" si="129"/>
        <v/>
      </c>
      <c r="U1197" s="15" t="str">
        <f>CONCATENATE(IF(B1197="","",'[1]Datos del Clap'!$E$4),";","9",IF(B1197="","",'[1]Datos del Clap'!$F$4),TEXT(B1197,"000"),";",E1197,(TEXT(F1197,"00000000")))</f>
        <v>;9;00000000</v>
      </c>
    </row>
    <row r="1198" spans="1:21" ht="14.25" customHeight="1" x14ac:dyDescent="0.2">
      <c r="A1198" s="41" t="str">
        <f t="shared" si="130"/>
        <v/>
      </c>
      <c r="B1198" s="27" t="str">
        <f t="shared" si="131"/>
        <v/>
      </c>
      <c r="C1198" s="28"/>
      <c r="D1198" s="37"/>
      <c r="E1198" s="28"/>
      <c r="F1198" s="38"/>
      <c r="G1198" s="39"/>
      <c r="H1198" s="39"/>
      <c r="I1198" s="29"/>
      <c r="J1198" s="40"/>
      <c r="K1198" s="40"/>
      <c r="L1198" s="28"/>
      <c r="M1198" s="28"/>
      <c r="N1198" s="42" t="str">
        <f t="shared" si="132"/>
        <v/>
      </c>
      <c r="O1198" s="43"/>
      <c r="P1198" s="25" t="str">
        <f t="shared" si="133"/>
        <v/>
      </c>
      <c r="R1198" s="26">
        <f t="shared" si="127"/>
        <v>0</v>
      </c>
      <c r="S1198" s="18">
        <f t="shared" si="128"/>
        <v>9</v>
      </c>
      <c r="T1198" s="15" t="str">
        <f t="shared" si="129"/>
        <v/>
      </c>
      <c r="U1198" s="15" t="str">
        <f>CONCATENATE(IF(B1198="","",'[1]Datos del Clap'!$E$4),";","9",IF(B1198="","",'[1]Datos del Clap'!$F$4),TEXT(B1198,"000"),";",E1198,(TEXT(F1198,"00000000")))</f>
        <v>;9;00000000</v>
      </c>
    </row>
    <row r="1199" spans="1:21" ht="14.25" customHeight="1" x14ac:dyDescent="0.2">
      <c r="A1199" s="41" t="str">
        <f t="shared" si="130"/>
        <v/>
      </c>
      <c r="B1199" s="27" t="str">
        <f t="shared" si="131"/>
        <v/>
      </c>
      <c r="C1199" s="28"/>
      <c r="D1199" s="37"/>
      <c r="E1199" s="28"/>
      <c r="F1199" s="38"/>
      <c r="G1199" s="39"/>
      <c r="H1199" s="39"/>
      <c r="I1199" s="29"/>
      <c r="J1199" s="40"/>
      <c r="K1199" s="40"/>
      <c r="L1199" s="28"/>
      <c r="M1199" s="28"/>
      <c r="N1199" s="42" t="str">
        <f t="shared" si="132"/>
        <v/>
      </c>
      <c r="O1199" s="43"/>
      <c r="P1199" s="25" t="str">
        <f t="shared" si="133"/>
        <v/>
      </c>
      <c r="R1199" s="26">
        <f t="shared" si="127"/>
        <v>0</v>
      </c>
      <c r="S1199" s="18">
        <f t="shared" si="128"/>
        <v>9</v>
      </c>
      <c r="T1199" s="15" t="str">
        <f t="shared" si="129"/>
        <v/>
      </c>
      <c r="U1199" s="15" t="str">
        <f>CONCATENATE(IF(B1199="","",'[1]Datos del Clap'!$E$4),";","9",IF(B1199="","",'[1]Datos del Clap'!$F$4),TEXT(B1199,"000"),";",E1199,(TEXT(F1199,"00000000")))</f>
        <v>;9;00000000</v>
      </c>
    </row>
    <row r="1200" spans="1:21" ht="14.25" customHeight="1" x14ac:dyDescent="0.2">
      <c r="A1200" s="41" t="str">
        <f t="shared" si="130"/>
        <v/>
      </c>
      <c r="B1200" s="27" t="str">
        <f t="shared" si="131"/>
        <v/>
      </c>
      <c r="C1200" s="28"/>
      <c r="D1200" s="37"/>
      <c r="E1200" s="28"/>
      <c r="F1200" s="38"/>
      <c r="G1200" s="39"/>
      <c r="H1200" s="39"/>
      <c r="I1200" s="29"/>
      <c r="J1200" s="40"/>
      <c r="K1200" s="40"/>
      <c r="L1200" s="28"/>
      <c r="M1200" s="28"/>
      <c r="N1200" s="42" t="str">
        <f t="shared" si="132"/>
        <v/>
      </c>
      <c r="O1200" s="43"/>
      <c r="P1200" s="25" t="str">
        <f t="shared" si="133"/>
        <v/>
      </c>
      <c r="R1200" s="26">
        <f t="shared" si="127"/>
        <v>0</v>
      </c>
      <c r="S1200" s="18">
        <f t="shared" si="128"/>
        <v>9</v>
      </c>
      <c r="T1200" s="15" t="str">
        <f t="shared" si="129"/>
        <v/>
      </c>
      <c r="U1200" s="15" t="str">
        <f>CONCATENATE(IF(B1200="","",'[1]Datos del Clap'!$E$4),";","9",IF(B1200="","",'[1]Datos del Clap'!$F$4),TEXT(B1200,"000"),";",E1200,(TEXT(F1200,"00000000")))</f>
        <v>;9;00000000</v>
      </c>
    </row>
    <row r="1201" spans="1:21" ht="14.25" customHeight="1" x14ac:dyDescent="0.2">
      <c r="A1201" s="41" t="str">
        <f t="shared" si="130"/>
        <v/>
      </c>
      <c r="B1201" s="27" t="str">
        <f t="shared" si="131"/>
        <v/>
      </c>
      <c r="C1201" s="28"/>
      <c r="D1201" s="37"/>
      <c r="E1201" s="28"/>
      <c r="F1201" s="38"/>
      <c r="G1201" s="39"/>
      <c r="H1201" s="39"/>
      <c r="I1201" s="29"/>
      <c r="J1201" s="40"/>
      <c r="K1201" s="40"/>
      <c r="L1201" s="28"/>
      <c r="M1201" s="28"/>
      <c r="N1201" s="42" t="str">
        <f t="shared" si="132"/>
        <v/>
      </c>
      <c r="O1201" s="43"/>
      <c r="P1201" s="25" t="str">
        <f t="shared" si="133"/>
        <v/>
      </c>
      <c r="R1201" s="26">
        <f t="shared" si="127"/>
        <v>0</v>
      </c>
      <c r="S1201" s="18">
        <f t="shared" si="128"/>
        <v>9</v>
      </c>
      <c r="T1201" s="15" t="str">
        <f t="shared" si="129"/>
        <v/>
      </c>
      <c r="U1201" s="15" t="str">
        <f>CONCATENATE(IF(B1201="","",'[1]Datos del Clap'!$E$4),";","9",IF(B1201="","",'[1]Datos del Clap'!$F$4),TEXT(B1201,"000"),";",E1201,(TEXT(F1201,"00000000")))</f>
        <v>;9;00000000</v>
      </c>
    </row>
    <row r="1202" spans="1:21" ht="14.25" customHeight="1" x14ac:dyDescent="0.2">
      <c r="A1202" s="41" t="str">
        <f t="shared" si="130"/>
        <v/>
      </c>
      <c r="B1202" s="27" t="str">
        <f t="shared" si="131"/>
        <v/>
      </c>
      <c r="C1202" s="28"/>
      <c r="D1202" s="37"/>
      <c r="E1202" s="28"/>
      <c r="F1202" s="38"/>
      <c r="G1202" s="39"/>
      <c r="H1202" s="39"/>
      <c r="I1202" s="29"/>
      <c r="J1202" s="40"/>
      <c r="K1202" s="40"/>
      <c r="L1202" s="28"/>
      <c r="M1202" s="28"/>
      <c r="N1202" s="42" t="str">
        <f t="shared" si="132"/>
        <v/>
      </c>
      <c r="O1202" s="43"/>
      <c r="P1202" s="25" t="str">
        <f t="shared" si="133"/>
        <v/>
      </c>
      <c r="R1202" s="26">
        <f t="shared" si="127"/>
        <v>0</v>
      </c>
      <c r="S1202" s="18">
        <f t="shared" si="128"/>
        <v>9</v>
      </c>
      <c r="T1202" s="15" t="str">
        <f t="shared" si="129"/>
        <v/>
      </c>
      <c r="U1202" s="15" t="str">
        <f>CONCATENATE(IF(B1202="","",'[1]Datos del Clap'!$E$4),";","9",IF(B1202="","",'[1]Datos del Clap'!$F$4),TEXT(B1202,"000"),";",E1202,(TEXT(F1202,"00000000")))</f>
        <v>;9;00000000</v>
      </c>
    </row>
    <row r="1203" spans="1:21" ht="14.25" customHeight="1" x14ac:dyDescent="0.2">
      <c r="A1203" s="41" t="str">
        <f t="shared" si="130"/>
        <v/>
      </c>
      <c r="B1203" s="27" t="str">
        <f t="shared" si="131"/>
        <v/>
      </c>
      <c r="C1203" s="28"/>
      <c r="D1203" s="37"/>
      <c r="E1203" s="28"/>
      <c r="F1203" s="38"/>
      <c r="G1203" s="39"/>
      <c r="H1203" s="39"/>
      <c r="I1203" s="29"/>
      <c r="J1203" s="40"/>
      <c r="K1203" s="40"/>
      <c r="L1203" s="28"/>
      <c r="M1203" s="28"/>
      <c r="N1203" s="42" t="str">
        <f t="shared" si="132"/>
        <v/>
      </c>
      <c r="O1203" s="43"/>
      <c r="P1203" s="25" t="str">
        <f t="shared" si="133"/>
        <v/>
      </c>
      <c r="R1203" s="26">
        <f t="shared" si="127"/>
        <v>0</v>
      </c>
      <c r="S1203" s="18">
        <f t="shared" si="128"/>
        <v>9</v>
      </c>
      <c r="T1203" s="15" t="str">
        <f t="shared" si="129"/>
        <v/>
      </c>
      <c r="U1203" s="15" t="str">
        <f>CONCATENATE(IF(B1203="","",'[1]Datos del Clap'!$E$4),";","9",IF(B1203="","",'[1]Datos del Clap'!$F$4),TEXT(B1203,"000"),";",E1203,(TEXT(F1203,"00000000")))</f>
        <v>;9;00000000</v>
      </c>
    </row>
    <row r="1204" spans="1:21" ht="14.25" customHeight="1" x14ac:dyDescent="0.2">
      <c r="A1204" s="41" t="str">
        <f t="shared" si="130"/>
        <v/>
      </c>
      <c r="B1204" s="27" t="str">
        <f t="shared" si="131"/>
        <v/>
      </c>
      <c r="C1204" s="28"/>
      <c r="D1204" s="37"/>
      <c r="E1204" s="28"/>
      <c r="F1204" s="38"/>
      <c r="G1204" s="39"/>
      <c r="H1204" s="39"/>
      <c r="I1204" s="29"/>
      <c r="J1204" s="40"/>
      <c r="K1204" s="40"/>
      <c r="L1204" s="28"/>
      <c r="M1204" s="28"/>
      <c r="N1204" s="42" t="str">
        <f t="shared" si="132"/>
        <v/>
      </c>
      <c r="O1204" s="43"/>
      <c r="P1204" s="25" t="str">
        <f t="shared" si="133"/>
        <v/>
      </c>
      <c r="R1204" s="26">
        <f t="shared" si="127"/>
        <v>0</v>
      </c>
      <c r="S1204" s="18">
        <f t="shared" si="128"/>
        <v>9</v>
      </c>
      <c r="T1204" s="15" t="str">
        <f t="shared" si="129"/>
        <v/>
      </c>
      <c r="U1204" s="15" t="str">
        <f>CONCATENATE(IF(B1204="","",'[1]Datos del Clap'!$E$4),";","9",IF(B1204="","",'[1]Datos del Clap'!$F$4),TEXT(B1204,"000"),";",E1204,(TEXT(F1204,"00000000")))</f>
        <v>;9;00000000</v>
      </c>
    </row>
    <row r="1205" spans="1:21" ht="14.25" customHeight="1" x14ac:dyDescent="0.2">
      <c r="A1205" s="41" t="str">
        <f t="shared" si="130"/>
        <v/>
      </c>
      <c r="B1205" s="27" t="str">
        <f t="shared" si="131"/>
        <v/>
      </c>
      <c r="C1205" s="28"/>
      <c r="D1205" s="37"/>
      <c r="E1205" s="28"/>
      <c r="F1205" s="38"/>
      <c r="G1205" s="39"/>
      <c r="H1205" s="39"/>
      <c r="I1205" s="29"/>
      <c r="J1205" s="40"/>
      <c r="K1205" s="40"/>
      <c r="L1205" s="28"/>
      <c r="M1205" s="28"/>
      <c r="N1205" s="42" t="str">
        <f t="shared" si="132"/>
        <v/>
      </c>
      <c r="O1205" s="43"/>
      <c r="P1205" s="25" t="str">
        <f t="shared" si="133"/>
        <v/>
      </c>
      <c r="R1205" s="26">
        <f t="shared" si="127"/>
        <v>0</v>
      </c>
      <c r="S1205" s="18">
        <f t="shared" si="128"/>
        <v>9</v>
      </c>
      <c r="T1205" s="15" t="str">
        <f t="shared" si="129"/>
        <v/>
      </c>
      <c r="U1205" s="15" t="str">
        <f>CONCATENATE(IF(B1205="","",'[1]Datos del Clap'!$E$4),";","9",IF(B1205="","",'[1]Datos del Clap'!$F$4),TEXT(B1205,"000"),";",E1205,(TEXT(F1205,"00000000")))</f>
        <v>;9;00000000</v>
      </c>
    </row>
    <row r="1206" spans="1:21" ht="14.25" customHeight="1" x14ac:dyDescent="0.2">
      <c r="A1206" s="41" t="str">
        <f t="shared" si="130"/>
        <v/>
      </c>
      <c r="B1206" s="27" t="str">
        <f t="shared" si="131"/>
        <v/>
      </c>
      <c r="C1206" s="28"/>
      <c r="D1206" s="37"/>
      <c r="E1206" s="28"/>
      <c r="F1206" s="38"/>
      <c r="G1206" s="39"/>
      <c r="H1206" s="39"/>
      <c r="I1206" s="29"/>
      <c r="J1206" s="40"/>
      <c r="K1206" s="40"/>
      <c r="L1206" s="28"/>
      <c r="M1206" s="28"/>
      <c r="N1206" s="42" t="str">
        <f t="shared" si="132"/>
        <v/>
      </c>
      <c r="O1206" s="43"/>
      <c r="P1206" s="25" t="str">
        <f t="shared" si="133"/>
        <v/>
      </c>
      <c r="R1206" s="26">
        <f t="shared" si="127"/>
        <v>0</v>
      </c>
      <c r="S1206" s="18">
        <f t="shared" si="128"/>
        <v>9</v>
      </c>
      <c r="T1206" s="15" t="str">
        <f t="shared" si="129"/>
        <v/>
      </c>
      <c r="U1206" s="15" t="str">
        <f>CONCATENATE(IF(B1206="","",'[1]Datos del Clap'!$E$4),";","9",IF(B1206="","",'[1]Datos del Clap'!$F$4),TEXT(B1206,"000"),";",E1206,(TEXT(F1206,"00000000")))</f>
        <v>;9;00000000</v>
      </c>
    </row>
    <row r="1207" spans="1:21" ht="14.25" customHeight="1" x14ac:dyDescent="0.2">
      <c r="A1207" s="41" t="str">
        <f t="shared" si="130"/>
        <v/>
      </c>
      <c r="B1207" s="27" t="str">
        <f t="shared" si="131"/>
        <v/>
      </c>
      <c r="C1207" s="28"/>
      <c r="D1207" s="37"/>
      <c r="E1207" s="28"/>
      <c r="F1207" s="38"/>
      <c r="G1207" s="39"/>
      <c r="H1207" s="39"/>
      <c r="I1207" s="29"/>
      <c r="J1207" s="40"/>
      <c r="K1207" s="40"/>
      <c r="L1207" s="28"/>
      <c r="M1207" s="28"/>
      <c r="N1207" s="42" t="str">
        <f t="shared" si="132"/>
        <v/>
      </c>
      <c r="O1207" s="43"/>
      <c r="P1207" s="25" t="str">
        <f t="shared" si="133"/>
        <v/>
      </c>
      <c r="R1207" s="26">
        <f t="shared" si="127"/>
        <v>0</v>
      </c>
      <c r="S1207" s="18">
        <f t="shared" si="128"/>
        <v>9</v>
      </c>
      <c r="T1207" s="15" t="str">
        <f t="shared" si="129"/>
        <v/>
      </c>
      <c r="U1207" s="15" t="str">
        <f>CONCATENATE(IF(B1207="","",'[1]Datos del Clap'!$E$4),";","9",IF(B1207="","",'[1]Datos del Clap'!$F$4),TEXT(B1207,"000"),";",E1207,(TEXT(F1207,"00000000")))</f>
        <v>;9;00000000</v>
      </c>
    </row>
    <row r="1208" spans="1:21" ht="14.25" customHeight="1" x14ac:dyDescent="0.2">
      <c r="A1208" s="41" t="str">
        <f t="shared" si="130"/>
        <v/>
      </c>
      <c r="B1208" s="27" t="str">
        <f t="shared" si="131"/>
        <v/>
      </c>
      <c r="C1208" s="28"/>
      <c r="D1208" s="37"/>
      <c r="E1208" s="28"/>
      <c r="F1208" s="38"/>
      <c r="G1208" s="39"/>
      <c r="H1208" s="39"/>
      <c r="I1208" s="29"/>
      <c r="J1208" s="40"/>
      <c r="K1208" s="40"/>
      <c r="L1208" s="28"/>
      <c r="M1208" s="28"/>
      <c r="N1208" s="42" t="str">
        <f t="shared" si="132"/>
        <v/>
      </c>
      <c r="O1208" s="43"/>
      <c r="P1208" s="25" t="str">
        <f t="shared" si="133"/>
        <v/>
      </c>
      <c r="R1208" s="26">
        <f t="shared" si="127"/>
        <v>0</v>
      </c>
      <c r="S1208" s="18">
        <f t="shared" si="128"/>
        <v>9</v>
      </c>
      <c r="T1208" s="15" t="str">
        <f t="shared" si="129"/>
        <v/>
      </c>
      <c r="U1208" s="15" t="str">
        <f>CONCATENATE(IF(B1208="","",'[1]Datos del Clap'!$E$4),";","9",IF(B1208="","",'[1]Datos del Clap'!$F$4),TEXT(B1208,"000"),";",E1208,(TEXT(F1208,"00000000")))</f>
        <v>;9;00000000</v>
      </c>
    </row>
    <row r="1209" spans="1:21" ht="14.25" customHeight="1" x14ac:dyDescent="0.2">
      <c r="A1209" s="41" t="str">
        <f t="shared" si="130"/>
        <v/>
      </c>
      <c r="B1209" s="27" t="str">
        <f t="shared" si="131"/>
        <v/>
      </c>
      <c r="C1209" s="28"/>
      <c r="D1209" s="37"/>
      <c r="E1209" s="28"/>
      <c r="F1209" s="38"/>
      <c r="G1209" s="39"/>
      <c r="H1209" s="39"/>
      <c r="I1209" s="29"/>
      <c r="J1209" s="40"/>
      <c r="K1209" s="40"/>
      <c r="L1209" s="28"/>
      <c r="M1209" s="28"/>
      <c r="N1209" s="42" t="str">
        <f t="shared" si="132"/>
        <v/>
      </c>
      <c r="O1209" s="43"/>
      <c r="P1209" s="25" t="str">
        <f t="shared" si="133"/>
        <v/>
      </c>
      <c r="R1209" s="26">
        <f t="shared" si="127"/>
        <v>0</v>
      </c>
      <c r="S1209" s="18">
        <f t="shared" si="128"/>
        <v>9</v>
      </c>
      <c r="T1209" s="15" t="str">
        <f t="shared" si="129"/>
        <v/>
      </c>
      <c r="U1209" s="15" t="str">
        <f>CONCATENATE(IF(B1209="","",'[1]Datos del Clap'!$E$4),";","9",IF(B1209="","",'[1]Datos del Clap'!$F$4),TEXT(B1209,"000"),";",E1209,(TEXT(F1209,"00000000")))</f>
        <v>;9;00000000</v>
      </c>
    </row>
    <row r="1210" spans="1:21" ht="14.25" customHeight="1" x14ac:dyDescent="0.2">
      <c r="A1210" s="41" t="str">
        <f t="shared" si="130"/>
        <v/>
      </c>
      <c r="B1210" s="27" t="str">
        <f t="shared" si="131"/>
        <v/>
      </c>
      <c r="C1210" s="28"/>
      <c r="D1210" s="37"/>
      <c r="E1210" s="28"/>
      <c r="F1210" s="38"/>
      <c r="G1210" s="39"/>
      <c r="H1210" s="39"/>
      <c r="I1210" s="29"/>
      <c r="J1210" s="40"/>
      <c r="K1210" s="40"/>
      <c r="L1210" s="28"/>
      <c r="M1210" s="28"/>
      <c r="N1210" s="42" t="str">
        <f t="shared" si="132"/>
        <v/>
      </c>
      <c r="O1210" s="43"/>
      <c r="P1210" s="25" t="str">
        <f t="shared" si="133"/>
        <v/>
      </c>
      <c r="R1210" s="26">
        <f t="shared" si="127"/>
        <v>0</v>
      </c>
      <c r="S1210" s="18">
        <f t="shared" si="128"/>
        <v>9</v>
      </c>
      <c r="T1210" s="15" t="str">
        <f t="shared" si="129"/>
        <v/>
      </c>
      <c r="U1210" s="15" t="str">
        <f>CONCATENATE(IF(B1210="","",'[1]Datos del Clap'!$E$4),";","9",IF(B1210="","",'[1]Datos del Clap'!$F$4),TEXT(B1210,"000"),";",E1210,(TEXT(F1210,"00000000")))</f>
        <v>;9;00000000</v>
      </c>
    </row>
    <row r="1211" spans="1:21" ht="14.25" customHeight="1" x14ac:dyDescent="0.2">
      <c r="A1211" s="41" t="str">
        <f t="shared" si="130"/>
        <v/>
      </c>
      <c r="B1211" s="27" t="str">
        <f t="shared" si="131"/>
        <v/>
      </c>
      <c r="C1211" s="28"/>
      <c r="D1211" s="37"/>
      <c r="E1211" s="28"/>
      <c r="F1211" s="38"/>
      <c r="G1211" s="39"/>
      <c r="H1211" s="39"/>
      <c r="I1211" s="29"/>
      <c r="J1211" s="40"/>
      <c r="K1211" s="40"/>
      <c r="L1211" s="28"/>
      <c r="M1211" s="28"/>
      <c r="N1211" s="42" t="str">
        <f t="shared" si="132"/>
        <v/>
      </c>
      <c r="O1211" s="43"/>
      <c r="P1211" s="25" t="str">
        <f t="shared" si="133"/>
        <v/>
      </c>
      <c r="R1211" s="26">
        <f t="shared" si="127"/>
        <v>0</v>
      </c>
      <c r="S1211" s="18">
        <f t="shared" si="128"/>
        <v>9</v>
      </c>
      <c r="T1211" s="15" t="str">
        <f t="shared" si="129"/>
        <v/>
      </c>
      <c r="U1211" s="15" t="str">
        <f>CONCATENATE(IF(B1211="","",'[1]Datos del Clap'!$E$4),";","9",IF(B1211="","",'[1]Datos del Clap'!$F$4),TEXT(B1211,"000"),";",E1211,(TEXT(F1211,"00000000")))</f>
        <v>;9;00000000</v>
      </c>
    </row>
    <row r="1212" spans="1:21" ht="14.25" customHeight="1" x14ac:dyDescent="0.2">
      <c r="A1212" s="41" t="str">
        <f t="shared" si="130"/>
        <v/>
      </c>
      <c r="B1212" s="27" t="str">
        <f t="shared" si="131"/>
        <v/>
      </c>
      <c r="C1212" s="28"/>
      <c r="D1212" s="37"/>
      <c r="E1212" s="28"/>
      <c r="F1212" s="38"/>
      <c r="G1212" s="39"/>
      <c r="H1212" s="39"/>
      <c r="I1212" s="29"/>
      <c r="J1212" s="40"/>
      <c r="K1212" s="40"/>
      <c r="L1212" s="28"/>
      <c r="M1212" s="28"/>
      <c r="N1212" s="42" t="str">
        <f t="shared" si="132"/>
        <v/>
      </c>
      <c r="O1212" s="43"/>
      <c r="P1212" s="25" t="str">
        <f t="shared" si="133"/>
        <v/>
      </c>
      <c r="R1212" s="26">
        <f t="shared" si="127"/>
        <v>0</v>
      </c>
      <c r="S1212" s="18">
        <f t="shared" si="128"/>
        <v>9</v>
      </c>
      <c r="T1212" s="15" t="str">
        <f t="shared" si="129"/>
        <v/>
      </c>
      <c r="U1212" s="15" t="str">
        <f>CONCATENATE(IF(B1212="","",'[1]Datos del Clap'!$E$4),";","9",IF(B1212="","",'[1]Datos del Clap'!$F$4),TEXT(B1212,"000"),";",E1212,(TEXT(F1212,"00000000")))</f>
        <v>;9;00000000</v>
      </c>
    </row>
    <row r="1213" spans="1:21" ht="14.25" customHeight="1" x14ac:dyDescent="0.2">
      <c r="A1213" s="41" t="str">
        <f t="shared" si="130"/>
        <v/>
      </c>
      <c r="B1213" s="27" t="str">
        <f t="shared" si="131"/>
        <v/>
      </c>
      <c r="C1213" s="28"/>
      <c r="D1213" s="37"/>
      <c r="E1213" s="28"/>
      <c r="F1213" s="38"/>
      <c r="G1213" s="39"/>
      <c r="H1213" s="39"/>
      <c r="I1213" s="29"/>
      <c r="J1213" s="40"/>
      <c r="K1213" s="40"/>
      <c r="L1213" s="28"/>
      <c r="M1213" s="28"/>
      <c r="N1213" s="42" t="str">
        <f t="shared" si="132"/>
        <v/>
      </c>
      <c r="O1213" s="43"/>
      <c r="P1213" s="25" t="str">
        <f t="shared" si="133"/>
        <v/>
      </c>
      <c r="R1213" s="26">
        <f t="shared" si="127"/>
        <v>0</v>
      </c>
      <c r="S1213" s="18">
        <f t="shared" si="128"/>
        <v>9</v>
      </c>
      <c r="T1213" s="15" t="str">
        <f t="shared" si="129"/>
        <v/>
      </c>
      <c r="U1213" s="15" t="str">
        <f>CONCATENATE(IF(B1213="","",'[1]Datos del Clap'!$E$4),";","9",IF(B1213="","",'[1]Datos del Clap'!$F$4),TEXT(B1213,"000"),";",E1213,(TEXT(F1213,"00000000")))</f>
        <v>;9;00000000</v>
      </c>
    </row>
    <row r="1214" spans="1:21" ht="14.25" customHeight="1" x14ac:dyDescent="0.2">
      <c r="A1214" s="41" t="str">
        <f t="shared" si="130"/>
        <v/>
      </c>
      <c r="B1214" s="27" t="str">
        <f t="shared" si="131"/>
        <v/>
      </c>
      <c r="C1214" s="28"/>
      <c r="D1214" s="37"/>
      <c r="E1214" s="28"/>
      <c r="F1214" s="38"/>
      <c r="G1214" s="39"/>
      <c r="H1214" s="39"/>
      <c r="I1214" s="29"/>
      <c r="J1214" s="40"/>
      <c r="K1214" s="40"/>
      <c r="L1214" s="28"/>
      <c r="M1214" s="28"/>
      <c r="N1214" s="42" t="str">
        <f t="shared" si="132"/>
        <v/>
      </c>
      <c r="O1214" s="43"/>
      <c r="P1214" s="25" t="str">
        <f t="shared" si="133"/>
        <v/>
      </c>
      <c r="R1214" s="26">
        <f t="shared" si="127"/>
        <v>0</v>
      </c>
      <c r="S1214" s="18">
        <f t="shared" si="128"/>
        <v>9</v>
      </c>
      <c r="T1214" s="15" t="str">
        <f t="shared" si="129"/>
        <v/>
      </c>
      <c r="U1214" s="15" t="str">
        <f>CONCATENATE(IF(B1214="","",'[1]Datos del Clap'!$E$4),";","9",IF(B1214="","",'[1]Datos del Clap'!$F$4),TEXT(B1214,"000"),";",E1214,(TEXT(F1214,"00000000")))</f>
        <v>;9;00000000</v>
      </c>
    </row>
    <row r="1215" spans="1:21" ht="14.25" customHeight="1" x14ac:dyDescent="0.2">
      <c r="A1215" s="41" t="str">
        <f t="shared" si="130"/>
        <v/>
      </c>
      <c r="B1215" s="27" t="str">
        <f t="shared" si="131"/>
        <v/>
      </c>
      <c r="C1215" s="28"/>
      <c r="D1215" s="37"/>
      <c r="E1215" s="28"/>
      <c r="F1215" s="38"/>
      <c r="G1215" s="39"/>
      <c r="H1215" s="39"/>
      <c r="I1215" s="29"/>
      <c r="J1215" s="40"/>
      <c r="K1215" s="40"/>
      <c r="L1215" s="28"/>
      <c r="M1215" s="28"/>
      <c r="N1215" s="42" t="str">
        <f t="shared" si="132"/>
        <v/>
      </c>
      <c r="O1215" s="43"/>
      <c r="P1215" s="25" t="str">
        <f t="shared" si="133"/>
        <v/>
      </c>
      <c r="R1215" s="26">
        <f t="shared" si="127"/>
        <v>0</v>
      </c>
      <c r="S1215" s="18">
        <f t="shared" si="128"/>
        <v>9</v>
      </c>
      <c r="T1215" s="15" t="str">
        <f t="shared" si="129"/>
        <v/>
      </c>
      <c r="U1215" s="15" t="str">
        <f>CONCATENATE(IF(B1215="","",'[1]Datos del Clap'!$E$4),";","9",IF(B1215="","",'[1]Datos del Clap'!$F$4),TEXT(B1215,"000"),";",E1215,(TEXT(F1215,"00000000")))</f>
        <v>;9;00000000</v>
      </c>
    </row>
    <row r="1216" spans="1:21" ht="14.25" customHeight="1" x14ac:dyDescent="0.2">
      <c r="A1216" s="41" t="str">
        <f t="shared" si="130"/>
        <v/>
      </c>
      <c r="B1216" s="27" t="str">
        <f t="shared" si="131"/>
        <v/>
      </c>
      <c r="C1216" s="28"/>
      <c r="D1216" s="37"/>
      <c r="E1216" s="28"/>
      <c r="F1216" s="38"/>
      <c r="G1216" s="39"/>
      <c r="H1216" s="39"/>
      <c r="I1216" s="29"/>
      <c r="J1216" s="40"/>
      <c r="K1216" s="40"/>
      <c r="L1216" s="28"/>
      <c r="M1216" s="28"/>
      <c r="N1216" s="42" t="str">
        <f t="shared" si="132"/>
        <v/>
      </c>
      <c r="O1216" s="43"/>
      <c r="P1216" s="25" t="str">
        <f t="shared" si="133"/>
        <v/>
      </c>
      <c r="R1216" s="26">
        <f t="shared" si="127"/>
        <v>0</v>
      </c>
      <c r="S1216" s="18">
        <f t="shared" si="128"/>
        <v>9</v>
      </c>
      <c r="T1216" s="15" t="str">
        <f t="shared" si="129"/>
        <v/>
      </c>
      <c r="U1216" s="15" t="str">
        <f>CONCATENATE(IF(B1216="","",'[1]Datos del Clap'!$E$4),";","9",IF(B1216="","",'[1]Datos del Clap'!$F$4),TEXT(B1216,"000"),";",E1216,(TEXT(F1216,"00000000")))</f>
        <v>;9;00000000</v>
      </c>
    </row>
    <row r="1217" spans="1:21" ht="14.25" customHeight="1" x14ac:dyDescent="0.2">
      <c r="A1217" s="41" t="str">
        <f t="shared" si="130"/>
        <v/>
      </c>
      <c r="B1217" s="27" t="str">
        <f t="shared" si="131"/>
        <v/>
      </c>
      <c r="C1217" s="28"/>
      <c r="D1217" s="37"/>
      <c r="E1217" s="28"/>
      <c r="F1217" s="38"/>
      <c r="G1217" s="39"/>
      <c r="H1217" s="39"/>
      <c r="I1217" s="29"/>
      <c r="J1217" s="40"/>
      <c r="K1217" s="40"/>
      <c r="L1217" s="28"/>
      <c r="M1217" s="28"/>
      <c r="N1217" s="42" t="str">
        <f t="shared" si="132"/>
        <v/>
      </c>
      <c r="O1217" s="43"/>
      <c r="P1217" s="25" t="str">
        <f t="shared" si="133"/>
        <v/>
      </c>
      <c r="R1217" s="26">
        <f t="shared" si="127"/>
        <v>0</v>
      </c>
      <c r="S1217" s="18">
        <f t="shared" si="128"/>
        <v>9</v>
      </c>
      <c r="T1217" s="15" t="str">
        <f t="shared" si="129"/>
        <v/>
      </c>
      <c r="U1217" s="15" t="str">
        <f>CONCATENATE(IF(B1217="","",'[1]Datos del Clap'!$E$4),";","9",IF(B1217="","",'[1]Datos del Clap'!$F$4),TEXT(B1217,"000"),";",E1217,(TEXT(F1217,"00000000")))</f>
        <v>;9;00000000</v>
      </c>
    </row>
    <row r="1218" spans="1:21" ht="14.25" customHeight="1" x14ac:dyDescent="0.2">
      <c r="A1218" s="41" t="str">
        <f t="shared" si="130"/>
        <v/>
      </c>
      <c r="B1218" s="27" t="str">
        <f t="shared" si="131"/>
        <v/>
      </c>
      <c r="C1218" s="28"/>
      <c r="D1218" s="37"/>
      <c r="E1218" s="28"/>
      <c r="F1218" s="38"/>
      <c r="G1218" s="39"/>
      <c r="H1218" s="39"/>
      <c r="I1218" s="29"/>
      <c r="J1218" s="40"/>
      <c r="K1218" s="40"/>
      <c r="L1218" s="28"/>
      <c r="M1218" s="28"/>
      <c r="N1218" s="42" t="str">
        <f t="shared" si="132"/>
        <v/>
      </c>
      <c r="O1218" s="43"/>
      <c r="P1218" s="25" t="str">
        <f t="shared" si="133"/>
        <v/>
      </c>
      <c r="R1218" s="26">
        <f t="shared" si="127"/>
        <v>0</v>
      </c>
      <c r="S1218" s="18">
        <f t="shared" si="128"/>
        <v>9</v>
      </c>
      <c r="T1218" s="15" t="str">
        <f t="shared" si="129"/>
        <v/>
      </c>
      <c r="U1218" s="15" t="str">
        <f>CONCATENATE(IF(B1218="","",'[1]Datos del Clap'!$E$4),";","9",IF(B1218="","",'[1]Datos del Clap'!$F$4),TEXT(B1218,"000"),";",E1218,(TEXT(F1218,"00000000")))</f>
        <v>;9;00000000</v>
      </c>
    </row>
    <row r="1219" spans="1:21" ht="14.25" customHeight="1" x14ac:dyDescent="0.2">
      <c r="A1219" s="41" t="str">
        <f t="shared" si="130"/>
        <v/>
      </c>
      <c r="B1219" s="27" t="str">
        <f t="shared" si="131"/>
        <v/>
      </c>
      <c r="C1219" s="28"/>
      <c r="D1219" s="37"/>
      <c r="E1219" s="28"/>
      <c r="F1219" s="38"/>
      <c r="G1219" s="39"/>
      <c r="H1219" s="39"/>
      <c r="I1219" s="29"/>
      <c r="J1219" s="40"/>
      <c r="K1219" s="40"/>
      <c r="L1219" s="28"/>
      <c r="M1219" s="28"/>
      <c r="N1219" s="42" t="str">
        <f t="shared" si="132"/>
        <v/>
      </c>
      <c r="O1219" s="43"/>
      <c r="P1219" s="25" t="str">
        <f t="shared" si="133"/>
        <v/>
      </c>
      <c r="R1219" s="26">
        <f t="shared" si="127"/>
        <v>0</v>
      </c>
      <c r="S1219" s="18">
        <f t="shared" si="128"/>
        <v>9</v>
      </c>
      <c r="T1219" s="15" t="str">
        <f t="shared" si="129"/>
        <v/>
      </c>
      <c r="U1219" s="15" t="str">
        <f>CONCATENATE(IF(B1219="","",'[1]Datos del Clap'!$E$4),";","9",IF(B1219="","",'[1]Datos del Clap'!$F$4),TEXT(B1219,"000"),";",E1219,(TEXT(F1219,"00000000")))</f>
        <v>;9;00000000</v>
      </c>
    </row>
    <row r="1220" spans="1:21" ht="14.25" customHeight="1" x14ac:dyDescent="0.2">
      <c r="A1220" s="41" t="str">
        <f t="shared" si="130"/>
        <v/>
      </c>
      <c r="B1220" s="27" t="str">
        <f t="shared" si="131"/>
        <v/>
      </c>
      <c r="C1220" s="28"/>
      <c r="D1220" s="37"/>
      <c r="E1220" s="28"/>
      <c r="F1220" s="38"/>
      <c r="G1220" s="39"/>
      <c r="H1220" s="39"/>
      <c r="I1220" s="29"/>
      <c r="J1220" s="40"/>
      <c r="K1220" s="40"/>
      <c r="L1220" s="28"/>
      <c r="M1220" s="28"/>
      <c r="N1220" s="42" t="str">
        <f t="shared" si="132"/>
        <v/>
      </c>
      <c r="O1220" s="43"/>
      <c r="P1220" s="25" t="str">
        <f t="shared" si="133"/>
        <v/>
      </c>
      <c r="R1220" s="26">
        <f t="shared" ref="R1220:R1283" si="134">COUNTIF($F$4:$F$10002,F1220)</f>
        <v>0</v>
      </c>
      <c r="S1220" s="18">
        <f t="shared" ref="S1220:S1283" si="135">LEN(IF(F1220&gt;=80000000,(CONCATENATE("E",REPT(0,8-LEN(F1220)),F1220)),(CONCATENATE("V",REPT(0,8-LEN(F1220)),F1220))))</f>
        <v>9</v>
      </c>
      <c r="T1220" s="15" t="str">
        <f t="shared" ref="T1220:T1283" si="136">TRIM(PROPER(D1220))</f>
        <v/>
      </c>
      <c r="U1220" s="15" t="str">
        <f>CONCATENATE(IF(B1220="","",'[1]Datos del Clap'!$E$4),";","9",IF(B1220="","",'[1]Datos del Clap'!$F$4),TEXT(B1220,"000"),";",E1220,(TEXT(F1220,"00000000")))</f>
        <v>;9;00000000</v>
      </c>
    </row>
    <row r="1221" spans="1:21" ht="14.25" customHeight="1" x14ac:dyDescent="0.2">
      <c r="A1221" s="41" t="str">
        <f t="shared" ref="A1221:A1284" si="137">IF(I1221="Vocero Territorial",1,IF(I1221="UBCH",2,IF(I1221="UNAMUJER",3,IF(I1221="FFM",4,IF(I1221="CCAlimentación",5,IF(I1221="Comunicador",6,IF(I1221="Productivo",7,IF(I1221="Fiscal",8,IF(I1221="Miliciano",9,IF(I1221="Vocero Comunal",11,IF(I1221="Ninguno",10,"")))))))))))</f>
        <v/>
      </c>
      <c r="B1221" s="27" t="str">
        <f t="shared" ref="B1221:B1284" si="138">IF(OR(C1221="",D1221=""),"",IF(AND(C1221&lt;&gt;"Jefe de Familia",D1221&lt;&gt;""),B1220,(B1220+1)))</f>
        <v/>
      </c>
      <c r="C1221" s="28"/>
      <c r="D1221" s="37"/>
      <c r="E1221" s="28"/>
      <c r="F1221" s="38"/>
      <c r="G1221" s="39"/>
      <c r="H1221" s="39"/>
      <c r="I1221" s="29"/>
      <c r="J1221" s="40"/>
      <c r="K1221" s="40"/>
      <c r="L1221" s="28"/>
      <c r="M1221" s="28"/>
      <c r="N1221" s="42" t="str">
        <f t="shared" ref="N1221:N1284" si="139">IF(OR(COUNTIF($F$4:$F$3005,F1221)&gt;=2,T(F1221)&lt;&gt;"",LEN(F1221)&gt;8),"Revisar este número de Cédula","")</f>
        <v/>
      </c>
      <c r="O1221" s="43"/>
      <c r="P1221" s="25" t="str">
        <f t="shared" ref="P1221:P1284" si="140">IF(AND($W$2&lt;&gt;1,I1221="Vocero Territorial"),"Ya Existe un "&amp;I1221,IF(AND($W$3&lt;&gt;1,I1221="UBCH"),"Ya Existe un Representante de las "&amp;I1221,IF(AND($W$4&lt;&gt;1,I1221="UNAMUJER"),"Ya Existe un Representante de "&amp;I1221,IF(AND($W$5&lt;&gt;1,I1221="FFM"),"Ya Existe un Representante del "&amp;I1221,IF(AND($W$6&lt;&gt;1,I1221="CCAlimentación"),"Ya Existe un Representante del "&amp;I1221,IF(AND($W$7&lt;&gt;1,I1221="Comunicador"),"Ya Existe un Líder "&amp;I1221,IF(AND($W$8&lt;&gt;1,I1221="Productivo"),"Ya Existe un Líder "&amp;I1221,IF(AND($W$9&lt;&gt;1,I1221="Fiscal"),"Ya Existe un "&amp;I1221,IF(AND($W$9&lt;&gt;1,I1221="Vocero Comunal"),"Ya Existe un "&amp;I1221,"")))))))))</f>
        <v/>
      </c>
      <c r="R1221" s="26">
        <f t="shared" si="134"/>
        <v>0</v>
      </c>
      <c r="S1221" s="18">
        <f t="shared" si="135"/>
        <v>9</v>
      </c>
      <c r="T1221" s="15" t="str">
        <f t="shared" si="136"/>
        <v/>
      </c>
      <c r="U1221" s="15" t="str">
        <f>CONCATENATE(IF(B1221="","",'[1]Datos del Clap'!$E$4),";","9",IF(B1221="","",'[1]Datos del Clap'!$F$4),TEXT(B1221,"000"),";",E1221,(TEXT(F1221,"00000000")))</f>
        <v>;9;00000000</v>
      </c>
    </row>
    <row r="1222" spans="1:21" ht="14.25" customHeight="1" x14ac:dyDescent="0.2">
      <c r="A1222" s="41" t="str">
        <f t="shared" si="137"/>
        <v/>
      </c>
      <c r="B1222" s="27" t="str">
        <f t="shared" si="138"/>
        <v/>
      </c>
      <c r="C1222" s="28"/>
      <c r="D1222" s="37"/>
      <c r="E1222" s="28"/>
      <c r="F1222" s="38"/>
      <c r="G1222" s="39"/>
      <c r="H1222" s="39"/>
      <c r="I1222" s="29"/>
      <c r="J1222" s="40"/>
      <c r="K1222" s="40"/>
      <c r="L1222" s="28"/>
      <c r="M1222" s="28"/>
      <c r="N1222" s="42" t="str">
        <f t="shared" si="139"/>
        <v/>
      </c>
      <c r="O1222" s="43"/>
      <c r="P1222" s="25" t="str">
        <f t="shared" si="140"/>
        <v/>
      </c>
      <c r="R1222" s="26">
        <f t="shared" si="134"/>
        <v>0</v>
      </c>
      <c r="S1222" s="18">
        <f t="shared" si="135"/>
        <v>9</v>
      </c>
      <c r="T1222" s="15" t="str">
        <f t="shared" si="136"/>
        <v/>
      </c>
      <c r="U1222" s="15" t="str">
        <f>CONCATENATE(IF(B1222="","",'[1]Datos del Clap'!$E$4),";","9",IF(B1222="","",'[1]Datos del Clap'!$F$4),TEXT(B1222,"000"),";",E1222,(TEXT(F1222,"00000000")))</f>
        <v>;9;00000000</v>
      </c>
    </row>
    <row r="1223" spans="1:21" ht="14.25" customHeight="1" x14ac:dyDescent="0.2">
      <c r="A1223" s="41" t="str">
        <f t="shared" si="137"/>
        <v/>
      </c>
      <c r="B1223" s="27" t="str">
        <f t="shared" si="138"/>
        <v/>
      </c>
      <c r="C1223" s="28"/>
      <c r="D1223" s="37"/>
      <c r="E1223" s="28"/>
      <c r="F1223" s="38"/>
      <c r="G1223" s="39"/>
      <c r="H1223" s="39"/>
      <c r="I1223" s="29"/>
      <c r="J1223" s="40"/>
      <c r="K1223" s="40"/>
      <c r="L1223" s="28"/>
      <c r="M1223" s="28"/>
      <c r="N1223" s="42" t="str">
        <f t="shared" si="139"/>
        <v/>
      </c>
      <c r="O1223" s="43"/>
      <c r="P1223" s="25" t="str">
        <f t="shared" si="140"/>
        <v/>
      </c>
      <c r="R1223" s="26">
        <f t="shared" si="134"/>
        <v>0</v>
      </c>
      <c r="S1223" s="18">
        <f t="shared" si="135"/>
        <v>9</v>
      </c>
      <c r="T1223" s="15" t="str">
        <f t="shared" si="136"/>
        <v/>
      </c>
      <c r="U1223" s="15" t="str">
        <f>CONCATENATE(IF(B1223="","",'[1]Datos del Clap'!$E$4),";","9",IF(B1223="","",'[1]Datos del Clap'!$F$4),TEXT(B1223,"000"),";",E1223,(TEXT(F1223,"00000000")))</f>
        <v>;9;00000000</v>
      </c>
    </row>
    <row r="1224" spans="1:21" ht="14.25" customHeight="1" x14ac:dyDescent="0.2">
      <c r="A1224" s="41" t="str">
        <f t="shared" si="137"/>
        <v/>
      </c>
      <c r="B1224" s="27" t="str">
        <f t="shared" si="138"/>
        <v/>
      </c>
      <c r="C1224" s="28"/>
      <c r="D1224" s="37"/>
      <c r="E1224" s="28"/>
      <c r="F1224" s="38"/>
      <c r="G1224" s="39"/>
      <c r="H1224" s="39"/>
      <c r="I1224" s="29"/>
      <c r="J1224" s="40"/>
      <c r="K1224" s="40"/>
      <c r="L1224" s="28"/>
      <c r="M1224" s="28"/>
      <c r="N1224" s="42" t="str">
        <f t="shared" si="139"/>
        <v/>
      </c>
      <c r="O1224" s="43"/>
      <c r="P1224" s="25" t="str">
        <f t="shared" si="140"/>
        <v/>
      </c>
      <c r="R1224" s="26">
        <f t="shared" si="134"/>
        <v>0</v>
      </c>
      <c r="S1224" s="18">
        <f t="shared" si="135"/>
        <v>9</v>
      </c>
      <c r="T1224" s="15" t="str">
        <f t="shared" si="136"/>
        <v/>
      </c>
      <c r="U1224" s="15" t="str">
        <f>CONCATENATE(IF(B1224="","",'[1]Datos del Clap'!$E$4),";","9",IF(B1224="","",'[1]Datos del Clap'!$F$4),TEXT(B1224,"000"),";",E1224,(TEXT(F1224,"00000000")))</f>
        <v>;9;00000000</v>
      </c>
    </row>
    <row r="1225" spans="1:21" ht="14.25" customHeight="1" x14ac:dyDescent="0.2">
      <c r="A1225" s="41" t="str">
        <f t="shared" si="137"/>
        <v/>
      </c>
      <c r="B1225" s="27" t="str">
        <f t="shared" si="138"/>
        <v/>
      </c>
      <c r="C1225" s="28"/>
      <c r="D1225" s="37"/>
      <c r="E1225" s="28"/>
      <c r="F1225" s="38"/>
      <c r="G1225" s="39"/>
      <c r="H1225" s="39"/>
      <c r="I1225" s="29"/>
      <c r="J1225" s="40"/>
      <c r="K1225" s="40"/>
      <c r="L1225" s="28"/>
      <c r="M1225" s="28"/>
      <c r="N1225" s="42" t="str">
        <f t="shared" si="139"/>
        <v/>
      </c>
      <c r="O1225" s="43"/>
      <c r="P1225" s="25" t="str">
        <f t="shared" si="140"/>
        <v/>
      </c>
      <c r="R1225" s="26">
        <f t="shared" si="134"/>
        <v>0</v>
      </c>
      <c r="S1225" s="18">
        <f t="shared" si="135"/>
        <v>9</v>
      </c>
      <c r="T1225" s="15" t="str">
        <f t="shared" si="136"/>
        <v/>
      </c>
      <c r="U1225" s="15" t="str">
        <f>CONCATENATE(IF(B1225="","",'[1]Datos del Clap'!$E$4),";","9",IF(B1225="","",'[1]Datos del Clap'!$F$4),TEXT(B1225,"000"),";",E1225,(TEXT(F1225,"00000000")))</f>
        <v>;9;00000000</v>
      </c>
    </row>
    <row r="1226" spans="1:21" ht="14.25" customHeight="1" x14ac:dyDescent="0.2">
      <c r="A1226" s="41" t="str">
        <f t="shared" si="137"/>
        <v/>
      </c>
      <c r="B1226" s="27" t="str">
        <f t="shared" si="138"/>
        <v/>
      </c>
      <c r="C1226" s="28"/>
      <c r="D1226" s="37"/>
      <c r="E1226" s="28"/>
      <c r="F1226" s="38"/>
      <c r="G1226" s="39"/>
      <c r="H1226" s="39"/>
      <c r="I1226" s="29"/>
      <c r="J1226" s="40"/>
      <c r="K1226" s="40"/>
      <c r="L1226" s="28"/>
      <c r="M1226" s="28"/>
      <c r="N1226" s="42" t="str">
        <f t="shared" si="139"/>
        <v/>
      </c>
      <c r="O1226" s="43"/>
      <c r="P1226" s="25" t="str">
        <f t="shared" si="140"/>
        <v/>
      </c>
      <c r="R1226" s="26">
        <f t="shared" si="134"/>
        <v>0</v>
      </c>
      <c r="S1226" s="18">
        <f t="shared" si="135"/>
        <v>9</v>
      </c>
      <c r="T1226" s="15" t="str">
        <f t="shared" si="136"/>
        <v/>
      </c>
      <c r="U1226" s="15" t="str">
        <f>CONCATENATE(IF(B1226="","",'[1]Datos del Clap'!$E$4),";","9",IF(B1226="","",'[1]Datos del Clap'!$F$4),TEXT(B1226,"000"),";",E1226,(TEXT(F1226,"00000000")))</f>
        <v>;9;00000000</v>
      </c>
    </row>
    <row r="1227" spans="1:21" ht="14.25" customHeight="1" x14ac:dyDescent="0.2">
      <c r="A1227" s="41" t="str">
        <f t="shared" si="137"/>
        <v/>
      </c>
      <c r="B1227" s="27" t="str">
        <f t="shared" si="138"/>
        <v/>
      </c>
      <c r="C1227" s="28"/>
      <c r="D1227" s="37"/>
      <c r="E1227" s="28"/>
      <c r="F1227" s="38"/>
      <c r="G1227" s="39"/>
      <c r="H1227" s="39"/>
      <c r="I1227" s="29"/>
      <c r="J1227" s="40"/>
      <c r="K1227" s="40"/>
      <c r="L1227" s="28"/>
      <c r="M1227" s="28"/>
      <c r="N1227" s="42" t="str">
        <f t="shared" si="139"/>
        <v/>
      </c>
      <c r="O1227" s="43"/>
      <c r="P1227" s="25" t="str">
        <f t="shared" si="140"/>
        <v/>
      </c>
      <c r="R1227" s="26">
        <f t="shared" si="134"/>
        <v>0</v>
      </c>
      <c r="S1227" s="18">
        <f t="shared" si="135"/>
        <v>9</v>
      </c>
      <c r="T1227" s="15" t="str">
        <f t="shared" si="136"/>
        <v/>
      </c>
      <c r="U1227" s="15" t="str">
        <f>CONCATENATE(IF(B1227="","",'[1]Datos del Clap'!$E$4),";","9",IF(B1227="","",'[1]Datos del Clap'!$F$4),TEXT(B1227,"000"),";",E1227,(TEXT(F1227,"00000000")))</f>
        <v>;9;00000000</v>
      </c>
    </row>
    <row r="1228" spans="1:21" ht="14.25" customHeight="1" x14ac:dyDescent="0.2">
      <c r="A1228" s="41" t="str">
        <f t="shared" si="137"/>
        <v/>
      </c>
      <c r="B1228" s="27" t="str">
        <f t="shared" si="138"/>
        <v/>
      </c>
      <c r="C1228" s="28"/>
      <c r="D1228" s="37"/>
      <c r="E1228" s="28"/>
      <c r="F1228" s="38"/>
      <c r="G1228" s="39"/>
      <c r="H1228" s="39"/>
      <c r="I1228" s="29"/>
      <c r="J1228" s="40"/>
      <c r="K1228" s="40"/>
      <c r="L1228" s="28"/>
      <c r="M1228" s="28"/>
      <c r="N1228" s="42" t="str">
        <f t="shared" si="139"/>
        <v/>
      </c>
      <c r="O1228" s="43"/>
      <c r="P1228" s="25" t="str">
        <f t="shared" si="140"/>
        <v/>
      </c>
      <c r="R1228" s="26">
        <f t="shared" si="134"/>
        <v>0</v>
      </c>
      <c r="S1228" s="18">
        <f t="shared" si="135"/>
        <v>9</v>
      </c>
      <c r="T1228" s="15" t="str">
        <f t="shared" si="136"/>
        <v/>
      </c>
      <c r="U1228" s="15" t="str">
        <f>CONCATENATE(IF(B1228="","",'[1]Datos del Clap'!$E$4),";","9",IF(B1228="","",'[1]Datos del Clap'!$F$4),TEXT(B1228,"000"),";",E1228,(TEXT(F1228,"00000000")))</f>
        <v>;9;00000000</v>
      </c>
    </row>
    <row r="1229" spans="1:21" ht="14.25" customHeight="1" x14ac:dyDescent="0.2">
      <c r="A1229" s="41" t="str">
        <f t="shared" si="137"/>
        <v/>
      </c>
      <c r="B1229" s="27" t="str">
        <f t="shared" si="138"/>
        <v/>
      </c>
      <c r="C1229" s="28"/>
      <c r="D1229" s="37"/>
      <c r="E1229" s="28"/>
      <c r="F1229" s="38"/>
      <c r="G1229" s="39"/>
      <c r="H1229" s="39"/>
      <c r="I1229" s="29"/>
      <c r="J1229" s="40"/>
      <c r="K1229" s="40"/>
      <c r="L1229" s="28"/>
      <c r="M1229" s="28"/>
      <c r="N1229" s="42" t="str">
        <f t="shared" si="139"/>
        <v/>
      </c>
      <c r="O1229" s="43"/>
      <c r="P1229" s="25" t="str">
        <f t="shared" si="140"/>
        <v/>
      </c>
      <c r="R1229" s="26">
        <f t="shared" si="134"/>
        <v>0</v>
      </c>
      <c r="S1229" s="18">
        <f t="shared" si="135"/>
        <v>9</v>
      </c>
      <c r="T1229" s="15" t="str">
        <f t="shared" si="136"/>
        <v/>
      </c>
      <c r="U1229" s="15" t="str">
        <f>CONCATENATE(IF(B1229="","",'[1]Datos del Clap'!$E$4),";","9",IF(B1229="","",'[1]Datos del Clap'!$F$4),TEXT(B1229,"000"),";",E1229,(TEXT(F1229,"00000000")))</f>
        <v>;9;00000000</v>
      </c>
    </row>
    <row r="1230" spans="1:21" ht="14.25" customHeight="1" x14ac:dyDescent="0.2">
      <c r="A1230" s="41" t="str">
        <f t="shared" si="137"/>
        <v/>
      </c>
      <c r="B1230" s="27" t="str">
        <f t="shared" si="138"/>
        <v/>
      </c>
      <c r="C1230" s="28"/>
      <c r="D1230" s="37"/>
      <c r="E1230" s="28"/>
      <c r="F1230" s="38"/>
      <c r="G1230" s="39"/>
      <c r="H1230" s="39"/>
      <c r="I1230" s="29"/>
      <c r="J1230" s="40"/>
      <c r="K1230" s="40"/>
      <c r="L1230" s="28"/>
      <c r="M1230" s="28"/>
      <c r="N1230" s="42" t="str">
        <f t="shared" si="139"/>
        <v/>
      </c>
      <c r="O1230" s="43"/>
      <c r="P1230" s="25" t="str">
        <f t="shared" si="140"/>
        <v/>
      </c>
      <c r="R1230" s="26">
        <f t="shared" si="134"/>
        <v>0</v>
      </c>
      <c r="S1230" s="18">
        <f t="shared" si="135"/>
        <v>9</v>
      </c>
      <c r="T1230" s="15" t="str">
        <f t="shared" si="136"/>
        <v/>
      </c>
      <c r="U1230" s="15" t="str">
        <f>CONCATENATE(IF(B1230="","",'[1]Datos del Clap'!$E$4),";","9",IF(B1230="","",'[1]Datos del Clap'!$F$4),TEXT(B1230,"000"),";",E1230,(TEXT(F1230,"00000000")))</f>
        <v>;9;00000000</v>
      </c>
    </row>
    <row r="1231" spans="1:21" ht="14.25" customHeight="1" x14ac:dyDescent="0.2">
      <c r="A1231" s="41" t="str">
        <f t="shared" si="137"/>
        <v/>
      </c>
      <c r="B1231" s="27" t="str">
        <f t="shared" si="138"/>
        <v/>
      </c>
      <c r="C1231" s="28"/>
      <c r="D1231" s="37"/>
      <c r="E1231" s="28"/>
      <c r="F1231" s="38"/>
      <c r="G1231" s="39"/>
      <c r="H1231" s="39"/>
      <c r="I1231" s="29"/>
      <c r="J1231" s="40"/>
      <c r="K1231" s="40"/>
      <c r="L1231" s="28"/>
      <c r="M1231" s="28"/>
      <c r="N1231" s="42" t="str">
        <f t="shared" si="139"/>
        <v/>
      </c>
      <c r="O1231" s="43"/>
      <c r="P1231" s="25" t="str">
        <f t="shared" si="140"/>
        <v/>
      </c>
      <c r="R1231" s="26">
        <f t="shared" si="134"/>
        <v>0</v>
      </c>
      <c r="S1231" s="18">
        <f t="shared" si="135"/>
        <v>9</v>
      </c>
      <c r="T1231" s="15" t="str">
        <f t="shared" si="136"/>
        <v/>
      </c>
      <c r="U1231" s="15" t="str">
        <f>CONCATENATE(IF(B1231="","",'[1]Datos del Clap'!$E$4),";","9",IF(B1231="","",'[1]Datos del Clap'!$F$4),TEXT(B1231,"000"),";",E1231,(TEXT(F1231,"00000000")))</f>
        <v>;9;00000000</v>
      </c>
    </row>
    <row r="1232" spans="1:21" ht="14.25" customHeight="1" x14ac:dyDescent="0.2">
      <c r="A1232" s="41" t="str">
        <f t="shared" si="137"/>
        <v/>
      </c>
      <c r="B1232" s="27" t="str">
        <f t="shared" si="138"/>
        <v/>
      </c>
      <c r="C1232" s="28"/>
      <c r="D1232" s="37"/>
      <c r="E1232" s="28"/>
      <c r="F1232" s="38"/>
      <c r="G1232" s="39"/>
      <c r="H1232" s="39"/>
      <c r="I1232" s="29"/>
      <c r="J1232" s="40"/>
      <c r="K1232" s="40"/>
      <c r="L1232" s="28"/>
      <c r="M1232" s="28"/>
      <c r="N1232" s="42" t="str">
        <f t="shared" si="139"/>
        <v/>
      </c>
      <c r="O1232" s="43"/>
      <c r="P1232" s="25" t="str">
        <f t="shared" si="140"/>
        <v/>
      </c>
      <c r="R1232" s="26">
        <f t="shared" si="134"/>
        <v>0</v>
      </c>
      <c r="S1232" s="18">
        <f t="shared" si="135"/>
        <v>9</v>
      </c>
      <c r="T1232" s="15" t="str">
        <f t="shared" si="136"/>
        <v/>
      </c>
      <c r="U1232" s="15" t="str">
        <f>CONCATENATE(IF(B1232="","",'[1]Datos del Clap'!$E$4),";","9",IF(B1232="","",'[1]Datos del Clap'!$F$4),TEXT(B1232,"000"),";",E1232,(TEXT(F1232,"00000000")))</f>
        <v>;9;00000000</v>
      </c>
    </row>
    <row r="1233" spans="1:21" ht="14.25" customHeight="1" x14ac:dyDescent="0.2">
      <c r="A1233" s="41" t="str">
        <f t="shared" si="137"/>
        <v/>
      </c>
      <c r="B1233" s="27" t="str">
        <f t="shared" si="138"/>
        <v/>
      </c>
      <c r="C1233" s="28"/>
      <c r="D1233" s="37"/>
      <c r="E1233" s="28"/>
      <c r="F1233" s="38"/>
      <c r="G1233" s="39"/>
      <c r="H1233" s="39"/>
      <c r="I1233" s="29"/>
      <c r="J1233" s="40"/>
      <c r="K1233" s="40"/>
      <c r="L1233" s="28"/>
      <c r="M1233" s="28"/>
      <c r="N1233" s="42" t="str">
        <f t="shared" si="139"/>
        <v/>
      </c>
      <c r="O1233" s="43"/>
      <c r="P1233" s="25" t="str">
        <f t="shared" si="140"/>
        <v/>
      </c>
      <c r="R1233" s="26">
        <f t="shared" si="134"/>
        <v>0</v>
      </c>
      <c r="S1233" s="18">
        <f t="shared" si="135"/>
        <v>9</v>
      </c>
      <c r="T1233" s="15" t="str">
        <f t="shared" si="136"/>
        <v/>
      </c>
      <c r="U1233" s="15" t="str">
        <f>CONCATENATE(IF(B1233="","",'[1]Datos del Clap'!$E$4),";","9",IF(B1233="","",'[1]Datos del Clap'!$F$4),TEXT(B1233,"000"),";",E1233,(TEXT(F1233,"00000000")))</f>
        <v>;9;00000000</v>
      </c>
    </row>
    <row r="1234" spans="1:21" ht="14.25" customHeight="1" x14ac:dyDescent="0.2">
      <c r="A1234" s="41" t="str">
        <f t="shared" si="137"/>
        <v/>
      </c>
      <c r="B1234" s="27" t="str">
        <f t="shared" si="138"/>
        <v/>
      </c>
      <c r="C1234" s="28"/>
      <c r="D1234" s="37"/>
      <c r="E1234" s="28"/>
      <c r="F1234" s="38"/>
      <c r="G1234" s="39"/>
      <c r="H1234" s="39"/>
      <c r="I1234" s="29"/>
      <c r="J1234" s="40"/>
      <c r="K1234" s="40"/>
      <c r="L1234" s="28"/>
      <c r="M1234" s="28"/>
      <c r="N1234" s="42" t="str">
        <f t="shared" si="139"/>
        <v/>
      </c>
      <c r="O1234" s="43"/>
      <c r="P1234" s="25" t="str">
        <f t="shared" si="140"/>
        <v/>
      </c>
      <c r="R1234" s="26">
        <f t="shared" si="134"/>
        <v>0</v>
      </c>
      <c r="S1234" s="18">
        <f t="shared" si="135"/>
        <v>9</v>
      </c>
      <c r="T1234" s="15" t="str">
        <f t="shared" si="136"/>
        <v/>
      </c>
      <c r="U1234" s="15" t="str">
        <f>CONCATENATE(IF(B1234="","",'[1]Datos del Clap'!$E$4),";","9",IF(B1234="","",'[1]Datos del Clap'!$F$4),TEXT(B1234,"000"),";",E1234,(TEXT(F1234,"00000000")))</f>
        <v>;9;00000000</v>
      </c>
    </row>
    <row r="1235" spans="1:21" ht="14.25" customHeight="1" x14ac:dyDescent="0.2">
      <c r="A1235" s="41" t="str">
        <f t="shared" si="137"/>
        <v/>
      </c>
      <c r="B1235" s="27" t="str">
        <f t="shared" si="138"/>
        <v/>
      </c>
      <c r="C1235" s="28"/>
      <c r="D1235" s="37"/>
      <c r="E1235" s="28"/>
      <c r="F1235" s="38"/>
      <c r="G1235" s="39"/>
      <c r="H1235" s="39"/>
      <c r="I1235" s="29"/>
      <c r="J1235" s="40"/>
      <c r="K1235" s="40"/>
      <c r="L1235" s="28"/>
      <c r="M1235" s="28"/>
      <c r="N1235" s="42" t="str">
        <f t="shared" si="139"/>
        <v/>
      </c>
      <c r="O1235" s="43"/>
      <c r="P1235" s="25" t="str">
        <f t="shared" si="140"/>
        <v/>
      </c>
      <c r="R1235" s="26">
        <f t="shared" si="134"/>
        <v>0</v>
      </c>
      <c r="S1235" s="18">
        <f t="shared" si="135"/>
        <v>9</v>
      </c>
      <c r="T1235" s="15" t="str">
        <f t="shared" si="136"/>
        <v/>
      </c>
      <c r="U1235" s="15" t="str">
        <f>CONCATENATE(IF(B1235="","",'[1]Datos del Clap'!$E$4),";","9",IF(B1235="","",'[1]Datos del Clap'!$F$4),TEXT(B1235,"000"),";",E1235,(TEXT(F1235,"00000000")))</f>
        <v>;9;00000000</v>
      </c>
    </row>
    <row r="1236" spans="1:21" ht="14.25" customHeight="1" x14ac:dyDescent="0.2">
      <c r="A1236" s="41" t="str">
        <f t="shared" si="137"/>
        <v/>
      </c>
      <c r="B1236" s="27" t="str">
        <f t="shared" si="138"/>
        <v/>
      </c>
      <c r="C1236" s="28"/>
      <c r="D1236" s="37"/>
      <c r="E1236" s="28"/>
      <c r="F1236" s="38"/>
      <c r="G1236" s="39"/>
      <c r="H1236" s="39"/>
      <c r="I1236" s="29"/>
      <c r="J1236" s="40"/>
      <c r="K1236" s="40"/>
      <c r="L1236" s="28"/>
      <c r="M1236" s="28"/>
      <c r="N1236" s="42" t="str">
        <f t="shared" si="139"/>
        <v/>
      </c>
      <c r="O1236" s="43"/>
      <c r="P1236" s="25" t="str">
        <f t="shared" si="140"/>
        <v/>
      </c>
      <c r="R1236" s="26">
        <f t="shared" si="134"/>
        <v>0</v>
      </c>
      <c r="S1236" s="18">
        <f t="shared" si="135"/>
        <v>9</v>
      </c>
      <c r="T1236" s="15" t="str">
        <f t="shared" si="136"/>
        <v/>
      </c>
      <c r="U1236" s="15" t="str">
        <f>CONCATENATE(IF(B1236="","",'[1]Datos del Clap'!$E$4),";","9",IF(B1236="","",'[1]Datos del Clap'!$F$4),TEXT(B1236,"000"),";",E1236,(TEXT(F1236,"00000000")))</f>
        <v>;9;00000000</v>
      </c>
    </row>
    <row r="1237" spans="1:21" ht="14.25" customHeight="1" x14ac:dyDescent="0.2">
      <c r="A1237" s="41" t="str">
        <f t="shared" si="137"/>
        <v/>
      </c>
      <c r="B1237" s="27" t="str">
        <f t="shared" si="138"/>
        <v/>
      </c>
      <c r="C1237" s="28"/>
      <c r="D1237" s="37"/>
      <c r="E1237" s="28"/>
      <c r="F1237" s="38"/>
      <c r="G1237" s="39"/>
      <c r="H1237" s="39"/>
      <c r="I1237" s="29"/>
      <c r="J1237" s="40"/>
      <c r="K1237" s="40"/>
      <c r="L1237" s="28"/>
      <c r="M1237" s="28"/>
      <c r="N1237" s="42" t="str">
        <f t="shared" si="139"/>
        <v/>
      </c>
      <c r="O1237" s="43"/>
      <c r="P1237" s="25" t="str">
        <f t="shared" si="140"/>
        <v/>
      </c>
      <c r="R1237" s="26">
        <f t="shared" si="134"/>
        <v>0</v>
      </c>
      <c r="S1237" s="18">
        <f t="shared" si="135"/>
        <v>9</v>
      </c>
      <c r="T1237" s="15" t="str">
        <f t="shared" si="136"/>
        <v/>
      </c>
      <c r="U1237" s="15" t="str">
        <f>CONCATENATE(IF(B1237="","",'[1]Datos del Clap'!$E$4),";","9",IF(B1237="","",'[1]Datos del Clap'!$F$4),TEXT(B1237,"000"),";",E1237,(TEXT(F1237,"00000000")))</f>
        <v>;9;00000000</v>
      </c>
    </row>
    <row r="1238" spans="1:21" ht="14.25" customHeight="1" x14ac:dyDescent="0.2">
      <c r="A1238" s="41" t="str">
        <f t="shared" si="137"/>
        <v/>
      </c>
      <c r="B1238" s="27" t="str">
        <f t="shared" si="138"/>
        <v/>
      </c>
      <c r="C1238" s="28"/>
      <c r="D1238" s="37"/>
      <c r="E1238" s="28"/>
      <c r="F1238" s="38"/>
      <c r="G1238" s="39"/>
      <c r="H1238" s="39"/>
      <c r="I1238" s="29"/>
      <c r="J1238" s="40"/>
      <c r="K1238" s="40"/>
      <c r="L1238" s="28"/>
      <c r="M1238" s="28"/>
      <c r="N1238" s="42" t="str">
        <f t="shared" si="139"/>
        <v/>
      </c>
      <c r="O1238" s="43"/>
      <c r="P1238" s="25" t="str">
        <f t="shared" si="140"/>
        <v/>
      </c>
      <c r="R1238" s="26">
        <f t="shared" si="134"/>
        <v>0</v>
      </c>
      <c r="S1238" s="18">
        <f t="shared" si="135"/>
        <v>9</v>
      </c>
      <c r="T1238" s="15" t="str">
        <f t="shared" si="136"/>
        <v/>
      </c>
      <c r="U1238" s="15" t="str">
        <f>CONCATENATE(IF(B1238="","",'[1]Datos del Clap'!$E$4),";","9",IF(B1238="","",'[1]Datos del Clap'!$F$4),TEXT(B1238,"000"),";",E1238,(TEXT(F1238,"00000000")))</f>
        <v>;9;00000000</v>
      </c>
    </row>
    <row r="1239" spans="1:21" ht="14.25" customHeight="1" x14ac:dyDescent="0.2">
      <c r="A1239" s="41" t="str">
        <f t="shared" si="137"/>
        <v/>
      </c>
      <c r="B1239" s="27" t="str">
        <f t="shared" si="138"/>
        <v/>
      </c>
      <c r="C1239" s="28"/>
      <c r="D1239" s="37"/>
      <c r="E1239" s="28"/>
      <c r="F1239" s="38"/>
      <c r="G1239" s="39"/>
      <c r="H1239" s="39"/>
      <c r="I1239" s="29"/>
      <c r="J1239" s="40"/>
      <c r="K1239" s="40"/>
      <c r="L1239" s="28"/>
      <c r="M1239" s="28"/>
      <c r="N1239" s="42" t="str">
        <f t="shared" si="139"/>
        <v/>
      </c>
      <c r="O1239" s="43"/>
      <c r="P1239" s="25" t="str">
        <f t="shared" si="140"/>
        <v/>
      </c>
      <c r="R1239" s="26">
        <f t="shared" si="134"/>
        <v>0</v>
      </c>
      <c r="S1239" s="18">
        <f t="shared" si="135"/>
        <v>9</v>
      </c>
      <c r="T1239" s="15" t="str">
        <f t="shared" si="136"/>
        <v/>
      </c>
      <c r="U1239" s="15" t="str">
        <f>CONCATENATE(IF(B1239="","",'[1]Datos del Clap'!$E$4),";","9",IF(B1239="","",'[1]Datos del Clap'!$F$4),TEXT(B1239,"000"),";",E1239,(TEXT(F1239,"00000000")))</f>
        <v>;9;00000000</v>
      </c>
    </row>
    <row r="1240" spans="1:21" ht="14.25" customHeight="1" x14ac:dyDescent="0.2">
      <c r="A1240" s="41" t="str">
        <f t="shared" si="137"/>
        <v/>
      </c>
      <c r="B1240" s="27" t="str">
        <f t="shared" si="138"/>
        <v/>
      </c>
      <c r="C1240" s="28"/>
      <c r="D1240" s="37"/>
      <c r="E1240" s="28"/>
      <c r="F1240" s="38"/>
      <c r="G1240" s="39"/>
      <c r="H1240" s="39"/>
      <c r="I1240" s="29"/>
      <c r="J1240" s="40"/>
      <c r="K1240" s="40"/>
      <c r="L1240" s="28"/>
      <c r="M1240" s="28"/>
      <c r="N1240" s="42" t="str">
        <f t="shared" si="139"/>
        <v/>
      </c>
      <c r="O1240" s="43"/>
      <c r="P1240" s="25" t="str">
        <f t="shared" si="140"/>
        <v/>
      </c>
      <c r="R1240" s="26">
        <f t="shared" si="134"/>
        <v>0</v>
      </c>
      <c r="S1240" s="18">
        <f t="shared" si="135"/>
        <v>9</v>
      </c>
      <c r="T1240" s="15" t="str">
        <f t="shared" si="136"/>
        <v/>
      </c>
      <c r="U1240" s="15" t="str">
        <f>CONCATENATE(IF(B1240="","",'[1]Datos del Clap'!$E$4),";","9",IF(B1240="","",'[1]Datos del Clap'!$F$4),TEXT(B1240,"000"),";",E1240,(TEXT(F1240,"00000000")))</f>
        <v>;9;00000000</v>
      </c>
    </row>
    <row r="1241" spans="1:21" ht="14.25" customHeight="1" x14ac:dyDescent="0.2">
      <c r="A1241" s="41" t="str">
        <f t="shared" si="137"/>
        <v/>
      </c>
      <c r="B1241" s="27" t="str">
        <f t="shared" si="138"/>
        <v/>
      </c>
      <c r="C1241" s="28"/>
      <c r="D1241" s="37"/>
      <c r="E1241" s="28"/>
      <c r="F1241" s="38"/>
      <c r="G1241" s="39"/>
      <c r="H1241" s="39"/>
      <c r="I1241" s="29"/>
      <c r="J1241" s="40"/>
      <c r="K1241" s="40"/>
      <c r="L1241" s="28"/>
      <c r="M1241" s="28"/>
      <c r="N1241" s="42" t="str">
        <f t="shared" si="139"/>
        <v/>
      </c>
      <c r="O1241" s="43"/>
      <c r="P1241" s="25" t="str">
        <f t="shared" si="140"/>
        <v/>
      </c>
      <c r="R1241" s="26">
        <f t="shared" si="134"/>
        <v>0</v>
      </c>
      <c r="S1241" s="18">
        <f t="shared" si="135"/>
        <v>9</v>
      </c>
      <c r="T1241" s="15" t="str">
        <f t="shared" si="136"/>
        <v/>
      </c>
      <c r="U1241" s="15" t="str">
        <f>CONCATENATE(IF(B1241="","",'[1]Datos del Clap'!$E$4),";","9",IF(B1241="","",'[1]Datos del Clap'!$F$4),TEXT(B1241,"000"),";",E1241,(TEXT(F1241,"00000000")))</f>
        <v>;9;00000000</v>
      </c>
    </row>
    <row r="1242" spans="1:21" ht="14.25" customHeight="1" x14ac:dyDescent="0.2">
      <c r="A1242" s="41" t="str">
        <f t="shared" si="137"/>
        <v/>
      </c>
      <c r="B1242" s="27" t="str">
        <f t="shared" si="138"/>
        <v/>
      </c>
      <c r="C1242" s="28"/>
      <c r="D1242" s="37"/>
      <c r="E1242" s="28"/>
      <c r="F1242" s="38"/>
      <c r="G1242" s="39"/>
      <c r="H1242" s="39"/>
      <c r="I1242" s="29"/>
      <c r="J1242" s="40"/>
      <c r="K1242" s="40"/>
      <c r="L1242" s="28"/>
      <c r="M1242" s="28"/>
      <c r="N1242" s="42" t="str">
        <f t="shared" si="139"/>
        <v/>
      </c>
      <c r="O1242" s="43"/>
      <c r="P1242" s="25" t="str">
        <f t="shared" si="140"/>
        <v/>
      </c>
      <c r="R1242" s="26">
        <f t="shared" si="134"/>
        <v>0</v>
      </c>
      <c r="S1242" s="18">
        <f t="shared" si="135"/>
        <v>9</v>
      </c>
      <c r="T1242" s="15" t="str">
        <f t="shared" si="136"/>
        <v/>
      </c>
      <c r="U1242" s="15" t="str">
        <f>CONCATENATE(IF(B1242="","",'[1]Datos del Clap'!$E$4),";","9",IF(B1242="","",'[1]Datos del Clap'!$F$4),TEXT(B1242,"000"),";",E1242,(TEXT(F1242,"00000000")))</f>
        <v>;9;00000000</v>
      </c>
    </row>
    <row r="1243" spans="1:21" ht="14.25" customHeight="1" x14ac:dyDescent="0.2">
      <c r="A1243" s="41" t="str">
        <f t="shared" si="137"/>
        <v/>
      </c>
      <c r="B1243" s="27" t="str">
        <f t="shared" si="138"/>
        <v/>
      </c>
      <c r="C1243" s="28"/>
      <c r="D1243" s="37"/>
      <c r="E1243" s="28"/>
      <c r="F1243" s="38"/>
      <c r="G1243" s="39"/>
      <c r="H1243" s="39"/>
      <c r="I1243" s="29"/>
      <c r="J1243" s="40"/>
      <c r="K1243" s="40"/>
      <c r="L1243" s="28"/>
      <c r="M1243" s="28"/>
      <c r="N1243" s="42" t="str">
        <f t="shared" si="139"/>
        <v/>
      </c>
      <c r="O1243" s="43"/>
      <c r="P1243" s="25" t="str">
        <f t="shared" si="140"/>
        <v/>
      </c>
      <c r="R1243" s="26">
        <f t="shared" si="134"/>
        <v>0</v>
      </c>
      <c r="S1243" s="18">
        <f t="shared" si="135"/>
        <v>9</v>
      </c>
      <c r="T1243" s="15" t="str">
        <f t="shared" si="136"/>
        <v/>
      </c>
      <c r="U1243" s="15" t="str">
        <f>CONCATENATE(IF(B1243="","",'[1]Datos del Clap'!$E$4),";","9",IF(B1243="","",'[1]Datos del Clap'!$F$4),TEXT(B1243,"000"),";",E1243,(TEXT(F1243,"00000000")))</f>
        <v>;9;00000000</v>
      </c>
    </row>
    <row r="1244" spans="1:21" ht="14.25" customHeight="1" x14ac:dyDescent="0.2">
      <c r="A1244" s="41" t="str">
        <f t="shared" si="137"/>
        <v/>
      </c>
      <c r="B1244" s="27" t="str">
        <f t="shared" si="138"/>
        <v/>
      </c>
      <c r="C1244" s="28"/>
      <c r="D1244" s="37"/>
      <c r="E1244" s="28"/>
      <c r="F1244" s="38"/>
      <c r="G1244" s="39"/>
      <c r="H1244" s="39"/>
      <c r="I1244" s="29"/>
      <c r="J1244" s="40"/>
      <c r="K1244" s="40"/>
      <c r="L1244" s="28"/>
      <c r="M1244" s="28"/>
      <c r="N1244" s="42" t="str">
        <f t="shared" si="139"/>
        <v/>
      </c>
      <c r="O1244" s="43"/>
      <c r="P1244" s="25" t="str">
        <f t="shared" si="140"/>
        <v/>
      </c>
      <c r="R1244" s="26">
        <f t="shared" si="134"/>
        <v>0</v>
      </c>
      <c r="S1244" s="18">
        <f t="shared" si="135"/>
        <v>9</v>
      </c>
      <c r="T1244" s="15" t="str">
        <f t="shared" si="136"/>
        <v/>
      </c>
      <c r="U1244" s="15" t="str">
        <f>CONCATENATE(IF(B1244="","",'[1]Datos del Clap'!$E$4),";","9",IF(B1244="","",'[1]Datos del Clap'!$F$4),TEXT(B1244,"000"),";",E1244,(TEXT(F1244,"00000000")))</f>
        <v>;9;00000000</v>
      </c>
    </row>
    <row r="1245" spans="1:21" ht="14.25" customHeight="1" x14ac:dyDescent="0.2">
      <c r="A1245" s="41" t="str">
        <f t="shared" si="137"/>
        <v/>
      </c>
      <c r="B1245" s="27" t="str">
        <f t="shared" si="138"/>
        <v/>
      </c>
      <c r="C1245" s="28"/>
      <c r="D1245" s="37"/>
      <c r="E1245" s="28"/>
      <c r="F1245" s="38"/>
      <c r="G1245" s="39"/>
      <c r="H1245" s="39"/>
      <c r="I1245" s="29"/>
      <c r="J1245" s="40"/>
      <c r="K1245" s="40"/>
      <c r="L1245" s="28"/>
      <c r="M1245" s="28"/>
      <c r="N1245" s="42" t="str">
        <f t="shared" si="139"/>
        <v/>
      </c>
      <c r="O1245" s="43"/>
      <c r="P1245" s="25" t="str">
        <f t="shared" si="140"/>
        <v/>
      </c>
      <c r="R1245" s="26">
        <f t="shared" si="134"/>
        <v>0</v>
      </c>
      <c r="S1245" s="18">
        <f t="shared" si="135"/>
        <v>9</v>
      </c>
      <c r="T1245" s="15" t="str">
        <f t="shared" si="136"/>
        <v/>
      </c>
      <c r="U1245" s="15" t="str">
        <f>CONCATENATE(IF(B1245="","",'[1]Datos del Clap'!$E$4),";","9",IF(B1245="","",'[1]Datos del Clap'!$F$4),TEXT(B1245,"000"),";",E1245,(TEXT(F1245,"00000000")))</f>
        <v>;9;00000000</v>
      </c>
    </row>
    <row r="1246" spans="1:21" ht="14.25" customHeight="1" x14ac:dyDescent="0.2">
      <c r="A1246" s="41" t="str">
        <f t="shared" si="137"/>
        <v/>
      </c>
      <c r="B1246" s="27" t="str">
        <f t="shared" si="138"/>
        <v/>
      </c>
      <c r="C1246" s="28"/>
      <c r="D1246" s="37"/>
      <c r="E1246" s="28"/>
      <c r="F1246" s="38"/>
      <c r="G1246" s="39"/>
      <c r="H1246" s="39"/>
      <c r="I1246" s="29"/>
      <c r="J1246" s="40"/>
      <c r="K1246" s="40"/>
      <c r="L1246" s="28"/>
      <c r="M1246" s="28"/>
      <c r="N1246" s="42" t="str">
        <f t="shared" si="139"/>
        <v/>
      </c>
      <c r="O1246" s="43"/>
      <c r="P1246" s="25" t="str">
        <f t="shared" si="140"/>
        <v/>
      </c>
      <c r="R1246" s="26">
        <f t="shared" si="134"/>
        <v>0</v>
      </c>
      <c r="S1246" s="18">
        <f t="shared" si="135"/>
        <v>9</v>
      </c>
      <c r="T1246" s="15" t="str">
        <f t="shared" si="136"/>
        <v/>
      </c>
      <c r="U1246" s="15" t="str">
        <f>CONCATENATE(IF(B1246="","",'[1]Datos del Clap'!$E$4),";","9",IF(B1246="","",'[1]Datos del Clap'!$F$4),TEXT(B1246,"000"),";",E1246,(TEXT(F1246,"00000000")))</f>
        <v>;9;00000000</v>
      </c>
    </row>
    <row r="1247" spans="1:21" ht="14.25" customHeight="1" x14ac:dyDescent="0.2">
      <c r="A1247" s="41" t="str">
        <f t="shared" si="137"/>
        <v/>
      </c>
      <c r="B1247" s="27" t="str">
        <f t="shared" si="138"/>
        <v/>
      </c>
      <c r="C1247" s="28"/>
      <c r="D1247" s="37"/>
      <c r="E1247" s="28"/>
      <c r="F1247" s="38"/>
      <c r="G1247" s="39"/>
      <c r="H1247" s="39"/>
      <c r="I1247" s="29"/>
      <c r="J1247" s="40"/>
      <c r="K1247" s="40"/>
      <c r="L1247" s="28"/>
      <c r="M1247" s="28"/>
      <c r="N1247" s="42" t="str">
        <f t="shared" si="139"/>
        <v/>
      </c>
      <c r="O1247" s="43"/>
      <c r="P1247" s="25" t="str">
        <f t="shared" si="140"/>
        <v/>
      </c>
      <c r="R1247" s="26">
        <f t="shared" si="134"/>
        <v>0</v>
      </c>
      <c r="S1247" s="18">
        <f t="shared" si="135"/>
        <v>9</v>
      </c>
      <c r="T1247" s="15" t="str">
        <f t="shared" si="136"/>
        <v/>
      </c>
      <c r="U1247" s="15" t="str">
        <f>CONCATENATE(IF(B1247="","",'[1]Datos del Clap'!$E$4),";","9",IF(B1247="","",'[1]Datos del Clap'!$F$4),TEXT(B1247,"000"),";",E1247,(TEXT(F1247,"00000000")))</f>
        <v>;9;00000000</v>
      </c>
    </row>
    <row r="1248" spans="1:21" ht="14.25" customHeight="1" x14ac:dyDescent="0.2">
      <c r="A1248" s="41" t="str">
        <f t="shared" si="137"/>
        <v/>
      </c>
      <c r="B1248" s="27" t="str">
        <f t="shared" si="138"/>
        <v/>
      </c>
      <c r="C1248" s="28"/>
      <c r="D1248" s="37"/>
      <c r="E1248" s="28"/>
      <c r="F1248" s="38"/>
      <c r="G1248" s="39"/>
      <c r="H1248" s="39"/>
      <c r="I1248" s="29"/>
      <c r="J1248" s="40"/>
      <c r="K1248" s="40"/>
      <c r="L1248" s="28"/>
      <c r="M1248" s="28"/>
      <c r="N1248" s="42" t="str">
        <f t="shared" si="139"/>
        <v/>
      </c>
      <c r="O1248" s="43"/>
      <c r="P1248" s="25" t="str">
        <f t="shared" si="140"/>
        <v/>
      </c>
      <c r="R1248" s="26">
        <f t="shared" si="134"/>
        <v>0</v>
      </c>
      <c r="S1248" s="18">
        <f t="shared" si="135"/>
        <v>9</v>
      </c>
      <c r="T1248" s="15" t="str">
        <f t="shared" si="136"/>
        <v/>
      </c>
      <c r="U1248" s="15" t="str">
        <f>CONCATENATE(IF(B1248="","",'[1]Datos del Clap'!$E$4),";","9",IF(B1248="","",'[1]Datos del Clap'!$F$4),TEXT(B1248,"000"),";",E1248,(TEXT(F1248,"00000000")))</f>
        <v>;9;00000000</v>
      </c>
    </row>
    <row r="1249" spans="1:21" ht="14.25" customHeight="1" x14ac:dyDescent="0.2">
      <c r="A1249" s="41" t="str">
        <f t="shared" si="137"/>
        <v/>
      </c>
      <c r="B1249" s="27" t="str">
        <f t="shared" si="138"/>
        <v/>
      </c>
      <c r="C1249" s="28"/>
      <c r="D1249" s="37"/>
      <c r="E1249" s="28"/>
      <c r="F1249" s="38"/>
      <c r="G1249" s="39"/>
      <c r="H1249" s="39"/>
      <c r="I1249" s="29"/>
      <c r="J1249" s="40"/>
      <c r="K1249" s="40"/>
      <c r="L1249" s="28"/>
      <c r="M1249" s="28"/>
      <c r="N1249" s="42" t="str">
        <f t="shared" si="139"/>
        <v/>
      </c>
      <c r="O1249" s="43"/>
      <c r="P1249" s="25" t="str">
        <f t="shared" si="140"/>
        <v/>
      </c>
      <c r="R1249" s="26">
        <f t="shared" si="134"/>
        <v>0</v>
      </c>
      <c r="S1249" s="18">
        <f t="shared" si="135"/>
        <v>9</v>
      </c>
      <c r="T1249" s="15" t="str">
        <f t="shared" si="136"/>
        <v/>
      </c>
      <c r="U1249" s="15" t="str">
        <f>CONCATENATE(IF(B1249="","",'[1]Datos del Clap'!$E$4),";","9",IF(B1249="","",'[1]Datos del Clap'!$F$4),TEXT(B1249,"000"),";",E1249,(TEXT(F1249,"00000000")))</f>
        <v>;9;00000000</v>
      </c>
    </row>
    <row r="1250" spans="1:21" ht="14.25" customHeight="1" x14ac:dyDescent="0.2">
      <c r="A1250" s="41" t="str">
        <f t="shared" si="137"/>
        <v/>
      </c>
      <c r="B1250" s="27" t="str">
        <f t="shared" si="138"/>
        <v/>
      </c>
      <c r="C1250" s="28"/>
      <c r="D1250" s="37"/>
      <c r="E1250" s="28"/>
      <c r="F1250" s="38"/>
      <c r="G1250" s="39"/>
      <c r="H1250" s="39"/>
      <c r="I1250" s="29"/>
      <c r="J1250" s="40"/>
      <c r="K1250" s="40"/>
      <c r="L1250" s="28"/>
      <c r="M1250" s="28"/>
      <c r="N1250" s="42" t="str">
        <f t="shared" si="139"/>
        <v/>
      </c>
      <c r="O1250" s="43"/>
      <c r="P1250" s="25" t="str">
        <f t="shared" si="140"/>
        <v/>
      </c>
      <c r="R1250" s="26">
        <f t="shared" si="134"/>
        <v>0</v>
      </c>
      <c r="S1250" s="18">
        <f t="shared" si="135"/>
        <v>9</v>
      </c>
      <c r="T1250" s="15" t="str">
        <f t="shared" si="136"/>
        <v/>
      </c>
      <c r="U1250" s="15" t="str">
        <f>CONCATENATE(IF(B1250="","",'[1]Datos del Clap'!$E$4),";","9",IF(B1250="","",'[1]Datos del Clap'!$F$4),TEXT(B1250,"000"),";",E1250,(TEXT(F1250,"00000000")))</f>
        <v>;9;00000000</v>
      </c>
    </row>
    <row r="1251" spans="1:21" ht="14.25" customHeight="1" x14ac:dyDescent="0.2">
      <c r="A1251" s="41" t="str">
        <f t="shared" si="137"/>
        <v/>
      </c>
      <c r="B1251" s="27" t="str">
        <f t="shared" si="138"/>
        <v/>
      </c>
      <c r="C1251" s="28"/>
      <c r="D1251" s="37"/>
      <c r="E1251" s="28"/>
      <c r="F1251" s="38"/>
      <c r="G1251" s="39"/>
      <c r="H1251" s="39"/>
      <c r="I1251" s="29"/>
      <c r="J1251" s="40"/>
      <c r="K1251" s="40"/>
      <c r="L1251" s="28"/>
      <c r="M1251" s="28"/>
      <c r="N1251" s="42" t="str">
        <f t="shared" si="139"/>
        <v/>
      </c>
      <c r="O1251" s="43"/>
      <c r="P1251" s="25" t="str">
        <f t="shared" si="140"/>
        <v/>
      </c>
      <c r="R1251" s="26">
        <f t="shared" si="134"/>
        <v>0</v>
      </c>
      <c r="S1251" s="18">
        <f t="shared" si="135"/>
        <v>9</v>
      </c>
      <c r="T1251" s="15" t="str">
        <f t="shared" si="136"/>
        <v/>
      </c>
      <c r="U1251" s="15" t="str">
        <f>CONCATENATE(IF(B1251="","",'[1]Datos del Clap'!$E$4),";","9",IF(B1251="","",'[1]Datos del Clap'!$F$4),TEXT(B1251,"000"),";",E1251,(TEXT(F1251,"00000000")))</f>
        <v>;9;00000000</v>
      </c>
    </row>
    <row r="1252" spans="1:21" ht="14.25" customHeight="1" x14ac:dyDescent="0.2">
      <c r="A1252" s="41" t="str">
        <f t="shared" si="137"/>
        <v/>
      </c>
      <c r="B1252" s="27" t="str">
        <f t="shared" si="138"/>
        <v/>
      </c>
      <c r="C1252" s="28"/>
      <c r="D1252" s="37"/>
      <c r="E1252" s="28"/>
      <c r="F1252" s="38"/>
      <c r="G1252" s="39"/>
      <c r="H1252" s="39"/>
      <c r="I1252" s="29"/>
      <c r="J1252" s="40"/>
      <c r="K1252" s="40"/>
      <c r="L1252" s="28"/>
      <c r="M1252" s="28"/>
      <c r="N1252" s="42" t="str">
        <f t="shared" si="139"/>
        <v/>
      </c>
      <c r="O1252" s="43"/>
      <c r="P1252" s="25" t="str">
        <f t="shared" si="140"/>
        <v/>
      </c>
      <c r="R1252" s="26">
        <f t="shared" si="134"/>
        <v>0</v>
      </c>
      <c r="S1252" s="18">
        <f t="shared" si="135"/>
        <v>9</v>
      </c>
      <c r="T1252" s="15" t="str">
        <f t="shared" si="136"/>
        <v/>
      </c>
      <c r="U1252" s="15" t="str">
        <f>CONCATENATE(IF(B1252="","",'[1]Datos del Clap'!$E$4),";","9",IF(B1252="","",'[1]Datos del Clap'!$F$4),TEXT(B1252,"000"),";",E1252,(TEXT(F1252,"00000000")))</f>
        <v>;9;00000000</v>
      </c>
    </row>
    <row r="1253" spans="1:21" ht="14.25" customHeight="1" x14ac:dyDescent="0.2">
      <c r="A1253" s="41" t="str">
        <f t="shared" si="137"/>
        <v/>
      </c>
      <c r="B1253" s="27" t="str">
        <f t="shared" si="138"/>
        <v/>
      </c>
      <c r="C1253" s="28"/>
      <c r="D1253" s="37"/>
      <c r="E1253" s="28"/>
      <c r="F1253" s="38"/>
      <c r="G1253" s="39"/>
      <c r="H1253" s="39"/>
      <c r="I1253" s="29"/>
      <c r="J1253" s="40"/>
      <c r="K1253" s="40"/>
      <c r="L1253" s="28"/>
      <c r="M1253" s="28"/>
      <c r="N1253" s="42" t="str">
        <f t="shared" si="139"/>
        <v/>
      </c>
      <c r="O1253" s="43"/>
      <c r="P1253" s="25" t="str">
        <f t="shared" si="140"/>
        <v/>
      </c>
      <c r="R1253" s="26">
        <f t="shared" si="134"/>
        <v>0</v>
      </c>
      <c r="S1253" s="18">
        <f t="shared" si="135"/>
        <v>9</v>
      </c>
      <c r="T1253" s="15" t="str">
        <f t="shared" si="136"/>
        <v/>
      </c>
      <c r="U1253" s="15" t="str">
        <f>CONCATENATE(IF(B1253="","",'[1]Datos del Clap'!$E$4),";","9",IF(B1253="","",'[1]Datos del Clap'!$F$4),TEXT(B1253,"000"),";",E1253,(TEXT(F1253,"00000000")))</f>
        <v>;9;00000000</v>
      </c>
    </row>
    <row r="1254" spans="1:21" ht="14.25" customHeight="1" x14ac:dyDescent="0.2">
      <c r="A1254" s="41" t="str">
        <f t="shared" si="137"/>
        <v/>
      </c>
      <c r="B1254" s="27" t="str">
        <f t="shared" si="138"/>
        <v/>
      </c>
      <c r="C1254" s="28"/>
      <c r="D1254" s="37"/>
      <c r="E1254" s="28"/>
      <c r="F1254" s="38"/>
      <c r="G1254" s="39"/>
      <c r="H1254" s="39"/>
      <c r="I1254" s="29"/>
      <c r="J1254" s="40"/>
      <c r="K1254" s="40"/>
      <c r="L1254" s="28"/>
      <c r="M1254" s="28"/>
      <c r="N1254" s="42" t="str">
        <f t="shared" si="139"/>
        <v/>
      </c>
      <c r="O1254" s="43"/>
      <c r="P1254" s="25" t="str">
        <f t="shared" si="140"/>
        <v/>
      </c>
      <c r="R1254" s="26">
        <f t="shared" si="134"/>
        <v>0</v>
      </c>
      <c r="S1254" s="18">
        <f t="shared" si="135"/>
        <v>9</v>
      </c>
      <c r="T1254" s="15" t="str">
        <f t="shared" si="136"/>
        <v/>
      </c>
      <c r="U1254" s="15" t="str">
        <f>CONCATENATE(IF(B1254="","",'[1]Datos del Clap'!$E$4),";","9",IF(B1254="","",'[1]Datos del Clap'!$F$4),TEXT(B1254,"000"),";",E1254,(TEXT(F1254,"00000000")))</f>
        <v>;9;00000000</v>
      </c>
    </row>
    <row r="1255" spans="1:21" ht="14.25" customHeight="1" x14ac:dyDescent="0.2">
      <c r="A1255" s="41" t="str">
        <f t="shared" si="137"/>
        <v/>
      </c>
      <c r="B1255" s="27" t="str">
        <f t="shared" si="138"/>
        <v/>
      </c>
      <c r="C1255" s="28"/>
      <c r="D1255" s="37"/>
      <c r="E1255" s="28"/>
      <c r="F1255" s="38"/>
      <c r="G1255" s="39"/>
      <c r="H1255" s="39"/>
      <c r="I1255" s="29"/>
      <c r="J1255" s="40"/>
      <c r="K1255" s="40"/>
      <c r="L1255" s="28"/>
      <c r="M1255" s="28"/>
      <c r="N1255" s="42" t="str">
        <f t="shared" si="139"/>
        <v/>
      </c>
      <c r="O1255" s="43"/>
      <c r="P1255" s="25" t="str">
        <f t="shared" si="140"/>
        <v/>
      </c>
      <c r="R1255" s="26">
        <f t="shared" si="134"/>
        <v>0</v>
      </c>
      <c r="S1255" s="18">
        <f t="shared" si="135"/>
        <v>9</v>
      </c>
      <c r="T1255" s="15" t="str">
        <f t="shared" si="136"/>
        <v/>
      </c>
      <c r="U1255" s="15" t="str">
        <f>CONCATENATE(IF(B1255="","",'[1]Datos del Clap'!$E$4),";","9",IF(B1255="","",'[1]Datos del Clap'!$F$4),TEXT(B1255,"000"),";",E1255,(TEXT(F1255,"00000000")))</f>
        <v>;9;00000000</v>
      </c>
    </row>
    <row r="1256" spans="1:21" ht="14.25" customHeight="1" x14ac:dyDescent="0.2">
      <c r="A1256" s="41" t="str">
        <f t="shared" si="137"/>
        <v/>
      </c>
      <c r="B1256" s="27" t="str">
        <f t="shared" si="138"/>
        <v/>
      </c>
      <c r="C1256" s="28"/>
      <c r="D1256" s="37"/>
      <c r="E1256" s="28"/>
      <c r="F1256" s="38"/>
      <c r="G1256" s="39"/>
      <c r="H1256" s="39"/>
      <c r="I1256" s="29"/>
      <c r="J1256" s="40"/>
      <c r="K1256" s="40"/>
      <c r="L1256" s="28"/>
      <c r="M1256" s="28"/>
      <c r="N1256" s="42" t="str">
        <f t="shared" si="139"/>
        <v/>
      </c>
      <c r="O1256" s="43"/>
      <c r="P1256" s="25" t="str">
        <f t="shared" si="140"/>
        <v/>
      </c>
      <c r="R1256" s="26">
        <f t="shared" si="134"/>
        <v>0</v>
      </c>
      <c r="S1256" s="18">
        <f t="shared" si="135"/>
        <v>9</v>
      </c>
      <c r="T1256" s="15" t="str">
        <f t="shared" si="136"/>
        <v/>
      </c>
      <c r="U1256" s="15" t="str">
        <f>CONCATENATE(IF(B1256="","",'[1]Datos del Clap'!$E$4),";","9",IF(B1256="","",'[1]Datos del Clap'!$F$4),TEXT(B1256,"000"),";",E1256,(TEXT(F1256,"00000000")))</f>
        <v>;9;00000000</v>
      </c>
    </row>
    <row r="1257" spans="1:21" ht="14.25" customHeight="1" x14ac:dyDescent="0.2">
      <c r="A1257" s="41" t="str">
        <f t="shared" si="137"/>
        <v/>
      </c>
      <c r="B1257" s="27" t="str">
        <f t="shared" si="138"/>
        <v/>
      </c>
      <c r="C1257" s="28"/>
      <c r="D1257" s="37"/>
      <c r="E1257" s="28"/>
      <c r="F1257" s="38"/>
      <c r="G1257" s="39"/>
      <c r="H1257" s="39"/>
      <c r="I1257" s="29"/>
      <c r="J1257" s="40"/>
      <c r="K1257" s="40"/>
      <c r="L1257" s="28"/>
      <c r="M1257" s="28"/>
      <c r="N1257" s="42" t="str">
        <f t="shared" si="139"/>
        <v/>
      </c>
      <c r="O1257" s="43"/>
      <c r="P1257" s="25" t="str">
        <f t="shared" si="140"/>
        <v/>
      </c>
      <c r="R1257" s="26">
        <f t="shared" si="134"/>
        <v>0</v>
      </c>
      <c r="S1257" s="18">
        <f t="shared" si="135"/>
        <v>9</v>
      </c>
      <c r="T1257" s="15" t="str">
        <f t="shared" si="136"/>
        <v/>
      </c>
      <c r="U1257" s="15" t="str">
        <f>CONCATENATE(IF(B1257="","",'[1]Datos del Clap'!$E$4),";","9",IF(B1257="","",'[1]Datos del Clap'!$F$4),TEXT(B1257,"000"),";",E1257,(TEXT(F1257,"00000000")))</f>
        <v>;9;00000000</v>
      </c>
    </row>
    <row r="1258" spans="1:21" ht="14.25" customHeight="1" x14ac:dyDescent="0.2">
      <c r="A1258" s="41" t="str">
        <f t="shared" si="137"/>
        <v/>
      </c>
      <c r="B1258" s="27" t="str">
        <f t="shared" si="138"/>
        <v/>
      </c>
      <c r="C1258" s="28"/>
      <c r="D1258" s="37"/>
      <c r="E1258" s="28"/>
      <c r="F1258" s="38"/>
      <c r="G1258" s="39"/>
      <c r="H1258" s="39"/>
      <c r="I1258" s="29"/>
      <c r="J1258" s="40"/>
      <c r="K1258" s="40"/>
      <c r="L1258" s="28"/>
      <c r="M1258" s="28"/>
      <c r="N1258" s="42" t="str">
        <f t="shared" si="139"/>
        <v/>
      </c>
      <c r="O1258" s="43"/>
      <c r="P1258" s="25" t="str">
        <f t="shared" si="140"/>
        <v/>
      </c>
      <c r="R1258" s="26">
        <f t="shared" si="134"/>
        <v>0</v>
      </c>
      <c r="S1258" s="18">
        <f t="shared" si="135"/>
        <v>9</v>
      </c>
      <c r="T1258" s="15" t="str">
        <f t="shared" si="136"/>
        <v/>
      </c>
      <c r="U1258" s="15" t="str">
        <f>CONCATENATE(IF(B1258="","",'[1]Datos del Clap'!$E$4),";","9",IF(B1258="","",'[1]Datos del Clap'!$F$4),TEXT(B1258,"000"),";",E1258,(TEXT(F1258,"00000000")))</f>
        <v>;9;00000000</v>
      </c>
    </row>
    <row r="1259" spans="1:21" ht="14.25" customHeight="1" x14ac:dyDescent="0.2">
      <c r="A1259" s="41" t="str">
        <f t="shared" si="137"/>
        <v/>
      </c>
      <c r="B1259" s="27" t="str">
        <f t="shared" si="138"/>
        <v/>
      </c>
      <c r="C1259" s="28"/>
      <c r="D1259" s="37"/>
      <c r="E1259" s="28"/>
      <c r="F1259" s="38"/>
      <c r="G1259" s="39"/>
      <c r="H1259" s="39"/>
      <c r="I1259" s="29"/>
      <c r="J1259" s="40"/>
      <c r="K1259" s="40"/>
      <c r="L1259" s="28"/>
      <c r="M1259" s="28"/>
      <c r="N1259" s="42" t="str">
        <f t="shared" si="139"/>
        <v/>
      </c>
      <c r="O1259" s="43"/>
      <c r="P1259" s="25" t="str">
        <f t="shared" si="140"/>
        <v/>
      </c>
      <c r="R1259" s="26">
        <f t="shared" si="134"/>
        <v>0</v>
      </c>
      <c r="S1259" s="18">
        <f t="shared" si="135"/>
        <v>9</v>
      </c>
      <c r="T1259" s="15" t="str">
        <f t="shared" si="136"/>
        <v/>
      </c>
      <c r="U1259" s="15" t="str">
        <f>CONCATENATE(IF(B1259="","",'[1]Datos del Clap'!$E$4),";","9",IF(B1259="","",'[1]Datos del Clap'!$F$4),TEXT(B1259,"000"),";",E1259,(TEXT(F1259,"00000000")))</f>
        <v>;9;00000000</v>
      </c>
    </row>
    <row r="1260" spans="1:21" ht="14.25" customHeight="1" x14ac:dyDescent="0.2">
      <c r="A1260" s="41" t="str">
        <f t="shared" si="137"/>
        <v/>
      </c>
      <c r="B1260" s="27" t="str">
        <f t="shared" si="138"/>
        <v/>
      </c>
      <c r="C1260" s="28"/>
      <c r="D1260" s="37"/>
      <c r="E1260" s="28"/>
      <c r="F1260" s="38"/>
      <c r="G1260" s="39"/>
      <c r="H1260" s="39"/>
      <c r="I1260" s="29"/>
      <c r="J1260" s="40"/>
      <c r="K1260" s="40"/>
      <c r="L1260" s="28"/>
      <c r="M1260" s="28"/>
      <c r="N1260" s="42" t="str">
        <f t="shared" si="139"/>
        <v/>
      </c>
      <c r="O1260" s="43"/>
      <c r="P1260" s="25" t="str">
        <f t="shared" si="140"/>
        <v/>
      </c>
      <c r="R1260" s="26">
        <f t="shared" si="134"/>
        <v>0</v>
      </c>
      <c r="S1260" s="18">
        <f t="shared" si="135"/>
        <v>9</v>
      </c>
      <c r="T1260" s="15" t="str">
        <f t="shared" si="136"/>
        <v/>
      </c>
      <c r="U1260" s="15" t="str">
        <f>CONCATENATE(IF(B1260="","",'[1]Datos del Clap'!$E$4),";","9",IF(B1260="","",'[1]Datos del Clap'!$F$4),TEXT(B1260,"000"),";",E1260,(TEXT(F1260,"00000000")))</f>
        <v>;9;00000000</v>
      </c>
    </row>
    <row r="1261" spans="1:21" ht="14.25" customHeight="1" x14ac:dyDescent="0.2">
      <c r="A1261" s="41" t="str">
        <f t="shared" si="137"/>
        <v/>
      </c>
      <c r="B1261" s="27" t="str">
        <f t="shared" si="138"/>
        <v/>
      </c>
      <c r="C1261" s="28"/>
      <c r="D1261" s="37"/>
      <c r="E1261" s="28"/>
      <c r="F1261" s="38"/>
      <c r="G1261" s="39"/>
      <c r="H1261" s="39"/>
      <c r="I1261" s="29"/>
      <c r="J1261" s="40"/>
      <c r="K1261" s="40"/>
      <c r="L1261" s="28"/>
      <c r="M1261" s="28"/>
      <c r="N1261" s="42" t="str">
        <f t="shared" si="139"/>
        <v/>
      </c>
      <c r="O1261" s="43"/>
      <c r="P1261" s="25" t="str">
        <f t="shared" si="140"/>
        <v/>
      </c>
      <c r="R1261" s="26">
        <f t="shared" si="134"/>
        <v>0</v>
      </c>
      <c r="S1261" s="18">
        <f t="shared" si="135"/>
        <v>9</v>
      </c>
      <c r="T1261" s="15" t="str">
        <f t="shared" si="136"/>
        <v/>
      </c>
      <c r="U1261" s="15" t="str">
        <f>CONCATENATE(IF(B1261="","",'[1]Datos del Clap'!$E$4),";","9",IF(B1261="","",'[1]Datos del Clap'!$F$4),TEXT(B1261,"000"),";",E1261,(TEXT(F1261,"00000000")))</f>
        <v>;9;00000000</v>
      </c>
    </row>
    <row r="1262" spans="1:21" ht="14.25" customHeight="1" x14ac:dyDescent="0.2">
      <c r="A1262" s="41" t="str">
        <f t="shared" si="137"/>
        <v/>
      </c>
      <c r="B1262" s="27" t="str">
        <f t="shared" si="138"/>
        <v/>
      </c>
      <c r="C1262" s="28"/>
      <c r="D1262" s="37"/>
      <c r="E1262" s="28"/>
      <c r="F1262" s="38"/>
      <c r="G1262" s="39"/>
      <c r="H1262" s="39"/>
      <c r="I1262" s="29"/>
      <c r="J1262" s="40"/>
      <c r="K1262" s="40"/>
      <c r="L1262" s="28"/>
      <c r="M1262" s="28"/>
      <c r="N1262" s="42" t="str">
        <f t="shared" si="139"/>
        <v/>
      </c>
      <c r="O1262" s="43"/>
      <c r="P1262" s="25" t="str">
        <f t="shared" si="140"/>
        <v/>
      </c>
      <c r="R1262" s="26">
        <f t="shared" si="134"/>
        <v>0</v>
      </c>
      <c r="S1262" s="18">
        <f t="shared" si="135"/>
        <v>9</v>
      </c>
      <c r="T1262" s="15" t="str">
        <f t="shared" si="136"/>
        <v/>
      </c>
      <c r="U1262" s="15" t="str">
        <f>CONCATENATE(IF(B1262="","",'[1]Datos del Clap'!$E$4),";","9",IF(B1262="","",'[1]Datos del Clap'!$F$4),TEXT(B1262,"000"),";",E1262,(TEXT(F1262,"00000000")))</f>
        <v>;9;00000000</v>
      </c>
    </row>
    <row r="1263" spans="1:21" ht="14.25" customHeight="1" x14ac:dyDescent="0.2">
      <c r="A1263" s="41" t="str">
        <f t="shared" si="137"/>
        <v/>
      </c>
      <c r="B1263" s="27" t="str">
        <f t="shared" si="138"/>
        <v/>
      </c>
      <c r="C1263" s="28"/>
      <c r="D1263" s="37"/>
      <c r="E1263" s="28"/>
      <c r="F1263" s="38"/>
      <c r="G1263" s="39"/>
      <c r="H1263" s="39"/>
      <c r="I1263" s="29"/>
      <c r="J1263" s="40"/>
      <c r="K1263" s="40"/>
      <c r="L1263" s="28"/>
      <c r="M1263" s="28"/>
      <c r="N1263" s="42" t="str">
        <f t="shared" si="139"/>
        <v/>
      </c>
      <c r="O1263" s="43"/>
      <c r="P1263" s="25" t="str">
        <f t="shared" si="140"/>
        <v/>
      </c>
      <c r="R1263" s="26">
        <f t="shared" si="134"/>
        <v>0</v>
      </c>
      <c r="S1263" s="18">
        <f t="shared" si="135"/>
        <v>9</v>
      </c>
      <c r="T1263" s="15" t="str">
        <f t="shared" si="136"/>
        <v/>
      </c>
      <c r="U1263" s="15" t="str">
        <f>CONCATENATE(IF(B1263="","",'[1]Datos del Clap'!$E$4),";","9",IF(B1263="","",'[1]Datos del Clap'!$F$4),TEXT(B1263,"000"),";",E1263,(TEXT(F1263,"00000000")))</f>
        <v>;9;00000000</v>
      </c>
    </row>
    <row r="1264" spans="1:21" ht="14.25" customHeight="1" x14ac:dyDescent="0.2">
      <c r="A1264" s="41" t="str">
        <f t="shared" si="137"/>
        <v/>
      </c>
      <c r="B1264" s="27" t="str">
        <f t="shared" si="138"/>
        <v/>
      </c>
      <c r="C1264" s="28"/>
      <c r="D1264" s="37"/>
      <c r="E1264" s="28"/>
      <c r="F1264" s="38"/>
      <c r="G1264" s="39"/>
      <c r="H1264" s="39"/>
      <c r="I1264" s="29"/>
      <c r="J1264" s="40"/>
      <c r="K1264" s="40"/>
      <c r="L1264" s="28"/>
      <c r="M1264" s="28"/>
      <c r="N1264" s="42" t="str">
        <f t="shared" si="139"/>
        <v/>
      </c>
      <c r="O1264" s="43"/>
      <c r="P1264" s="25" t="str">
        <f t="shared" si="140"/>
        <v/>
      </c>
      <c r="R1264" s="26">
        <f t="shared" si="134"/>
        <v>0</v>
      </c>
      <c r="S1264" s="18">
        <f t="shared" si="135"/>
        <v>9</v>
      </c>
      <c r="T1264" s="15" t="str">
        <f t="shared" si="136"/>
        <v/>
      </c>
      <c r="U1264" s="15" t="str">
        <f>CONCATENATE(IF(B1264="","",'[1]Datos del Clap'!$E$4),";","9",IF(B1264="","",'[1]Datos del Clap'!$F$4),TEXT(B1264,"000"),";",E1264,(TEXT(F1264,"00000000")))</f>
        <v>;9;00000000</v>
      </c>
    </row>
    <row r="1265" spans="1:21" ht="14.25" customHeight="1" x14ac:dyDescent="0.2">
      <c r="A1265" s="41" t="str">
        <f t="shared" si="137"/>
        <v/>
      </c>
      <c r="B1265" s="27" t="str">
        <f t="shared" si="138"/>
        <v/>
      </c>
      <c r="C1265" s="28"/>
      <c r="D1265" s="37"/>
      <c r="E1265" s="28"/>
      <c r="F1265" s="38"/>
      <c r="G1265" s="39"/>
      <c r="H1265" s="39"/>
      <c r="I1265" s="29"/>
      <c r="J1265" s="40"/>
      <c r="K1265" s="40"/>
      <c r="L1265" s="28"/>
      <c r="M1265" s="28"/>
      <c r="N1265" s="42" t="str">
        <f t="shared" si="139"/>
        <v/>
      </c>
      <c r="O1265" s="43"/>
      <c r="P1265" s="25" t="str">
        <f t="shared" si="140"/>
        <v/>
      </c>
      <c r="R1265" s="26">
        <f t="shared" si="134"/>
        <v>0</v>
      </c>
      <c r="S1265" s="18">
        <f t="shared" si="135"/>
        <v>9</v>
      </c>
      <c r="T1265" s="15" t="str">
        <f t="shared" si="136"/>
        <v/>
      </c>
      <c r="U1265" s="15" t="str">
        <f>CONCATENATE(IF(B1265="","",'[1]Datos del Clap'!$E$4),";","9",IF(B1265="","",'[1]Datos del Clap'!$F$4),TEXT(B1265,"000"),";",E1265,(TEXT(F1265,"00000000")))</f>
        <v>;9;00000000</v>
      </c>
    </row>
    <row r="1266" spans="1:21" ht="14.25" customHeight="1" x14ac:dyDescent="0.2">
      <c r="A1266" s="41" t="str">
        <f t="shared" si="137"/>
        <v/>
      </c>
      <c r="B1266" s="27" t="str">
        <f t="shared" si="138"/>
        <v/>
      </c>
      <c r="C1266" s="28"/>
      <c r="D1266" s="37"/>
      <c r="E1266" s="28"/>
      <c r="F1266" s="38"/>
      <c r="G1266" s="39"/>
      <c r="H1266" s="39"/>
      <c r="I1266" s="29"/>
      <c r="J1266" s="40"/>
      <c r="K1266" s="40"/>
      <c r="L1266" s="28"/>
      <c r="M1266" s="28"/>
      <c r="N1266" s="42" t="str">
        <f t="shared" si="139"/>
        <v/>
      </c>
      <c r="O1266" s="43"/>
      <c r="P1266" s="25" t="str">
        <f t="shared" si="140"/>
        <v/>
      </c>
      <c r="R1266" s="26">
        <f t="shared" si="134"/>
        <v>0</v>
      </c>
      <c r="S1266" s="18">
        <f t="shared" si="135"/>
        <v>9</v>
      </c>
      <c r="T1266" s="15" t="str">
        <f t="shared" si="136"/>
        <v/>
      </c>
      <c r="U1266" s="15" t="str">
        <f>CONCATENATE(IF(B1266="","",'[1]Datos del Clap'!$E$4),";","9",IF(B1266="","",'[1]Datos del Clap'!$F$4),TEXT(B1266,"000"),";",E1266,(TEXT(F1266,"00000000")))</f>
        <v>;9;00000000</v>
      </c>
    </row>
    <row r="1267" spans="1:21" ht="14.25" customHeight="1" x14ac:dyDescent="0.2">
      <c r="A1267" s="41" t="str">
        <f t="shared" si="137"/>
        <v/>
      </c>
      <c r="B1267" s="27" t="str">
        <f t="shared" si="138"/>
        <v/>
      </c>
      <c r="C1267" s="28"/>
      <c r="D1267" s="37"/>
      <c r="E1267" s="28"/>
      <c r="F1267" s="38"/>
      <c r="G1267" s="39"/>
      <c r="H1267" s="39"/>
      <c r="I1267" s="29"/>
      <c r="J1267" s="40"/>
      <c r="K1267" s="40"/>
      <c r="L1267" s="28"/>
      <c r="M1267" s="28"/>
      <c r="N1267" s="42" t="str">
        <f t="shared" si="139"/>
        <v/>
      </c>
      <c r="O1267" s="43"/>
      <c r="P1267" s="25" t="str">
        <f t="shared" si="140"/>
        <v/>
      </c>
      <c r="R1267" s="26">
        <f t="shared" si="134"/>
        <v>0</v>
      </c>
      <c r="S1267" s="18">
        <f t="shared" si="135"/>
        <v>9</v>
      </c>
      <c r="T1267" s="15" t="str">
        <f t="shared" si="136"/>
        <v/>
      </c>
      <c r="U1267" s="15" t="str">
        <f>CONCATENATE(IF(B1267="","",'[1]Datos del Clap'!$E$4),";","9",IF(B1267="","",'[1]Datos del Clap'!$F$4),TEXT(B1267,"000"),";",E1267,(TEXT(F1267,"00000000")))</f>
        <v>;9;00000000</v>
      </c>
    </row>
    <row r="1268" spans="1:21" ht="14.25" customHeight="1" x14ac:dyDescent="0.2">
      <c r="A1268" s="41" t="str">
        <f t="shared" si="137"/>
        <v/>
      </c>
      <c r="B1268" s="27" t="str">
        <f t="shared" si="138"/>
        <v/>
      </c>
      <c r="C1268" s="28"/>
      <c r="D1268" s="37"/>
      <c r="E1268" s="28"/>
      <c r="F1268" s="38"/>
      <c r="G1268" s="39"/>
      <c r="H1268" s="39"/>
      <c r="I1268" s="29"/>
      <c r="J1268" s="40"/>
      <c r="K1268" s="40"/>
      <c r="L1268" s="28"/>
      <c r="M1268" s="28"/>
      <c r="N1268" s="42" t="str">
        <f t="shared" si="139"/>
        <v/>
      </c>
      <c r="O1268" s="43"/>
      <c r="P1268" s="25" t="str">
        <f t="shared" si="140"/>
        <v/>
      </c>
      <c r="R1268" s="26">
        <f t="shared" si="134"/>
        <v>0</v>
      </c>
      <c r="S1268" s="18">
        <f t="shared" si="135"/>
        <v>9</v>
      </c>
      <c r="T1268" s="15" t="str">
        <f t="shared" si="136"/>
        <v/>
      </c>
      <c r="U1268" s="15" t="str">
        <f>CONCATENATE(IF(B1268="","",'[1]Datos del Clap'!$E$4),";","9",IF(B1268="","",'[1]Datos del Clap'!$F$4),TEXT(B1268,"000"),";",E1268,(TEXT(F1268,"00000000")))</f>
        <v>;9;00000000</v>
      </c>
    </row>
    <row r="1269" spans="1:21" ht="14.25" customHeight="1" x14ac:dyDescent="0.2">
      <c r="A1269" s="41" t="str">
        <f t="shared" si="137"/>
        <v/>
      </c>
      <c r="B1269" s="27" t="str">
        <f t="shared" si="138"/>
        <v/>
      </c>
      <c r="C1269" s="28"/>
      <c r="D1269" s="37"/>
      <c r="E1269" s="28"/>
      <c r="F1269" s="38"/>
      <c r="G1269" s="39"/>
      <c r="H1269" s="39"/>
      <c r="I1269" s="29"/>
      <c r="J1269" s="40"/>
      <c r="K1269" s="40"/>
      <c r="L1269" s="28"/>
      <c r="M1269" s="28"/>
      <c r="N1269" s="42" t="str">
        <f t="shared" si="139"/>
        <v/>
      </c>
      <c r="O1269" s="43"/>
      <c r="P1269" s="25" t="str">
        <f t="shared" si="140"/>
        <v/>
      </c>
      <c r="R1269" s="26">
        <f t="shared" si="134"/>
        <v>0</v>
      </c>
      <c r="S1269" s="18">
        <f t="shared" si="135"/>
        <v>9</v>
      </c>
      <c r="T1269" s="15" t="str">
        <f t="shared" si="136"/>
        <v/>
      </c>
      <c r="U1269" s="15" t="str">
        <f>CONCATENATE(IF(B1269="","",'[1]Datos del Clap'!$E$4),";","9",IF(B1269="","",'[1]Datos del Clap'!$F$4),TEXT(B1269,"000"),";",E1269,(TEXT(F1269,"00000000")))</f>
        <v>;9;00000000</v>
      </c>
    </row>
    <row r="1270" spans="1:21" ht="14.25" customHeight="1" x14ac:dyDescent="0.2">
      <c r="A1270" s="41" t="str">
        <f t="shared" si="137"/>
        <v/>
      </c>
      <c r="B1270" s="27" t="str">
        <f t="shared" si="138"/>
        <v/>
      </c>
      <c r="C1270" s="28"/>
      <c r="D1270" s="37"/>
      <c r="E1270" s="28"/>
      <c r="F1270" s="38"/>
      <c r="G1270" s="39"/>
      <c r="H1270" s="39"/>
      <c r="I1270" s="29"/>
      <c r="J1270" s="40"/>
      <c r="K1270" s="40"/>
      <c r="L1270" s="28"/>
      <c r="M1270" s="28"/>
      <c r="N1270" s="42" t="str">
        <f t="shared" si="139"/>
        <v/>
      </c>
      <c r="O1270" s="43"/>
      <c r="P1270" s="25" t="str">
        <f t="shared" si="140"/>
        <v/>
      </c>
      <c r="R1270" s="26">
        <f t="shared" si="134"/>
        <v>0</v>
      </c>
      <c r="S1270" s="18">
        <f t="shared" si="135"/>
        <v>9</v>
      </c>
      <c r="T1270" s="15" t="str">
        <f t="shared" si="136"/>
        <v/>
      </c>
      <c r="U1270" s="15" t="str">
        <f>CONCATENATE(IF(B1270="","",'[1]Datos del Clap'!$E$4),";","9",IF(B1270="","",'[1]Datos del Clap'!$F$4),TEXT(B1270,"000"),";",E1270,(TEXT(F1270,"00000000")))</f>
        <v>;9;00000000</v>
      </c>
    </row>
    <row r="1271" spans="1:21" ht="14.25" customHeight="1" x14ac:dyDescent="0.2">
      <c r="A1271" s="41" t="str">
        <f t="shared" si="137"/>
        <v/>
      </c>
      <c r="B1271" s="27" t="str">
        <f t="shared" si="138"/>
        <v/>
      </c>
      <c r="C1271" s="28"/>
      <c r="D1271" s="37"/>
      <c r="E1271" s="28"/>
      <c r="F1271" s="38"/>
      <c r="G1271" s="39"/>
      <c r="H1271" s="39"/>
      <c r="I1271" s="29"/>
      <c r="J1271" s="40"/>
      <c r="K1271" s="40"/>
      <c r="L1271" s="28"/>
      <c r="M1271" s="28"/>
      <c r="N1271" s="42" t="str">
        <f t="shared" si="139"/>
        <v/>
      </c>
      <c r="O1271" s="43"/>
      <c r="P1271" s="25" t="str">
        <f t="shared" si="140"/>
        <v/>
      </c>
      <c r="R1271" s="26">
        <f t="shared" si="134"/>
        <v>0</v>
      </c>
      <c r="S1271" s="18">
        <f t="shared" si="135"/>
        <v>9</v>
      </c>
      <c r="T1271" s="15" t="str">
        <f t="shared" si="136"/>
        <v/>
      </c>
      <c r="U1271" s="15" t="str">
        <f>CONCATENATE(IF(B1271="","",'[1]Datos del Clap'!$E$4),";","9",IF(B1271="","",'[1]Datos del Clap'!$F$4),TEXT(B1271,"000"),";",E1271,(TEXT(F1271,"00000000")))</f>
        <v>;9;00000000</v>
      </c>
    </row>
    <row r="1272" spans="1:21" ht="14.25" customHeight="1" x14ac:dyDescent="0.2">
      <c r="A1272" s="41" t="str">
        <f t="shared" si="137"/>
        <v/>
      </c>
      <c r="B1272" s="27" t="str">
        <f t="shared" si="138"/>
        <v/>
      </c>
      <c r="C1272" s="28"/>
      <c r="D1272" s="37"/>
      <c r="E1272" s="28"/>
      <c r="F1272" s="38"/>
      <c r="G1272" s="39"/>
      <c r="H1272" s="39"/>
      <c r="I1272" s="29"/>
      <c r="J1272" s="40"/>
      <c r="K1272" s="40"/>
      <c r="L1272" s="28"/>
      <c r="M1272" s="28"/>
      <c r="N1272" s="42" t="str">
        <f t="shared" si="139"/>
        <v/>
      </c>
      <c r="O1272" s="43"/>
      <c r="P1272" s="25" t="str">
        <f t="shared" si="140"/>
        <v/>
      </c>
      <c r="R1272" s="26">
        <f t="shared" si="134"/>
        <v>0</v>
      </c>
      <c r="S1272" s="18">
        <f t="shared" si="135"/>
        <v>9</v>
      </c>
      <c r="T1272" s="15" t="str">
        <f t="shared" si="136"/>
        <v/>
      </c>
      <c r="U1272" s="15" t="str">
        <f>CONCATENATE(IF(B1272="","",'[1]Datos del Clap'!$E$4),";","9",IF(B1272="","",'[1]Datos del Clap'!$F$4),TEXT(B1272,"000"),";",E1272,(TEXT(F1272,"00000000")))</f>
        <v>;9;00000000</v>
      </c>
    </row>
    <row r="1273" spans="1:21" ht="14.25" customHeight="1" x14ac:dyDescent="0.2">
      <c r="A1273" s="41" t="str">
        <f t="shared" si="137"/>
        <v/>
      </c>
      <c r="B1273" s="27" t="str">
        <f t="shared" si="138"/>
        <v/>
      </c>
      <c r="C1273" s="28"/>
      <c r="D1273" s="37"/>
      <c r="E1273" s="28"/>
      <c r="F1273" s="38"/>
      <c r="G1273" s="39"/>
      <c r="H1273" s="39"/>
      <c r="I1273" s="29"/>
      <c r="J1273" s="40"/>
      <c r="K1273" s="40"/>
      <c r="L1273" s="28"/>
      <c r="M1273" s="28"/>
      <c r="N1273" s="42" t="str">
        <f t="shared" si="139"/>
        <v/>
      </c>
      <c r="O1273" s="43"/>
      <c r="P1273" s="25" t="str">
        <f t="shared" si="140"/>
        <v/>
      </c>
      <c r="R1273" s="26">
        <f t="shared" si="134"/>
        <v>0</v>
      </c>
      <c r="S1273" s="18">
        <f t="shared" si="135"/>
        <v>9</v>
      </c>
      <c r="T1273" s="15" t="str">
        <f t="shared" si="136"/>
        <v/>
      </c>
      <c r="U1273" s="15" t="str">
        <f>CONCATENATE(IF(B1273="","",'[1]Datos del Clap'!$E$4),";","9",IF(B1273="","",'[1]Datos del Clap'!$F$4),TEXT(B1273,"000"),";",E1273,(TEXT(F1273,"00000000")))</f>
        <v>;9;00000000</v>
      </c>
    </row>
    <row r="1274" spans="1:21" ht="14.25" customHeight="1" x14ac:dyDescent="0.2">
      <c r="A1274" s="41" t="str">
        <f t="shared" si="137"/>
        <v/>
      </c>
      <c r="B1274" s="27" t="str">
        <f t="shared" si="138"/>
        <v/>
      </c>
      <c r="C1274" s="28"/>
      <c r="D1274" s="37"/>
      <c r="E1274" s="28"/>
      <c r="F1274" s="38"/>
      <c r="G1274" s="39"/>
      <c r="H1274" s="39"/>
      <c r="I1274" s="29"/>
      <c r="J1274" s="40"/>
      <c r="K1274" s="40"/>
      <c r="L1274" s="28"/>
      <c r="M1274" s="28"/>
      <c r="N1274" s="42" t="str">
        <f t="shared" si="139"/>
        <v/>
      </c>
      <c r="O1274" s="43"/>
      <c r="P1274" s="25" t="str">
        <f t="shared" si="140"/>
        <v/>
      </c>
      <c r="R1274" s="26">
        <f t="shared" si="134"/>
        <v>0</v>
      </c>
      <c r="S1274" s="18">
        <f t="shared" si="135"/>
        <v>9</v>
      </c>
      <c r="T1274" s="15" t="str">
        <f t="shared" si="136"/>
        <v/>
      </c>
      <c r="U1274" s="15" t="str">
        <f>CONCATENATE(IF(B1274="","",'[1]Datos del Clap'!$E$4),";","9",IF(B1274="","",'[1]Datos del Clap'!$F$4),TEXT(B1274,"000"),";",E1274,(TEXT(F1274,"00000000")))</f>
        <v>;9;00000000</v>
      </c>
    </row>
    <row r="1275" spans="1:21" ht="14.25" customHeight="1" x14ac:dyDescent="0.2">
      <c r="A1275" s="41" t="str">
        <f t="shared" si="137"/>
        <v/>
      </c>
      <c r="B1275" s="27" t="str">
        <f t="shared" si="138"/>
        <v/>
      </c>
      <c r="C1275" s="28"/>
      <c r="D1275" s="37"/>
      <c r="E1275" s="28"/>
      <c r="F1275" s="38"/>
      <c r="G1275" s="39"/>
      <c r="H1275" s="39"/>
      <c r="I1275" s="29"/>
      <c r="J1275" s="40"/>
      <c r="K1275" s="40"/>
      <c r="L1275" s="28"/>
      <c r="M1275" s="28"/>
      <c r="N1275" s="42" t="str">
        <f t="shared" si="139"/>
        <v/>
      </c>
      <c r="O1275" s="43"/>
      <c r="P1275" s="25" t="str">
        <f t="shared" si="140"/>
        <v/>
      </c>
      <c r="R1275" s="26">
        <f t="shared" si="134"/>
        <v>0</v>
      </c>
      <c r="S1275" s="18">
        <f t="shared" si="135"/>
        <v>9</v>
      </c>
      <c r="T1275" s="15" t="str">
        <f t="shared" si="136"/>
        <v/>
      </c>
      <c r="U1275" s="15" t="str">
        <f>CONCATENATE(IF(B1275="","",'[1]Datos del Clap'!$E$4),";","9",IF(B1275="","",'[1]Datos del Clap'!$F$4),TEXT(B1275,"000"),";",E1275,(TEXT(F1275,"00000000")))</f>
        <v>;9;00000000</v>
      </c>
    </row>
    <row r="1276" spans="1:21" ht="14.25" customHeight="1" x14ac:dyDescent="0.2">
      <c r="A1276" s="41" t="str">
        <f t="shared" si="137"/>
        <v/>
      </c>
      <c r="B1276" s="27" t="str">
        <f t="shared" si="138"/>
        <v/>
      </c>
      <c r="C1276" s="28"/>
      <c r="D1276" s="37"/>
      <c r="E1276" s="28"/>
      <c r="F1276" s="38"/>
      <c r="G1276" s="39"/>
      <c r="H1276" s="39"/>
      <c r="I1276" s="29"/>
      <c r="J1276" s="40"/>
      <c r="K1276" s="40"/>
      <c r="L1276" s="28"/>
      <c r="M1276" s="28"/>
      <c r="N1276" s="42" t="str">
        <f t="shared" si="139"/>
        <v/>
      </c>
      <c r="O1276" s="43"/>
      <c r="P1276" s="25" t="str">
        <f t="shared" si="140"/>
        <v/>
      </c>
      <c r="R1276" s="26">
        <f t="shared" si="134"/>
        <v>0</v>
      </c>
      <c r="S1276" s="18">
        <f t="shared" si="135"/>
        <v>9</v>
      </c>
      <c r="T1276" s="15" t="str">
        <f t="shared" si="136"/>
        <v/>
      </c>
      <c r="U1276" s="15" t="str">
        <f>CONCATENATE(IF(B1276="","",'[1]Datos del Clap'!$E$4),";","9",IF(B1276="","",'[1]Datos del Clap'!$F$4),TEXT(B1276,"000"),";",E1276,(TEXT(F1276,"00000000")))</f>
        <v>;9;00000000</v>
      </c>
    </row>
    <row r="1277" spans="1:21" ht="14.25" customHeight="1" x14ac:dyDescent="0.2">
      <c r="A1277" s="41" t="str">
        <f t="shared" si="137"/>
        <v/>
      </c>
      <c r="B1277" s="27" t="str">
        <f t="shared" si="138"/>
        <v/>
      </c>
      <c r="C1277" s="28"/>
      <c r="D1277" s="37"/>
      <c r="E1277" s="28"/>
      <c r="F1277" s="38"/>
      <c r="G1277" s="39"/>
      <c r="H1277" s="39"/>
      <c r="I1277" s="29"/>
      <c r="J1277" s="40"/>
      <c r="K1277" s="40"/>
      <c r="L1277" s="28"/>
      <c r="M1277" s="28"/>
      <c r="N1277" s="42" t="str">
        <f t="shared" si="139"/>
        <v/>
      </c>
      <c r="O1277" s="43"/>
      <c r="P1277" s="25" t="str">
        <f t="shared" si="140"/>
        <v/>
      </c>
      <c r="R1277" s="26">
        <f t="shared" si="134"/>
        <v>0</v>
      </c>
      <c r="S1277" s="18">
        <f t="shared" si="135"/>
        <v>9</v>
      </c>
      <c r="T1277" s="15" t="str">
        <f t="shared" si="136"/>
        <v/>
      </c>
      <c r="U1277" s="15" t="str">
        <f>CONCATENATE(IF(B1277="","",'[1]Datos del Clap'!$E$4),";","9",IF(B1277="","",'[1]Datos del Clap'!$F$4),TEXT(B1277,"000"),";",E1277,(TEXT(F1277,"00000000")))</f>
        <v>;9;00000000</v>
      </c>
    </row>
    <row r="1278" spans="1:21" ht="14.25" customHeight="1" x14ac:dyDescent="0.2">
      <c r="A1278" s="41" t="str">
        <f t="shared" si="137"/>
        <v/>
      </c>
      <c r="B1278" s="27" t="str">
        <f t="shared" si="138"/>
        <v/>
      </c>
      <c r="C1278" s="28"/>
      <c r="D1278" s="37"/>
      <c r="E1278" s="28"/>
      <c r="F1278" s="38"/>
      <c r="G1278" s="39"/>
      <c r="H1278" s="39"/>
      <c r="I1278" s="29"/>
      <c r="J1278" s="40"/>
      <c r="K1278" s="40"/>
      <c r="L1278" s="28"/>
      <c r="M1278" s="28"/>
      <c r="N1278" s="42" t="str">
        <f t="shared" si="139"/>
        <v/>
      </c>
      <c r="O1278" s="43"/>
      <c r="P1278" s="25" t="str">
        <f t="shared" si="140"/>
        <v/>
      </c>
      <c r="R1278" s="26">
        <f t="shared" si="134"/>
        <v>0</v>
      </c>
      <c r="S1278" s="18">
        <f t="shared" si="135"/>
        <v>9</v>
      </c>
      <c r="T1278" s="15" t="str">
        <f t="shared" si="136"/>
        <v/>
      </c>
      <c r="U1278" s="15" t="str">
        <f>CONCATENATE(IF(B1278="","",'[1]Datos del Clap'!$E$4),";","9",IF(B1278="","",'[1]Datos del Clap'!$F$4),TEXT(B1278,"000"),";",E1278,(TEXT(F1278,"00000000")))</f>
        <v>;9;00000000</v>
      </c>
    </row>
    <row r="1279" spans="1:21" ht="14.25" customHeight="1" x14ac:dyDescent="0.2">
      <c r="A1279" s="41" t="str">
        <f t="shared" si="137"/>
        <v/>
      </c>
      <c r="B1279" s="27" t="str">
        <f t="shared" si="138"/>
        <v/>
      </c>
      <c r="C1279" s="28"/>
      <c r="D1279" s="37"/>
      <c r="E1279" s="28"/>
      <c r="F1279" s="38"/>
      <c r="G1279" s="39"/>
      <c r="H1279" s="39"/>
      <c r="I1279" s="29"/>
      <c r="J1279" s="40"/>
      <c r="K1279" s="40"/>
      <c r="L1279" s="28"/>
      <c r="M1279" s="28"/>
      <c r="N1279" s="42" t="str">
        <f t="shared" si="139"/>
        <v/>
      </c>
      <c r="O1279" s="43"/>
      <c r="P1279" s="25" t="str">
        <f t="shared" si="140"/>
        <v/>
      </c>
      <c r="R1279" s="26">
        <f t="shared" si="134"/>
        <v>0</v>
      </c>
      <c r="S1279" s="18">
        <f t="shared" si="135"/>
        <v>9</v>
      </c>
      <c r="T1279" s="15" t="str">
        <f t="shared" si="136"/>
        <v/>
      </c>
      <c r="U1279" s="15" t="str">
        <f>CONCATENATE(IF(B1279="","",'[1]Datos del Clap'!$E$4),";","9",IF(B1279="","",'[1]Datos del Clap'!$F$4),TEXT(B1279,"000"),";",E1279,(TEXT(F1279,"00000000")))</f>
        <v>;9;00000000</v>
      </c>
    </row>
    <row r="1280" spans="1:21" ht="14.25" customHeight="1" x14ac:dyDescent="0.2">
      <c r="A1280" s="41" t="str">
        <f t="shared" si="137"/>
        <v/>
      </c>
      <c r="B1280" s="27" t="str">
        <f t="shared" si="138"/>
        <v/>
      </c>
      <c r="C1280" s="28"/>
      <c r="D1280" s="37"/>
      <c r="E1280" s="28"/>
      <c r="F1280" s="38"/>
      <c r="G1280" s="39"/>
      <c r="H1280" s="39"/>
      <c r="I1280" s="29"/>
      <c r="J1280" s="40"/>
      <c r="K1280" s="40"/>
      <c r="L1280" s="28"/>
      <c r="M1280" s="28"/>
      <c r="N1280" s="42" t="str">
        <f t="shared" si="139"/>
        <v/>
      </c>
      <c r="O1280" s="43"/>
      <c r="P1280" s="25" t="str">
        <f t="shared" si="140"/>
        <v/>
      </c>
      <c r="R1280" s="26">
        <f t="shared" si="134"/>
        <v>0</v>
      </c>
      <c r="S1280" s="18">
        <f t="shared" si="135"/>
        <v>9</v>
      </c>
      <c r="T1280" s="15" t="str">
        <f t="shared" si="136"/>
        <v/>
      </c>
      <c r="U1280" s="15" t="str">
        <f>CONCATENATE(IF(B1280="","",'[1]Datos del Clap'!$E$4),";","9",IF(B1280="","",'[1]Datos del Clap'!$F$4),TEXT(B1280,"000"),";",E1280,(TEXT(F1280,"00000000")))</f>
        <v>;9;00000000</v>
      </c>
    </row>
    <row r="1281" spans="1:21" ht="14.25" customHeight="1" x14ac:dyDescent="0.2">
      <c r="A1281" s="41" t="str">
        <f t="shared" si="137"/>
        <v/>
      </c>
      <c r="B1281" s="27" t="str">
        <f t="shared" si="138"/>
        <v/>
      </c>
      <c r="C1281" s="28"/>
      <c r="D1281" s="37"/>
      <c r="E1281" s="28"/>
      <c r="F1281" s="38"/>
      <c r="G1281" s="39"/>
      <c r="H1281" s="39"/>
      <c r="I1281" s="29"/>
      <c r="J1281" s="40"/>
      <c r="K1281" s="40"/>
      <c r="L1281" s="28"/>
      <c r="M1281" s="28"/>
      <c r="N1281" s="42" t="str">
        <f t="shared" si="139"/>
        <v/>
      </c>
      <c r="O1281" s="43"/>
      <c r="P1281" s="25" t="str">
        <f t="shared" si="140"/>
        <v/>
      </c>
      <c r="R1281" s="26">
        <f t="shared" si="134"/>
        <v>0</v>
      </c>
      <c r="S1281" s="18">
        <f t="shared" si="135"/>
        <v>9</v>
      </c>
      <c r="T1281" s="15" t="str">
        <f t="shared" si="136"/>
        <v/>
      </c>
      <c r="U1281" s="15" t="str">
        <f>CONCATENATE(IF(B1281="","",'[1]Datos del Clap'!$E$4),";","9",IF(B1281="","",'[1]Datos del Clap'!$F$4),TEXT(B1281,"000"),";",E1281,(TEXT(F1281,"00000000")))</f>
        <v>;9;00000000</v>
      </c>
    </row>
    <row r="1282" spans="1:21" ht="14.25" customHeight="1" x14ac:dyDescent="0.2">
      <c r="A1282" s="41" t="str">
        <f t="shared" si="137"/>
        <v/>
      </c>
      <c r="B1282" s="27" t="str">
        <f t="shared" si="138"/>
        <v/>
      </c>
      <c r="C1282" s="28"/>
      <c r="D1282" s="37"/>
      <c r="E1282" s="28"/>
      <c r="F1282" s="38"/>
      <c r="G1282" s="39"/>
      <c r="H1282" s="39"/>
      <c r="I1282" s="29"/>
      <c r="J1282" s="40"/>
      <c r="K1282" s="40"/>
      <c r="L1282" s="28"/>
      <c r="M1282" s="28"/>
      <c r="N1282" s="42" t="str">
        <f t="shared" si="139"/>
        <v/>
      </c>
      <c r="O1282" s="43"/>
      <c r="P1282" s="25" t="str">
        <f t="shared" si="140"/>
        <v/>
      </c>
      <c r="R1282" s="26">
        <f t="shared" si="134"/>
        <v>0</v>
      </c>
      <c r="S1282" s="18">
        <f t="shared" si="135"/>
        <v>9</v>
      </c>
      <c r="T1282" s="15" t="str">
        <f t="shared" si="136"/>
        <v/>
      </c>
      <c r="U1282" s="15" t="str">
        <f>CONCATENATE(IF(B1282="","",'[1]Datos del Clap'!$E$4),";","9",IF(B1282="","",'[1]Datos del Clap'!$F$4),TEXT(B1282,"000"),";",E1282,(TEXT(F1282,"00000000")))</f>
        <v>;9;00000000</v>
      </c>
    </row>
    <row r="1283" spans="1:21" ht="14.25" customHeight="1" x14ac:dyDescent="0.2">
      <c r="A1283" s="41" t="str">
        <f t="shared" si="137"/>
        <v/>
      </c>
      <c r="B1283" s="27" t="str">
        <f t="shared" si="138"/>
        <v/>
      </c>
      <c r="C1283" s="28"/>
      <c r="D1283" s="37"/>
      <c r="E1283" s="28"/>
      <c r="F1283" s="38"/>
      <c r="G1283" s="39"/>
      <c r="H1283" s="39"/>
      <c r="I1283" s="29"/>
      <c r="J1283" s="40"/>
      <c r="K1283" s="40"/>
      <c r="L1283" s="28"/>
      <c r="M1283" s="28"/>
      <c r="N1283" s="42" t="str">
        <f t="shared" si="139"/>
        <v/>
      </c>
      <c r="O1283" s="43"/>
      <c r="P1283" s="25" t="str">
        <f t="shared" si="140"/>
        <v/>
      </c>
      <c r="R1283" s="26">
        <f t="shared" si="134"/>
        <v>0</v>
      </c>
      <c r="S1283" s="18">
        <f t="shared" si="135"/>
        <v>9</v>
      </c>
      <c r="T1283" s="15" t="str">
        <f t="shared" si="136"/>
        <v/>
      </c>
      <c r="U1283" s="15" t="str">
        <f>CONCATENATE(IF(B1283="","",'[1]Datos del Clap'!$E$4),";","9",IF(B1283="","",'[1]Datos del Clap'!$F$4),TEXT(B1283,"000"),";",E1283,(TEXT(F1283,"00000000")))</f>
        <v>;9;00000000</v>
      </c>
    </row>
    <row r="1284" spans="1:21" ht="14.25" customHeight="1" x14ac:dyDescent="0.2">
      <c r="A1284" s="41" t="str">
        <f t="shared" si="137"/>
        <v/>
      </c>
      <c r="B1284" s="27" t="str">
        <f t="shared" si="138"/>
        <v/>
      </c>
      <c r="C1284" s="28"/>
      <c r="D1284" s="37"/>
      <c r="E1284" s="28"/>
      <c r="F1284" s="38"/>
      <c r="G1284" s="39"/>
      <c r="H1284" s="39"/>
      <c r="I1284" s="29"/>
      <c r="J1284" s="40"/>
      <c r="K1284" s="40"/>
      <c r="L1284" s="28"/>
      <c r="M1284" s="28"/>
      <c r="N1284" s="42" t="str">
        <f t="shared" si="139"/>
        <v/>
      </c>
      <c r="O1284" s="43"/>
      <c r="P1284" s="25" t="str">
        <f t="shared" si="140"/>
        <v/>
      </c>
      <c r="R1284" s="26">
        <f t="shared" ref="R1284:R1347" si="141">COUNTIF($F$4:$F$10002,F1284)</f>
        <v>0</v>
      </c>
      <c r="S1284" s="18">
        <f t="shared" ref="S1284:S1347" si="142">LEN(IF(F1284&gt;=80000000,(CONCATENATE("E",REPT(0,8-LEN(F1284)),F1284)),(CONCATENATE("V",REPT(0,8-LEN(F1284)),F1284))))</f>
        <v>9</v>
      </c>
      <c r="T1284" s="15" t="str">
        <f t="shared" ref="T1284:T1347" si="143">TRIM(PROPER(D1284))</f>
        <v/>
      </c>
      <c r="U1284" s="15" t="str">
        <f>CONCATENATE(IF(B1284="","",'[1]Datos del Clap'!$E$4),";","9",IF(B1284="","",'[1]Datos del Clap'!$F$4),TEXT(B1284,"000"),";",E1284,(TEXT(F1284,"00000000")))</f>
        <v>;9;00000000</v>
      </c>
    </row>
    <row r="1285" spans="1:21" ht="14.25" customHeight="1" x14ac:dyDescent="0.2">
      <c r="A1285" s="41" t="str">
        <f t="shared" ref="A1285:A1348" si="144">IF(I1285="Vocero Territorial",1,IF(I1285="UBCH",2,IF(I1285="UNAMUJER",3,IF(I1285="FFM",4,IF(I1285="CCAlimentación",5,IF(I1285="Comunicador",6,IF(I1285="Productivo",7,IF(I1285="Fiscal",8,IF(I1285="Miliciano",9,IF(I1285="Vocero Comunal",11,IF(I1285="Ninguno",10,"")))))))))))</f>
        <v/>
      </c>
      <c r="B1285" s="27" t="str">
        <f t="shared" ref="B1285:B1348" si="145">IF(OR(C1285="",D1285=""),"",IF(AND(C1285&lt;&gt;"Jefe de Familia",D1285&lt;&gt;""),B1284,(B1284+1)))</f>
        <v/>
      </c>
      <c r="C1285" s="28"/>
      <c r="D1285" s="37"/>
      <c r="E1285" s="28"/>
      <c r="F1285" s="38"/>
      <c r="G1285" s="39"/>
      <c r="H1285" s="39"/>
      <c r="I1285" s="29"/>
      <c r="J1285" s="40"/>
      <c r="K1285" s="40"/>
      <c r="L1285" s="28"/>
      <c r="M1285" s="28"/>
      <c r="N1285" s="42" t="str">
        <f t="shared" ref="N1285:N1348" si="146">IF(OR(COUNTIF($F$4:$F$3005,F1285)&gt;=2,T(F1285)&lt;&gt;"",LEN(F1285)&gt;8),"Revisar este número de Cédula","")</f>
        <v/>
      </c>
      <c r="O1285" s="43"/>
      <c r="P1285" s="25" t="str">
        <f t="shared" ref="P1285:P1348" si="147">IF(AND($W$2&lt;&gt;1,I1285="Vocero Territorial"),"Ya Existe un "&amp;I1285,IF(AND($W$3&lt;&gt;1,I1285="UBCH"),"Ya Existe un Representante de las "&amp;I1285,IF(AND($W$4&lt;&gt;1,I1285="UNAMUJER"),"Ya Existe un Representante de "&amp;I1285,IF(AND($W$5&lt;&gt;1,I1285="FFM"),"Ya Existe un Representante del "&amp;I1285,IF(AND($W$6&lt;&gt;1,I1285="CCAlimentación"),"Ya Existe un Representante del "&amp;I1285,IF(AND($W$7&lt;&gt;1,I1285="Comunicador"),"Ya Existe un Líder "&amp;I1285,IF(AND($W$8&lt;&gt;1,I1285="Productivo"),"Ya Existe un Líder "&amp;I1285,IF(AND($W$9&lt;&gt;1,I1285="Fiscal"),"Ya Existe un "&amp;I1285,IF(AND($W$9&lt;&gt;1,I1285="Vocero Comunal"),"Ya Existe un "&amp;I1285,"")))))))))</f>
        <v/>
      </c>
      <c r="R1285" s="26">
        <f t="shared" si="141"/>
        <v>0</v>
      </c>
      <c r="S1285" s="18">
        <f t="shared" si="142"/>
        <v>9</v>
      </c>
      <c r="T1285" s="15" t="str">
        <f t="shared" si="143"/>
        <v/>
      </c>
      <c r="U1285" s="15" t="str">
        <f>CONCATENATE(IF(B1285="","",'[1]Datos del Clap'!$E$4),";","9",IF(B1285="","",'[1]Datos del Clap'!$F$4),TEXT(B1285,"000"),";",E1285,(TEXT(F1285,"00000000")))</f>
        <v>;9;00000000</v>
      </c>
    </row>
    <row r="1286" spans="1:21" ht="14.25" customHeight="1" x14ac:dyDescent="0.2">
      <c r="A1286" s="41" t="str">
        <f t="shared" si="144"/>
        <v/>
      </c>
      <c r="B1286" s="27" t="str">
        <f t="shared" si="145"/>
        <v/>
      </c>
      <c r="C1286" s="28"/>
      <c r="D1286" s="37"/>
      <c r="E1286" s="28"/>
      <c r="F1286" s="38"/>
      <c r="G1286" s="39"/>
      <c r="H1286" s="39"/>
      <c r="I1286" s="29"/>
      <c r="J1286" s="40"/>
      <c r="K1286" s="40"/>
      <c r="L1286" s="28"/>
      <c r="M1286" s="28"/>
      <c r="N1286" s="42" t="str">
        <f t="shared" si="146"/>
        <v/>
      </c>
      <c r="O1286" s="43"/>
      <c r="P1286" s="25" t="str">
        <f t="shared" si="147"/>
        <v/>
      </c>
      <c r="R1286" s="26">
        <f t="shared" si="141"/>
        <v>0</v>
      </c>
      <c r="S1286" s="18">
        <f t="shared" si="142"/>
        <v>9</v>
      </c>
      <c r="T1286" s="15" t="str">
        <f t="shared" si="143"/>
        <v/>
      </c>
      <c r="U1286" s="15" t="str">
        <f>CONCATENATE(IF(B1286="","",'[1]Datos del Clap'!$E$4),";","9",IF(B1286="","",'[1]Datos del Clap'!$F$4),TEXT(B1286,"000"),";",E1286,(TEXT(F1286,"00000000")))</f>
        <v>;9;00000000</v>
      </c>
    </row>
    <row r="1287" spans="1:21" ht="14.25" customHeight="1" x14ac:dyDescent="0.2">
      <c r="A1287" s="41" t="str">
        <f t="shared" si="144"/>
        <v/>
      </c>
      <c r="B1287" s="27" t="str">
        <f t="shared" si="145"/>
        <v/>
      </c>
      <c r="C1287" s="28"/>
      <c r="D1287" s="37"/>
      <c r="E1287" s="28"/>
      <c r="F1287" s="38"/>
      <c r="G1287" s="39"/>
      <c r="H1287" s="39"/>
      <c r="I1287" s="29"/>
      <c r="J1287" s="40"/>
      <c r="K1287" s="40"/>
      <c r="L1287" s="28"/>
      <c r="M1287" s="28"/>
      <c r="N1287" s="42" t="str">
        <f t="shared" si="146"/>
        <v/>
      </c>
      <c r="O1287" s="43"/>
      <c r="P1287" s="25" t="str">
        <f t="shared" si="147"/>
        <v/>
      </c>
      <c r="R1287" s="26">
        <f t="shared" si="141"/>
        <v>0</v>
      </c>
      <c r="S1287" s="18">
        <f t="shared" si="142"/>
        <v>9</v>
      </c>
      <c r="T1287" s="15" t="str">
        <f t="shared" si="143"/>
        <v/>
      </c>
      <c r="U1287" s="15" t="str">
        <f>CONCATENATE(IF(B1287="","",'[1]Datos del Clap'!$E$4),";","9",IF(B1287="","",'[1]Datos del Clap'!$F$4),TEXT(B1287,"000"),";",E1287,(TEXT(F1287,"00000000")))</f>
        <v>;9;00000000</v>
      </c>
    </row>
    <row r="1288" spans="1:21" ht="14.25" customHeight="1" x14ac:dyDescent="0.2">
      <c r="A1288" s="41" t="str">
        <f t="shared" si="144"/>
        <v/>
      </c>
      <c r="B1288" s="27" t="str">
        <f t="shared" si="145"/>
        <v/>
      </c>
      <c r="C1288" s="28"/>
      <c r="D1288" s="37"/>
      <c r="E1288" s="28"/>
      <c r="F1288" s="38"/>
      <c r="G1288" s="39"/>
      <c r="H1288" s="39"/>
      <c r="I1288" s="29"/>
      <c r="J1288" s="40"/>
      <c r="K1288" s="40"/>
      <c r="L1288" s="28"/>
      <c r="M1288" s="28"/>
      <c r="N1288" s="42" t="str">
        <f t="shared" si="146"/>
        <v/>
      </c>
      <c r="O1288" s="43"/>
      <c r="P1288" s="25" t="str">
        <f t="shared" si="147"/>
        <v/>
      </c>
      <c r="R1288" s="26">
        <f t="shared" si="141"/>
        <v>0</v>
      </c>
      <c r="S1288" s="18">
        <f t="shared" si="142"/>
        <v>9</v>
      </c>
      <c r="T1288" s="15" t="str">
        <f t="shared" si="143"/>
        <v/>
      </c>
      <c r="U1288" s="15" t="str">
        <f>CONCATENATE(IF(B1288="","",'[1]Datos del Clap'!$E$4),";","9",IF(B1288="","",'[1]Datos del Clap'!$F$4),TEXT(B1288,"000"),";",E1288,(TEXT(F1288,"00000000")))</f>
        <v>;9;00000000</v>
      </c>
    </row>
    <row r="1289" spans="1:21" ht="14.25" customHeight="1" x14ac:dyDescent="0.2">
      <c r="A1289" s="41" t="str">
        <f t="shared" si="144"/>
        <v/>
      </c>
      <c r="B1289" s="27" t="str">
        <f t="shared" si="145"/>
        <v/>
      </c>
      <c r="C1289" s="28"/>
      <c r="D1289" s="37"/>
      <c r="E1289" s="28"/>
      <c r="F1289" s="38"/>
      <c r="G1289" s="39"/>
      <c r="H1289" s="39"/>
      <c r="I1289" s="29"/>
      <c r="J1289" s="40"/>
      <c r="K1289" s="40"/>
      <c r="L1289" s="28"/>
      <c r="M1289" s="28"/>
      <c r="N1289" s="42" t="str">
        <f t="shared" si="146"/>
        <v/>
      </c>
      <c r="O1289" s="43"/>
      <c r="P1289" s="25" t="str">
        <f t="shared" si="147"/>
        <v/>
      </c>
      <c r="R1289" s="26">
        <f t="shared" si="141"/>
        <v>0</v>
      </c>
      <c r="S1289" s="18">
        <f t="shared" si="142"/>
        <v>9</v>
      </c>
      <c r="T1289" s="15" t="str">
        <f t="shared" si="143"/>
        <v/>
      </c>
      <c r="U1289" s="15" t="str">
        <f>CONCATENATE(IF(B1289="","",'[1]Datos del Clap'!$E$4),";","9",IF(B1289="","",'[1]Datos del Clap'!$F$4),TEXT(B1289,"000"),";",E1289,(TEXT(F1289,"00000000")))</f>
        <v>;9;00000000</v>
      </c>
    </row>
    <row r="1290" spans="1:21" ht="14.25" customHeight="1" x14ac:dyDescent="0.2">
      <c r="A1290" s="41" t="str">
        <f t="shared" si="144"/>
        <v/>
      </c>
      <c r="B1290" s="27" t="str">
        <f t="shared" si="145"/>
        <v/>
      </c>
      <c r="C1290" s="28"/>
      <c r="D1290" s="37"/>
      <c r="E1290" s="28"/>
      <c r="F1290" s="38"/>
      <c r="G1290" s="39"/>
      <c r="H1290" s="39"/>
      <c r="I1290" s="29"/>
      <c r="J1290" s="40"/>
      <c r="K1290" s="40"/>
      <c r="L1290" s="28"/>
      <c r="M1290" s="28"/>
      <c r="N1290" s="42" t="str">
        <f t="shared" si="146"/>
        <v/>
      </c>
      <c r="O1290" s="43"/>
      <c r="P1290" s="25" t="str">
        <f t="shared" si="147"/>
        <v/>
      </c>
      <c r="R1290" s="26">
        <f t="shared" si="141"/>
        <v>0</v>
      </c>
      <c r="S1290" s="18">
        <f t="shared" si="142"/>
        <v>9</v>
      </c>
      <c r="T1290" s="15" t="str">
        <f t="shared" si="143"/>
        <v/>
      </c>
      <c r="U1290" s="15" t="str">
        <f>CONCATENATE(IF(B1290="","",'[1]Datos del Clap'!$E$4),";","9",IF(B1290="","",'[1]Datos del Clap'!$F$4),TEXT(B1290,"000"),";",E1290,(TEXT(F1290,"00000000")))</f>
        <v>;9;00000000</v>
      </c>
    </row>
    <row r="1291" spans="1:21" ht="14.25" customHeight="1" x14ac:dyDescent="0.2">
      <c r="A1291" s="41" t="str">
        <f t="shared" si="144"/>
        <v/>
      </c>
      <c r="B1291" s="27" t="str">
        <f t="shared" si="145"/>
        <v/>
      </c>
      <c r="C1291" s="28"/>
      <c r="D1291" s="37"/>
      <c r="E1291" s="28"/>
      <c r="F1291" s="38"/>
      <c r="G1291" s="39"/>
      <c r="H1291" s="39"/>
      <c r="I1291" s="29"/>
      <c r="J1291" s="40"/>
      <c r="K1291" s="40"/>
      <c r="L1291" s="28"/>
      <c r="M1291" s="28"/>
      <c r="N1291" s="42" t="str">
        <f t="shared" si="146"/>
        <v/>
      </c>
      <c r="O1291" s="43"/>
      <c r="P1291" s="25" t="str">
        <f t="shared" si="147"/>
        <v/>
      </c>
      <c r="R1291" s="26">
        <f t="shared" si="141"/>
        <v>0</v>
      </c>
      <c r="S1291" s="18">
        <f t="shared" si="142"/>
        <v>9</v>
      </c>
      <c r="T1291" s="15" t="str">
        <f t="shared" si="143"/>
        <v/>
      </c>
      <c r="U1291" s="15" t="str">
        <f>CONCATENATE(IF(B1291="","",'[1]Datos del Clap'!$E$4),";","9",IF(B1291="","",'[1]Datos del Clap'!$F$4),TEXT(B1291,"000"),";",E1291,(TEXT(F1291,"00000000")))</f>
        <v>;9;00000000</v>
      </c>
    </row>
    <row r="1292" spans="1:21" ht="14.25" customHeight="1" x14ac:dyDescent="0.2">
      <c r="A1292" s="41" t="str">
        <f t="shared" si="144"/>
        <v/>
      </c>
      <c r="B1292" s="27" t="str">
        <f t="shared" si="145"/>
        <v/>
      </c>
      <c r="C1292" s="28"/>
      <c r="D1292" s="37"/>
      <c r="E1292" s="28"/>
      <c r="F1292" s="38"/>
      <c r="G1292" s="39"/>
      <c r="H1292" s="39"/>
      <c r="I1292" s="29"/>
      <c r="J1292" s="40"/>
      <c r="K1292" s="40"/>
      <c r="L1292" s="28"/>
      <c r="M1292" s="28"/>
      <c r="N1292" s="42" t="str">
        <f t="shared" si="146"/>
        <v/>
      </c>
      <c r="O1292" s="43"/>
      <c r="P1292" s="25" t="str">
        <f t="shared" si="147"/>
        <v/>
      </c>
      <c r="R1292" s="26">
        <f t="shared" si="141"/>
        <v>0</v>
      </c>
      <c r="S1292" s="18">
        <f t="shared" si="142"/>
        <v>9</v>
      </c>
      <c r="T1292" s="15" t="str">
        <f t="shared" si="143"/>
        <v/>
      </c>
      <c r="U1292" s="15" t="str">
        <f>CONCATENATE(IF(B1292="","",'[1]Datos del Clap'!$E$4),";","9",IF(B1292="","",'[1]Datos del Clap'!$F$4),TEXT(B1292,"000"),";",E1292,(TEXT(F1292,"00000000")))</f>
        <v>;9;00000000</v>
      </c>
    </row>
    <row r="1293" spans="1:21" ht="14.25" customHeight="1" x14ac:dyDescent="0.2">
      <c r="A1293" s="41" t="str">
        <f t="shared" si="144"/>
        <v/>
      </c>
      <c r="B1293" s="27" t="str">
        <f t="shared" si="145"/>
        <v/>
      </c>
      <c r="C1293" s="28"/>
      <c r="D1293" s="37"/>
      <c r="E1293" s="28"/>
      <c r="F1293" s="38"/>
      <c r="G1293" s="39"/>
      <c r="H1293" s="39"/>
      <c r="I1293" s="29"/>
      <c r="J1293" s="40"/>
      <c r="K1293" s="40"/>
      <c r="L1293" s="28"/>
      <c r="M1293" s="28"/>
      <c r="N1293" s="42" t="str">
        <f t="shared" si="146"/>
        <v/>
      </c>
      <c r="O1293" s="43"/>
      <c r="P1293" s="25" t="str">
        <f t="shared" si="147"/>
        <v/>
      </c>
      <c r="R1293" s="26">
        <f t="shared" si="141"/>
        <v>0</v>
      </c>
      <c r="S1293" s="18">
        <f t="shared" si="142"/>
        <v>9</v>
      </c>
      <c r="T1293" s="15" t="str">
        <f t="shared" si="143"/>
        <v/>
      </c>
      <c r="U1293" s="15" t="str">
        <f>CONCATENATE(IF(B1293="","",'[1]Datos del Clap'!$E$4),";","9",IF(B1293="","",'[1]Datos del Clap'!$F$4),TEXT(B1293,"000"),";",E1293,(TEXT(F1293,"00000000")))</f>
        <v>;9;00000000</v>
      </c>
    </row>
    <row r="1294" spans="1:21" ht="14.25" customHeight="1" x14ac:dyDescent="0.2">
      <c r="A1294" s="41" t="str">
        <f t="shared" si="144"/>
        <v/>
      </c>
      <c r="B1294" s="27" t="str">
        <f t="shared" si="145"/>
        <v/>
      </c>
      <c r="C1294" s="28"/>
      <c r="D1294" s="37"/>
      <c r="E1294" s="28"/>
      <c r="F1294" s="38"/>
      <c r="G1294" s="39"/>
      <c r="H1294" s="39"/>
      <c r="I1294" s="29"/>
      <c r="J1294" s="40"/>
      <c r="K1294" s="40"/>
      <c r="L1294" s="28"/>
      <c r="M1294" s="28"/>
      <c r="N1294" s="42" t="str">
        <f t="shared" si="146"/>
        <v/>
      </c>
      <c r="O1294" s="43"/>
      <c r="P1294" s="25" t="str">
        <f t="shared" si="147"/>
        <v/>
      </c>
      <c r="R1294" s="26">
        <f t="shared" si="141"/>
        <v>0</v>
      </c>
      <c r="S1294" s="18">
        <f t="shared" si="142"/>
        <v>9</v>
      </c>
      <c r="T1294" s="15" t="str">
        <f t="shared" si="143"/>
        <v/>
      </c>
      <c r="U1294" s="15" t="str">
        <f>CONCATENATE(IF(B1294="","",'[1]Datos del Clap'!$E$4),";","9",IF(B1294="","",'[1]Datos del Clap'!$F$4),TEXT(B1294,"000"),";",E1294,(TEXT(F1294,"00000000")))</f>
        <v>;9;00000000</v>
      </c>
    </row>
    <row r="1295" spans="1:21" ht="14.25" customHeight="1" x14ac:dyDescent="0.2">
      <c r="A1295" s="41" t="str">
        <f t="shared" si="144"/>
        <v/>
      </c>
      <c r="B1295" s="27" t="str">
        <f t="shared" si="145"/>
        <v/>
      </c>
      <c r="C1295" s="28"/>
      <c r="D1295" s="37"/>
      <c r="E1295" s="28"/>
      <c r="F1295" s="38"/>
      <c r="G1295" s="39"/>
      <c r="H1295" s="39"/>
      <c r="I1295" s="29"/>
      <c r="J1295" s="40"/>
      <c r="K1295" s="40"/>
      <c r="L1295" s="28"/>
      <c r="M1295" s="28"/>
      <c r="N1295" s="42" t="str">
        <f t="shared" si="146"/>
        <v/>
      </c>
      <c r="O1295" s="43"/>
      <c r="P1295" s="25" t="str">
        <f t="shared" si="147"/>
        <v/>
      </c>
      <c r="R1295" s="26">
        <f t="shared" si="141"/>
        <v>0</v>
      </c>
      <c r="S1295" s="18">
        <f t="shared" si="142"/>
        <v>9</v>
      </c>
      <c r="T1295" s="15" t="str">
        <f t="shared" si="143"/>
        <v/>
      </c>
      <c r="U1295" s="15" t="str">
        <f>CONCATENATE(IF(B1295="","",'[1]Datos del Clap'!$E$4),";","9",IF(B1295="","",'[1]Datos del Clap'!$F$4),TEXT(B1295,"000"),";",E1295,(TEXT(F1295,"00000000")))</f>
        <v>;9;00000000</v>
      </c>
    </row>
    <row r="1296" spans="1:21" ht="14.25" customHeight="1" x14ac:dyDescent="0.2">
      <c r="A1296" s="41" t="str">
        <f t="shared" si="144"/>
        <v/>
      </c>
      <c r="B1296" s="27" t="str">
        <f t="shared" si="145"/>
        <v/>
      </c>
      <c r="C1296" s="28"/>
      <c r="D1296" s="37"/>
      <c r="E1296" s="28"/>
      <c r="F1296" s="38"/>
      <c r="G1296" s="39"/>
      <c r="H1296" s="39"/>
      <c r="I1296" s="29"/>
      <c r="J1296" s="40"/>
      <c r="K1296" s="40"/>
      <c r="L1296" s="28"/>
      <c r="M1296" s="28"/>
      <c r="N1296" s="42" t="str">
        <f t="shared" si="146"/>
        <v/>
      </c>
      <c r="O1296" s="43"/>
      <c r="P1296" s="25" t="str">
        <f t="shared" si="147"/>
        <v/>
      </c>
      <c r="R1296" s="26">
        <f t="shared" si="141"/>
        <v>0</v>
      </c>
      <c r="S1296" s="18">
        <f t="shared" si="142"/>
        <v>9</v>
      </c>
      <c r="T1296" s="15" t="str">
        <f t="shared" si="143"/>
        <v/>
      </c>
      <c r="U1296" s="15" t="str">
        <f>CONCATENATE(IF(B1296="","",'[1]Datos del Clap'!$E$4),";","9",IF(B1296="","",'[1]Datos del Clap'!$F$4),TEXT(B1296,"000"),";",E1296,(TEXT(F1296,"00000000")))</f>
        <v>;9;00000000</v>
      </c>
    </row>
    <row r="1297" spans="1:21" ht="14.25" customHeight="1" x14ac:dyDescent="0.2">
      <c r="A1297" s="41" t="str">
        <f t="shared" si="144"/>
        <v/>
      </c>
      <c r="B1297" s="27" t="str">
        <f t="shared" si="145"/>
        <v/>
      </c>
      <c r="C1297" s="28"/>
      <c r="D1297" s="37"/>
      <c r="E1297" s="28"/>
      <c r="F1297" s="38"/>
      <c r="G1297" s="39"/>
      <c r="H1297" s="39"/>
      <c r="I1297" s="29"/>
      <c r="J1297" s="40"/>
      <c r="K1297" s="40"/>
      <c r="L1297" s="28"/>
      <c r="M1297" s="28"/>
      <c r="N1297" s="42" t="str">
        <f t="shared" si="146"/>
        <v/>
      </c>
      <c r="O1297" s="43"/>
      <c r="P1297" s="25" t="str">
        <f t="shared" si="147"/>
        <v/>
      </c>
      <c r="R1297" s="26">
        <f t="shared" si="141"/>
        <v>0</v>
      </c>
      <c r="S1297" s="18">
        <f t="shared" si="142"/>
        <v>9</v>
      </c>
      <c r="T1297" s="15" t="str">
        <f t="shared" si="143"/>
        <v/>
      </c>
      <c r="U1297" s="15" t="str">
        <f>CONCATENATE(IF(B1297="","",'[1]Datos del Clap'!$E$4),";","9",IF(B1297="","",'[1]Datos del Clap'!$F$4),TEXT(B1297,"000"),";",E1297,(TEXT(F1297,"00000000")))</f>
        <v>;9;00000000</v>
      </c>
    </row>
    <row r="1298" spans="1:21" ht="14.25" customHeight="1" x14ac:dyDescent="0.2">
      <c r="A1298" s="41" t="str">
        <f t="shared" si="144"/>
        <v/>
      </c>
      <c r="B1298" s="27" t="str">
        <f t="shared" si="145"/>
        <v/>
      </c>
      <c r="C1298" s="28"/>
      <c r="D1298" s="37"/>
      <c r="E1298" s="28"/>
      <c r="F1298" s="38"/>
      <c r="G1298" s="39"/>
      <c r="H1298" s="39"/>
      <c r="I1298" s="29"/>
      <c r="J1298" s="40"/>
      <c r="K1298" s="40"/>
      <c r="L1298" s="28"/>
      <c r="M1298" s="28"/>
      <c r="N1298" s="42" t="str">
        <f t="shared" si="146"/>
        <v/>
      </c>
      <c r="O1298" s="43"/>
      <c r="P1298" s="25" t="str">
        <f t="shared" si="147"/>
        <v/>
      </c>
      <c r="R1298" s="26">
        <f t="shared" si="141"/>
        <v>0</v>
      </c>
      <c r="S1298" s="18">
        <f t="shared" si="142"/>
        <v>9</v>
      </c>
      <c r="T1298" s="15" t="str">
        <f t="shared" si="143"/>
        <v/>
      </c>
      <c r="U1298" s="15" t="str">
        <f>CONCATENATE(IF(B1298="","",'[1]Datos del Clap'!$E$4),";","9",IF(B1298="","",'[1]Datos del Clap'!$F$4),TEXT(B1298,"000"),";",E1298,(TEXT(F1298,"00000000")))</f>
        <v>;9;00000000</v>
      </c>
    </row>
    <row r="1299" spans="1:21" ht="14.25" customHeight="1" x14ac:dyDescent="0.2">
      <c r="A1299" s="41" t="str">
        <f t="shared" si="144"/>
        <v/>
      </c>
      <c r="B1299" s="27" t="str">
        <f t="shared" si="145"/>
        <v/>
      </c>
      <c r="C1299" s="28"/>
      <c r="D1299" s="37"/>
      <c r="E1299" s="28"/>
      <c r="F1299" s="38"/>
      <c r="G1299" s="39"/>
      <c r="H1299" s="39"/>
      <c r="I1299" s="29"/>
      <c r="J1299" s="40"/>
      <c r="K1299" s="40"/>
      <c r="L1299" s="28"/>
      <c r="M1299" s="28"/>
      <c r="N1299" s="42" t="str">
        <f t="shared" si="146"/>
        <v/>
      </c>
      <c r="O1299" s="43"/>
      <c r="P1299" s="25" t="str">
        <f t="shared" si="147"/>
        <v/>
      </c>
      <c r="R1299" s="26">
        <f t="shared" si="141"/>
        <v>0</v>
      </c>
      <c r="S1299" s="18">
        <f t="shared" si="142"/>
        <v>9</v>
      </c>
      <c r="T1299" s="15" t="str">
        <f t="shared" si="143"/>
        <v/>
      </c>
      <c r="U1299" s="15" t="str">
        <f>CONCATENATE(IF(B1299="","",'[1]Datos del Clap'!$E$4),";","9",IF(B1299="","",'[1]Datos del Clap'!$F$4),TEXT(B1299,"000"),";",E1299,(TEXT(F1299,"00000000")))</f>
        <v>;9;00000000</v>
      </c>
    </row>
    <row r="1300" spans="1:21" ht="14.25" customHeight="1" x14ac:dyDescent="0.2">
      <c r="A1300" s="41" t="str">
        <f t="shared" si="144"/>
        <v/>
      </c>
      <c r="B1300" s="27" t="str">
        <f t="shared" si="145"/>
        <v/>
      </c>
      <c r="C1300" s="28"/>
      <c r="D1300" s="37"/>
      <c r="E1300" s="28"/>
      <c r="F1300" s="38"/>
      <c r="G1300" s="39"/>
      <c r="H1300" s="39"/>
      <c r="I1300" s="29"/>
      <c r="J1300" s="40"/>
      <c r="K1300" s="40"/>
      <c r="L1300" s="28"/>
      <c r="M1300" s="28"/>
      <c r="N1300" s="42" t="str">
        <f t="shared" si="146"/>
        <v/>
      </c>
      <c r="O1300" s="43"/>
      <c r="P1300" s="25" t="str">
        <f t="shared" si="147"/>
        <v/>
      </c>
      <c r="R1300" s="26">
        <f t="shared" si="141"/>
        <v>0</v>
      </c>
      <c r="S1300" s="18">
        <f t="shared" si="142"/>
        <v>9</v>
      </c>
      <c r="T1300" s="15" t="str">
        <f t="shared" si="143"/>
        <v/>
      </c>
      <c r="U1300" s="15" t="str">
        <f>CONCATENATE(IF(B1300="","",'[1]Datos del Clap'!$E$4),";","9",IF(B1300="","",'[1]Datos del Clap'!$F$4),TEXT(B1300,"000"),";",E1300,(TEXT(F1300,"00000000")))</f>
        <v>;9;00000000</v>
      </c>
    </row>
    <row r="1301" spans="1:21" ht="14.25" customHeight="1" x14ac:dyDescent="0.2">
      <c r="A1301" s="41" t="str">
        <f t="shared" si="144"/>
        <v/>
      </c>
      <c r="B1301" s="27" t="str">
        <f t="shared" si="145"/>
        <v/>
      </c>
      <c r="C1301" s="28"/>
      <c r="D1301" s="37"/>
      <c r="E1301" s="28"/>
      <c r="F1301" s="38"/>
      <c r="G1301" s="39"/>
      <c r="H1301" s="39"/>
      <c r="I1301" s="29"/>
      <c r="J1301" s="40"/>
      <c r="K1301" s="40"/>
      <c r="L1301" s="28"/>
      <c r="M1301" s="28"/>
      <c r="N1301" s="42" t="str">
        <f t="shared" si="146"/>
        <v/>
      </c>
      <c r="O1301" s="43"/>
      <c r="P1301" s="25" t="str">
        <f t="shared" si="147"/>
        <v/>
      </c>
      <c r="R1301" s="26">
        <f t="shared" si="141"/>
        <v>0</v>
      </c>
      <c r="S1301" s="18">
        <f t="shared" si="142"/>
        <v>9</v>
      </c>
      <c r="T1301" s="15" t="str">
        <f t="shared" si="143"/>
        <v/>
      </c>
      <c r="U1301" s="15" t="str">
        <f>CONCATENATE(IF(B1301="","",'[1]Datos del Clap'!$E$4),";","9",IF(B1301="","",'[1]Datos del Clap'!$F$4),TEXT(B1301,"000"),";",E1301,(TEXT(F1301,"00000000")))</f>
        <v>;9;00000000</v>
      </c>
    </row>
    <row r="1302" spans="1:21" ht="14.25" customHeight="1" x14ac:dyDescent="0.2">
      <c r="A1302" s="41" t="str">
        <f t="shared" si="144"/>
        <v/>
      </c>
      <c r="B1302" s="27" t="str">
        <f t="shared" si="145"/>
        <v/>
      </c>
      <c r="C1302" s="28"/>
      <c r="D1302" s="37"/>
      <c r="E1302" s="28"/>
      <c r="F1302" s="38"/>
      <c r="G1302" s="39"/>
      <c r="H1302" s="39"/>
      <c r="I1302" s="29"/>
      <c r="J1302" s="40"/>
      <c r="K1302" s="40"/>
      <c r="L1302" s="28"/>
      <c r="M1302" s="28"/>
      <c r="N1302" s="42" t="str">
        <f t="shared" si="146"/>
        <v/>
      </c>
      <c r="O1302" s="43"/>
      <c r="P1302" s="25" t="str">
        <f t="shared" si="147"/>
        <v/>
      </c>
      <c r="R1302" s="26">
        <f t="shared" si="141"/>
        <v>0</v>
      </c>
      <c r="S1302" s="18">
        <f t="shared" si="142"/>
        <v>9</v>
      </c>
      <c r="T1302" s="15" t="str">
        <f t="shared" si="143"/>
        <v/>
      </c>
      <c r="U1302" s="15" t="str">
        <f>CONCATENATE(IF(B1302="","",'[1]Datos del Clap'!$E$4),";","9",IF(B1302="","",'[1]Datos del Clap'!$F$4),TEXT(B1302,"000"),";",E1302,(TEXT(F1302,"00000000")))</f>
        <v>;9;00000000</v>
      </c>
    </row>
    <row r="1303" spans="1:21" ht="14.25" customHeight="1" x14ac:dyDescent="0.2">
      <c r="A1303" s="41" t="str">
        <f t="shared" si="144"/>
        <v/>
      </c>
      <c r="B1303" s="27" t="str">
        <f t="shared" si="145"/>
        <v/>
      </c>
      <c r="C1303" s="28"/>
      <c r="D1303" s="37"/>
      <c r="E1303" s="28"/>
      <c r="F1303" s="38"/>
      <c r="G1303" s="39"/>
      <c r="H1303" s="39"/>
      <c r="I1303" s="29"/>
      <c r="J1303" s="40"/>
      <c r="K1303" s="40"/>
      <c r="L1303" s="28"/>
      <c r="M1303" s="28"/>
      <c r="N1303" s="42" t="str">
        <f t="shared" si="146"/>
        <v/>
      </c>
      <c r="O1303" s="43"/>
      <c r="P1303" s="25" t="str">
        <f t="shared" si="147"/>
        <v/>
      </c>
      <c r="R1303" s="26">
        <f t="shared" si="141"/>
        <v>0</v>
      </c>
      <c r="S1303" s="18">
        <f t="shared" si="142"/>
        <v>9</v>
      </c>
      <c r="T1303" s="15" t="str">
        <f t="shared" si="143"/>
        <v/>
      </c>
      <c r="U1303" s="15" t="str">
        <f>CONCATENATE(IF(B1303="","",'[1]Datos del Clap'!$E$4),";","9",IF(B1303="","",'[1]Datos del Clap'!$F$4),TEXT(B1303,"000"),";",E1303,(TEXT(F1303,"00000000")))</f>
        <v>;9;00000000</v>
      </c>
    </row>
    <row r="1304" spans="1:21" ht="14.25" customHeight="1" x14ac:dyDescent="0.2">
      <c r="A1304" s="41" t="str">
        <f t="shared" si="144"/>
        <v/>
      </c>
      <c r="B1304" s="27" t="str">
        <f t="shared" si="145"/>
        <v/>
      </c>
      <c r="C1304" s="28"/>
      <c r="D1304" s="37"/>
      <c r="E1304" s="28"/>
      <c r="F1304" s="38"/>
      <c r="G1304" s="39"/>
      <c r="H1304" s="39"/>
      <c r="I1304" s="29"/>
      <c r="J1304" s="40"/>
      <c r="K1304" s="40"/>
      <c r="L1304" s="28"/>
      <c r="M1304" s="28"/>
      <c r="N1304" s="42" t="str">
        <f t="shared" si="146"/>
        <v/>
      </c>
      <c r="O1304" s="43"/>
      <c r="P1304" s="25" t="str">
        <f t="shared" si="147"/>
        <v/>
      </c>
      <c r="R1304" s="26">
        <f t="shared" si="141"/>
        <v>0</v>
      </c>
      <c r="S1304" s="18">
        <f t="shared" si="142"/>
        <v>9</v>
      </c>
      <c r="T1304" s="15" t="str">
        <f t="shared" si="143"/>
        <v/>
      </c>
      <c r="U1304" s="15" t="str">
        <f>CONCATENATE(IF(B1304="","",'[1]Datos del Clap'!$E$4),";","9",IF(B1304="","",'[1]Datos del Clap'!$F$4),TEXT(B1304,"000"),";",E1304,(TEXT(F1304,"00000000")))</f>
        <v>;9;00000000</v>
      </c>
    </row>
    <row r="1305" spans="1:21" ht="14.25" customHeight="1" x14ac:dyDescent="0.2">
      <c r="A1305" s="41" t="str">
        <f t="shared" si="144"/>
        <v/>
      </c>
      <c r="B1305" s="27" t="str">
        <f t="shared" si="145"/>
        <v/>
      </c>
      <c r="C1305" s="28"/>
      <c r="D1305" s="37"/>
      <c r="E1305" s="28"/>
      <c r="F1305" s="38"/>
      <c r="G1305" s="39"/>
      <c r="H1305" s="39"/>
      <c r="I1305" s="29"/>
      <c r="J1305" s="40"/>
      <c r="K1305" s="40"/>
      <c r="L1305" s="28"/>
      <c r="M1305" s="28"/>
      <c r="N1305" s="42" t="str">
        <f t="shared" si="146"/>
        <v/>
      </c>
      <c r="O1305" s="43"/>
      <c r="P1305" s="25" t="str">
        <f t="shared" si="147"/>
        <v/>
      </c>
      <c r="R1305" s="26">
        <f t="shared" si="141"/>
        <v>0</v>
      </c>
      <c r="S1305" s="18">
        <f t="shared" si="142"/>
        <v>9</v>
      </c>
      <c r="T1305" s="15" t="str">
        <f t="shared" si="143"/>
        <v/>
      </c>
      <c r="U1305" s="15" t="str">
        <f>CONCATENATE(IF(B1305="","",'[1]Datos del Clap'!$E$4),";","9",IF(B1305="","",'[1]Datos del Clap'!$F$4),TEXT(B1305,"000"),";",E1305,(TEXT(F1305,"00000000")))</f>
        <v>;9;00000000</v>
      </c>
    </row>
    <row r="1306" spans="1:21" ht="14.25" customHeight="1" x14ac:dyDescent="0.2">
      <c r="A1306" s="41" t="str">
        <f t="shared" si="144"/>
        <v/>
      </c>
      <c r="B1306" s="27" t="str">
        <f t="shared" si="145"/>
        <v/>
      </c>
      <c r="C1306" s="28"/>
      <c r="D1306" s="37"/>
      <c r="E1306" s="28"/>
      <c r="F1306" s="38"/>
      <c r="G1306" s="39"/>
      <c r="H1306" s="39"/>
      <c r="I1306" s="29"/>
      <c r="J1306" s="40"/>
      <c r="K1306" s="40"/>
      <c r="L1306" s="28"/>
      <c r="M1306" s="28"/>
      <c r="N1306" s="42" t="str">
        <f t="shared" si="146"/>
        <v/>
      </c>
      <c r="O1306" s="43"/>
      <c r="P1306" s="25" t="str">
        <f t="shared" si="147"/>
        <v/>
      </c>
      <c r="R1306" s="26">
        <f t="shared" si="141"/>
        <v>0</v>
      </c>
      <c r="S1306" s="18">
        <f t="shared" si="142"/>
        <v>9</v>
      </c>
      <c r="T1306" s="15" t="str">
        <f t="shared" si="143"/>
        <v/>
      </c>
      <c r="U1306" s="15" t="str">
        <f>CONCATENATE(IF(B1306="","",'[1]Datos del Clap'!$E$4),";","9",IF(B1306="","",'[1]Datos del Clap'!$F$4),TEXT(B1306,"000"),";",E1306,(TEXT(F1306,"00000000")))</f>
        <v>;9;00000000</v>
      </c>
    </row>
    <row r="1307" spans="1:21" ht="14.25" customHeight="1" x14ac:dyDescent="0.2">
      <c r="A1307" s="41" t="str">
        <f t="shared" si="144"/>
        <v/>
      </c>
      <c r="B1307" s="27" t="str">
        <f t="shared" si="145"/>
        <v/>
      </c>
      <c r="C1307" s="28"/>
      <c r="D1307" s="37"/>
      <c r="E1307" s="28"/>
      <c r="F1307" s="38"/>
      <c r="G1307" s="39"/>
      <c r="H1307" s="39"/>
      <c r="I1307" s="29"/>
      <c r="J1307" s="40"/>
      <c r="K1307" s="40"/>
      <c r="L1307" s="28"/>
      <c r="M1307" s="28"/>
      <c r="N1307" s="42" t="str">
        <f t="shared" si="146"/>
        <v/>
      </c>
      <c r="O1307" s="43"/>
      <c r="P1307" s="25" t="str">
        <f t="shared" si="147"/>
        <v/>
      </c>
      <c r="R1307" s="26">
        <f t="shared" si="141"/>
        <v>0</v>
      </c>
      <c r="S1307" s="18">
        <f t="shared" si="142"/>
        <v>9</v>
      </c>
      <c r="T1307" s="15" t="str">
        <f t="shared" si="143"/>
        <v/>
      </c>
      <c r="U1307" s="15" t="str">
        <f>CONCATENATE(IF(B1307="","",'[1]Datos del Clap'!$E$4),";","9",IF(B1307="","",'[1]Datos del Clap'!$F$4),TEXT(B1307,"000"),";",E1307,(TEXT(F1307,"00000000")))</f>
        <v>;9;00000000</v>
      </c>
    </row>
    <row r="1308" spans="1:21" ht="14.25" customHeight="1" x14ac:dyDescent="0.2">
      <c r="A1308" s="41" t="str">
        <f t="shared" si="144"/>
        <v/>
      </c>
      <c r="B1308" s="27" t="str">
        <f t="shared" si="145"/>
        <v/>
      </c>
      <c r="C1308" s="28"/>
      <c r="D1308" s="37"/>
      <c r="E1308" s="28"/>
      <c r="F1308" s="38"/>
      <c r="G1308" s="39"/>
      <c r="H1308" s="39"/>
      <c r="I1308" s="29"/>
      <c r="J1308" s="40"/>
      <c r="K1308" s="40"/>
      <c r="L1308" s="28"/>
      <c r="M1308" s="28"/>
      <c r="N1308" s="42" t="str">
        <f t="shared" si="146"/>
        <v/>
      </c>
      <c r="O1308" s="43"/>
      <c r="P1308" s="25" t="str">
        <f t="shared" si="147"/>
        <v/>
      </c>
      <c r="R1308" s="26">
        <f t="shared" si="141"/>
        <v>0</v>
      </c>
      <c r="S1308" s="18">
        <f t="shared" si="142"/>
        <v>9</v>
      </c>
      <c r="T1308" s="15" t="str">
        <f t="shared" si="143"/>
        <v/>
      </c>
      <c r="U1308" s="15" t="str">
        <f>CONCATENATE(IF(B1308="","",'[1]Datos del Clap'!$E$4),";","9",IF(B1308="","",'[1]Datos del Clap'!$F$4),TEXT(B1308,"000"),";",E1308,(TEXT(F1308,"00000000")))</f>
        <v>;9;00000000</v>
      </c>
    </row>
    <row r="1309" spans="1:21" ht="14.25" customHeight="1" x14ac:dyDescent="0.2">
      <c r="A1309" s="41" t="str">
        <f t="shared" si="144"/>
        <v/>
      </c>
      <c r="B1309" s="27" t="str">
        <f t="shared" si="145"/>
        <v/>
      </c>
      <c r="C1309" s="28"/>
      <c r="D1309" s="37"/>
      <c r="E1309" s="28"/>
      <c r="F1309" s="38"/>
      <c r="G1309" s="39"/>
      <c r="H1309" s="39"/>
      <c r="I1309" s="29"/>
      <c r="J1309" s="40"/>
      <c r="K1309" s="40"/>
      <c r="L1309" s="28"/>
      <c r="M1309" s="28"/>
      <c r="N1309" s="42" t="str">
        <f t="shared" si="146"/>
        <v/>
      </c>
      <c r="O1309" s="43"/>
      <c r="P1309" s="25" t="str">
        <f t="shared" si="147"/>
        <v/>
      </c>
      <c r="R1309" s="26">
        <f t="shared" si="141"/>
        <v>0</v>
      </c>
      <c r="S1309" s="18">
        <f t="shared" si="142"/>
        <v>9</v>
      </c>
      <c r="T1309" s="15" t="str">
        <f t="shared" si="143"/>
        <v/>
      </c>
      <c r="U1309" s="15" t="str">
        <f>CONCATENATE(IF(B1309="","",'[1]Datos del Clap'!$E$4),";","9",IF(B1309="","",'[1]Datos del Clap'!$F$4),TEXT(B1309,"000"),";",E1309,(TEXT(F1309,"00000000")))</f>
        <v>;9;00000000</v>
      </c>
    </row>
    <row r="1310" spans="1:21" ht="14.25" customHeight="1" x14ac:dyDescent="0.2">
      <c r="A1310" s="41" t="str">
        <f t="shared" si="144"/>
        <v/>
      </c>
      <c r="B1310" s="27" t="str">
        <f t="shared" si="145"/>
        <v/>
      </c>
      <c r="C1310" s="28"/>
      <c r="D1310" s="37"/>
      <c r="E1310" s="28"/>
      <c r="F1310" s="38"/>
      <c r="G1310" s="39"/>
      <c r="H1310" s="39"/>
      <c r="I1310" s="29"/>
      <c r="J1310" s="40"/>
      <c r="K1310" s="40"/>
      <c r="L1310" s="28"/>
      <c r="M1310" s="28"/>
      <c r="N1310" s="42" t="str">
        <f t="shared" si="146"/>
        <v/>
      </c>
      <c r="O1310" s="43"/>
      <c r="P1310" s="25" t="str">
        <f t="shared" si="147"/>
        <v/>
      </c>
      <c r="R1310" s="26">
        <f t="shared" si="141"/>
        <v>0</v>
      </c>
      <c r="S1310" s="18">
        <f t="shared" si="142"/>
        <v>9</v>
      </c>
      <c r="T1310" s="15" t="str">
        <f t="shared" si="143"/>
        <v/>
      </c>
      <c r="U1310" s="15" t="str">
        <f>CONCATENATE(IF(B1310="","",'[1]Datos del Clap'!$E$4),";","9",IF(B1310="","",'[1]Datos del Clap'!$F$4),TEXT(B1310,"000"),";",E1310,(TEXT(F1310,"00000000")))</f>
        <v>;9;00000000</v>
      </c>
    </row>
    <row r="1311" spans="1:21" ht="14.25" customHeight="1" x14ac:dyDescent="0.2">
      <c r="A1311" s="41" t="str">
        <f t="shared" si="144"/>
        <v/>
      </c>
      <c r="B1311" s="27" t="str">
        <f t="shared" si="145"/>
        <v/>
      </c>
      <c r="C1311" s="28"/>
      <c r="D1311" s="37"/>
      <c r="E1311" s="28"/>
      <c r="F1311" s="38"/>
      <c r="G1311" s="39"/>
      <c r="H1311" s="39"/>
      <c r="I1311" s="29"/>
      <c r="J1311" s="40"/>
      <c r="K1311" s="40"/>
      <c r="L1311" s="28"/>
      <c r="M1311" s="28"/>
      <c r="N1311" s="42" t="str">
        <f t="shared" si="146"/>
        <v/>
      </c>
      <c r="O1311" s="43"/>
      <c r="P1311" s="25" t="str">
        <f t="shared" si="147"/>
        <v/>
      </c>
      <c r="R1311" s="26">
        <f t="shared" si="141"/>
        <v>0</v>
      </c>
      <c r="S1311" s="18">
        <f t="shared" si="142"/>
        <v>9</v>
      </c>
      <c r="T1311" s="15" t="str">
        <f t="shared" si="143"/>
        <v/>
      </c>
      <c r="U1311" s="15" t="str">
        <f>CONCATENATE(IF(B1311="","",'[1]Datos del Clap'!$E$4),";","9",IF(B1311="","",'[1]Datos del Clap'!$F$4),TEXT(B1311,"000"),";",E1311,(TEXT(F1311,"00000000")))</f>
        <v>;9;00000000</v>
      </c>
    </row>
    <row r="1312" spans="1:21" ht="14.25" customHeight="1" x14ac:dyDescent="0.2">
      <c r="A1312" s="41" t="str">
        <f t="shared" si="144"/>
        <v/>
      </c>
      <c r="B1312" s="27" t="str">
        <f t="shared" si="145"/>
        <v/>
      </c>
      <c r="C1312" s="28"/>
      <c r="D1312" s="37"/>
      <c r="E1312" s="28"/>
      <c r="F1312" s="38"/>
      <c r="G1312" s="39"/>
      <c r="H1312" s="39"/>
      <c r="I1312" s="29"/>
      <c r="J1312" s="40"/>
      <c r="K1312" s="40"/>
      <c r="L1312" s="28"/>
      <c r="M1312" s="28"/>
      <c r="N1312" s="42" t="str">
        <f t="shared" si="146"/>
        <v/>
      </c>
      <c r="O1312" s="43"/>
      <c r="P1312" s="25" t="str">
        <f t="shared" si="147"/>
        <v/>
      </c>
      <c r="R1312" s="26">
        <f t="shared" si="141"/>
        <v>0</v>
      </c>
      <c r="S1312" s="18">
        <f t="shared" si="142"/>
        <v>9</v>
      </c>
      <c r="T1312" s="15" t="str">
        <f t="shared" si="143"/>
        <v/>
      </c>
      <c r="U1312" s="15" t="str">
        <f>CONCATENATE(IF(B1312="","",'[1]Datos del Clap'!$E$4),";","9",IF(B1312="","",'[1]Datos del Clap'!$F$4),TEXT(B1312,"000"),";",E1312,(TEXT(F1312,"00000000")))</f>
        <v>;9;00000000</v>
      </c>
    </row>
    <row r="1313" spans="1:21" ht="14.25" customHeight="1" x14ac:dyDescent="0.2">
      <c r="A1313" s="41" t="str">
        <f t="shared" si="144"/>
        <v/>
      </c>
      <c r="B1313" s="27" t="str">
        <f t="shared" si="145"/>
        <v/>
      </c>
      <c r="C1313" s="28"/>
      <c r="D1313" s="37"/>
      <c r="E1313" s="28"/>
      <c r="F1313" s="38"/>
      <c r="G1313" s="39"/>
      <c r="H1313" s="39"/>
      <c r="I1313" s="29"/>
      <c r="J1313" s="40"/>
      <c r="K1313" s="40"/>
      <c r="L1313" s="28"/>
      <c r="M1313" s="28"/>
      <c r="N1313" s="42" t="str">
        <f t="shared" si="146"/>
        <v/>
      </c>
      <c r="O1313" s="43"/>
      <c r="P1313" s="25" t="str">
        <f t="shared" si="147"/>
        <v/>
      </c>
      <c r="R1313" s="26">
        <f t="shared" si="141"/>
        <v>0</v>
      </c>
      <c r="S1313" s="18">
        <f t="shared" si="142"/>
        <v>9</v>
      </c>
      <c r="T1313" s="15" t="str">
        <f t="shared" si="143"/>
        <v/>
      </c>
      <c r="U1313" s="15" t="str">
        <f>CONCATENATE(IF(B1313="","",'[1]Datos del Clap'!$E$4),";","9",IF(B1313="","",'[1]Datos del Clap'!$F$4),TEXT(B1313,"000"),";",E1313,(TEXT(F1313,"00000000")))</f>
        <v>;9;00000000</v>
      </c>
    </row>
    <row r="1314" spans="1:21" ht="14.25" customHeight="1" x14ac:dyDescent="0.2">
      <c r="A1314" s="41" t="str">
        <f t="shared" si="144"/>
        <v/>
      </c>
      <c r="B1314" s="27" t="str">
        <f t="shared" si="145"/>
        <v/>
      </c>
      <c r="C1314" s="28"/>
      <c r="D1314" s="37"/>
      <c r="E1314" s="28"/>
      <c r="F1314" s="38"/>
      <c r="G1314" s="39"/>
      <c r="H1314" s="39"/>
      <c r="I1314" s="29"/>
      <c r="J1314" s="40"/>
      <c r="K1314" s="40"/>
      <c r="L1314" s="28"/>
      <c r="M1314" s="28"/>
      <c r="N1314" s="42" t="str">
        <f t="shared" si="146"/>
        <v/>
      </c>
      <c r="O1314" s="43"/>
      <c r="P1314" s="25" t="str">
        <f t="shared" si="147"/>
        <v/>
      </c>
      <c r="R1314" s="26">
        <f t="shared" si="141"/>
        <v>0</v>
      </c>
      <c r="S1314" s="18">
        <f t="shared" si="142"/>
        <v>9</v>
      </c>
      <c r="T1314" s="15" t="str">
        <f t="shared" si="143"/>
        <v/>
      </c>
      <c r="U1314" s="15" t="str">
        <f>CONCATENATE(IF(B1314="","",'[1]Datos del Clap'!$E$4),";","9",IF(B1314="","",'[1]Datos del Clap'!$F$4),TEXT(B1314,"000"),";",E1314,(TEXT(F1314,"00000000")))</f>
        <v>;9;00000000</v>
      </c>
    </row>
    <row r="1315" spans="1:21" ht="14.25" customHeight="1" x14ac:dyDescent="0.2">
      <c r="A1315" s="41" t="str">
        <f t="shared" si="144"/>
        <v/>
      </c>
      <c r="B1315" s="27" t="str">
        <f t="shared" si="145"/>
        <v/>
      </c>
      <c r="C1315" s="28"/>
      <c r="D1315" s="37"/>
      <c r="E1315" s="28"/>
      <c r="F1315" s="38"/>
      <c r="G1315" s="39"/>
      <c r="H1315" s="39"/>
      <c r="I1315" s="29"/>
      <c r="J1315" s="40"/>
      <c r="K1315" s="40"/>
      <c r="L1315" s="28"/>
      <c r="M1315" s="28"/>
      <c r="N1315" s="42" t="str">
        <f t="shared" si="146"/>
        <v/>
      </c>
      <c r="O1315" s="43"/>
      <c r="P1315" s="25" t="str">
        <f t="shared" si="147"/>
        <v/>
      </c>
      <c r="R1315" s="26">
        <f t="shared" si="141"/>
        <v>0</v>
      </c>
      <c r="S1315" s="18">
        <f t="shared" si="142"/>
        <v>9</v>
      </c>
      <c r="T1315" s="15" t="str">
        <f t="shared" si="143"/>
        <v/>
      </c>
      <c r="U1315" s="15" t="str">
        <f>CONCATENATE(IF(B1315="","",'[1]Datos del Clap'!$E$4),";","9",IF(B1315="","",'[1]Datos del Clap'!$F$4),TEXT(B1315,"000"),";",E1315,(TEXT(F1315,"00000000")))</f>
        <v>;9;00000000</v>
      </c>
    </row>
    <row r="1316" spans="1:21" ht="14.25" customHeight="1" x14ac:dyDescent="0.2">
      <c r="A1316" s="41" t="str">
        <f t="shared" si="144"/>
        <v/>
      </c>
      <c r="B1316" s="27" t="str">
        <f t="shared" si="145"/>
        <v/>
      </c>
      <c r="C1316" s="28"/>
      <c r="D1316" s="37"/>
      <c r="E1316" s="28"/>
      <c r="F1316" s="38"/>
      <c r="G1316" s="39"/>
      <c r="H1316" s="39"/>
      <c r="I1316" s="29"/>
      <c r="J1316" s="40"/>
      <c r="K1316" s="40"/>
      <c r="L1316" s="28"/>
      <c r="M1316" s="28"/>
      <c r="N1316" s="42" t="str">
        <f t="shared" si="146"/>
        <v/>
      </c>
      <c r="O1316" s="43"/>
      <c r="P1316" s="25" t="str">
        <f t="shared" si="147"/>
        <v/>
      </c>
      <c r="R1316" s="26">
        <f t="shared" si="141"/>
        <v>0</v>
      </c>
      <c r="S1316" s="18">
        <f t="shared" si="142"/>
        <v>9</v>
      </c>
      <c r="T1316" s="15" t="str">
        <f t="shared" si="143"/>
        <v/>
      </c>
      <c r="U1316" s="15" t="str">
        <f>CONCATENATE(IF(B1316="","",'[1]Datos del Clap'!$E$4),";","9",IF(B1316="","",'[1]Datos del Clap'!$F$4),TEXT(B1316,"000"),";",E1316,(TEXT(F1316,"00000000")))</f>
        <v>;9;00000000</v>
      </c>
    </row>
    <row r="1317" spans="1:21" ht="14.25" customHeight="1" x14ac:dyDescent="0.2">
      <c r="A1317" s="41" t="str">
        <f t="shared" si="144"/>
        <v/>
      </c>
      <c r="B1317" s="27" t="str">
        <f t="shared" si="145"/>
        <v/>
      </c>
      <c r="C1317" s="28"/>
      <c r="D1317" s="37"/>
      <c r="E1317" s="28"/>
      <c r="F1317" s="38"/>
      <c r="G1317" s="39"/>
      <c r="H1317" s="39"/>
      <c r="I1317" s="29"/>
      <c r="J1317" s="40"/>
      <c r="K1317" s="40"/>
      <c r="L1317" s="28"/>
      <c r="M1317" s="28"/>
      <c r="N1317" s="42" t="str">
        <f t="shared" si="146"/>
        <v/>
      </c>
      <c r="O1317" s="43"/>
      <c r="P1317" s="25" t="str">
        <f t="shared" si="147"/>
        <v/>
      </c>
      <c r="R1317" s="26">
        <f t="shared" si="141"/>
        <v>0</v>
      </c>
      <c r="S1317" s="18">
        <f t="shared" si="142"/>
        <v>9</v>
      </c>
      <c r="T1317" s="15" t="str">
        <f t="shared" si="143"/>
        <v/>
      </c>
      <c r="U1317" s="15" t="str">
        <f>CONCATENATE(IF(B1317="","",'[1]Datos del Clap'!$E$4),";","9",IF(B1317="","",'[1]Datos del Clap'!$F$4),TEXT(B1317,"000"),";",E1317,(TEXT(F1317,"00000000")))</f>
        <v>;9;00000000</v>
      </c>
    </row>
    <row r="1318" spans="1:21" ht="14.25" customHeight="1" x14ac:dyDescent="0.2">
      <c r="A1318" s="41" t="str">
        <f t="shared" si="144"/>
        <v/>
      </c>
      <c r="B1318" s="27" t="str">
        <f t="shared" si="145"/>
        <v/>
      </c>
      <c r="C1318" s="28"/>
      <c r="D1318" s="37"/>
      <c r="E1318" s="28"/>
      <c r="F1318" s="38"/>
      <c r="G1318" s="39"/>
      <c r="H1318" s="39"/>
      <c r="I1318" s="29"/>
      <c r="J1318" s="40"/>
      <c r="K1318" s="40"/>
      <c r="L1318" s="28"/>
      <c r="M1318" s="28"/>
      <c r="N1318" s="42" t="str">
        <f t="shared" si="146"/>
        <v/>
      </c>
      <c r="O1318" s="43"/>
      <c r="P1318" s="25" t="str">
        <f t="shared" si="147"/>
        <v/>
      </c>
      <c r="R1318" s="26">
        <f t="shared" si="141"/>
        <v>0</v>
      </c>
      <c r="S1318" s="18">
        <f t="shared" si="142"/>
        <v>9</v>
      </c>
      <c r="T1318" s="15" t="str">
        <f t="shared" si="143"/>
        <v/>
      </c>
      <c r="U1318" s="15" t="str">
        <f>CONCATENATE(IF(B1318="","",'[1]Datos del Clap'!$E$4),";","9",IF(B1318="","",'[1]Datos del Clap'!$F$4),TEXT(B1318,"000"),";",E1318,(TEXT(F1318,"00000000")))</f>
        <v>;9;00000000</v>
      </c>
    </row>
    <row r="1319" spans="1:21" ht="14.25" customHeight="1" x14ac:dyDescent="0.2">
      <c r="A1319" s="41" t="str">
        <f t="shared" si="144"/>
        <v/>
      </c>
      <c r="B1319" s="27" t="str">
        <f t="shared" si="145"/>
        <v/>
      </c>
      <c r="C1319" s="28"/>
      <c r="D1319" s="37"/>
      <c r="E1319" s="28"/>
      <c r="F1319" s="38"/>
      <c r="G1319" s="39"/>
      <c r="H1319" s="39"/>
      <c r="I1319" s="29"/>
      <c r="J1319" s="40"/>
      <c r="K1319" s="40"/>
      <c r="L1319" s="28"/>
      <c r="M1319" s="28"/>
      <c r="N1319" s="42" t="str">
        <f t="shared" si="146"/>
        <v/>
      </c>
      <c r="O1319" s="43"/>
      <c r="P1319" s="25" t="str">
        <f t="shared" si="147"/>
        <v/>
      </c>
      <c r="R1319" s="26">
        <f t="shared" si="141"/>
        <v>0</v>
      </c>
      <c r="S1319" s="18">
        <f t="shared" si="142"/>
        <v>9</v>
      </c>
      <c r="T1319" s="15" t="str">
        <f t="shared" si="143"/>
        <v/>
      </c>
      <c r="U1319" s="15" t="str">
        <f>CONCATENATE(IF(B1319="","",'[1]Datos del Clap'!$E$4),";","9",IF(B1319="","",'[1]Datos del Clap'!$F$4),TEXT(B1319,"000"),";",E1319,(TEXT(F1319,"00000000")))</f>
        <v>;9;00000000</v>
      </c>
    </row>
    <row r="1320" spans="1:21" ht="14.25" customHeight="1" x14ac:dyDescent="0.2">
      <c r="A1320" s="41" t="str">
        <f t="shared" si="144"/>
        <v/>
      </c>
      <c r="B1320" s="27" t="str">
        <f t="shared" si="145"/>
        <v/>
      </c>
      <c r="C1320" s="28"/>
      <c r="D1320" s="37"/>
      <c r="E1320" s="28"/>
      <c r="F1320" s="38"/>
      <c r="G1320" s="39"/>
      <c r="H1320" s="39"/>
      <c r="I1320" s="29"/>
      <c r="J1320" s="40"/>
      <c r="K1320" s="40"/>
      <c r="L1320" s="28"/>
      <c r="M1320" s="28"/>
      <c r="N1320" s="42" t="str">
        <f t="shared" si="146"/>
        <v/>
      </c>
      <c r="O1320" s="43"/>
      <c r="P1320" s="25" t="str">
        <f t="shared" si="147"/>
        <v/>
      </c>
      <c r="R1320" s="26">
        <f t="shared" si="141"/>
        <v>0</v>
      </c>
      <c r="S1320" s="18">
        <f t="shared" si="142"/>
        <v>9</v>
      </c>
      <c r="T1320" s="15" t="str">
        <f t="shared" si="143"/>
        <v/>
      </c>
      <c r="U1320" s="15" t="str">
        <f>CONCATENATE(IF(B1320="","",'[1]Datos del Clap'!$E$4),";","9",IF(B1320="","",'[1]Datos del Clap'!$F$4),TEXT(B1320,"000"),";",E1320,(TEXT(F1320,"00000000")))</f>
        <v>;9;00000000</v>
      </c>
    </row>
    <row r="1321" spans="1:21" ht="14.25" customHeight="1" x14ac:dyDescent="0.2">
      <c r="A1321" s="41" t="str">
        <f t="shared" si="144"/>
        <v/>
      </c>
      <c r="B1321" s="27" t="str">
        <f t="shared" si="145"/>
        <v/>
      </c>
      <c r="C1321" s="28"/>
      <c r="D1321" s="37"/>
      <c r="E1321" s="28"/>
      <c r="F1321" s="38"/>
      <c r="G1321" s="39"/>
      <c r="H1321" s="39"/>
      <c r="I1321" s="29"/>
      <c r="J1321" s="40"/>
      <c r="K1321" s="40"/>
      <c r="L1321" s="28"/>
      <c r="M1321" s="28"/>
      <c r="N1321" s="42" t="str">
        <f t="shared" si="146"/>
        <v/>
      </c>
      <c r="O1321" s="43"/>
      <c r="P1321" s="25" t="str">
        <f t="shared" si="147"/>
        <v/>
      </c>
      <c r="R1321" s="26">
        <f t="shared" si="141"/>
        <v>0</v>
      </c>
      <c r="S1321" s="18">
        <f t="shared" si="142"/>
        <v>9</v>
      </c>
      <c r="T1321" s="15" t="str">
        <f t="shared" si="143"/>
        <v/>
      </c>
      <c r="U1321" s="15" t="str">
        <f>CONCATENATE(IF(B1321="","",'[1]Datos del Clap'!$E$4),";","9",IF(B1321="","",'[1]Datos del Clap'!$F$4),TEXT(B1321,"000"),";",E1321,(TEXT(F1321,"00000000")))</f>
        <v>;9;00000000</v>
      </c>
    </row>
    <row r="1322" spans="1:21" ht="14.25" customHeight="1" x14ac:dyDescent="0.2">
      <c r="A1322" s="41" t="str">
        <f t="shared" si="144"/>
        <v/>
      </c>
      <c r="B1322" s="27" t="str">
        <f t="shared" si="145"/>
        <v/>
      </c>
      <c r="C1322" s="28"/>
      <c r="D1322" s="37"/>
      <c r="E1322" s="28"/>
      <c r="F1322" s="38"/>
      <c r="G1322" s="39"/>
      <c r="H1322" s="39"/>
      <c r="I1322" s="29"/>
      <c r="J1322" s="40"/>
      <c r="K1322" s="40"/>
      <c r="L1322" s="28"/>
      <c r="M1322" s="28"/>
      <c r="N1322" s="42" t="str">
        <f t="shared" si="146"/>
        <v/>
      </c>
      <c r="O1322" s="43"/>
      <c r="P1322" s="25" t="str">
        <f t="shared" si="147"/>
        <v/>
      </c>
      <c r="R1322" s="26">
        <f t="shared" si="141"/>
        <v>0</v>
      </c>
      <c r="S1322" s="18">
        <f t="shared" si="142"/>
        <v>9</v>
      </c>
      <c r="T1322" s="15" t="str">
        <f t="shared" si="143"/>
        <v/>
      </c>
      <c r="U1322" s="15" t="str">
        <f>CONCATENATE(IF(B1322="","",'[1]Datos del Clap'!$E$4),";","9",IF(B1322="","",'[1]Datos del Clap'!$F$4),TEXT(B1322,"000"),";",E1322,(TEXT(F1322,"00000000")))</f>
        <v>;9;00000000</v>
      </c>
    </row>
    <row r="1323" spans="1:21" ht="14.25" customHeight="1" x14ac:dyDescent="0.2">
      <c r="A1323" s="41" t="str">
        <f t="shared" si="144"/>
        <v/>
      </c>
      <c r="B1323" s="27" t="str">
        <f t="shared" si="145"/>
        <v/>
      </c>
      <c r="C1323" s="28"/>
      <c r="D1323" s="37"/>
      <c r="E1323" s="28"/>
      <c r="F1323" s="38"/>
      <c r="G1323" s="39"/>
      <c r="H1323" s="39"/>
      <c r="I1323" s="29"/>
      <c r="J1323" s="40"/>
      <c r="K1323" s="40"/>
      <c r="L1323" s="28"/>
      <c r="M1323" s="28"/>
      <c r="N1323" s="42" t="str">
        <f t="shared" si="146"/>
        <v/>
      </c>
      <c r="O1323" s="43"/>
      <c r="P1323" s="25" t="str">
        <f t="shared" si="147"/>
        <v/>
      </c>
      <c r="R1323" s="26">
        <f t="shared" si="141"/>
        <v>0</v>
      </c>
      <c r="S1323" s="18">
        <f t="shared" si="142"/>
        <v>9</v>
      </c>
      <c r="T1323" s="15" t="str">
        <f t="shared" si="143"/>
        <v/>
      </c>
      <c r="U1323" s="15" t="str">
        <f>CONCATENATE(IF(B1323="","",'[1]Datos del Clap'!$E$4),";","9",IF(B1323="","",'[1]Datos del Clap'!$F$4),TEXT(B1323,"000"),";",E1323,(TEXT(F1323,"00000000")))</f>
        <v>;9;00000000</v>
      </c>
    </row>
    <row r="1324" spans="1:21" ht="14.25" customHeight="1" x14ac:dyDescent="0.2">
      <c r="A1324" s="41" t="str">
        <f t="shared" si="144"/>
        <v/>
      </c>
      <c r="B1324" s="27" t="str">
        <f t="shared" si="145"/>
        <v/>
      </c>
      <c r="C1324" s="28"/>
      <c r="D1324" s="37"/>
      <c r="E1324" s="28"/>
      <c r="F1324" s="38"/>
      <c r="G1324" s="39"/>
      <c r="H1324" s="39"/>
      <c r="I1324" s="29"/>
      <c r="J1324" s="40"/>
      <c r="K1324" s="40"/>
      <c r="L1324" s="28"/>
      <c r="M1324" s="28"/>
      <c r="N1324" s="42" t="str">
        <f t="shared" si="146"/>
        <v/>
      </c>
      <c r="O1324" s="43"/>
      <c r="P1324" s="25" t="str">
        <f t="shared" si="147"/>
        <v/>
      </c>
      <c r="R1324" s="26">
        <f t="shared" si="141"/>
        <v>0</v>
      </c>
      <c r="S1324" s="18">
        <f t="shared" si="142"/>
        <v>9</v>
      </c>
      <c r="T1324" s="15" t="str">
        <f t="shared" si="143"/>
        <v/>
      </c>
      <c r="U1324" s="15" t="str">
        <f>CONCATENATE(IF(B1324="","",'[1]Datos del Clap'!$E$4),";","9",IF(B1324="","",'[1]Datos del Clap'!$F$4),TEXT(B1324,"000"),";",E1324,(TEXT(F1324,"00000000")))</f>
        <v>;9;00000000</v>
      </c>
    </row>
    <row r="1325" spans="1:21" ht="14.25" customHeight="1" x14ac:dyDescent="0.2">
      <c r="A1325" s="41" t="str">
        <f t="shared" si="144"/>
        <v/>
      </c>
      <c r="B1325" s="27" t="str">
        <f t="shared" si="145"/>
        <v/>
      </c>
      <c r="C1325" s="28"/>
      <c r="D1325" s="37"/>
      <c r="E1325" s="28"/>
      <c r="F1325" s="38"/>
      <c r="G1325" s="39"/>
      <c r="H1325" s="39"/>
      <c r="I1325" s="29"/>
      <c r="J1325" s="40"/>
      <c r="K1325" s="40"/>
      <c r="L1325" s="28"/>
      <c r="M1325" s="28"/>
      <c r="N1325" s="42" t="str">
        <f t="shared" si="146"/>
        <v/>
      </c>
      <c r="O1325" s="43"/>
      <c r="P1325" s="25" t="str">
        <f t="shared" si="147"/>
        <v/>
      </c>
      <c r="R1325" s="26">
        <f t="shared" si="141"/>
        <v>0</v>
      </c>
      <c r="S1325" s="18">
        <f t="shared" si="142"/>
        <v>9</v>
      </c>
      <c r="T1325" s="15" t="str">
        <f t="shared" si="143"/>
        <v/>
      </c>
      <c r="U1325" s="15" t="str">
        <f>CONCATENATE(IF(B1325="","",'[1]Datos del Clap'!$E$4),";","9",IF(B1325="","",'[1]Datos del Clap'!$F$4),TEXT(B1325,"000"),";",E1325,(TEXT(F1325,"00000000")))</f>
        <v>;9;00000000</v>
      </c>
    </row>
    <row r="1326" spans="1:21" ht="14.25" customHeight="1" x14ac:dyDescent="0.2">
      <c r="A1326" s="41" t="str">
        <f t="shared" si="144"/>
        <v/>
      </c>
      <c r="B1326" s="27" t="str">
        <f t="shared" si="145"/>
        <v/>
      </c>
      <c r="C1326" s="28"/>
      <c r="D1326" s="37"/>
      <c r="E1326" s="28"/>
      <c r="F1326" s="38"/>
      <c r="G1326" s="39"/>
      <c r="H1326" s="39"/>
      <c r="I1326" s="29"/>
      <c r="J1326" s="40"/>
      <c r="K1326" s="40"/>
      <c r="L1326" s="28"/>
      <c r="M1326" s="28"/>
      <c r="N1326" s="42" t="str">
        <f t="shared" si="146"/>
        <v/>
      </c>
      <c r="O1326" s="43"/>
      <c r="P1326" s="25" t="str">
        <f t="shared" si="147"/>
        <v/>
      </c>
      <c r="R1326" s="26">
        <f t="shared" si="141"/>
        <v>0</v>
      </c>
      <c r="S1326" s="18">
        <f t="shared" si="142"/>
        <v>9</v>
      </c>
      <c r="T1326" s="15" t="str">
        <f t="shared" si="143"/>
        <v/>
      </c>
      <c r="U1326" s="15" t="str">
        <f>CONCATENATE(IF(B1326="","",'[1]Datos del Clap'!$E$4),";","9",IF(B1326="","",'[1]Datos del Clap'!$F$4),TEXT(B1326,"000"),";",E1326,(TEXT(F1326,"00000000")))</f>
        <v>;9;00000000</v>
      </c>
    </row>
    <row r="1327" spans="1:21" ht="14.25" customHeight="1" x14ac:dyDescent="0.2">
      <c r="A1327" s="41" t="str">
        <f t="shared" si="144"/>
        <v/>
      </c>
      <c r="B1327" s="27" t="str">
        <f t="shared" si="145"/>
        <v/>
      </c>
      <c r="C1327" s="28"/>
      <c r="D1327" s="37"/>
      <c r="E1327" s="28"/>
      <c r="F1327" s="38"/>
      <c r="G1327" s="39"/>
      <c r="H1327" s="39"/>
      <c r="I1327" s="29"/>
      <c r="J1327" s="40"/>
      <c r="K1327" s="40"/>
      <c r="L1327" s="28"/>
      <c r="M1327" s="28"/>
      <c r="N1327" s="42" t="str">
        <f t="shared" si="146"/>
        <v/>
      </c>
      <c r="O1327" s="43"/>
      <c r="P1327" s="25" t="str">
        <f t="shared" si="147"/>
        <v/>
      </c>
      <c r="R1327" s="26">
        <f t="shared" si="141"/>
        <v>0</v>
      </c>
      <c r="S1327" s="18">
        <f t="shared" si="142"/>
        <v>9</v>
      </c>
      <c r="T1327" s="15" t="str">
        <f t="shared" si="143"/>
        <v/>
      </c>
      <c r="U1327" s="15" t="str">
        <f>CONCATENATE(IF(B1327="","",'[1]Datos del Clap'!$E$4),";","9",IF(B1327="","",'[1]Datos del Clap'!$F$4),TEXT(B1327,"000"),";",E1327,(TEXT(F1327,"00000000")))</f>
        <v>;9;00000000</v>
      </c>
    </row>
    <row r="1328" spans="1:21" ht="14.25" customHeight="1" x14ac:dyDescent="0.2">
      <c r="A1328" s="41" t="str">
        <f t="shared" si="144"/>
        <v/>
      </c>
      <c r="B1328" s="27" t="str">
        <f t="shared" si="145"/>
        <v/>
      </c>
      <c r="C1328" s="28"/>
      <c r="D1328" s="37"/>
      <c r="E1328" s="28"/>
      <c r="F1328" s="38"/>
      <c r="G1328" s="39"/>
      <c r="H1328" s="39"/>
      <c r="I1328" s="29"/>
      <c r="J1328" s="40"/>
      <c r="K1328" s="40"/>
      <c r="L1328" s="28"/>
      <c r="M1328" s="28"/>
      <c r="N1328" s="42" t="str">
        <f t="shared" si="146"/>
        <v/>
      </c>
      <c r="O1328" s="43"/>
      <c r="P1328" s="25" t="str">
        <f t="shared" si="147"/>
        <v/>
      </c>
      <c r="R1328" s="26">
        <f t="shared" si="141"/>
        <v>0</v>
      </c>
      <c r="S1328" s="18">
        <f t="shared" si="142"/>
        <v>9</v>
      </c>
      <c r="T1328" s="15" t="str">
        <f t="shared" si="143"/>
        <v/>
      </c>
      <c r="U1328" s="15" t="str">
        <f>CONCATENATE(IF(B1328="","",'[1]Datos del Clap'!$E$4),";","9",IF(B1328="","",'[1]Datos del Clap'!$F$4),TEXT(B1328,"000"),";",E1328,(TEXT(F1328,"00000000")))</f>
        <v>;9;00000000</v>
      </c>
    </row>
    <row r="1329" spans="1:21" ht="14.25" customHeight="1" x14ac:dyDescent="0.2">
      <c r="A1329" s="41" t="str">
        <f t="shared" si="144"/>
        <v/>
      </c>
      <c r="B1329" s="27" t="str">
        <f t="shared" si="145"/>
        <v/>
      </c>
      <c r="C1329" s="28"/>
      <c r="D1329" s="37"/>
      <c r="E1329" s="28"/>
      <c r="F1329" s="38"/>
      <c r="G1329" s="39"/>
      <c r="H1329" s="39"/>
      <c r="I1329" s="29"/>
      <c r="J1329" s="40"/>
      <c r="K1329" s="40"/>
      <c r="L1329" s="28"/>
      <c r="M1329" s="28"/>
      <c r="N1329" s="42" t="str">
        <f t="shared" si="146"/>
        <v/>
      </c>
      <c r="O1329" s="43"/>
      <c r="P1329" s="25" t="str">
        <f t="shared" si="147"/>
        <v/>
      </c>
      <c r="R1329" s="26">
        <f t="shared" si="141"/>
        <v>0</v>
      </c>
      <c r="S1329" s="18">
        <f t="shared" si="142"/>
        <v>9</v>
      </c>
      <c r="T1329" s="15" t="str">
        <f t="shared" si="143"/>
        <v/>
      </c>
      <c r="U1329" s="15" t="str">
        <f>CONCATENATE(IF(B1329="","",'[1]Datos del Clap'!$E$4),";","9",IF(B1329="","",'[1]Datos del Clap'!$F$4),TEXT(B1329,"000"),";",E1329,(TEXT(F1329,"00000000")))</f>
        <v>;9;00000000</v>
      </c>
    </row>
    <row r="1330" spans="1:21" ht="14.25" customHeight="1" x14ac:dyDescent="0.2">
      <c r="A1330" s="41" t="str">
        <f t="shared" si="144"/>
        <v/>
      </c>
      <c r="B1330" s="27" t="str">
        <f t="shared" si="145"/>
        <v/>
      </c>
      <c r="C1330" s="28"/>
      <c r="D1330" s="37"/>
      <c r="E1330" s="28"/>
      <c r="F1330" s="38"/>
      <c r="G1330" s="39"/>
      <c r="H1330" s="39"/>
      <c r="I1330" s="29"/>
      <c r="J1330" s="40"/>
      <c r="K1330" s="40"/>
      <c r="L1330" s="28"/>
      <c r="M1330" s="28"/>
      <c r="N1330" s="42" t="str">
        <f t="shared" si="146"/>
        <v/>
      </c>
      <c r="O1330" s="43"/>
      <c r="P1330" s="25" t="str">
        <f t="shared" si="147"/>
        <v/>
      </c>
      <c r="R1330" s="26">
        <f t="shared" si="141"/>
        <v>0</v>
      </c>
      <c r="S1330" s="18">
        <f t="shared" si="142"/>
        <v>9</v>
      </c>
      <c r="T1330" s="15" t="str">
        <f t="shared" si="143"/>
        <v/>
      </c>
      <c r="U1330" s="15" t="str">
        <f>CONCATENATE(IF(B1330="","",'[1]Datos del Clap'!$E$4),";","9",IF(B1330="","",'[1]Datos del Clap'!$F$4),TEXT(B1330,"000"),";",E1330,(TEXT(F1330,"00000000")))</f>
        <v>;9;00000000</v>
      </c>
    </row>
    <row r="1331" spans="1:21" ht="14.25" customHeight="1" x14ac:dyDescent="0.2">
      <c r="A1331" s="41" t="str">
        <f t="shared" si="144"/>
        <v/>
      </c>
      <c r="B1331" s="27" t="str">
        <f t="shared" si="145"/>
        <v/>
      </c>
      <c r="C1331" s="28"/>
      <c r="D1331" s="37"/>
      <c r="E1331" s="28"/>
      <c r="F1331" s="38"/>
      <c r="G1331" s="39"/>
      <c r="H1331" s="39"/>
      <c r="I1331" s="29"/>
      <c r="J1331" s="40"/>
      <c r="K1331" s="40"/>
      <c r="L1331" s="28"/>
      <c r="M1331" s="28"/>
      <c r="N1331" s="42" t="str">
        <f t="shared" si="146"/>
        <v/>
      </c>
      <c r="O1331" s="43"/>
      <c r="P1331" s="25" t="str">
        <f t="shared" si="147"/>
        <v/>
      </c>
      <c r="R1331" s="26">
        <f t="shared" si="141"/>
        <v>0</v>
      </c>
      <c r="S1331" s="18">
        <f t="shared" si="142"/>
        <v>9</v>
      </c>
      <c r="T1331" s="15" t="str">
        <f t="shared" si="143"/>
        <v/>
      </c>
      <c r="U1331" s="15" t="str">
        <f>CONCATENATE(IF(B1331="","",'[1]Datos del Clap'!$E$4),";","9",IF(B1331="","",'[1]Datos del Clap'!$F$4),TEXT(B1331,"000"),";",E1331,(TEXT(F1331,"00000000")))</f>
        <v>;9;00000000</v>
      </c>
    </row>
    <row r="1332" spans="1:21" ht="14.25" customHeight="1" x14ac:dyDescent="0.2">
      <c r="A1332" s="41" t="str">
        <f t="shared" si="144"/>
        <v/>
      </c>
      <c r="B1332" s="27" t="str">
        <f t="shared" si="145"/>
        <v/>
      </c>
      <c r="C1332" s="28"/>
      <c r="D1332" s="37"/>
      <c r="E1332" s="28"/>
      <c r="F1332" s="38"/>
      <c r="G1332" s="39"/>
      <c r="H1332" s="39"/>
      <c r="I1332" s="29"/>
      <c r="J1332" s="40"/>
      <c r="K1332" s="40"/>
      <c r="L1332" s="28"/>
      <c r="M1332" s="28"/>
      <c r="N1332" s="42" t="str">
        <f t="shared" si="146"/>
        <v/>
      </c>
      <c r="O1332" s="43"/>
      <c r="P1332" s="25" t="str">
        <f t="shared" si="147"/>
        <v/>
      </c>
      <c r="R1332" s="26">
        <f t="shared" si="141"/>
        <v>0</v>
      </c>
      <c r="S1332" s="18">
        <f t="shared" si="142"/>
        <v>9</v>
      </c>
      <c r="T1332" s="15" t="str">
        <f t="shared" si="143"/>
        <v/>
      </c>
      <c r="U1332" s="15" t="str">
        <f>CONCATENATE(IF(B1332="","",'[1]Datos del Clap'!$E$4),";","9",IF(B1332="","",'[1]Datos del Clap'!$F$4),TEXT(B1332,"000"),";",E1332,(TEXT(F1332,"00000000")))</f>
        <v>;9;00000000</v>
      </c>
    </row>
    <row r="1333" spans="1:21" ht="14.25" customHeight="1" x14ac:dyDescent="0.2">
      <c r="A1333" s="41" t="str">
        <f t="shared" si="144"/>
        <v/>
      </c>
      <c r="B1333" s="27" t="str">
        <f t="shared" si="145"/>
        <v/>
      </c>
      <c r="C1333" s="28"/>
      <c r="D1333" s="37"/>
      <c r="E1333" s="28"/>
      <c r="F1333" s="38"/>
      <c r="G1333" s="39"/>
      <c r="H1333" s="39"/>
      <c r="I1333" s="29"/>
      <c r="J1333" s="40"/>
      <c r="K1333" s="40"/>
      <c r="L1333" s="28"/>
      <c r="M1333" s="28"/>
      <c r="N1333" s="42" t="str">
        <f t="shared" si="146"/>
        <v/>
      </c>
      <c r="O1333" s="43"/>
      <c r="P1333" s="25" t="str">
        <f t="shared" si="147"/>
        <v/>
      </c>
      <c r="R1333" s="26">
        <f t="shared" si="141"/>
        <v>0</v>
      </c>
      <c r="S1333" s="18">
        <f t="shared" si="142"/>
        <v>9</v>
      </c>
      <c r="T1333" s="15" t="str">
        <f t="shared" si="143"/>
        <v/>
      </c>
      <c r="U1333" s="15" t="str">
        <f>CONCATENATE(IF(B1333="","",'[1]Datos del Clap'!$E$4),";","9",IF(B1333="","",'[1]Datos del Clap'!$F$4),TEXT(B1333,"000"),";",E1333,(TEXT(F1333,"00000000")))</f>
        <v>;9;00000000</v>
      </c>
    </row>
    <row r="1334" spans="1:21" ht="14.25" customHeight="1" x14ac:dyDescent="0.2">
      <c r="A1334" s="41" t="str">
        <f t="shared" si="144"/>
        <v/>
      </c>
      <c r="B1334" s="27" t="str">
        <f t="shared" si="145"/>
        <v/>
      </c>
      <c r="C1334" s="28"/>
      <c r="D1334" s="37"/>
      <c r="E1334" s="28"/>
      <c r="F1334" s="38"/>
      <c r="G1334" s="39"/>
      <c r="H1334" s="39"/>
      <c r="I1334" s="29"/>
      <c r="J1334" s="40"/>
      <c r="K1334" s="40"/>
      <c r="L1334" s="28"/>
      <c r="M1334" s="28"/>
      <c r="N1334" s="42" t="str">
        <f t="shared" si="146"/>
        <v/>
      </c>
      <c r="O1334" s="43"/>
      <c r="P1334" s="25" t="str">
        <f t="shared" si="147"/>
        <v/>
      </c>
      <c r="R1334" s="26">
        <f t="shared" si="141"/>
        <v>0</v>
      </c>
      <c r="S1334" s="18">
        <f t="shared" si="142"/>
        <v>9</v>
      </c>
      <c r="T1334" s="15" t="str">
        <f t="shared" si="143"/>
        <v/>
      </c>
      <c r="U1334" s="15" t="str">
        <f>CONCATENATE(IF(B1334="","",'[1]Datos del Clap'!$E$4),";","9",IF(B1334="","",'[1]Datos del Clap'!$F$4),TEXT(B1334,"000"),";",E1334,(TEXT(F1334,"00000000")))</f>
        <v>;9;00000000</v>
      </c>
    </row>
    <row r="1335" spans="1:21" ht="14.25" customHeight="1" x14ac:dyDescent="0.2">
      <c r="A1335" s="41" t="str">
        <f t="shared" si="144"/>
        <v/>
      </c>
      <c r="B1335" s="27" t="str">
        <f t="shared" si="145"/>
        <v/>
      </c>
      <c r="C1335" s="28"/>
      <c r="D1335" s="37"/>
      <c r="E1335" s="28"/>
      <c r="F1335" s="38"/>
      <c r="G1335" s="39"/>
      <c r="H1335" s="39"/>
      <c r="I1335" s="29"/>
      <c r="J1335" s="40"/>
      <c r="K1335" s="40"/>
      <c r="L1335" s="28"/>
      <c r="M1335" s="28"/>
      <c r="N1335" s="42" t="str">
        <f t="shared" si="146"/>
        <v/>
      </c>
      <c r="O1335" s="43"/>
      <c r="P1335" s="25" t="str">
        <f t="shared" si="147"/>
        <v/>
      </c>
      <c r="R1335" s="26">
        <f t="shared" si="141"/>
        <v>0</v>
      </c>
      <c r="S1335" s="18">
        <f t="shared" si="142"/>
        <v>9</v>
      </c>
      <c r="T1335" s="15" t="str">
        <f t="shared" si="143"/>
        <v/>
      </c>
      <c r="U1335" s="15" t="str">
        <f>CONCATENATE(IF(B1335="","",'[1]Datos del Clap'!$E$4),";","9",IF(B1335="","",'[1]Datos del Clap'!$F$4),TEXT(B1335,"000"),";",E1335,(TEXT(F1335,"00000000")))</f>
        <v>;9;00000000</v>
      </c>
    </row>
    <row r="1336" spans="1:21" ht="14.25" customHeight="1" x14ac:dyDescent="0.2">
      <c r="A1336" s="41" t="str">
        <f t="shared" si="144"/>
        <v/>
      </c>
      <c r="B1336" s="27" t="str">
        <f t="shared" si="145"/>
        <v/>
      </c>
      <c r="C1336" s="28"/>
      <c r="D1336" s="37"/>
      <c r="E1336" s="28"/>
      <c r="F1336" s="38"/>
      <c r="G1336" s="39"/>
      <c r="H1336" s="39"/>
      <c r="I1336" s="29"/>
      <c r="J1336" s="40"/>
      <c r="K1336" s="40"/>
      <c r="L1336" s="28"/>
      <c r="M1336" s="28"/>
      <c r="N1336" s="42" t="str">
        <f t="shared" si="146"/>
        <v/>
      </c>
      <c r="O1336" s="43"/>
      <c r="P1336" s="25" t="str">
        <f t="shared" si="147"/>
        <v/>
      </c>
      <c r="R1336" s="26">
        <f t="shared" si="141"/>
        <v>0</v>
      </c>
      <c r="S1336" s="18">
        <f t="shared" si="142"/>
        <v>9</v>
      </c>
      <c r="T1336" s="15" t="str">
        <f t="shared" si="143"/>
        <v/>
      </c>
      <c r="U1336" s="15" t="str">
        <f>CONCATENATE(IF(B1336="","",'[1]Datos del Clap'!$E$4),";","9",IF(B1336="","",'[1]Datos del Clap'!$F$4),TEXT(B1336,"000"),";",E1336,(TEXT(F1336,"00000000")))</f>
        <v>;9;00000000</v>
      </c>
    </row>
    <row r="1337" spans="1:21" ht="14.25" customHeight="1" x14ac:dyDescent="0.2">
      <c r="A1337" s="41" t="str">
        <f t="shared" si="144"/>
        <v/>
      </c>
      <c r="B1337" s="27" t="str">
        <f t="shared" si="145"/>
        <v/>
      </c>
      <c r="C1337" s="28"/>
      <c r="D1337" s="37"/>
      <c r="E1337" s="28"/>
      <c r="F1337" s="38"/>
      <c r="G1337" s="39"/>
      <c r="H1337" s="39"/>
      <c r="I1337" s="29"/>
      <c r="J1337" s="40"/>
      <c r="K1337" s="40"/>
      <c r="L1337" s="28"/>
      <c r="M1337" s="28"/>
      <c r="N1337" s="42" t="str">
        <f t="shared" si="146"/>
        <v/>
      </c>
      <c r="O1337" s="43"/>
      <c r="P1337" s="25" t="str">
        <f t="shared" si="147"/>
        <v/>
      </c>
      <c r="R1337" s="26">
        <f t="shared" si="141"/>
        <v>0</v>
      </c>
      <c r="S1337" s="18">
        <f t="shared" si="142"/>
        <v>9</v>
      </c>
      <c r="T1337" s="15" t="str">
        <f t="shared" si="143"/>
        <v/>
      </c>
      <c r="U1337" s="15" t="str">
        <f>CONCATENATE(IF(B1337="","",'[1]Datos del Clap'!$E$4),";","9",IF(B1337="","",'[1]Datos del Clap'!$F$4),TEXT(B1337,"000"),";",E1337,(TEXT(F1337,"00000000")))</f>
        <v>;9;00000000</v>
      </c>
    </row>
    <row r="1338" spans="1:21" ht="14.25" customHeight="1" x14ac:dyDescent="0.2">
      <c r="A1338" s="41" t="str">
        <f t="shared" si="144"/>
        <v/>
      </c>
      <c r="B1338" s="27" t="str">
        <f t="shared" si="145"/>
        <v/>
      </c>
      <c r="C1338" s="28"/>
      <c r="D1338" s="37"/>
      <c r="E1338" s="28"/>
      <c r="F1338" s="38"/>
      <c r="G1338" s="39"/>
      <c r="H1338" s="39"/>
      <c r="I1338" s="29"/>
      <c r="J1338" s="40"/>
      <c r="K1338" s="40"/>
      <c r="L1338" s="28"/>
      <c r="M1338" s="28"/>
      <c r="N1338" s="42" t="str">
        <f t="shared" si="146"/>
        <v/>
      </c>
      <c r="O1338" s="43"/>
      <c r="P1338" s="25" t="str">
        <f t="shared" si="147"/>
        <v/>
      </c>
      <c r="R1338" s="26">
        <f t="shared" si="141"/>
        <v>0</v>
      </c>
      <c r="S1338" s="18">
        <f t="shared" si="142"/>
        <v>9</v>
      </c>
      <c r="T1338" s="15" t="str">
        <f t="shared" si="143"/>
        <v/>
      </c>
      <c r="U1338" s="15" t="str">
        <f>CONCATENATE(IF(B1338="","",'[1]Datos del Clap'!$E$4),";","9",IF(B1338="","",'[1]Datos del Clap'!$F$4),TEXT(B1338,"000"),";",E1338,(TEXT(F1338,"00000000")))</f>
        <v>;9;00000000</v>
      </c>
    </row>
    <row r="1339" spans="1:21" ht="14.25" customHeight="1" x14ac:dyDescent="0.2">
      <c r="A1339" s="41" t="str">
        <f t="shared" si="144"/>
        <v/>
      </c>
      <c r="B1339" s="27" t="str">
        <f t="shared" si="145"/>
        <v/>
      </c>
      <c r="C1339" s="28"/>
      <c r="D1339" s="37"/>
      <c r="E1339" s="28"/>
      <c r="F1339" s="38"/>
      <c r="G1339" s="39"/>
      <c r="H1339" s="39"/>
      <c r="I1339" s="29"/>
      <c r="J1339" s="40"/>
      <c r="K1339" s="40"/>
      <c r="L1339" s="28"/>
      <c r="M1339" s="28"/>
      <c r="N1339" s="42" t="str">
        <f t="shared" si="146"/>
        <v/>
      </c>
      <c r="O1339" s="43"/>
      <c r="P1339" s="25" t="str">
        <f t="shared" si="147"/>
        <v/>
      </c>
      <c r="R1339" s="26">
        <f t="shared" si="141"/>
        <v>0</v>
      </c>
      <c r="S1339" s="18">
        <f t="shared" si="142"/>
        <v>9</v>
      </c>
      <c r="T1339" s="15" t="str">
        <f t="shared" si="143"/>
        <v/>
      </c>
      <c r="U1339" s="15" t="str">
        <f>CONCATENATE(IF(B1339="","",'[1]Datos del Clap'!$E$4),";","9",IF(B1339="","",'[1]Datos del Clap'!$F$4),TEXT(B1339,"000"),";",E1339,(TEXT(F1339,"00000000")))</f>
        <v>;9;00000000</v>
      </c>
    </row>
    <row r="1340" spans="1:21" ht="14.25" customHeight="1" x14ac:dyDescent="0.2">
      <c r="A1340" s="41" t="str">
        <f t="shared" si="144"/>
        <v/>
      </c>
      <c r="B1340" s="27" t="str">
        <f t="shared" si="145"/>
        <v/>
      </c>
      <c r="C1340" s="28"/>
      <c r="D1340" s="37"/>
      <c r="E1340" s="28"/>
      <c r="F1340" s="38"/>
      <c r="G1340" s="39"/>
      <c r="H1340" s="39"/>
      <c r="I1340" s="29"/>
      <c r="J1340" s="40"/>
      <c r="K1340" s="40"/>
      <c r="L1340" s="28"/>
      <c r="M1340" s="28"/>
      <c r="N1340" s="42" t="str">
        <f t="shared" si="146"/>
        <v/>
      </c>
      <c r="O1340" s="43"/>
      <c r="P1340" s="25" t="str">
        <f t="shared" si="147"/>
        <v/>
      </c>
      <c r="R1340" s="26">
        <f t="shared" si="141"/>
        <v>0</v>
      </c>
      <c r="S1340" s="18">
        <f t="shared" si="142"/>
        <v>9</v>
      </c>
      <c r="T1340" s="15" t="str">
        <f t="shared" si="143"/>
        <v/>
      </c>
      <c r="U1340" s="15" t="str">
        <f>CONCATENATE(IF(B1340="","",'[1]Datos del Clap'!$E$4),";","9",IF(B1340="","",'[1]Datos del Clap'!$F$4),TEXT(B1340,"000"),";",E1340,(TEXT(F1340,"00000000")))</f>
        <v>;9;00000000</v>
      </c>
    </row>
    <row r="1341" spans="1:21" ht="14.25" customHeight="1" x14ac:dyDescent="0.2">
      <c r="A1341" s="41" t="str">
        <f t="shared" si="144"/>
        <v/>
      </c>
      <c r="B1341" s="27" t="str">
        <f t="shared" si="145"/>
        <v/>
      </c>
      <c r="C1341" s="28"/>
      <c r="D1341" s="37"/>
      <c r="E1341" s="28"/>
      <c r="F1341" s="38"/>
      <c r="G1341" s="39"/>
      <c r="H1341" s="39"/>
      <c r="I1341" s="29"/>
      <c r="J1341" s="40"/>
      <c r="K1341" s="40"/>
      <c r="L1341" s="28"/>
      <c r="M1341" s="28"/>
      <c r="N1341" s="42" t="str">
        <f t="shared" si="146"/>
        <v/>
      </c>
      <c r="O1341" s="43"/>
      <c r="P1341" s="25" t="str">
        <f t="shared" si="147"/>
        <v/>
      </c>
      <c r="R1341" s="26">
        <f t="shared" si="141"/>
        <v>0</v>
      </c>
      <c r="S1341" s="18">
        <f t="shared" si="142"/>
        <v>9</v>
      </c>
      <c r="T1341" s="15" t="str">
        <f t="shared" si="143"/>
        <v/>
      </c>
      <c r="U1341" s="15" t="str">
        <f>CONCATENATE(IF(B1341="","",'[1]Datos del Clap'!$E$4),";","9",IF(B1341="","",'[1]Datos del Clap'!$F$4),TEXT(B1341,"000"),";",E1341,(TEXT(F1341,"00000000")))</f>
        <v>;9;00000000</v>
      </c>
    </row>
    <row r="1342" spans="1:21" ht="14.25" customHeight="1" x14ac:dyDescent="0.2">
      <c r="A1342" s="41" t="str">
        <f t="shared" si="144"/>
        <v/>
      </c>
      <c r="B1342" s="27" t="str">
        <f t="shared" si="145"/>
        <v/>
      </c>
      <c r="C1342" s="28"/>
      <c r="D1342" s="37"/>
      <c r="E1342" s="28"/>
      <c r="F1342" s="38"/>
      <c r="G1342" s="39"/>
      <c r="H1342" s="39"/>
      <c r="I1342" s="29"/>
      <c r="J1342" s="40"/>
      <c r="K1342" s="40"/>
      <c r="L1342" s="28"/>
      <c r="M1342" s="28"/>
      <c r="N1342" s="42" t="str">
        <f t="shared" si="146"/>
        <v/>
      </c>
      <c r="O1342" s="43"/>
      <c r="P1342" s="25" t="str">
        <f t="shared" si="147"/>
        <v/>
      </c>
      <c r="R1342" s="26">
        <f t="shared" si="141"/>
        <v>0</v>
      </c>
      <c r="S1342" s="18">
        <f t="shared" si="142"/>
        <v>9</v>
      </c>
      <c r="T1342" s="15" t="str">
        <f t="shared" si="143"/>
        <v/>
      </c>
      <c r="U1342" s="15" t="str">
        <f>CONCATENATE(IF(B1342="","",'[1]Datos del Clap'!$E$4),";","9",IF(B1342="","",'[1]Datos del Clap'!$F$4),TEXT(B1342,"000"),";",E1342,(TEXT(F1342,"00000000")))</f>
        <v>;9;00000000</v>
      </c>
    </row>
    <row r="1343" spans="1:21" ht="14.25" customHeight="1" x14ac:dyDescent="0.2">
      <c r="A1343" s="41" t="str">
        <f t="shared" si="144"/>
        <v/>
      </c>
      <c r="B1343" s="27" t="str">
        <f t="shared" si="145"/>
        <v/>
      </c>
      <c r="C1343" s="28"/>
      <c r="D1343" s="37"/>
      <c r="E1343" s="28"/>
      <c r="F1343" s="38"/>
      <c r="G1343" s="39"/>
      <c r="H1343" s="39"/>
      <c r="I1343" s="29"/>
      <c r="J1343" s="40"/>
      <c r="K1343" s="40"/>
      <c r="L1343" s="28"/>
      <c r="M1343" s="28"/>
      <c r="N1343" s="42" t="str">
        <f t="shared" si="146"/>
        <v/>
      </c>
      <c r="O1343" s="43"/>
      <c r="P1343" s="25" t="str">
        <f t="shared" si="147"/>
        <v/>
      </c>
      <c r="R1343" s="26">
        <f t="shared" si="141"/>
        <v>0</v>
      </c>
      <c r="S1343" s="18">
        <f t="shared" si="142"/>
        <v>9</v>
      </c>
      <c r="T1343" s="15" t="str">
        <f t="shared" si="143"/>
        <v/>
      </c>
      <c r="U1343" s="15" t="str">
        <f>CONCATENATE(IF(B1343="","",'[1]Datos del Clap'!$E$4),";","9",IF(B1343="","",'[1]Datos del Clap'!$F$4),TEXT(B1343,"000"),";",E1343,(TEXT(F1343,"00000000")))</f>
        <v>;9;00000000</v>
      </c>
    </row>
    <row r="1344" spans="1:21" ht="14.25" customHeight="1" x14ac:dyDescent="0.2">
      <c r="A1344" s="41" t="str">
        <f t="shared" si="144"/>
        <v/>
      </c>
      <c r="B1344" s="27" t="str">
        <f t="shared" si="145"/>
        <v/>
      </c>
      <c r="C1344" s="28"/>
      <c r="D1344" s="37"/>
      <c r="E1344" s="28"/>
      <c r="F1344" s="38"/>
      <c r="G1344" s="39"/>
      <c r="H1344" s="39"/>
      <c r="I1344" s="29"/>
      <c r="J1344" s="40"/>
      <c r="K1344" s="40"/>
      <c r="L1344" s="28"/>
      <c r="M1344" s="28"/>
      <c r="N1344" s="42" t="str">
        <f t="shared" si="146"/>
        <v/>
      </c>
      <c r="O1344" s="43"/>
      <c r="P1344" s="25" t="str">
        <f t="shared" si="147"/>
        <v/>
      </c>
      <c r="R1344" s="26">
        <f t="shared" si="141"/>
        <v>0</v>
      </c>
      <c r="S1344" s="18">
        <f t="shared" si="142"/>
        <v>9</v>
      </c>
      <c r="T1344" s="15" t="str">
        <f t="shared" si="143"/>
        <v/>
      </c>
      <c r="U1344" s="15" t="str">
        <f>CONCATENATE(IF(B1344="","",'[1]Datos del Clap'!$E$4),";","9",IF(B1344="","",'[1]Datos del Clap'!$F$4),TEXT(B1344,"000"),";",E1344,(TEXT(F1344,"00000000")))</f>
        <v>;9;00000000</v>
      </c>
    </row>
    <row r="1345" spans="1:21" ht="14.25" customHeight="1" x14ac:dyDescent="0.2">
      <c r="A1345" s="41" t="str">
        <f t="shared" si="144"/>
        <v/>
      </c>
      <c r="B1345" s="27" t="str">
        <f t="shared" si="145"/>
        <v/>
      </c>
      <c r="C1345" s="28"/>
      <c r="D1345" s="37"/>
      <c r="E1345" s="28"/>
      <c r="F1345" s="38"/>
      <c r="G1345" s="39"/>
      <c r="H1345" s="39"/>
      <c r="I1345" s="29"/>
      <c r="J1345" s="40"/>
      <c r="K1345" s="40"/>
      <c r="L1345" s="28"/>
      <c r="M1345" s="28"/>
      <c r="N1345" s="42" t="str">
        <f t="shared" si="146"/>
        <v/>
      </c>
      <c r="O1345" s="43"/>
      <c r="P1345" s="25" t="str">
        <f t="shared" si="147"/>
        <v/>
      </c>
      <c r="R1345" s="26">
        <f t="shared" si="141"/>
        <v>0</v>
      </c>
      <c r="S1345" s="18">
        <f t="shared" si="142"/>
        <v>9</v>
      </c>
      <c r="T1345" s="15" t="str">
        <f t="shared" si="143"/>
        <v/>
      </c>
      <c r="U1345" s="15" t="str">
        <f>CONCATENATE(IF(B1345="","",'[1]Datos del Clap'!$E$4),";","9",IF(B1345="","",'[1]Datos del Clap'!$F$4),TEXT(B1345,"000"),";",E1345,(TEXT(F1345,"00000000")))</f>
        <v>;9;00000000</v>
      </c>
    </row>
    <row r="1346" spans="1:21" ht="14.25" customHeight="1" x14ac:dyDescent="0.2">
      <c r="A1346" s="41" t="str">
        <f t="shared" si="144"/>
        <v/>
      </c>
      <c r="B1346" s="27" t="str">
        <f t="shared" si="145"/>
        <v/>
      </c>
      <c r="C1346" s="28"/>
      <c r="D1346" s="37"/>
      <c r="E1346" s="28"/>
      <c r="F1346" s="38"/>
      <c r="G1346" s="39"/>
      <c r="H1346" s="39"/>
      <c r="I1346" s="29"/>
      <c r="J1346" s="40"/>
      <c r="K1346" s="40"/>
      <c r="L1346" s="28"/>
      <c r="M1346" s="28"/>
      <c r="N1346" s="42" t="str">
        <f t="shared" si="146"/>
        <v/>
      </c>
      <c r="O1346" s="43"/>
      <c r="P1346" s="25" t="str">
        <f t="shared" si="147"/>
        <v/>
      </c>
      <c r="R1346" s="26">
        <f t="shared" si="141"/>
        <v>0</v>
      </c>
      <c r="S1346" s="18">
        <f t="shared" si="142"/>
        <v>9</v>
      </c>
      <c r="T1346" s="15" t="str">
        <f t="shared" si="143"/>
        <v/>
      </c>
      <c r="U1346" s="15" t="str">
        <f>CONCATENATE(IF(B1346="","",'[1]Datos del Clap'!$E$4),";","9",IF(B1346="","",'[1]Datos del Clap'!$F$4),TEXT(B1346,"000"),";",E1346,(TEXT(F1346,"00000000")))</f>
        <v>;9;00000000</v>
      </c>
    </row>
    <row r="1347" spans="1:21" ht="14.25" customHeight="1" x14ac:dyDescent="0.2">
      <c r="A1347" s="41" t="str">
        <f t="shared" si="144"/>
        <v/>
      </c>
      <c r="B1347" s="27" t="str">
        <f t="shared" si="145"/>
        <v/>
      </c>
      <c r="C1347" s="28"/>
      <c r="D1347" s="37"/>
      <c r="E1347" s="28"/>
      <c r="F1347" s="38"/>
      <c r="G1347" s="39"/>
      <c r="H1347" s="39"/>
      <c r="I1347" s="29"/>
      <c r="J1347" s="40"/>
      <c r="K1347" s="40"/>
      <c r="L1347" s="28"/>
      <c r="M1347" s="28"/>
      <c r="N1347" s="42" t="str">
        <f t="shared" si="146"/>
        <v/>
      </c>
      <c r="O1347" s="43"/>
      <c r="P1347" s="25" t="str">
        <f t="shared" si="147"/>
        <v/>
      </c>
      <c r="R1347" s="26">
        <f t="shared" si="141"/>
        <v>0</v>
      </c>
      <c r="S1347" s="18">
        <f t="shared" si="142"/>
        <v>9</v>
      </c>
      <c r="T1347" s="15" t="str">
        <f t="shared" si="143"/>
        <v/>
      </c>
      <c r="U1347" s="15" t="str">
        <f>CONCATENATE(IF(B1347="","",'[1]Datos del Clap'!$E$4),";","9",IF(B1347="","",'[1]Datos del Clap'!$F$4),TEXT(B1347,"000"),";",E1347,(TEXT(F1347,"00000000")))</f>
        <v>;9;00000000</v>
      </c>
    </row>
    <row r="1348" spans="1:21" ht="14.25" customHeight="1" x14ac:dyDescent="0.2">
      <c r="A1348" s="41" t="str">
        <f t="shared" si="144"/>
        <v/>
      </c>
      <c r="B1348" s="27" t="str">
        <f t="shared" si="145"/>
        <v/>
      </c>
      <c r="C1348" s="28"/>
      <c r="D1348" s="37"/>
      <c r="E1348" s="28"/>
      <c r="F1348" s="38"/>
      <c r="G1348" s="39"/>
      <c r="H1348" s="39"/>
      <c r="I1348" s="29"/>
      <c r="J1348" s="40"/>
      <c r="K1348" s="40"/>
      <c r="L1348" s="28"/>
      <c r="M1348" s="28"/>
      <c r="N1348" s="42" t="str">
        <f t="shared" si="146"/>
        <v/>
      </c>
      <c r="O1348" s="43"/>
      <c r="P1348" s="25" t="str">
        <f t="shared" si="147"/>
        <v/>
      </c>
      <c r="R1348" s="26">
        <f t="shared" ref="R1348:R1411" si="148">COUNTIF($F$4:$F$10002,F1348)</f>
        <v>0</v>
      </c>
      <c r="S1348" s="18">
        <f t="shared" ref="S1348:S1411" si="149">LEN(IF(F1348&gt;=80000000,(CONCATENATE("E",REPT(0,8-LEN(F1348)),F1348)),(CONCATENATE("V",REPT(0,8-LEN(F1348)),F1348))))</f>
        <v>9</v>
      </c>
      <c r="T1348" s="15" t="str">
        <f t="shared" ref="T1348:T1411" si="150">TRIM(PROPER(D1348))</f>
        <v/>
      </c>
      <c r="U1348" s="15" t="str">
        <f>CONCATENATE(IF(B1348="","",'[1]Datos del Clap'!$E$4),";","9",IF(B1348="","",'[1]Datos del Clap'!$F$4),TEXT(B1348,"000"),";",E1348,(TEXT(F1348,"00000000")))</f>
        <v>;9;00000000</v>
      </c>
    </row>
    <row r="1349" spans="1:21" ht="14.25" customHeight="1" x14ac:dyDescent="0.2">
      <c r="A1349" s="41" t="str">
        <f t="shared" ref="A1349:A1412" si="151">IF(I1349="Vocero Territorial",1,IF(I1349="UBCH",2,IF(I1349="UNAMUJER",3,IF(I1349="FFM",4,IF(I1349="CCAlimentación",5,IF(I1349="Comunicador",6,IF(I1349="Productivo",7,IF(I1349="Fiscal",8,IF(I1349="Miliciano",9,IF(I1349="Vocero Comunal",11,IF(I1349="Ninguno",10,"")))))))))))</f>
        <v/>
      </c>
      <c r="B1349" s="27" t="str">
        <f t="shared" ref="B1349:B1412" si="152">IF(OR(C1349="",D1349=""),"",IF(AND(C1349&lt;&gt;"Jefe de Familia",D1349&lt;&gt;""),B1348,(B1348+1)))</f>
        <v/>
      </c>
      <c r="C1349" s="28"/>
      <c r="D1349" s="37"/>
      <c r="E1349" s="28"/>
      <c r="F1349" s="38"/>
      <c r="G1349" s="39"/>
      <c r="H1349" s="39"/>
      <c r="I1349" s="29"/>
      <c r="J1349" s="40"/>
      <c r="K1349" s="40"/>
      <c r="L1349" s="28"/>
      <c r="M1349" s="28"/>
      <c r="N1349" s="42" t="str">
        <f t="shared" ref="N1349:N1412" si="153">IF(OR(COUNTIF($F$4:$F$3005,F1349)&gt;=2,T(F1349)&lt;&gt;"",LEN(F1349)&gt;8),"Revisar este número de Cédula","")</f>
        <v/>
      </c>
      <c r="O1349" s="43"/>
      <c r="P1349" s="25" t="str">
        <f t="shared" ref="P1349:P1412" si="154">IF(AND($W$2&lt;&gt;1,I1349="Vocero Territorial"),"Ya Existe un "&amp;I1349,IF(AND($W$3&lt;&gt;1,I1349="UBCH"),"Ya Existe un Representante de las "&amp;I1349,IF(AND($W$4&lt;&gt;1,I1349="UNAMUJER"),"Ya Existe un Representante de "&amp;I1349,IF(AND($W$5&lt;&gt;1,I1349="FFM"),"Ya Existe un Representante del "&amp;I1349,IF(AND($W$6&lt;&gt;1,I1349="CCAlimentación"),"Ya Existe un Representante del "&amp;I1349,IF(AND($W$7&lt;&gt;1,I1349="Comunicador"),"Ya Existe un Líder "&amp;I1349,IF(AND($W$8&lt;&gt;1,I1349="Productivo"),"Ya Existe un Líder "&amp;I1349,IF(AND($W$9&lt;&gt;1,I1349="Fiscal"),"Ya Existe un "&amp;I1349,IF(AND($W$9&lt;&gt;1,I1349="Vocero Comunal"),"Ya Existe un "&amp;I1349,"")))))))))</f>
        <v/>
      </c>
      <c r="R1349" s="26">
        <f t="shared" si="148"/>
        <v>0</v>
      </c>
      <c r="S1349" s="18">
        <f t="shared" si="149"/>
        <v>9</v>
      </c>
      <c r="T1349" s="15" t="str">
        <f t="shared" si="150"/>
        <v/>
      </c>
      <c r="U1349" s="15" t="str">
        <f>CONCATENATE(IF(B1349="","",'[1]Datos del Clap'!$E$4),";","9",IF(B1349="","",'[1]Datos del Clap'!$F$4),TEXT(B1349,"000"),";",E1349,(TEXT(F1349,"00000000")))</f>
        <v>;9;00000000</v>
      </c>
    </row>
    <row r="1350" spans="1:21" ht="14.25" customHeight="1" x14ac:dyDescent="0.2">
      <c r="A1350" s="41" t="str">
        <f t="shared" si="151"/>
        <v/>
      </c>
      <c r="B1350" s="27" t="str">
        <f t="shared" si="152"/>
        <v/>
      </c>
      <c r="C1350" s="28"/>
      <c r="D1350" s="37"/>
      <c r="E1350" s="28"/>
      <c r="F1350" s="38"/>
      <c r="G1350" s="39"/>
      <c r="H1350" s="39"/>
      <c r="I1350" s="29"/>
      <c r="J1350" s="40"/>
      <c r="K1350" s="40"/>
      <c r="L1350" s="28"/>
      <c r="M1350" s="28"/>
      <c r="N1350" s="42" t="str">
        <f t="shared" si="153"/>
        <v/>
      </c>
      <c r="O1350" s="43"/>
      <c r="P1350" s="25" t="str">
        <f t="shared" si="154"/>
        <v/>
      </c>
      <c r="R1350" s="26">
        <f t="shared" si="148"/>
        <v>0</v>
      </c>
      <c r="S1350" s="18">
        <f t="shared" si="149"/>
        <v>9</v>
      </c>
      <c r="T1350" s="15" t="str">
        <f t="shared" si="150"/>
        <v/>
      </c>
      <c r="U1350" s="15" t="str">
        <f>CONCATENATE(IF(B1350="","",'[1]Datos del Clap'!$E$4),";","9",IF(B1350="","",'[1]Datos del Clap'!$F$4),TEXT(B1350,"000"),";",E1350,(TEXT(F1350,"00000000")))</f>
        <v>;9;00000000</v>
      </c>
    </row>
    <row r="1351" spans="1:21" ht="14.25" customHeight="1" x14ac:dyDescent="0.2">
      <c r="A1351" s="41" t="str">
        <f t="shared" si="151"/>
        <v/>
      </c>
      <c r="B1351" s="27" t="str">
        <f t="shared" si="152"/>
        <v/>
      </c>
      <c r="C1351" s="28"/>
      <c r="D1351" s="37"/>
      <c r="E1351" s="28"/>
      <c r="F1351" s="38"/>
      <c r="G1351" s="39"/>
      <c r="H1351" s="39"/>
      <c r="I1351" s="29"/>
      <c r="J1351" s="40"/>
      <c r="K1351" s="40"/>
      <c r="L1351" s="28"/>
      <c r="M1351" s="28"/>
      <c r="N1351" s="42" t="str">
        <f t="shared" si="153"/>
        <v/>
      </c>
      <c r="O1351" s="43"/>
      <c r="P1351" s="25" t="str">
        <f t="shared" si="154"/>
        <v/>
      </c>
      <c r="R1351" s="26">
        <f t="shared" si="148"/>
        <v>0</v>
      </c>
      <c r="S1351" s="18">
        <f t="shared" si="149"/>
        <v>9</v>
      </c>
      <c r="T1351" s="15" t="str">
        <f t="shared" si="150"/>
        <v/>
      </c>
      <c r="U1351" s="15" t="str">
        <f>CONCATENATE(IF(B1351="","",'[1]Datos del Clap'!$E$4),";","9",IF(B1351="","",'[1]Datos del Clap'!$F$4),TEXT(B1351,"000"),";",E1351,(TEXT(F1351,"00000000")))</f>
        <v>;9;00000000</v>
      </c>
    </row>
    <row r="1352" spans="1:21" ht="14.25" customHeight="1" x14ac:dyDescent="0.2">
      <c r="A1352" s="41" t="str">
        <f t="shared" si="151"/>
        <v/>
      </c>
      <c r="B1352" s="27" t="str">
        <f t="shared" si="152"/>
        <v/>
      </c>
      <c r="C1352" s="28"/>
      <c r="D1352" s="37"/>
      <c r="E1352" s="28"/>
      <c r="F1352" s="38"/>
      <c r="G1352" s="39"/>
      <c r="H1352" s="39"/>
      <c r="I1352" s="29"/>
      <c r="J1352" s="40"/>
      <c r="K1352" s="40"/>
      <c r="L1352" s="28"/>
      <c r="M1352" s="28"/>
      <c r="N1352" s="42" t="str">
        <f t="shared" si="153"/>
        <v/>
      </c>
      <c r="O1352" s="43"/>
      <c r="P1352" s="25" t="str">
        <f t="shared" si="154"/>
        <v/>
      </c>
      <c r="R1352" s="26">
        <f t="shared" si="148"/>
        <v>0</v>
      </c>
      <c r="S1352" s="18">
        <f t="shared" si="149"/>
        <v>9</v>
      </c>
      <c r="T1352" s="15" t="str">
        <f t="shared" si="150"/>
        <v/>
      </c>
      <c r="U1352" s="15" t="str">
        <f>CONCATENATE(IF(B1352="","",'[1]Datos del Clap'!$E$4),";","9",IF(B1352="","",'[1]Datos del Clap'!$F$4),TEXT(B1352,"000"),";",E1352,(TEXT(F1352,"00000000")))</f>
        <v>;9;00000000</v>
      </c>
    </row>
    <row r="1353" spans="1:21" ht="14.25" customHeight="1" x14ac:dyDescent="0.2">
      <c r="A1353" s="41" t="str">
        <f t="shared" si="151"/>
        <v/>
      </c>
      <c r="B1353" s="27" t="str">
        <f t="shared" si="152"/>
        <v/>
      </c>
      <c r="C1353" s="28"/>
      <c r="D1353" s="37"/>
      <c r="E1353" s="28"/>
      <c r="F1353" s="38"/>
      <c r="G1353" s="39"/>
      <c r="H1353" s="39"/>
      <c r="I1353" s="29"/>
      <c r="J1353" s="40"/>
      <c r="K1353" s="40"/>
      <c r="L1353" s="28"/>
      <c r="M1353" s="28"/>
      <c r="N1353" s="42" t="str">
        <f t="shared" si="153"/>
        <v/>
      </c>
      <c r="O1353" s="43"/>
      <c r="P1353" s="25" t="str">
        <f t="shared" si="154"/>
        <v/>
      </c>
      <c r="R1353" s="26">
        <f t="shared" si="148"/>
        <v>0</v>
      </c>
      <c r="S1353" s="18">
        <f t="shared" si="149"/>
        <v>9</v>
      </c>
      <c r="T1353" s="15" t="str">
        <f t="shared" si="150"/>
        <v/>
      </c>
      <c r="U1353" s="15" t="str">
        <f>CONCATENATE(IF(B1353="","",'[1]Datos del Clap'!$E$4),";","9",IF(B1353="","",'[1]Datos del Clap'!$F$4),TEXT(B1353,"000"),";",E1353,(TEXT(F1353,"00000000")))</f>
        <v>;9;00000000</v>
      </c>
    </row>
    <row r="1354" spans="1:21" ht="14.25" customHeight="1" x14ac:dyDescent="0.2">
      <c r="A1354" s="41" t="str">
        <f t="shared" si="151"/>
        <v/>
      </c>
      <c r="B1354" s="27" t="str">
        <f t="shared" si="152"/>
        <v/>
      </c>
      <c r="C1354" s="28"/>
      <c r="D1354" s="37"/>
      <c r="E1354" s="28"/>
      <c r="F1354" s="38"/>
      <c r="G1354" s="39"/>
      <c r="H1354" s="39"/>
      <c r="I1354" s="29"/>
      <c r="J1354" s="40"/>
      <c r="K1354" s="40"/>
      <c r="L1354" s="28"/>
      <c r="M1354" s="28"/>
      <c r="N1354" s="42" t="str">
        <f t="shared" si="153"/>
        <v/>
      </c>
      <c r="O1354" s="43"/>
      <c r="P1354" s="25" t="str">
        <f t="shared" si="154"/>
        <v/>
      </c>
      <c r="R1354" s="26">
        <f t="shared" si="148"/>
        <v>0</v>
      </c>
      <c r="S1354" s="18">
        <f t="shared" si="149"/>
        <v>9</v>
      </c>
      <c r="T1354" s="15" t="str">
        <f t="shared" si="150"/>
        <v/>
      </c>
      <c r="U1354" s="15" t="str">
        <f>CONCATENATE(IF(B1354="","",'[1]Datos del Clap'!$E$4),";","9",IF(B1354="","",'[1]Datos del Clap'!$F$4),TEXT(B1354,"000"),";",E1354,(TEXT(F1354,"00000000")))</f>
        <v>;9;00000000</v>
      </c>
    </row>
    <row r="1355" spans="1:21" ht="14.25" customHeight="1" x14ac:dyDescent="0.2">
      <c r="A1355" s="41" t="str">
        <f t="shared" si="151"/>
        <v/>
      </c>
      <c r="B1355" s="27" t="str">
        <f t="shared" si="152"/>
        <v/>
      </c>
      <c r="C1355" s="28"/>
      <c r="D1355" s="37"/>
      <c r="E1355" s="28"/>
      <c r="F1355" s="38"/>
      <c r="G1355" s="39"/>
      <c r="H1355" s="39"/>
      <c r="I1355" s="29"/>
      <c r="J1355" s="40"/>
      <c r="K1355" s="40"/>
      <c r="L1355" s="28"/>
      <c r="M1355" s="28"/>
      <c r="N1355" s="42" t="str">
        <f t="shared" si="153"/>
        <v/>
      </c>
      <c r="O1355" s="43"/>
      <c r="P1355" s="25" t="str">
        <f t="shared" si="154"/>
        <v/>
      </c>
      <c r="R1355" s="26">
        <f t="shared" si="148"/>
        <v>0</v>
      </c>
      <c r="S1355" s="18">
        <f t="shared" si="149"/>
        <v>9</v>
      </c>
      <c r="T1355" s="15" t="str">
        <f t="shared" si="150"/>
        <v/>
      </c>
      <c r="U1355" s="15" t="str">
        <f>CONCATENATE(IF(B1355="","",'[1]Datos del Clap'!$E$4),";","9",IF(B1355="","",'[1]Datos del Clap'!$F$4),TEXT(B1355,"000"),";",E1355,(TEXT(F1355,"00000000")))</f>
        <v>;9;00000000</v>
      </c>
    </row>
    <row r="1356" spans="1:21" ht="14.25" customHeight="1" x14ac:dyDescent="0.2">
      <c r="A1356" s="41" t="str">
        <f t="shared" si="151"/>
        <v/>
      </c>
      <c r="B1356" s="27" t="str">
        <f t="shared" si="152"/>
        <v/>
      </c>
      <c r="C1356" s="28"/>
      <c r="D1356" s="37"/>
      <c r="E1356" s="28"/>
      <c r="F1356" s="38"/>
      <c r="G1356" s="39"/>
      <c r="H1356" s="39"/>
      <c r="I1356" s="29"/>
      <c r="J1356" s="40"/>
      <c r="K1356" s="40"/>
      <c r="L1356" s="28"/>
      <c r="M1356" s="28"/>
      <c r="N1356" s="42" t="str">
        <f t="shared" si="153"/>
        <v/>
      </c>
      <c r="O1356" s="43"/>
      <c r="P1356" s="25" t="str">
        <f t="shared" si="154"/>
        <v/>
      </c>
      <c r="R1356" s="26">
        <f t="shared" si="148"/>
        <v>0</v>
      </c>
      <c r="S1356" s="18">
        <f t="shared" si="149"/>
        <v>9</v>
      </c>
      <c r="T1356" s="15" t="str">
        <f t="shared" si="150"/>
        <v/>
      </c>
      <c r="U1356" s="15" t="str">
        <f>CONCATENATE(IF(B1356="","",'[1]Datos del Clap'!$E$4),";","9",IF(B1356="","",'[1]Datos del Clap'!$F$4),TEXT(B1356,"000"),";",E1356,(TEXT(F1356,"00000000")))</f>
        <v>;9;00000000</v>
      </c>
    </row>
    <row r="1357" spans="1:21" ht="14.25" customHeight="1" x14ac:dyDescent="0.2">
      <c r="A1357" s="41" t="str">
        <f t="shared" si="151"/>
        <v/>
      </c>
      <c r="B1357" s="27" t="str">
        <f t="shared" si="152"/>
        <v/>
      </c>
      <c r="C1357" s="28"/>
      <c r="D1357" s="37"/>
      <c r="E1357" s="28"/>
      <c r="F1357" s="38"/>
      <c r="G1357" s="39"/>
      <c r="H1357" s="39"/>
      <c r="I1357" s="29"/>
      <c r="J1357" s="40"/>
      <c r="K1357" s="40"/>
      <c r="L1357" s="28"/>
      <c r="M1357" s="28"/>
      <c r="N1357" s="42" t="str">
        <f t="shared" si="153"/>
        <v/>
      </c>
      <c r="O1357" s="43"/>
      <c r="P1357" s="25" t="str">
        <f t="shared" si="154"/>
        <v/>
      </c>
      <c r="R1357" s="26">
        <f t="shared" si="148"/>
        <v>0</v>
      </c>
      <c r="S1357" s="18">
        <f t="shared" si="149"/>
        <v>9</v>
      </c>
      <c r="T1357" s="15" t="str">
        <f t="shared" si="150"/>
        <v/>
      </c>
      <c r="U1357" s="15" t="str">
        <f>CONCATENATE(IF(B1357="","",'[1]Datos del Clap'!$E$4),";","9",IF(B1357="","",'[1]Datos del Clap'!$F$4),TEXT(B1357,"000"),";",E1357,(TEXT(F1357,"00000000")))</f>
        <v>;9;00000000</v>
      </c>
    </row>
    <row r="1358" spans="1:21" ht="14.25" customHeight="1" x14ac:dyDescent="0.2">
      <c r="A1358" s="41" t="str">
        <f t="shared" si="151"/>
        <v/>
      </c>
      <c r="B1358" s="27" t="str">
        <f t="shared" si="152"/>
        <v/>
      </c>
      <c r="C1358" s="28"/>
      <c r="D1358" s="37"/>
      <c r="E1358" s="28"/>
      <c r="F1358" s="38"/>
      <c r="G1358" s="39"/>
      <c r="H1358" s="39"/>
      <c r="I1358" s="29"/>
      <c r="J1358" s="40"/>
      <c r="K1358" s="40"/>
      <c r="L1358" s="28"/>
      <c r="M1358" s="28"/>
      <c r="N1358" s="42" t="str">
        <f t="shared" si="153"/>
        <v/>
      </c>
      <c r="O1358" s="43"/>
      <c r="P1358" s="25" t="str">
        <f t="shared" si="154"/>
        <v/>
      </c>
      <c r="R1358" s="26">
        <f t="shared" si="148"/>
        <v>0</v>
      </c>
      <c r="S1358" s="18">
        <f t="shared" si="149"/>
        <v>9</v>
      </c>
      <c r="T1358" s="15" t="str">
        <f t="shared" si="150"/>
        <v/>
      </c>
      <c r="U1358" s="15" t="str">
        <f>CONCATENATE(IF(B1358="","",'[1]Datos del Clap'!$E$4),";","9",IF(B1358="","",'[1]Datos del Clap'!$F$4),TEXT(B1358,"000"),";",E1358,(TEXT(F1358,"00000000")))</f>
        <v>;9;00000000</v>
      </c>
    </row>
    <row r="1359" spans="1:21" ht="14.25" customHeight="1" x14ac:dyDescent="0.2">
      <c r="A1359" s="41" t="str">
        <f t="shared" si="151"/>
        <v/>
      </c>
      <c r="B1359" s="27" t="str">
        <f t="shared" si="152"/>
        <v/>
      </c>
      <c r="C1359" s="28"/>
      <c r="D1359" s="37"/>
      <c r="E1359" s="28"/>
      <c r="F1359" s="38"/>
      <c r="G1359" s="39"/>
      <c r="H1359" s="39"/>
      <c r="I1359" s="29"/>
      <c r="J1359" s="40"/>
      <c r="K1359" s="40"/>
      <c r="L1359" s="28"/>
      <c r="M1359" s="28"/>
      <c r="N1359" s="42" t="str">
        <f t="shared" si="153"/>
        <v/>
      </c>
      <c r="O1359" s="43"/>
      <c r="P1359" s="25" t="str">
        <f t="shared" si="154"/>
        <v/>
      </c>
      <c r="R1359" s="26">
        <f t="shared" si="148"/>
        <v>0</v>
      </c>
      <c r="S1359" s="18">
        <f t="shared" si="149"/>
        <v>9</v>
      </c>
      <c r="T1359" s="15" t="str">
        <f t="shared" si="150"/>
        <v/>
      </c>
      <c r="U1359" s="15" t="str">
        <f>CONCATENATE(IF(B1359="","",'[1]Datos del Clap'!$E$4),";","9",IF(B1359="","",'[1]Datos del Clap'!$F$4),TEXT(B1359,"000"),";",E1359,(TEXT(F1359,"00000000")))</f>
        <v>;9;00000000</v>
      </c>
    </row>
    <row r="1360" spans="1:21" ht="14.25" customHeight="1" x14ac:dyDescent="0.2">
      <c r="A1360" s="41" t="str">
        <f t="shared" si="151"/>
        <v/>
      </c>
      <c r="B1360" s="27" t="str">
        <f t="shared" si="152"/>
        <v/>
      </c>
      <c r="C1360" s="28"/>
      <c r="D1360" s="37"/>
      <c r="E1360" s="28"/>
      <c r="F1360" s="38"/>
      <c r="G1360" s="39"/>
      <c r="H1360" s="39"/>
      <c r="I1360" s="29"/>
      <c r="J1360" s="40"/>
      <c r="K1360" s="40"/>
      <c r="L1360" s="28"/>
      <c r="M1360" s="28"/>
      <c r="N1360" s="42" t="str">
        <f t="shared" si="153"/>
        <v/>
      </c>
      <c r="O1360" s="43"/>
      <c r="P1360" s="25" t="str">
        <f t="shared" si="154"/>
        <v/>
      </c>
      <c r="R1360" s="26">
        <f t="shared" si="148"/>
        <v>0</v>
      </c>
      <c r="S1360" s="18">
        <f t="shared" si="149"/>
        <v>9</v>
      </c>
      <c r="T1360" s="15" t="str">
        <f t="shared" si="150"/>
        <v/>
      </c>
      <c r="U1360" s="15" t="str">
        <f>CONCATENATE(IF(B1360="","",'[1]Datos del Clap'!$E$4),";","9",IF(B1360="","",'[1]Datos del Clap'!$F$4),TEXT(B1360,"000"),";",E1360,(TEXT(F1360,"00000000")))</f>
        <v>;9;00000000</v>
      </c>
    </row>
    <row r="1361" spans="1:21" ht="14.25" customHeight="1" x14ac:dyDescent="0.2">
      <c r="A1361" s="41" t="str">
        <f t="shared" si="151"/>
        <v/>
      </c>
      <c r="B1361" s="27" t="str">
        <f t="shared" si="152"/>
        <v/>
      </c>
      <c r="C1361" s="28"/>
      <c r="D1361" s="37"/>
      <c r="E1361" s="28"/>
      <c r="F1361" s="38"/>
      <c r="G1361" s="39"/>
      <c r="H1361" s="39"/>
      <c r="I1361" s="29"/>
      <c r="J1361" s="40"/>
      <c r="K1361" s="40"/>
      <c r="L1361" s="28"/>
      <c r="M1361" s="28"/>
      <c r="N1361" s="42" t="str">
        <f t="shared" si="153"/>
        <v/>
      </c>
      <c r="O1361" s="43"/>
      <c r="P1361" s="25" t="str">
        <f t="shared" si="154"/>
        <v/>
      </c>
      <c r="R1361" s="26">
        <f t="shared" si="148"/>
        <v>0</v>
      </c>
      <c r="S1361" s="18">
        <f t="shared" si="149"/>
        <v>9</v>
      </c>
      <c r="T1361" s="15" t="str">
        <f t="shared" si="150"/>
        <v/>
      </c>
      <c r="U1361" s="15" t="str">
        <f>CONCATENATE(IF(B1361="","",'[1]Datos del Clap'!$E$4),";","9",IF(B1361="","",'[1]Datos del Clap'!$F$4),TEXT(B1361,"000"),";",E1361,(TEXT(F1361,"00000000")))</f>
        <v>;9;00000000</v>
      </c>
    </row>
    <row r="1362" spans="1:21" ht="14.25" customHeight="1" x14ac:dyDescent="0.2">
      <c r="A1362" s="41" t="str">
        <f t="shared" si="151"/>
        <v/>
      </c>
      <c r="B1362" s="27" t="str">
        <f t="shared" si="152"/>
        <v/>
      </c>
      <c r="C1362" s="28"/>
      <c r="D1362" s="37"/>
      <c r="E1362" s="28"/>
      <c r="F1362" s="38"/>
      <c r="G1362" s="39"/>
      <c r="H1362" s="39"/>
      <c r="I1362" s="29"/>
      <c r="J1362" s="40"/>
      <c r="K1362" s="40"/>
      <c r="L1362" s="28"/>
      <c r="M1362" s="28"/>
      <c r="N1362" s="42" t="str">
        <f t="shared" si="153"/>
        <v/>
      </c>
      <c r="O1362" s="43"/>
      <c r="P1362" s="25" t="str">
        <f t="shared" si="154"/>
        <v/>
      </c>
      <c r="R1362" s="26">
        <f t="shared" si="148"/>
        <v>0</v>
      </c>
      <c r="S1362" s="18">
        <f t="shared" si="149"/>
        <v>9</v>
      </c>
      <c r="T1362" s="15" t="str">
        <f t="shared" si="150"/>
        <v/>
      </c>
      <c r="U1362" s="15" t="str">
        <f>CONCATENATE(IF(B1362="","",'[1]Datos del Clap'!$E$4),";","9",IF(B1362="","",'[1]Datos del Clap'!$F$4),TEXT(B1362,"000"),";",E1362,(TEXT(F1362,"00000000")))</f>
        <v>;9;00000000</v>
      </c>
    </row>
    <row r="1363" spans="1:21" ht="14.25" customHeight="1" x14ac:dyDescent="0.2">
      <c r="A1363" s="41" t="str">
        <f t="shared" si="151"/>
        <v/>
      </c>
      <c r="B1363" s="27" t="str">
        <f t="shared" si="152"/>
        <v/>
      </c>
      <c r="C1363" s="28"/>
      <c r="D1363" s="37"/>
      <c r="E1363" s="28"/>
      <c r="F1363" s="38"/>
      <c r="G1363" s="39"/>
      <c r="H1363" s="39"/>
      <c r="I1363" s="29"/>
      <c r="J1363" s="40"/>
      <c r="K1363" s="40"/>
      <c r="L1363" s="28"/>
      <c r="M1363" s="28"/>
      <c r="N1363" s="42" t="str">
        <f t="shared" si="153"/>
        <v/>
      </c>
      <c r="O1363" s="43"/>
      <c r="P1363" s="25" t="str">
        <f t="shared" si="154"/>
        <v/>
      </c>
      <c r="R1363" s="26">
        <f t="shared" si="148"/>
        <v>0</v>
      </c>
      <c r="S1363" s="18">
        <f t="shared" si="149"/>
        <v>9</v>
      </c>
      <c r="T1363" s="15" t="str">
        <f t="shared" si="150"/>
        <v/>
      </c>
      <c r="U1363" s="15" t="str">
        <f>CONCATENATE(IF(B1363="","",'[1]Datos del Clap'!$E$4),";","9",IF(B1363="","",'[1]Datos del Clap'!$F$4),TEXT(B1363,"000"),";",E1363,(TEXT(F1363,"00000000")))</f>
        <v>;9;00000000</v>
      </c>
    </row>
    <row r="1364" spans="1:21" ht="14.25" customHeight="1" x14ac:dyDescent="0.2">
      <c r="A1364" s="41" t="str">
        <f t="shared" si="151"/>
        <v/>
      </c>
      <c r="B1364" s="27" t="str">
        <f t="shared" si="152"/>
        <v/>
      </c>
      <c r="C1364" s="28"/>
      <c r="D1364" s="37"/>
      <c r="E1364" s="28"/>
      <c r="F1364" s="38"/>
      <c r="G1364" s="39"/>
      <c r="H1364" s="39"/>
      <c r="I1364" s="29"/>
      <c r="J1364" s="40"/>
      <c r="K1364" s="40"/>
      <c r="L1364" s="28"/>
      <c r="M1364" s="28"/>
      <c r="N1364" s="42" t="str">
        <f t="shared" si="153"/>
        <v/>
      </c>
      <c r="O1364" s="43"/>
      <c r="P1364" s="25" t="str">
        <f t="shared" si="154"/>
        <v/>
      </c>
      <c r="R1364" s="26">
        <f t="shared" si="148"/>
        <v>0</v>
      </c>
      <c r="S1364" s="18">
        <f t="shared" si="149"/>
        <v>9</v>
      </c>
      <c r="T1364" s="15" t="str">
        <f t="shared" si="150"/>
        <v/>
      </c>
      <c r="U1364" s="15" t="str">
        <f>CONCATENATE(IF(B1364="","",'[1]Datos del Clap'!$E$4),";","9",IF(B1364="","",'[1]Datos del Clap'!$F$4),TEXT(B1364,"000"),";",E1364,(TEXT(F1364,"00000000")))</f>
        <v>;9;00000000</v>
      </c>
    </row>
    <row r="1365" spans="1:21" ht="14.25" customHeight="1" x14ac:dyDescent="0.2">
      <c r="A1365" s="41" t="str">
        <f t="shared" si="151"/>
        <v/>
      </c>
      <c r="B1365" s="27" t="str">
        <f t="shared" si="152"/>
        <v/>
      </c>
      <c r="C1365" s="28"/>
      <c r="D1365" s="37"/>
      <c r="E1365" s="28"/>
      <c r="F1365" s="38"/>
      <c r="G1365" s="39"/>
      <c r="H1365" s="39"/>
      <c r="I1365" s="29"/>
      <c r="J1365" s="40"/>
      <c r="K1365" s="40"/>
      <c r="L1365" s="28"/>
      <c r="M1365" s="28"/>
      <c r="N1365" s="42" t="str">
        <f t="shared" si="153"/>
        <v/>
      </c>
      <c r="O1365" s="43"/>
      <c r="P1365" s="25" t="str">
        <f t="shared" si="154"/>
        <v/>
      </c>
      <c r="R1365" s="26">
        <f t="shared" si="148"/>
        <v>0</v>
      </c>
      <c r="S1365" s="18">
        <f t="shared" si="149"/>
        <v>9</v>
      </c>
      <c r="T1365" s="15" t="str">
        <f t="shared" si="150"/>
        <v/>
      </c>
      <c r="U1365" s="15" t="str">
        <f>CONCATENATE(IF(B1365="","",'[1]Datos del Clap'!$E$4),";","9",IF(B1365="","",'[1]Datos del Clap'!$F$4),TEXT(B1365,"000"),";",E1365,(TEXT(F1365,"00000000")))</f>
        <v>;9;00000000</v>
      </c>
    </row>
    <row r="1366" spans="1:21" ht="14.25" customHeight="1" x14ac:dyDescent="0.2">
      <c r="A1366" s="41" t="str">
        <f t="shared" si="151"/>
        <v/>
      </c>
      <c r="B1366" s="27" t="str">
        <f t="shared" si="152"/>
        <v/>
      </c>
      <c r="C1366" s="28"/>
      <c r="D1366" s="37"/>
      <c r="E1366" s="28"/>
      <c r="F1366" s="38"/>
      <c r="G1366" s="39"/>
      <c r="H1366" s="39"/>
      <c r="I1366" s="29"/>
      <c r="J1366" s="40"/>
      <c r="K1366" s="40"/>
      <c r="L1366" s="28"/>
      <c r="M1366" s="28"/>
      <c r="N1366" s="42" t="str">
        <f t="shared" si="153"/>
        <v/>
      </c>
      <c r="O1366" s="43"/>
      <c r="P1366" s="25" t="str">
        <f t="shared" si="154"/>
        <v/>
      </c>
      <c r="R1366" s="26">
        <f t="shared" si="148"/>
        <v>0</v>
      </c>
      <c r="S1366" s="18">
        <f t="shared" si="149"/>
        <v>9</v>
      </c>
      <c r="T1366" s="15" t="str">
        <f t="shared" si="150"/>
        <v/>
      </c>
      <c r="U1366" s="15" t="str">
        <f>CONCATENATE(IF(B1366="","",'[1]Datos del Clap'!$E$4),";","9",IF(B1366="","",'[1]Datos del Clap'!$F$4),TEXT(B1366,"000"),";",E1366,(TEXT(F1366,"00000000")))</f>
        <v>;9;00000000</v>
      </c>
    </row>
    <row r="1367" spans="1:21" ht="14.25" customHeight="1" x14ac:dyDescent="0.2">
      <c r="A1367" s="41" t="str">
        <f t="shared" si="151"/>
        <v/>
      </c>
      <c r="B1367" s="27" t="str">
        <f t="shared" si="152"/>
        <v/>
      </c>
      <c r="C1367" s="28"/>
      <c r="D1367" s="37"/>
      <c r="E1367" s="28"/>
      <c r="F1367" s="38"/>
      <c r="G1367" s="39"/>
      <c r="H1367" s="39"/>
      <c r="I1367" s="29"/>
      <c r="J1367" s="40"/>
      <c r="K1367" s="40"/>
      <c r="L1367" s="28"/>
      <c r="M1367" s="28"/>
      <c r="N1367" s="42" t="str">
        <f t="shared" si="153"/>
        <v/>
      </c>
      <c r="O1367" s="43"/>
      <c r="P1367" s="25" t="str">
        <f t="shared" si="154"/>
        <v/>
      </c>
      <c r="R1367" s="26">
        <f t="shared" si="148"/>
        <v>0</v>
      </c>
      <c r="S1367" s="18">
        <f t="shared" si="149"/>
        <v>9</v>
      </c>
      <c r="T1367" s="15" t="str">
        <f t="shared" si="150"/>
        <v/>
      </c>
      <c r="U1367" s="15" t="str">
        <f>CONCATENATE(IF(B1367="","",'[1]Datos del Clap'!$E$4),";","9",IF(B1367="","",'[1]Datos del Clap'!$F$4),TEXT(B1367,"000"),";",E1367,(TEXT(F1367,"00000000")))</f>
        <v>;9;00000000</v>
      </c>
    </row>
    <row r="1368" spans="1:21" ht="14.25" customHeight="1" x14ac:dyDescent="0.2">
      <c r="A1368" s="41" t="str">
        <f t="shared" si="151"/>
        <v/>
      </c>
      <c r="B1368" s="27" t="str">
        <f t="shared" si="152"/>
        <v/>
      </c>
      <c r="C1368" s="28"/>
      <c r="D1368" s="37"/>
      <c r="E1368" s="28"/>
      <c r="F1368" s="38"/>
      <c r="G1368" s="39"/>
      <c r="H1368" s="39"/>
      <c r="I1368" s="29"/>
      <c r="J1368" s="40"/>
      <c r="K1368" s="40"/>
      <c r="L1368" s="28"/>
      <c r="M1368" s="28"/>
      <c r="N1368" s="42" t="str">
        <f t="shared" si="153"/>
        <v/>
      </c>
      <c r="O1368" s="43"/>
      <c r="P1368" s="25" t="str">
        <f t="shared" si="154"/>
        <v/>
      </c>
      <c r="R1368" s="26">
        <f t="shared" si="148"/>
        <v>0</v>
      </c>
      <c r="S1368" s="18">
        <f t="shared" si="149"/>
        <v>9</v>
      </c>
      <c r="T1368" s="15" t="str">
        <f t="shared" si="150"/>
        <v/>
      </c>
      <c r="U1368" s="15" t="str">
        <f>CONCATENATE(IF(B1368="","",'[1]Datos del Clap'!$E$4),";","9",IF(B1368="","",'[1]Datos del Clap'!$F$4),TEXT(B1368,"000"),";",E1368,(TEXT(F1368,"00000000")))</f>
        <v>;9;00000000</v>
      </c>
    </row>
    <row r="1369" spans="1:21" ht="14.25" customHeight="1" x14ac:dyDescent="0.2">
      <c r="A1369" s="41" t="str">
        <f t="shared" si="151"/>
        <v/>
      </c>
      <c r="B1369" s="27" t="str">
        <f t="shared" si="152"/>
        <v/>
      </c>
      <c r="C1369" s="28"/>
      <c r="D1369" s="37"/>
      <c r="E1369" s="28"/>
      <c r="F1369" s="38"/>
      <c r="G1369" s="39"/>
      <c r="H1369" s="39"/>
      <c r="I1369" s="29"/>
      <c r="J1369" s="40"/>
      <c r="K1369" s="40"/>
      <c r="L1369" s="28"/>
      <c r="M1369" s="28"/>
      <c r="N1369" s="42" t="str">
        <f t="shared" si="153"/>
        <v/>
      </c>
      <c r="O1369" s="43"/>
      <c r="P1369" s="25" t="str">
        <f t="shared" si="154"/>
        <v/>
      </c>
      <c r="R1369" s="26">
        <f t="shared" si="148"/>
        <v>0</v>
      </c>
      <c r="S1369" s="18">
        <f t="shared" si="149"/>
        <v>9</v>
      </c>
      <c r="T1369" s="15" t="str">
        <f t="shared" si="150"/>
        <v/>
      </c>
      <c r="U1369" s="15" t="str">
        <f>CONCATENATE(IF(B1369="","",'[1]Datos del Clap'!$E$4),";","9",IF(B1369="","",'[1]Datos del Clap'!$F$4),TEXT(B1369,"000"),";",E1369,(TEXT(F1369,"00000000")))</f>
        <v>;9;00000000</v>
      </c>
    </row>
    <row r="1370" spans="1:21" ht="14.25" customHeight="1" x14ac:dyDescent="0.2">
      <c r="A1370" s="41" t="str">
        <f t="shared" si="151"/>
        <v/>
      </c>
      <c r="B1370" s="27" t="str">
        <f t="shared" si="152"/>
        <v/>
      </c>
      <c r="C1370" s="28"/>
      <c r="D1370" s="37"/>
      <c r="E1370" s="28"/>
      <c r="F1370" s="38"/>
      <c r="G1370" s="39"/>
      <c r="H1370" s="39"/>
      <c r="I1370" s="29"/>
      <c r="J1370" s="40"/>
      <c r="K1370" s="40"/>
      <c r="L1370" s="28"/>
      <c r="M1370" s="28"/>
      <c r="N1370" s="42" t="str">
        <f t="shared" si="153"/>
        <v/>
      </c>
      <c r="O1370" s="43"/>
      <c r="P1370" s="25" t="str">
        <f t="shared" si="154"/>
        <v/>
      </c>
      <c r="R1370" s="26">
        <f t="shared" si="148"/>
        <v>0</v>
      </c>
      <c r="S1370" s="18">
        <f t="shared" si="149"/>
        <v>9</v>
      </c>
      <c r="T1370" s="15" t="str">
        <f t="shared" si="150"/>
        <v/>
      </c>
      <c r="U1370" s="15" t="str">
        <f>CONCATENATE(IF(B1370="","",'[1]Datos del Clap'!$E$4),";","9",IF(B1370="","",'[1]Datos del Clap'!$F$4),TEXT(B1370,"000"),";",E1370,(TEXT(F1370,"00000000")))</f>
        <v>;9;00000000</v>
      </c>
    </row>
    <row r="1371" spans="1:21" ht="14.25" customHeight="1" x14ac:dyDescent="0.2">
      <c r="A1371" s="41" t="str">
        <f t="shared" si="151"/>
        <v/>
      </c>
      <c r="B1371" s="27" t="str">
        <f t="shared" si="152"/>
        <v/>
      </c>
      <c r="C1371" s="28"/>
      <c r="D1371" s="37"/>
      <c r="E1371" s="28"/>
      <c r="F1371" s="38"/>
      <c r="G1371" s="39"/>
      <c r="H1371" s="39"/>
      <c r="I1371" s="29"/>
      <c r="J1371" s="40"/>
      <c r="K1371" s="40"/>
      <c r="L1371" s="28"/>
      <c r="M1371" s="28"/>
      <c r="N1371" s="42" t="str">
        <f t="shared" si="153"/>
        <v/>
      </c>
      <c r="O1371" s="43"/>
      <c r="P1371" s="25" t="str">
        <f t="shared" si="154"/>
        <v/>
      </c>
      <c r="R1371" s="26">
        <f t="shared" si="148"/>
        <v>0</v>
      </c>
      <c r="S1371" s="18">
        <f t="shared" si="149"/>
        <v>9</v>
      </c>
      <c r="T1371" s="15" t="str">
        <f t="shared" si="150"/>
        <v/>
      </c>
      <c r="U1371" s="15" t="str">
        <f>CONCATENATE(IF(B1371="","",'[1]Datos del Clap'!$E$4),";","9",IF(B1371="","",'[1]Datos del Clap'!$F$4),TEXT(B1371,"000"),";",E1371,(TEXT(F1371,"00000000")))</f>
        <v>;9;00000000</v>
      </c>
    </row>
    <row r="1372" spans="1:21" ht="14.25" customHeight="1" x14ac:dyDescent="0.2">
      <c r="A1372" s="41" t="str">
        <f t="shared" si="151"/>
        <v/>
      </c>
      <c r="B1372" s="27" t="str">
        <f t="shared" si="152"/>
        <v/>
      </c>
      <c r="C1372" s="28"/>
      <c r="D1372" s="37"/>
      <c r="E1372" s="28"/>
      <c r="F1372" s="38"/>
      <c r="G1372" s="39"/>
      <c r="H1372" s="39"/>
      <c r="I1372" s="29"/>
      <c r="J1372" s="40"/>
      <c r="K1372" s="40"/>
      <c r="L1372" s="28"/>
      <c r="M1372" s="28"/>
      <c r="N1372" s="42" t="str">
        <f t="shared" si="153"/>
        <v/>
      </c>
      <c r="O1372" s="43"/>
      <c r="P1372" s="25" t="str">
        <f t="shared" si="154"/>
        <v/>
      </c>
      <c r="R1372" s="26">
        <f t="shared" si="148"/>
        <v>0</v>
      </c>
      <c r="S1372" s="18">
        <f t="shared" si="149"/>
        <v>9</v>
      </c>
      <c r="T1372" s="15" t="str">
        <f t="shared" si="150"/>
        <v/>
      </c>
      <c r="U1372" s="15" t="str">
        <f>CONCATENATE(IF(B1372="","",'[1]Datos del Clap'!$E$4),";","9",IF(B1372="","",'[1]Datos del Clap'!$F$4),TEXT(B1372,"000"),";",E1372,(TEXT(F1372,"00000000")))</f>
        <v>;9;00000000</v>
      </c>
    </row>
    <row r="1373" spans="1:21" ht="14.25" customHeight="1" x14ac:dyDescent="0.2">
      <c r="A1373" s="41" t="str">
        <f t="shared" si="151"/>
        <v/>
      </c>
      <c r="B1373" s="27" t="str">
        <f t="shared" si="152"/>
        <v/>
      </c>
      <c r="C1373" s="28"/>
      <c r="D1373" s="37"/>
      <c r="E1373" s="28"/>
      <c r="F1373" s="38"/>
      <c r="G1373" s="39"/>
      <c r="H1373" s="39"/>
      <c r="I1373" s="29"/>
      <c r="J1373" s="40"/>
      <c r="K1373" s="40"/>
      <c r="L1373" s="28"/>
      <c r="M1373" s="28"/>
      <c r="N1373" s="42" t="str">
        <f t="shared" si="153"/>
        <v/>
      </c>
      <c r="O1373" s="43"/>
      <c r="P1373" s="25" t="str">
        <f t="shared" si="154"/>
        <v/>
      </c>
      <c r="R1373" s="26">
        <f t="shared" si="148"/>
        <v>0</v>
      </c>
      <c r="S1373" s="18">
        <f t="shared" si="149"/>
        <v>9</v>
      </c>
      <c r="T1373" s="15" t="str">
        <f t="shared" si="150"/>
        <v/>
      </c>
      <c r="U1373" s="15" t="str">
        <f>CONCATENATE(IF(B1373="","",'[1]Datos del Clap'!$E$4),";","9",IF(B1373="","",'[1]Datos del Clap'!$F$4),TEXT(B1373,"000"),";",E1373,(TEXT(F1373,"00000000")))</f>
        <v>;9;00000000</v>
      </c>
    </row>
    <row r="1374" spans="1:21" ht="14.25" customHeight="1" x14ac:dyDescent="0.2">
      <c r="A1374" s="41" t="str">
        <f t="shared" si="151"/>
        <v/>
      </c>
      <c r="B1374" s="27" t="str">
        <f t="shared" si="152"/>
        <v/>
      </c>
      <c r="C1374" s="28"/>
      <c r="D1374" s="37"/>
      <c r="E1374" s="28"/>
      <c r="F1374" s="38"/>
      <c r="G1374" s="39"/>
      <c r="H1374" s="39"/>
      <c r="I1374" s="29"/>
      <c r="J1374" s="40"/>
      <c r="K1374" s="40"/>
      <c r="L1374" s="28"/>
      <c r="M1374" s="28"/>
      <c r="N1374" s="42" t="str">
        <f t="shared" si="153"/>
        <v/>
      </c>
      <c r="O1374" s="43"/>
      <c r="P1374" s="25" t="str">
        <f t="shared" si="154"/>
        <v/>
      </c>
      <c r="R1374" s="26">
        <f t="shared" si="148"/>
        <v>0</v>
      </c>
      <c r="S1374" s="18">
        <f t="shared" si="149"/>
        <v>9</v>
      </c>
      <c r="T1374" s="15" t="str">
        <f t="shared" si="150"/>
        <v/>
      </c>
      <c r="U1374" s="15" t="str">
        <f>CONCATENATE(IF(B1374="","",'[1]Datos del Clap'!$E$4),";","9",IF(B1374="","",'[1]Datos del Clap'!$F$4),TEXT(B1374,"000"),";",E1374,(TEXT(F1374,"00000000")))</f>
        <v>;9;00000000</v>
      </c>
    </row>
    <row r="1375" spans="1:21" ht="14.25" customHeight="1" x14ac:dyDescent="0.2">
      <c r="A1375" s="41" t="str">
        <f t="shared" si="151"/>
        <v/>
      </c>
      <c r="B1375" s="27" t="str">
        <f t="shared" si="152"/>
        <v/>
      </c>
      <c r="C1375" s="28"/>
      <c r="D1375" s="37"/>
      <c r="E1375" s="28"/>
      <c r="F1375" s="38"/>
      <c r="G1375" s="39"/>
      <c r="H1375" s="39"/>
      <c r="I1375" s="29"/>
      <c r="J1375" s="40"/>
      <c r="K1375" s="40"/>
      <c r="L1375" s="28"/>
      <c r="M1375" s="28"/>
      <c r="N1375" s="42" t="str">
        <f t="shared" si="153"/>
        <v/>
      </c>
      <c r="O1375" s="43"/>
      <c r="P1375" s="25" t="str">
        <f t="shared" si="154"/>
        <v/>
      </c>
      <c r="R1375" s="26">
        <f t="shared" si="148"/>
        <v>0</v>
      </c>
      <c r="S1375" s="18">
        <f t="shared" si="149"/>
        <v>9</v>
      </c>
      <c r="T1375" s="15" t="str">
        <f t="shared" si="150"/>
        <v/>
      </c>
      <c r="U1375" s="15" t="str">
        <f>CONCATENATE(IF(B1375="","",'[1]Datos del Clap'!$E$4),";","9",IF(B1375="","",'[1]Datos del Clap'!$F$4),TEXT(B1375,"000"),";",E1375,(TEXT(F1375,"00000000")))</f>
        <v>;9;00000000</v>
      </c>
    </row>
    <row r="1376" spans="1:21" ht="14.25" customHeight="1" x14ac:dyDescent="0.2">
      <c r="A1376" s="41" t="str">
        <f t="shared" si="151"/>
        <v/>
      </c>
      <c r="B1376" s="27" t="str">
        <f t="shared" si="152"/>
        <v/>
      </c>
      <c r="C1376" s="28"/>
      <c r="D1376" s="37"/>
      <c r="E1376" s="28"/>
      <c r="F1376" s="38"/>
      <c r="G1376" s="39"/>
      <c r="H1376" s="39"/>
      <c r="I1376" s="29"/>
      <c r="J1376" s="40"/>
      <c r="K1376" s="40"/>
      <c r="L1376" s="28"/>
      <c r="M1376" s="28"/>
      <c r="N1376" s="42" t="str">
        <f t="shared" si="153"/>
        <v/>
      </c>
      <c r="O1376" s="43"/>
      <c r="P1376" s="25" t="str">
        <f t="shared" si="154"/>
        <v/>
      </c>
      <c r="R1376" s="26">
        <f t="shared" si="148"/>
        <v>0</v>
      </c>
      <c r="S1376" s="18">
        <f t="shared" si="149"/>
        <v>9</v>
      </c>
      <c r="T1376" s="15" t="str">
        <f t="shared" si="150"/>
        <v/>
      </c>
      <c r="U1376" s="15" t="str">
        <f>CONCATENATE(IF(B1376="","",'[1]Datos del Clap'!$E$4),";","9",IF(B1376="","",'[1]Datos del Clap'!$F$4),TEXT(B1376,"000"),";",E1376,(TEXT(F1376,"00000000")))</f>
        <v>;9;00000000</v>
      </c>
    </row>
    <row r="1377" spans="1:21" ht="14.25" customHeight="1" x14ac:dyDescent="0.2">
      <c r="A1377" s="41" t="str">
        <f t="shared" si="151"/>
        <v/>
      </c>
      <c r="B1377" s="27" t="str">
        <f t="shared" si="152"/>
        <v/>
      </c>
      <c r="C1377" s="28"/>
      <c r="D1377" s="37"/>
      <c r="E1377" s="28"/>
      <c r="F1377" s="38"/>
      <c r="G1377" s="39"/>
      <c r="H1377" s="39"/>
      <c r="I1377" s="29"/>
      <c r="J1377" s="40"/>
      <c r="K1377" s="40"/>
      <c r="L1377" s="28"/>
      <c r="M1377" s="28"/>
      <c r="N1377" s="42" t="str">
        <f t="shared" si="153"/>
        <v/>
      </c>
      <c r="O1377" s="43"/>
      <c r="P1377" s="25" t="str">
        <f t="shared" si="154"/>
        <v/>
      </c>
      <c r="R1377" s="26">
        <f t="shared" si="148"/>
        <v>0</v>
      </c>
      <c r="S1377" s="18">
        <f t="shared" si="149"/>
        <v>9</v>
      </c>
      <c r="T1377" s="15" t="str">
        <f t="shared" si="150"/>
        <v/>
      </c>
      <c r="U1377" s="15" t="str">
        <f>CONCATENATE(IF(B1377="","",'[1]Datos del Clap'!$E$4),";","9",IF(B1377="","",'[1]Datos del Clap'!$F$4),TEXT(B1377,"000"),";",E1377,(TEXT(F1377,"00000000")))</f>
        <v>;9;00000000</v>
      </c>
    </row>
    <row r="1378" spans="1:21" ht="14.25" customHeight="1" x14ac:dyDescent="0.2">
      <c r="A1378" s="41" t="str">
        <f t="shared" si="151"/>
        <v/>
      </c>
      <c r="B1378" s="27" t="str">
        <f t="shared" si="152"/>
        <v/>
      </c>
      <c r="C1378" s="28"/>
      <c r="D1378" s="37"/>
      <c r="E1378" s="28"/>
      <c r="F1378" s="38"/>
      <c r="G1378" s="39"/>
      <c r="H1378" s="39"/>
      <c r="I1378" s="29"/>
      <c r="J1378" s="40"/>
      <c r="K1378" s="40"/>
      <c r="L1378" s="28"/>
      <c r="M1378" s="28"/>
      <c r="N1378" s="42" t="str">
        <f t="shared" si="153"/>
        <v/>
      </c>
      <c r="O1378" s="43"/>
      <c r="P1378" s="25" t="str">
        <f t="shared" si="154"/>
        <v/>
      </c>
      <c r="R1378" s="26">
        <f t="shared" si="148"/>
        <v>0</v>
      </c>
      <c r="S1378" s="18">
        <f t="shared" si="149"/>
        <v>9</v>
      </c>
      <c r="T1378" s="15" t="str">
        <f t="shared" si="150"/>
        <v/>
      </c>
      <c r="U1378" s="15" t="str">
        <f>CONCATENATE(IF(B1378="","",'[1]Datos del Clap'!$E$4),";","9",IF(B1378="","",'[1]Datos del Clap'!$F$4),TEXT(B1378,"000"),";",E1378,(TEXT(F1378,"00000000")))</f>
        <v>;9;00000000</v>
      </c>
    </row>
    <row r="1379" spans="1:21" ht="14.25" customHeight="1" x14ac:dyDescent="0.2">
      <c r="A1379" s="41" t="str">
        <f t="shared" si="151"/>
        <v/>
      </c>
      <c r="B1379" s="27" t="str">
        <f t="shared" si="152"/>
        <v/>
      </c>
      <c r="C1379" s="28"/>
      <c r="D1379" s="37"/>
      <c r="E1379" s="28"/>
      <c r="F1379" s="38"/>
      <c r="G1379" s="39"/>
      <c r="H1379" s="39"/>
      <c r="I1379" s="29"/>
      <c r="J1379" s="40"/>
      <c r="K1379" s="40"/>
      <c r="L1379" s="28"/>
      <c r="M1379" s="28"/>
      <c r="N1379" s="42" t="str">
        <f t="shared" si="153"/>
        <v/>
      </c>
      <c r="O1379" s="43"/>
      <c r="P1379" s="25" t="str">
        <f t="shared" si="154"/>
        <v/>
      </c>
      <c r="R1379" s="26">
        <f t="shared" si="148"/>
        <v>0</v>
      </c>
      <c r="S1379" s="18">
        <f t="shared" si="149"/>
        <v>9</v>
      </c>
      <c r="T1379" s="15" t="str">
        <f t="shared" si="150"/>
        <v/>
      </c>
      <c r="U1379" s="15" t="str">
        <f>CONCATENATE(IF(B1379="","",'[1]Datos del Clap'!$E$4),";","9",IF(B1379="","",'[1]Datos del Clap'!$F$4),TEXT(B1379,"000"),";",E1379,(TEXT(F1379,"00000000")))</f>
        <v>;9;00000000</v>
      </c>
    </row>
    <row r="1380" spans="1:21" ht="14.25" customHeight="1" x14ac:dyDescent="0.2">
      <c r="A1380" s="41" t="str">
        <f t="shared" si="151"/>
        <v/>
      </c>
      <c r="B1380" s="27" t="str">
        <f t="shared" si="152"/>
        <v/>
      </c>
      <c r="C1380" s="28"/>
      <c r="D1380" s="37"/>
      <c r="E1380" s="28"/>
      <c r="F1380" s="38"/>
      <c r="G1380" s="39"/>
      <c r="H1380" s="39"/>
      <c r="I1380" s="29"/>
      <c r="J1380" s="40"/>
      <c r="K1380" s="40"/>
      <c r="L1380" s="28"/>
      <c r="M1380" s="28"/>
      <c r="N1380" s="42" t="str">
        <f t="shared" si="153"/>
        <v/>
      </c>
      <c r="O1380" s="43"/>
      <c r="P1380" s="25" t="str">
        <f t="shared" si="154"/>
        <v/>
      </c>
      <c r="R1380" s="26">
        <f t="shared" si="148"/>
        <v>0</v>
      </c>
      <c r="S1380" s="18">
        <f t="shared" si="149"/>
        <v>9</v>
      </c>
      <c r="T1380" s="15" t="str">
        <f t="shared" si="150"/>
        <v/>
      </c>
      <c r="U1380" s="15" t="str">
        <f>CONCATENATE(IF(B1380="","",'[1]Datos del Clap'!$E$4),";","9",IF(B1380="","",'[1]Datos del Clap'!$F$4),TEXT(B1380,"000"),";",E1380,(TEXT(F1380,"00000000")))</f>
        <v>;9;00000000</v>
      </c>
    </row>
    <row r="1381" spans="1:21" ht="14.25" customHeight="1" x14ac:dyDescent="0.2">
      <c r="A1381" s="41" t="str">
        <f t="shared" si="151"/>
        <v/>
      </c>
      <c r="B1381" s="27" t="str">
        <f t="shared" si="152"/>
        <v/>
      </c>
      <c r="C1381" s="28"/>
      <c r="D1381" s="37"/>
      <c r="E1381" s="28"/>
      <c r="F1381" s="38"/>
      <c r="G1381" s="39"/>
      <c r="H1381" s="39"/>
      <c r="I1381" s="29"/>
      <c r="J1381" s="40"/>
      <c r="K1381" s="40"/>
      <c r="L1381" s="28"/>
      <c r="M1381" s="28"/>
      <c r="N1381" s="42" t="str">
        <f t="shared" si="153"/>
        <v/>
      </c>
      <c r="O1381" s="43"/>
      <c r="P1381" s="25" t="str">
        <f t="shared" si="154"/>
        <v/>
      </c>
      <c r="R1381" s="26">
        <f t="shared" si="148"/>
        <v>0</v>
      </c>
      <c r="S1381" s="18">
        <f t="shared" si="149"/>
        <v>9</v>
      </c>
      <c r="T1381" s="15" t="str">
        <f t="shared" si="150"/>
        <v/>
      </c>
      <c r="U1381" s="15" t="str">
        <f>CONCATENATE(IF(B1381="","",'[1]Datos del Clap'!$E$4),";","9",IF(B1381="","",'[1]Datos del Clap'!$F$4),TEXT(B1381,"000"),";",E1381,(TEXT(F1381,"00000000")))</f>
        <v>;9;00000000</v>
      </c>
    </row>
    <row r="1382" spans="1:21" ht="14.25" customHeight="1" x14ac:dyDescent="0.2">
      <c r="A1382" s="41" t="str">
        <f t="shared" si="151"/>
        <v/>
      </c>
      <c r="B1382" s="27" t="str">
        <f t="shared" si="152"/>
        <v/>
      </c>
      <c r="C1382" s="28"/>
      <c r="D1382" s="37"/>
      <c r="E1382" s="28"/>
      <c r="F1382" s="38"/>
      <c r="G1382" s="39"/>
      <c r="H1382" s="39"/>
      <c r="I1382" s="29"/>
      <c r="J1382" s="40"/>
      <c r="K1382" s="40"/>
      <c r="L1382" s="28"/>
      <c r="M1382" s="28"/>
      <c r="N1382" s="42" t="str">
        <f t="shared" si="153"/>
        <v/>
      </c>
      <c r="O1382" s="43"/>
      <c r="P1382" s="25" t="str">
        <f t="shared" si="154"/>
        <v/>
      </c>
      <c r="R1382" s="26">
        <f t="shared" si="148"/>
        <v>0</v>
      </c>
      <c r="S1382" s="18">
        <f t="shared" si="149"/>
        <v>9</v>
      </c>
      <c r="T1382" s="15" t="str">
        <f t="shared" si="150"/>
        <v/>
      </c>
      <c r="U1382" s="15" t="str">
        <f>CONCATENATE(IF(B1382="","",'[1]Datos del Clap'!$E$4),";","9",IF(B1382="","",'[1]Datos del Clap'!$F$4),TEXT(B1382,"000"),";",E1382,(TEXT(F1382,"00000000")))</f>
        <v>;9;00000000</v>
      </c>
    </row>
    <row r="1383" spans="1:21" ht="14.25" customHeight="1" x14ac:dyDescent="0.2">
      <c r="A1383" s="41" t="str">
        <f t="shared" si="151"/>
        <v/>
      </c>
      <c r="B1383" s="27" t="str">
        <f t="shared" si="152"/>
        <v/>
      </c>
      <c r="C1383" s="28"/>
      <c r="D1383" s="37"/>
      <c r="E1383" s="28"/>
      <c r="F1383" s="38"/>
      <c r="G1383" s="39"/>
      <c r="H1383" s="39"/>
      <c r="I1383" s="29"/>
      <c r="J1383" s="40"/>
      <c r="K1383" s="40"/>
      <c r="L1383" s="28"/>
      <c r="M1383" s="28"/>
      <c r="N1383" s="42" t="str">
        <f t="shared" si="153"/>
        <v/>
      </c>
      <c r="O1383" s="43"/>
      <c r="P1383" s="25" t="str">
        <f t="shared" si="154"/>
        <v/>
      </c>
      <c r="R1383" s="26">
        <f t="shared" si="148"/>
        <v>0</v>
      </c>
      <c r="S1383" s="18">
        <f t="shared" si="149"/>
        <v>9</v>
      </c>
      <c r="T1383" s="15" t="str">
        <f t="shared" si="150"/>
        <v/>
      </c>
      <c r="U1383" s="15" t="str">
        <f>CONCATENATE(IF(B1383="","",'[1]Datos del Clap'!$E$4),";","9",IF(B1383="","",'[1]Datos del Clap'!$F$4),TEXT(B1383,"000"),";",E1383,(TEXT(F1383,"00000000")))</f>
        <v>;9;00000000</v>
      </c>
    </row>
    <row r="1384" spans="1:21" ht="14.25" customHeight="1" x14ac:dyDescent="0.2">
      <c r="A1384" s="41" t="str">
        <f t="shared" si="151"/>
        <v/>
      </c>
      <c r="B1384" s="27" t="str">
        <f t="shared" si="152"/>
        <v/>
      </c>
      <c r="C1384" s="28"/>
      <c r="D1384" s="37"/>
      <c r="E1384" s="28"/>
      <c r="F1384" s="38"/>
      <c r="G1384" s="39"/>
      <c r="H1384" s="39"/>
      <c r="I1384" s="29"/>
      <c r="J1384" s="40"/>
      <c r="K1384" s="40"/>
      <c r="L1384" s="28"/>
      <c r="M1384" s="28"/>
      <c r="N1384" s="42" t="str">
        <f t="shared" si="153"/>
        <v/>
      </c>
      <c r="O1384" s="43"/>
      <c r="P1384" s="25" t="str">
        <f t="shared" si="154"/>
        <v/>
      </c>
      <c r="R1384" s="26">
        <f t="shared" si="148"/>
        <v>0</v>
      </c>
      <c r="S1384" s="18">
        <f t="shared" si="149"/>
        <v>9</v>
      </c>
      <c r="T1384" s="15" t="str">
        <f t="shared" si="150"/>
        <v/>
      </c>
      <c r="U1384" s="15" t="str">
        <f>CONCATENATE(IF(B1384="","",'[1]Datos del Clap'!$E$4),";","9",IF(B1384="","",'[1]Datos del Clap'!$F$4),TEXT(B1384,"000"),";",E1384,(TEXT(F1384,"00000000")))</f>
        <v>;9;00000000</v>
      </c>
    </row>
    <row r="1385" spans="1:21" ht="14.25" customHeight="1" x14ac:dyDescent="0.2">
      <c r="A1385" s="41" t="str">
        <f t="shared" si="151"/>
        <v/>
      </c>
      <c r="B1385" s="27" t="str">
        <f t="shared" si="152"/>
        <v/>
      </c>
      <c r="C1385" s="28"/>
      <c r="D1385" s="37"/>
      <c r="E1385" s="28"/>
      <c r="F1385" s="38"/>
      <c r="G1385" s="39"/>
      <c r="H1385" s="39"/>
      <c r="I1385" s="29"/>
      <c r="J1385" s="40"/>
      <c r="K1385" s="40"/>
      <c r="L1385" s="28"/>
      <c r="M1385" s="28"/>
      <c r="N1385" s="42" t="str">
        <f t="shared" si="153"/>
        <v/>
      </c>
      <c r="O1385" s="43"/>
      <c r="P1385" s="25" t="str">
        <f t="shared" si="154"/>
        <v/>
      </c>
      <c r="R1385" s="26">
        <f t="shared" si="148"/>
        <v>0</v>
      </c>
      <c r="S1385" s="18">
        <f t="shared" si="149"/>
        <v>9</v>
      </c>
      <c r="T1385" s="15" t="str">
        <f t="shared" si="150"/>
        <v/>
      </c>
      <c r="U1385" s="15" t="str">
        <f>CONCATENATE(IF(B1385="","",'[1]Datos del Clap'!$E$4),";","9",IF(B1385="","",'[1]Datos del Clap'!$F$4),TEXT(B1385,"000"),";",E1385,(TEXT(F1385,"00000000")))</f>
        <v>;9;00000000</v>
      </c>
    </row>
    <row r="1386" spans="1:21" ht="14.25" customHeight="1" x14ac:dyDescent="0.2">
      <c r="A1386" s="41" t="str">
        <f t="shared" si="151"/>
        <v/>
      </c>
      <c r="B1386" s="27" t="str">
        <f t="shared" si="152"/>
        <v/>
      </c>
      <c r="C1386" s="28"/>
      <c r="D1386" s="37"/>
      <c r="E1386" s="28"/>
      <c r="F1386" s="38"/>
      <c r="G1386" s="39"/>
      <c r="H1386" s="39"/>
      <c r="I1386" s="29"/>
      <c r="J1386" s="40"/>
      <c r="K1386" s="40"/>
      <c r="L1386" s="28"/>
      <c r="M1386" s="28"/>
      <c r="N1386" s="42" t="str">
        <f t="shared" si="153"/>
        <v/>
      </c>
      <c r="O1386" s="43"/>
      <c r="P1386" s="25" t="str">
        <f t="shared" si="154"/>
        <v/>
      </c>
      <c r="R1386" s="26">
        <f t="shared" si="148"/>
        <v>0</v>
      </c>
      <c r="S1386" s="18">
        <f t="shared" si="149"/>
        <v>9</v>
      </c>
      <c r="T1386" s="15" t="str">
        <f t="shared" si="150"/>
        <v/>
      </c>
      <c r="U1386" s="15" t="str">
        <f>CONCATENATE(IF(B1386="","",'[1]Datos del Clap'!$E$4),";","9",IF(B1386="","",'[1]Datos del Clap'!$F$4),TEXT(B1386,"000"),";",E1386,(TEXT(F1386,"00000000")))</f>
        <v>;9;00000000</v>
      </c>
    </row>
    <row r="1387" spans="1:21" ht="14.25" customHeight="1" x14ac:dyDescent="0.2">
      <c r="A1387" s="41" t="str">
        <f t="shared" si="151"/>
        <v/>
      </c>
      <c r="B1387" s="27" t="str">
        <f t="shared" si="152"/>
        <v/>
      </c>
      <c r="C1387" s="28"/>
      <c r="D1387" s="37"/>
      <c r="E1387" s="28"/>
      <c r="F1387" s="38"/>
      <c r="G1387" s="39"/>
      <c r="H1387" s="39"/>
      <c r="I1387" s="29"/>
      <c r="J1387" s="40"/>
      <c r="K1387" s="40"/>
      <c r="L1387" s="28"/>
      <c r="M1387" s="28"/>
      <c r="N1387" s="42" t="str">
        <f t="shared" si="153"/>
        <v/>
      </c>
      <c r="O1387" s="43"/>
      <c r="P1387" s="25" t="str">
        <f t="shared" si="154"/>
        <v/>
      </c>
      <c r="R1387" s="26">
        <f t="shared" si="148"/>
        <v>0</v>
      </c>
      <c r="S1387" s="18">
        <f t="shared" si="149"/>
        <v>9</v>
      </c>
      <c r="T1387" s="15" t="str">
        <f t="shared" si="150"/>
        <v/>
      </c>
      <c r="U1387" s="15" t="str">
        <f>CONCATENATE(IF(B1387="","",'[1]Datos del Clap'!$E$4),";","9",IF(B1387="","",'[1]Datos del Clap'!$F$4),TEXT(B1387,"000"),";",E1387,(TEXT(F1387,"00000000")))</f>
        <v>;9;00000000</v>
      </c>
    </row>
    <row r="1388" spans="1:21" ht="14.25" customHeight="1" x14ac:dyDescent="0.2">
      <c r="A1388" s="41" t="str">
        <f t="shared" si="151"/>
        <v/>
      </c>
      <c r="B1388" s="27" t="str">
        <f t="shared" si="152"/>
        <v/>
      </c>
      <c r="C1388" s="28"/>
      <c r="D1388" s="37"/>
      <c r="E1388" s="28"/>
      <c r="F1388" s="38"/>
      <c r="G1388" s="39"/>
      <c r="H1388" s="39"/>
      <c r="I1388" s="29"/>
      <c r="J1388" s="40"/>
      <c r="K1388" s="40"/>
      <c r="L1388" s="28"/>
      <c r="M1388" s="28"/>
      <c r="N1388" s="42" t="str">
        <f t="shared" si="153"/>
        <v/>
      </c>
      <c r="O1388" s="43"/>
      <c r="P1388" s="25" t="str">
        <f t="shared" si="154"/>
        <v/>
      </c>
      <c r="R1388" s="26">
        <f t="shared" si="148"/>
        <v>0</v>
      </c>
      <c r="S1388" s="18">
        <f t="shared" si="149"/>
        <v>9</v>
      </c>
      <c r="T1388" s="15" t="str">
        <f t="shared" si="150"/>
        <v/>
      </c>
      <c r="U1388" s="15" t="str">
        <f>CONCATENATE(IF(B1388="","",'[1]Datos del Clap'!$E$4),";","9",IF(B1388="","",'[1]Datos del Clap'!$F$4),TEXT(B1388,"000"),";",E1388,(TEXT(F1388,"00000000")))</f>
        <v>;9;00000000</v>
      </c>
    </row>
    <row r="1389" spans="1:21" ht="14.25" customHeight="1" x14ac:dyDescent="0.2">
      <c r="A1389" s="41" t="str">
        <f t="shared" si="151"/>
        <v/>
      </c>
      <c r="B1389" s="27" t="str">
        <f t="shared" si="152"/>
        <v/>
      </c>
      <c r="C1389" s="28"/>
      <c r="D1389" s="37"/>
      <c r="E1389" s="28"/>
      <c r="F1389" s="38"/>
      <c r="G1389" s="39"/>
      <c r="H1389" s="39"/>
      <c r="I1389" s="29"/>
      <c r="J1389" s="40"/>
      <c r="K1389" s="40"/>
      <c r="L1389" s="28"/>
      <c r="M1389" s="28"/>
      <c r="N1389" s="42" t="str">
        <f t="shared" si="153"/>
        <v/>
      </c>
      <c r="O1389" s="43"/>
      <c r="P1389" s="25" t="str">
        <f t="shared" si="154"/>
        <v/>
      </c>
      <c r="R1389" s="26">
        <f t="shared" si="148"/>
        <v>0</v>
      </c>
      <c r="S1389" s="18">
        <f t="shared" si="149"/>
        <v>9</v>
      </c>
      <c r="T1389" s="15" t="str">
        <f t="shared" si="150"/>
        <v/>
      </c>
      <c r="U1389" s="15" t="str">
        <f>CONCATENATE(IF(B1389="","",'[1]Datos del Clap'!$E$4),";","9",IF(B1389="","",'[1]Datos del Clap'!$F$4),TEXT(B1389,"000"),";",E1389,(TEXT(F1389,"00000000")))</f>
        <v>;9;00000000</v>
      </c>
    </row>
    <row r="1390" spans="1:21" ht="14.25" customHeight="1" x14ac:dyDescent="0.2">
      <c r="A1390" s="41" t="str">
        <f t="shared" si="151"/>
        <v/>
      </c>
      <c r="B1390" s="27" t="str">
        <f t="shared" si="152"/>
        <v/>
      </c>
      <c r="C1390" s="28"/>
      <c r="D1390" s="37"/>
      <c r="E1390" s="28"/>
      <c r="F1390" s="38"/>
      <c r="G1390" s="39"/>
      <c r="H1390" s="39"/>
      <c r="I1390" s="29"/>
      <c r="J1390" s="40"/>
      <c r="K1390" s="40"/>
      <c r="L1390" s="28"/>
      <c r="M1390" s="28"/>
      <c r="N1390" s="42" t="str">
        <f t="shared" si="153"/>
        <v/>
      </c>
      <c r="O1390" s="43"/>
      <c r="P1390" s="25" t="str">
        <f t="shared" si="154"/>
        <v/>
      </c>
      <c r="R1390" s="26">
        <f t="shared" si="148"/>
        <v>0</v>
      </c>
      <c r="S1390" s="18">
        <f t="shared" si="149"/>
        <v>9</v>
      </c>
      <c r="T1390" s="15" t="str">
        <f t="shared" si="150"/>
        <v/>
      </c>
      <c r="U1390" s="15" t="str">
        <f>CONCATENATE(IF(B1390="","",'[1]Datos del Clap'!$E$4),";","9",IF(B1390="","",'[1]Datos del Clap'!$F$4),TEXT(B1390,"000"),";",E1390,(TEXT(F1390,"00000000")))</f>
        <v>;9;00000000</v>
      </c>
    </row>
    <row r="1391" spans="1:21" ht="14.25" customHeight="1" x14ac:dyDescent="0.2">
      <c r="A1391" s="41" t="str">
        <f t="shared" si="151"/>
        <v/>
      </c>
      <c r="B1391" s="27" t="str">
        <f t="shared" si="152"/>
        <v/>
      </c>
      <c r="C1391" s="28"/>
      <c r="D1391" s="37"/>
      <c r="E1391" s="28"/>
      <c r="F1391" s="38"/>
      <c r="G1391" s="39"/>
      <c r="H1391" s="39"/>
      <c r="I1391" s="29"/>
      <c r="J1391" s="40"/>
      <c r="K1391" s="40"/>
      <c r="L1391" s="28"/>
      <c r="M1391" s="28"/>
      <c r="N1391" s="42" t="str">
        <f t="shared" si="153"/>
        <v/>
      </c>
      <c r="O1391" s="43"/>
      <c r="P1391" s="25" t="str">
        <f t="shared" si="154"/>
        <v/>
      </c>
      <c r="R1391" s="26">
        <f t="shared" si="148"/>
        <v>0</v>
      </c>
      <c r="S1391" s="18">
        <f t="shared" si="149"/>
        <v>9</v>
      </c>
      <c r="T1391" s="15" t="str">
        <f t="shared" si="150"/>
        <v/>
      </c>
      <c r="U1391" s="15" t="str">
        <f>CONCATENATE(IF(B1391="","",'[1]Datos del Clap'!$E$4),";","9",IF(B1391="","",'[1]Datos del Clap'!$F$4),TEXT(B1391,"000"),";",E1391,(TEXT(F1391,"00000000")))</f>
        <v>;9;00000000</v>
      </c>
    </row>
    <row r="1392" spans="1:21" ht="14.25" customHeight="1" x14ac:dyDescent="0.2">
      <c r="A1392" s="41" t="str">
        <f t="shared" si="151"/>
        <v/>
      </c>
      <c r="B1392" s="27" t="str">
        <f t="shared" si="152"/>
        <v/>
      </c>
      <c r="C1392" s="28"/>
      <c r="D1392" s="37"/>
      <c r="E1392" s="28"/>
      <c r="F1392" s="38"/>
      <c r="G1392" s="39"/>
      <c r="H1392" s="39"/>
      <c r="I1392" s="29"/>
      <c r="J1392" s="40"/>
      <c r="K1392" s="40"/>
      <c r="L1392" s="28"/>
      <c r="M1392" s="28"/>
      <c r="N1392" s="42" t="str">
        <f t="shared" si="153"/>
        <v/>
      </c>
      <c r="O1392" s="43"/>
      <c r="P1392" s="25" t="str">
        <f t="shared" si="154"/>
        <v/>
      </c>
      <c r="R1392" s="26">
        <f t="shared" si="148"/>
        <v>0</v>
      </c>
      <c r="S1392" s="18">
        <f t="shared" si="149"/>
        <v>9</v>
      </c>
      <c r="T1392" s="15" t="str">
        <f t="shared" si="150"/>
        <v/>
      </c>
      <c r="U1392" s="15" t="str">
        <f>CONCATENATE(IF(B1392="","",'[1]Datos del Clap'!$E$4),";","9",IF(B1392="","",'[1]Datos del Clap'!$F$4),TEXT(B1392,"000"),";",E1392,(TEXT(F1392,"00000000")))</f>
        <v>;9;00000000</v>
      </c>
    </row>
    <row r="1393" spans="1:21" ht="14.25" customHeight="1" x14ac:dyDescent="0.2">
      <c r="A1393" s="41" t="str">
        <f t="shared" si="151"/>
        <v/>
      </c>
      <c r="B1393" s="27" t="str">
        <f t="shared" si="152"/>
        <v/>
      </c>
      <c r="C1393" s="28"/>
      <c r="D1393" s="37"/>
      <c r="E1393" s="28"/>
      <c r="F1393" s="38"/>
      <c r="G1393" s="39"/>
      <c r="H1393" s="39"/>
      <c r="I1393" s="29"/>
      <c r="J1393" s="40"/>
      <c r="K1393" s="40"/>
      <c r="L1393" s="28"/>
      <c r="M1393" s="28"/>
      <c r="N1393" s="42" t="str">
        <f t="shared" si="153"/>
        <v/>
      </c>
      <c r="O1393" s="43"/>
      <c r="P1393" s="25" t="str">
        <f t="shared" si="154"/>
        <v/>
      </c>
      <c r="R1393" s="26">
        <f t="shared" si="148"/>
        <v>0</v>
      </c>
      <c r="S1393" s="18">
        <f t="shared" si="149"/>
        <v>9</v>
      </c>
      <c r="T1393" s="15" t="str">
        <f t="shared" si="150"/>
        <v/>
      </c>
      <c r="U1393" s="15" t="str">
        <f>CONCATENATE(IF(B1393="","",'[1]Datos del Clap'!$E$4),";","9",IF(B1393="","",'[1]Datos del Clap'!$F$4),TEXT(B1393,"000"),";",E1393,(TEXT(F1393,"00000000")))</f>
        <v>;9;00000000</v>
      </c>
    </row>
    <row r="1394" spans="1:21" ht="14.25" customHeight="1" x14ac:dyDescent="0.2">
      <c r="A1394" s="41" t="str">
        <f t="shared" si="151"/>
        <v/>
      </c>
      <c r="B1394" s="27" t="str">
        <f t="shared" si="152"/>
        <v/>
      </c>
      <c r="C1394" s="28"/>
      <c r="D1394" s="37"/>
      <c r="E1394" s="28"/>
      <c r="F1394" s="38"/>
      <c r="G1394" s="39"/>
      <c r="H1394" s="39"/>
      <c r="I1394" s="29"/>
      <c r="J1394" s="40"/>
      <c r="K1394" s="40"/>
      <c r="L1394" s="28"/>
      <c r="M1394" s="28"/>
      <c r="N1394" s="42" t="str">
        <f t="shared" si="153"/>
        <v/>
      </c>
      <c r="O1394" s="43"/>
      <c r="P1394" s="25" t="str">
        <f t="shared" si="154"/>
        <v/>
      </c>
      <c r="R1394" s="26">
        <f t="shared" si="148"/>
        <v>0</v>
      </c>
      <c r="S1394" s="18">
        <f t="shared" si="149"/>
        <v>9</v>
      </c>
      <c r="T1394" s="15" t="str">
        <f t="shared" si="150"/>
        <v/>
      </c>
      <c r="U1394" s="15" t="str">
        <f>CONCATENATE(IF(B1394="","",'[1]Datos del Clap'!$E$4),";","9",IF(B1394="","",'[1]Datos del Clap'!$F$4),TEXT(B1394,"000"),";",E1394,(TEXT(F1394,"00000000")))</f>
        <v>;9;00000000</v>
      </c>
    </row>
    <row r="1395" spans="1:21" ht="14.25" customHeight="1" x14ac:dyDescent="0.2">
      <c r="A1395" s="41" t="str">
        <f t="shared" si="151"/>
        <v/>
      </c>
      <c r="B1395" s="27" t="str">
        <f t="shared" si="152"/>
        <v/>
      </c>
      <c r="C1395" s="28"/>
      <c r="D1395" s="37"/>
      <c r="E1395" s="28"/>
      <c r="F1395" s="38"/>
      <c r="G1395" s="39"/>
      <c r="H1395" s="39"/>
      <c r="I1395" s="29"/>
      <c r="J1395" s="40"/>
      <c r="K1395" s="40"/>
      <c r="L1395" s="28"/>
      <c r="M1395" s="28"/>
      <c r="N1395" s="42" t="str">
        <f t="shared" si="153"/>
        <v/>
      </c>
      <c r="O1395" s="43"/>
      <c r="P1395" s="25" t="str">
        <f t="shared" si="154"/>
        <v/>
      </c>
      <c r="R1395" s="26">
        <f t="shared" si="148"/>
        <v>0</v>
      </c>
      <c r="S1395" s="18">
        <f t="shared" si="149"/>
        <v>9</v>
      </c>
      <c r="T1395" s="15" t="str">
        <f t="shared" si="150"/>
        <v/>
      </c>
      <c r="U1395" s="15" t="str">
        <f>CONCATENATE(IF(B1395="","",'[1]Datos del Clap'!$E$4),";","9",IF(B1395="","",'[1]Datos del Clap'!$F$4),TEXT(B1395,"000"),";",E1395,(TEXT(F1395,"00000000")))</f>
        <v>;9;00000000</v>
      </c>
    </row>
    <row r="1396" spans="1:21" ht="14.25" customHeight="1" x14ac:dyDescent="0.2">
      <c r="A1396" s="41" t="str">
        <f t="shared" si="151"/>
        <v/>
      </c>
      <c r="B1396" s="27" t="str">
        <f t="shared" si="152"/>
        <v/>
      </c>
      <c r="C1396" s="28"/>
      <c r="D1396" s="37"/>
      <c r="E1396" s="28"/>
      <c r="F1396" s="38"/>
      <c r="G1396" s="39"/>
      <c r="H1396" s="39"/>
      <c r="I1396" s="29"/>
      <c r="J1396" s="40"/>
      <c r="K1396" s="40"/>
      <c r="L1396" s="28"/>
      <c r="M1396" s="28"/>
      <c r="N1396" s="42" t="str">
        <f t="shared" si="153"/>
        <v/>
      </c>
      <c r="O1396" s="43"/>
      <c r="P1396" s="25" t="str">
        <f t="shared" si="154"/>
        <v/>
      </c>
      <c r="R1396" s="26">
        <f t="shared" si="148"/>
        <v>0</v>
      </c>
      <c r="S1396" s="18">
        <f t="shared" si="149"/>
        <v>9</v>
      </c>
      <c r="T1396" s="15" t="str">
        <f t="shared" si="150"/>
        <v/>
      </c>
      <c r="U1396" s="15" t="str">
        <f>CONCATENATE(IF(B1396="","",'[1]Datos del Clap'!$E$4),";","9",IF(B1396="","",'[1]Datos del Clap'!$F$4),TEXT(B1396,"000"),";",E1396,(TEXT(F1396,"00000000")))</f>
        <v>;9;00000000</v>
      </c>
    </row>
    <row r="1397" spans="1:21" ht="14.25" customHeight="1" x14ac:dyDescent="0.2">
      <c r="A1397" s="41" t="str">
        <f t="shared" si="151"/>
        <v/>
      </c>
      <c r="B1397" s="27" t="str">
        <f t="shared" si="152"/>
        <v/>
      </c>
      <c r="C1397" s="28"/>
      <c r="D1397" s="37"/>
      <c r="E1397" s="28"/>
      <c r="F1397" s="38"/>
      <c r="G1397" s="39"/>
      <c r="H1397" s="39"/>
      <c r="I1397" s="29"/>
      <c r="J1397" s="40"/>
      <c r="K1397" s="40"/>
      <c r="L1397" s="28"/>
      <c r="M1397" s="28"/>
      <c r="N1397" s="42" t="str">
        <f t="shared" si="153"/>
        <v/>
      </c>
      <c r="O1397" s="43"/>
      <c r="P1397" s="25" t="str">
        <f t="shared" si="154"/>
        <v/>
      </c>
      <c r="R1397" s="26">
        <f t="shared" si="148"/>
        <v>0</v>
      </c>
      <c r="S1397" s="18">
        <f t="shared" si="149"/>
        <v>9</v>
      </c>
      <c r="T1397" s="15" t="str">
        <f t="shared" si="150"/>
        <v/>
      </c>
      <c r="U1397" s="15" t="str">
        <f>CONCATENATE(IF(B1397="","",'[1]Datos del Clap'!$E$4),";","9",IF(B1397="","",'[1]Datos del Clap'!$F$4),TEXT(B1397,"000"),";",E1397,(TEXT(F1397,"00000000")))</f>
        <v>;9;00000000</v>
      </c>
    </row>
    <row r="1398" spans="1:21" ht="14.25" customHeight="1" x14ac:dyDescent="0.2">
      <c r="A1398" s="41" t="str">
        <f t="shared" si="151"/>
        <v/>
      </c>
      <c r="B1398" s="27" t="str">
        <f t="shared" si="152"/>
        <v/>
      </c>
      <c r="C1398" s="28"/>
      <c r="D1398" s="37"/>
      <c r="E1398" s="28"/>
      <c r="F1398" s="38"/>
      <c r="G1398" s="39"/>
      <c r="H1398" s="39"/>
      <c r="I1398" s="29"/>
      <c r="J1398" s="40"/>
      <c r="K1398" s="40"/>
      <c r="L1398" s="28"/>
      <c r="M1398" s="28"/>
      <c r="N1398" s="42" t="str">
        <f t="shared" si="153"/>
        <v/>
      </c>
      <c r="O1398" s="43"/>
      <c r="P1398" s="25" t="str">
        <f t="shared" si="154"/>
        <v/>
      </c>
      <c r="R1398" s="26">
        <f t="shared" si="148"/>
        <v>0</v>
      </c>
      <c r="S1398" s="18">
        <f t="shared" si="149"/>
        <v>9</v>
      </c>
      <c r="T1398" s="15" t="str">
        <f t="shared" si="150"/>
        <v/>
      </c>
      <c r="U1398" s="15" t="str">
        <f>CONCATENATE(IF(B1398="","",'[1]Datos del Clap'!$E$4),";","9",IF(B1398="","",'[1]Datos del Clap'!$F$4),TEXT(B1398,"000"),";",E1398,(TEXT(F1398,"00000000")))</f>
        <v>;9;00000000</v>
      </c>
    </row>
    <row r="1399" spans="1:21" ht="14.25" customHeight="1" x14ac:dyDescent="0.2">
      <c r="A1399" s="41" t="str">
        <f t="shared" si="151"/>
        <v/>
      </c>
      <c r="B1399" s="27" t="str">
        <f t="shared" si="152"/>
        <v/>
      </c>
      <c r="C1399" s="28"/>
      <c r="D1399" s="37"/>
      <c r="E1399" s="28"/>
      <c r="F1399" s="38"/>
      <c r="G1399" s="39"/>
      <c r="H1399" s="39"/>
      <c r="I1399" s="29"/>
      <c r="J1399" s="40"/>
      <c r="K1399" s="40"/>
      <c r="L1399" s="28"/>
      <c r="M1399" s="28"/>
      <c r="N1399" s="42" t="str">
        <f t="shared" si="153"/>
        <v/>
      </c>
      <c r="O1399" s="43"/>
      <c r="P1399" s="25" t="str">
        <f t="shared" si="154"/>
        <v/>
      </c>
      <c r="R1399" s="26">
        <f t="shared" si="148"/>
        <v>0</v>
      </c>
      <c r="S1399" s="18">
        <f t="shared" si="149"/>
        <v>9</v>
      </c>
      <c r="T1399" s="15" t="str">
        <f t="shared" si="150"/>
        <v/>
      </c>
      <c r="U1399" s="15" t="str">
        <f>CONCATENATE(IF(B1399="","",'[1]Datos del Clap'!$E$4),";","9",IF(B1399="","",'[1]Datos del Clap'!$F$4),TEXT(B1399,"000"),";",E1399,(TEXT(F1399,"00000000")))</f>
        <v>;9;00000000</v>
      </c>
    </row>
    <row r="1400" spans="1:21" ht="14.25" customHeight="1" x14ac:dyDescent="0.2">
      <c r="A1400" s="41" t="str">
        <f t="shared" si="151"/>
        <v/>
      </c>
      <c r="B1400" s="27" t="str">
        <f t="shared" si="152"/>
        <v/>
      </c>
      <c r="C1400" s="28"/>
      <c r="D1400" s="37"/>
      <c r="E1400" s="28"/>
      <c r="F1400" s="38"/>
      <c r="G1400" s="39"/>
      <c r="H1400" s="39"/>
      <c r="I1400" s="29"/>
      <c r="J1400" s="40"/>
      <c r="K1400" s="40"/>
      <c r="L1400" s="28"/>
      <c r="M1400" s="28"/>
      <c r="N1400" s="42" t="str">
        <f t="shared" si="153"/>
        <v/>
      </c>
      <c r="O1400" s="43"/>
      <c r="P1400" s="25" t="str">
        <f t="shared" si="154"/>
        <v/>
      </c>
      <c r="R1400" s="26">
        <f t="shared" si="148"/>
        <v>0</v>
      </c>
      <c r="S1400" s="18">
        <f t="shared" si="149"/>
        <v>9</v>
      </c>
      <c r="T1400" s="15" t="str">
        <f t="shared" si="150"/>
        <v/>
      </c>
      <c r="U1400" s="15" t="str">
        <f>CONCATENATE(IF(B1400="","",'[1]Datos del Clap'!$E$4),";","9",IF(B1400="","",'[1]Datos del Clap'!$F$4),TEXT(B1400,"000"),";",E1400,(TEXT(F1400,"00000000")))</f>
        <v>;9;00000000</v>
      </c>
    </row>
    <row r="1401" spans="1:21" ht="14.25" customHeight="1" x14ac:dyDescent="0.2">
      <c r="A1401" s="41" t="str">
        <f t="shared" si="151"/>
        <v/>
      </c>
      <c r="B1401" s="27" t="str">
        <f t="shared" si="152"/>
        <v/>
      </c>
      <c r="C1401" s="28"/>
      <c r="D1401" s="37"/>
      <c r="E1401" s="28"/>
      <c r="F1401" s="38"/>
      <c r="G1401" s="39"/>
      <c r="H1401" s="39"/>
      <c r="I1401" s="29"/>
      <c r="J1401" s="40"/>
      <c r="K1401" s="40"/>
      <c r="L1401" s="28"/>
      <c r="M1401" s="28"/>
      <c r="N1401" s="42" t="str">
        <f t="shared" si="153"/>
        <v/>
      </c>
      <c r="O1401" s="43"/>
      <c r="P1401" s="25" t="str">
        <f t="shared" si="154"/>
        <v/>
      </c>
      <c r="R1401" s="26">
        <f t="shared" si="148"/>
        <v>0</v>
      </c>
      <c r="S1401" s="18">
        <f t="shared" si="149"/>
        <v>9</v>
      </c>
      <c r="T1401" s="15" t="str">
        <f t="shared" si="150"/>
        <v/>
      </c>
      <c r="U1401" s="15" t="str">
        <f>CONCATENATE(IF(B1401="","",'[1]Datos del Clap'!$E$4),";","9",IF(B1401="","",'[1]Datos del Clap'!$F$4),TEXT(B1401,"000"),";",E1401,(TEXT(F1401,"00000000")))</f>
        <v>;9;00000000</v>
      </c>
    </row>
    <row r="1402" spans="1:21" ht="14.25" customHeight="1" x14ac:dyDescent="0.2">
      <c r="A1402" s="41" t="str">
        <f t="shared" si="151"/>
        <v/>
      </c>
      <c r="B1402" s="27" t="str">
        <f t="shared" si="152"/>
        <v/>
      </c>
      <c r="C1402" s="28"/>
      <c r="D1402" s="37"/>
      <c r="E1402" s="28"/>
      <c r="F1402" s="38"/>
      <c r="G1402" s="39"/>
      <c r="H1402" s="39"/>
      <c r="I1402" s="29"/>
      <c r="J1402" s="40"/>
      <c r="K1402" s="40"/>
      <c r="L1402" s="28"/>
      <c r="M1402" s="28"/>
      <c r="N1402" s="42" t="str">
        <f t="shared" si="153"/>
        <v/>
      </c>
      <c r="O1402" s="43"/>
      <c r="P1402" s="25" t="str">
        <f t="shared" si="154"/>
        <v/>
      </c>
      <c r="R1402" s="26">
        <f t="shared" si="148"/>
        <v>0</v>
      </c>
      <c r="S1402" s="18">
        <f t="shared" si="149"/>
        <v>9</v>
      </c>
      <c r="T1402" s="15" t="str">
        <f t="shared" si="150"/>
        <v/>
      </c>
      <c r="U1402" s="15" t="str">
        <f>CONCATENATE(IF(B1402="","",'[1]Datos del Clap'!$E$4),";","9",IF(B1402="","",'[1]Datos del Clap'!$F$4),TEXT(B1402,"000"),";",E1402,(TEXT(F1402,"00000000")))</f>
        <v>;9;00000000</v>
      </c>
    </row>
    <row r="1403" spans="1:21" ht="14.25" customHeight="1" x14ac:dyDescent="0.2">
      <c r="A1403" s="41" t="str">
        <f t="shared" si="151"/>
        <v/>
      </c>
      <c r="B1403" s="27" t="str">
        <f t="shared" si="152"/>
        <v/>
      </c>
      <c r="C1403" s="28"/>
      <c r="D1403" s="37"/>
      <c r="E1403" s="28"/>
      <c r="F1403" s="38"/>
      <c r="G1403" s="39"/>
      <c r="H1403" s="39"/>
      <c r="I1403" s="29"/>
      <c r="J1403" s="40"/>
      <c r="K1403" s="40"/>
      <c r="L1403" s="28"/>
      <c r="M1403" s="28"/>
      <c r="N1403" s="42" t="str">
        <f t="shared" si="153"/>
        <v/>
      </c>
      <c r="O1403" s="43"/>
      <c r="P1403" s="25" t="str">
        <f t="shared" si="154"/>
        <v/>
      </c>
      <c r="R1403" s="26">
        <f t="shared" si="148"/>
        <v>0</v>
      </c>
      <c r="S1403" s="18">
        <f t="shared" si="149"/>
        <v>9</v>
      </c>
      <c r="T1403" s="15" t="str">
        <f t="shared" si="150"/>
        <v/>
      </c>
      <c r="U1403" s="15" t="str">
        <f>CONCATENATE(IF(B1403="","",'[1]Datos del Clap'!$E$4),";","9",IF(B1403="","",'[1]Datos del Clap'!$F$4),TEXT(B1403,"000"),";",E1403,(TEXT(F1403,"00000000")))</f>
        <v>;9;00000000</v>
      </c>
    </row>
    <row r="1404" spans="1:21" ht="14.25" customHeight="1" x14ac:dyDescent="0.2">
      <c r="A1404" s="41" t="str">
        <f t="shared" si="151"/>
        <v/>
      </c>
      <c r="B1404" s="27" t="str">
        <f t="shared" si="152"/>
        <v/>
      </c>
      <c r="C1404" s="28"/>
      <c r="D1404" s="37"/>
      <c r="E1404" s="28"/>
      <c r="F1404" s="38"/>
      <c r="G1404" s="39"/>
      <c r="H1404" s="39"/>
      <c r="I1404" s="29"/>
      <c r="J1404" s="40"/>
      <c r="K1404" s="40"/>
      <c r="L1404" s="28"/>
      <c r="M1404" s="28"/>
      <c r="N1404" s="42" t="str">
        <f t="shared" si="153"/>
        <v/>
      </c>
      <c r="O1404" s="43"/>
      <c r="P1404" s="25" t="str">
        <f t="shared" si="154"/>
        <v/>
      </c>
      <c r="R1404" s="26">
        <f t="shared" si="148"/>
        <v>0</v>
      </c>
      <c r="S1404" s="18">
        <f t="shared" si="149"/>
        <v>9</v>
      </c>
      <c r="T1404" s="15" t="str">
        <f t="shared" si="150"/>
        <v/>
      </c>
      <c r="U1404" s="15" t="str">
        <f>CONCATENATE(IF(B1404="","",'[1]Datos del Clap'!$E$4),";","9",IF(B1404="","",'[1]Datos del Clap'!$F$4),TEXT(B1404,"000"),";",E1404,(TEXT(F1404,"00000000")))</f>
        <v>;9;00000000</v>
      </c>
    </row>
    <row r="1405" spans="1:21" ht="14.25" customHeight="1" x14ac:dyDescent="0.2">
      <c r="A1405" s="41" t="str">
        <f t="shared" si="151"/>
        <v/>
      </c>
      <c r="B1405" s="27" t="str">
        <f t="shared" si="152"/>
        <v/>
      </c>
      <c r="C1405" s="28"/>
      <c r="D1405" s="37"/>
      <c r="E1405" s="28"/>
      <c r="F1405" s="38"/>
      <c r="G1405" s="39"/>
      <c r="H1405" s="39"/>
      <c r="I1405" s="29"/>
      <c r="J1405" s="40"/>
      <c r="K1405" s="40"/>
      <c r="L1405" s="28"/>
      <c r="M1405" s="28"/>
      <c r="N1405" s="42" t="str">
        <f t="shared" si="153"/>
        <v/>
      </c>
      <c r="O1405" s="43"/>
      <c r="P1405" s="25" t="str">
        <f t="shared" si="154"/>
        <v/>
      </c>
      <c r="R1405" s="26">
        <f t="shared" si="148"/>
        <v>0</v>
      </c>
      <c r="S1405" s="18">
        <f t="shared" si="149"/>
        <v>9</v>
      </c>
      <c r="T1405" s="15" t="str">
        <f t="shared" si="150"/>
        <v/>
      </c>
      <c r="U1405" s="15" t="str">
        <f>CONCATENATE(IF(B1405="","",'[1]Datos del Clap'!$E$4),";","9",IF(B1405="","",'[1]Datos del Clap'!$F$4),TEXT(B1405,"000"),";",E1405,(TEXT(F1405,"00000000")))</f>
        <v>;9;00000000</v>
      </c>
    </row>
    <row r="1406" spans="1:21" ht="14.25" customHeight="1" x14ac:dyDescent="0.2">
      <c r="A1406" s="41" t="str">
        <f t="shared" si="151"/>
        <v/>
      </c>
      <c r="B1406" s="27" t="str">
        <f t="shared" si="152"/>
        <v/>
      </c>
      <c r="C1406" s="28"/>
      <c r="D1406" s="37"/>
      <c r="E1406" s="28"/>
      <c r="F1406" s="38"/>
      <c r="G1406" s="39"/>
      <c r="H1406" s="39"/>
      <c r="I1406" s="29"/>
      <c r="J1406" s="40"/>
      <c r="K1406" s="40"/>
      <c r="L1406" s="28"/>
      <c r="M1406" s="28"/>
      <c r="N1406" s="42" t="str">
        <f t="shared" si="153"/>
        <v/>
      </c>
      <c r="O1406" s="43"/>
      <c r="P1406" s="25" t="str">
        <f t="shared" si="154"/>
        <v/>
      </c>
      <c r="R1406" s="26">
        <f t="shared" si="148"/>
        <v>0</v>
      </c>
      <c r="S1406" s="18">
        <f t="shared" si="149"/>
        <v>9</v>
      </c>
      <c r="T1406" s="15" t="str">
        <f t="shared" si="150"/>
        <v/>
      </c>
      <c r="U1406" s="15" t="str">
        <f>CONCATENATE(IF(B1406="","",'[1]Datos del Clap'!$E$4),";","9",IF(B1406="","",'[1]Datos del Clap'!$F$4),TEXT(B1406,"000"),";",E1406,(TEXT(F1406,"00000000")))</f>
        <v>;9;00000000</v>
      </c>
    </row>
    <row r="1407" spans="1:21" ht="14.25" customHeight="1" x14ac:dyDescent="0.2">
      <c r="A1407" s="41" t="str">
        <f t="shared" si="151"/>
        <v/>
      </c>
      <c r="B1407" s="27" t="str">
        <f t="shared" si="152"/>
        <v/>
      </c>
      <c r="C1407" s="28"/>
      <c r="D1407" s="37"/>
      <c r="E1407" s="28"/>
      <c r="F1407" s="38"/>
      <c r="G1407" s="39"/>
      <c r="H1407" s="39"/>
      <c r="I1407" s="29"/>
      <c r="J1407" s="40"/>
      <c r="K1407" s="40"/>
      <c r="L1407" s="28"/>
      <c r="M1407" s="28"/>
      <c r="N1407" s="42" t="str">
        <f t="shared" si="153"/>
        <v/>
      </c>
      <c r="O1407" s="43"/>
      <c r="P1407" s="25" t="str">
        <f t="shared" si="154"/>
        <v/>
      </c>
      <c r="R1407" s="26">
        <f t="shared" si="148"/>
        <v>0</v>
      </c>
      <c r="S1407" s="18">
        <f t="shared" si="149"/>
        <v>9</v>
      </c>
      <c r="T1407" s="15" t="str">
        <f t="shared" si="150"/>
        <v/>
      </c>
      <c r="U1407" s="15" t="str">
        <f>CONCATENATE(IF(B1407="","",'[1]Datos del Clap'!$E$4),";","9",IF(B1407="","",'[1]Datos del Clap'!$F$4),TEXT(B1407,"000"),";",E1407,(TEXT(F1407,"00000000")))</f>
        <v>;9;00000000</v>
      </c>
    </row>
    <row r="1408" spans="1:21" ht="14.25" customHeight="1" x14ac:dyDescent="0.2">
      <c r="A1408" s="41" t="str">
        <f t="shared" si="151"/>
        <v/>
      </c>
      <c r="B1408" s="27" t="str">
        <f t="shared" si="152"/>
        <v/>
      </c>
      <c r="C1408" s="28"/>
      <c r="D1408" s="37"/>
      <c r="E1408" s="28"/>
      <c r="F1408" s="38"/>
      <c r="G1408" s="39"/>
      <c r="H1408" s="39"/>
      <c r="I1408" s="29"/>
      <c r="J1408" s="40"/>
      <c r="K1408" s="40"/>
      <c r="L1408" s="28"/>
      <c r="M1408" s="28"/>
      <c r="N1408" s="42" t="str">
        <f t="shared" si="153"/>
        <v/>
      </c>
      <c r="O1408" s="43"/>
      <c r="P1408" s="25" t="str">
        <f t="shared" si="154"/>
        <v/>
      </c>
      <c r="R1408" s="26">
        <f t="shared" si="148"/>
        <v>0</v>
      </c>
      <c r="S1408" s="18">
        <f t="shared" si="149"/>
        <v>9</v>
      </c>
      <c r="T1408" s="15" t="str">
        <f t="shared" si="150"/>
        <v/>
      </c>
      <c r="U1408" s="15" t="str">
        <f>CONCATENATE(IF(B1408="","",'[1]Datos del Clap'!$E$4),";","9",IF(B1408="","",'[1]Datos del Clap'!$F$4),TEXT(B1408,"000"),";",E1408,(TEXT(F1408,"00000000")))</f>
        <v>;9;00000000</v>
      </c>
    </row>
    <row r="1409" spans="1:21" ht="14.25" customHeight="1" x14ac:dyDescent="0.2">
      <c r="A1409" s="41" t="str">
        <f t="shared" si="151"/>
        <v/>
      </c>
      <c r="B1409" s="27" t="str">
        <f t="shared" si="152"/>
        <v/>
      </c>
      <c r="C1409" s="28"/>
      <c r="D1409" s="37"/>
      <c r="E1409" s="28"/>
      <c r="F1409" s="38"/>
      <c r="G1409" s="39"/>
      <c r="H1409" s="39"/>
      <c r="I1409" s="29"/>
      <c r="J1409" s="40"/>
      <c r="K1409" s="40"/>
      <c r="L1409" s="28"/>
      <c r="M1409" s="28"/>
      <c r="N1409" s="42" t="str">
        <f t="shared" si="153"/>
        <v/>
      </c>
      <c r="O1409" s="43"/>
      <c r="P1409" s="25" t="str">
        <f t="shared" si="154"/>
        <v/>
      </c>
      <c r="R1409" s="26">
        <f t="shared" si="148"/>
        <v>0</v>
      </c>
      <c r="S1409" s="18">
        <f t="shared" si="149"/>
        <v>9</v>
      </c>
      <c r="T1409" s="15" t="str">
        <f t="shared" si="150"/>
        <v/>
      </c>
      <c r="U1409" s="15" t="str">
        <f>CONCATENATE(IF(B1409="","",'[1]Datos del Clap'!$E$4),";","9",IF(B1409="","",'[1]Datos del Clap'!$F$4),TEXT(B1409,"000"),";",E1409,(TEXT(F1409,"00000000")))</f>
        <v>;9;00000000</v>
      </c>
    </row>
    <row r="1410" spans="1:21" ht="14.25" customHeight="1" x14ac:dyDescent="0.2">
      <c r="A1410" s="41" t="str">
        <f t="shared" si="151"/>
        <v/>
      </c>
      <c r="B1410" s="27" t="str">
        <f t="shared" si="152"/>
        <v/>
      </c>
      <c r="C1410" s="28"/>
      <c r="D1410" s="37"/>
      <c r="E1410" s="28"/>
      <c r="F1410" s="38"/>
      <c r="G1410" s="39"/>
      <c r="H1410" s="39"/>
      <c r="I1410" s="29"/>
      <c r="J1410" s="40"/>
      <c r="K1410" s="40"/>
      <c r="L1410" s="28"/>
      <c r="M1410" s="28"/>
      <c r="N1410" s="42" t="str">
        <f t="shared" si="153"/>
        <v/>
      </c>
      <c r="O1410" s="43"/>
      <c r="P1410" s="25" t="str">
        <f t="shared" si="154"/>
        <v/>
      </c>
      <c r="R1410" s="26">
        <f t="shared" si="148"/>
        <v>0</v>
      </c>
      <c r="S1410" s="18">
        <f t="shared" si="149"/>
        <v>9</v>
      </c>
      <c r="T1410" s="15" t="str">
        <f t="shared" si="150"/>
        <v/>
      </c>
      <c r="U1410" s="15" t="str">
        <f>CONCATENATE(IF(B1410="","",'[1]Datos del Clap'!$E$4),";","9",IF(B1410="","",'[1]Datos del Clap'!$F$4),TEXT(B1410,"000"),";",E1410,(TEXT(F1410,"00000000")))</f>
        <v>;9;00000000</v>
      </c>
    </row>
    <row r="1411" spans="1:21" ht="14.25" customHeight="1" x14ac:dyDescent="0.2">
      <c r="A1411" s="41" t="str">
        <f t="shared" si="151"/>
        <v/>
      </c>
      <c r="B1411" s="27" t="str">
        <f t="shared" si="152"/>
        <v/>
      </c>
      <c r="C1411" s="28"/>
      <c r="D1411" s="37"/>
      <c r="E1411" s="28"/>
      <c r="F1411" s="38"/>
      <c r="G1411" s="39"/>
      <c r="H1411" s="39"/>
      <c r="I1411" s="29"/>
      <c r="J1411" s="40"/>
      <c r="K1411" s="40"/>
      <c r="L1411" s="28"/>
      <c r="M1411" s="28"/>
      <c r="N1411" s="42" t="str">
        <f t="shared" si="153"/>
        <v/>
      </c>
      <c r="O1411" s="43"/>
      <c r="P1411" s="25" t="str">
        <f t="shared" si="154"/>
        <v/>
      </c>
      <c r="R1411" s="26">
        <f t="shared" si="148"/>
        <v>0</v>
      </c>
      <c r="S1411" s="18">
        <f t="shared" si="149"/>
        <v>9</v>
      </c>
      <c r="T1411" s="15" t="str">
        <f t="shared" si="150"/>
        <v/>
      </c>
      <c r="U1411" s="15" t="str">
        <f>CONCATENATE(IF(B1411="","",'[1]Datos del Clap'!$E$4),";","9",IF(B1411="","",'[1]Datos del Clap'!$F$4),TEXT(B1411,"000"),";",E1411,(TEXT(F1411,"00000000")))</f>
        <v>;9;00000000</v>
      </c>
    </row>
    <row r="1412" spans="1:21" ht="14.25" customHeight="1" x14ac:dyDescent="0.2">
      <c r="A1412" s="41" t="str">
        <f t="shared" si="151"/>
        <v/>
      </c>
      <c r="B1412" s="27" t="str">
        <f t="shared" si="152"/>
        <v/>
      </c>
      <c r="C1412" s="28"/>
      <c r="D1412" s="37"/>
      <c r="E1412" s="28"/>
      <c r="F1412" s="38"/>
      <c r="G1412" s="39"/>
      <c r="H1412" s="39"/>
      <c r="I1412" s="29"/>
      <c r="J1412" s="40"/>
      <c r="K1412" s="40"/>
      <c r="L1412" s="28"/>
      <c r="M1412" s="28"/>
      <c r="N1412" s="42" t="str">
        <f t="shared" si="153"/>
        <v/>
      </c>
      <c r="O1412" s="43"/>
      <c r="P1412" s="25" t="str">
        <f t="shared" si="154"/>
        <v/>
      </c>
      <c r="R1412" s="26">
        <f t="shared" ref="R1412:R1475" si="155">COUNTIF($F$4:$F$10002,F1412)</f>
        <v>0</v>
      </c>
      <c r="S1412" s="18">
        <f t="shared" ref="S1412:S1475" si="156">LEN(IF(F1412&gt;=80000000,(CONCATENATE("E",REPT(0,8-LEN(F1412)),F1412)),(CONCATENATE("V",REPT(0,8-LEN(F1412)),F1412))))</f>
        <v>9</v>
      </c>
      <c r="T1412" s="15" t="str">
        <f t="shared" ref="T1412:T1475" si="157">TRIM(PROPER(D1412))</f>
        <v/>
      </c>
      <c r="U1412" s="15" t="str">
        <f>CONCATENATE(IF(B1412="","",'[1]Datos del Clap'!$E$4),";","9",IF(B1412="","",'[1]Datos del Clap'!$F$4),TEXT(B1412,"000"),";",E1412,(TEXT(F1412,"00000000")))</f>
        <v>;9;00000000</v>
      </c>
    </row>
    <row r="1413" spans="1:21" ht="14.25" customHeight="1" x14ac:dyDescent="0.2">
      <c r="A1413" s="41" t="str">
        <f t="shared" ref="A1413:A1476" si="158">IF(I1413="Vocero Territorial",1,IF(I1413="UBCH",2,IF(I1413="UNAMUJER",3,IF(I1413="FFM",4,IF(I1413="CCAlimentación",5,IF(I1413="Comunicador",6,IF(I1413="Productivo",7,IF(I1413="Fiscal",8,IF(I1413="Miliciano",9,IF(I1413="Vocero Comunal",11,IF(I1413="Ninguno",10,"")))))))))))</f>
        <v/>
      </c>
      <c r="B1413" s="27" t="str">
        <f t="shared" ref="B1413:B1476" si="159">IF(OR(C1413="",D1413=""),"",IF(AND(C1413&lt;&gt;"Jefe de Familia",D1413&lt;&gt;""),B1412,(B1412+1)))</f>
        <v/>
      </c>
      <c r="C1413" s="28"/>
      <c r="D1413" s="37"/>
      <c r="E1413" s="28"/>
      <c r="F1413" s="38"/>
      <c r="G1413" s="39"/>
      <c r="H1413" s="39"/>
      <c r="I1413" s="29"/>
      <c r="J1413" s="40"/>
      <c r="K1413" s="40"/>
      <c r="L1413" s="28"/>
      <c r="M1413" s="28"/>
      <c r="N1413" s="42" t="str">
        <f t="shared" ref="N1413:N1476" si="160">IF(OR(COUNTIF($F$4:$F$3005,F1413)&gt;=2,T(F1413)&lt;&gt;"",LEN(F1413)&gt;8),"Revisar este número de Cédula","")</f>
        <v/>
      </c>
      <c r="O1413" s="43"/>
      <c r="P1413" s="25" t="str">
        <f t="shared" ref="P1413:P1476" si="161">IF(AND($W$2&lt;&gt;1,I1413="Vocero Territorial"),"Ya Existe un "&amp;I1413,IF(AND($W$3&lt;&gt;1,I1413="UBCH"),"Ya Existe un Representante de las "&amp;I1413,IF(AND($W$4&lt;&gt;1,I1413="UNAMUJER"),"Ya Existe un Representante de "&amp;I1413,IF(AND($W$5&lt;&gt;1,I1413="FFM"),"Ya Existe un Representante del "&amp;I1413,IF(AND($W$6&lt;&gt;1,I1413="CCAlimentación"),"Ya Existe un Representante del "&amp;I1413,IF(AND($W$7&lt;&gt;1,I1413="Comunicador"),"Ya Existe un Líder "&amp;I1413,IF(AND($W$8&lt;&gt;1,I1413="Productivo"),"Ya Existe un Líder "&amp;I1413,IF(AND($W$9&lt;&gt;1,I1413="Fiscal"),"Ya Existe un "&amp;I1413,IF(AND($W$9&lt;&gt;1,I1413="Vocero Comunal"),"Ya Existe un "&amp;I1413,"")))))))))</f>
        <v/>
      </c>
      <c r="R1413" s="26">
        <f t="shared" si="155"/>
        <v>0</v>
      </c>
      <c r="S1413" s="18">
        <f t="shared" si="156"/>
        <v>9</v>
      </c>
      <c r="T1413" s="15" t="str">
        <f t="shared" si="157"/>
        <v/>
      </c>
      <c r="U1413" s="15" t="str">
        <f>CONCATENATE(IF(B1413="","",'[1]Datos del Clap'!$E$4),";","9",IF(B1413="","",'[1]Datos del Clap'!$F$4),TEXT(B1413,"000"),";",E1413,(TEXT(F1413,"00000000")))</f>
        <v>;9;00000000</v>
      </c>
    </row>
    <row r="1414" spans="1:21" ht="14.25" customHeight="1" x14ac:dyDescent="0.2">
      <c r="A1414" s="41" t="str">
        <f t="shared" si="158"/>
        <v/>
      </c>
      <c r="B1414" s="27" t="str">
        <f t="shared" si="159"/>
        <v/>
      </c>
      <c r="C1414" s="28"/>
      <c r="D1414" s="37"/>
      <c r="E1414" s="28"/>
      <c r="F1414" s="38"/>
      <c r="G1414" s="39"/>
      <c r="H1414" s="39"/>
      <c r="I1414" s="29"/>
      <c r="J1414" s="40"/>
      <c r="K1414" s="40"/>
      <c r="L1414" s="28"/>
      <c r="M1414" s="28"/>
      <c r="N1414" s="42" t="str">
        <f t="shared" si="160"/>
        <v/>
      </c>
      <c r="O1414" s="43"/>
      <c r="P1414" s="25" t="str">
        <f t="shared" si="161"/>
        <v/>
      </c>
      <c r="R1414" s="26">
        <f t="shared" si="155"/>
        <v>0</v>
      </c>
      <c r="S1414" s="18">
        <f t="shared" si="156"/>
        <v>9</v>
      </c>
      <c r="T1414" s="15" t="str">
        <f t="shared" si="157"/>
        <v/>
      </c>
      <c r="U1414" s="15" t="str">
        <f>CONCATENATE(IF(B1414="","",'[1]Datos del Clap'!$E$4),";","9",IF(B1414="","",'[1]Datos del Clap'!$F$4),TEXT(B1414,"000"),";",E1414,(TEXT(F1414,"00000000")))</f>
        <v>;9;00000000</v>
      </c>
    </row>
    <row r="1415" spans="1:21" ht="14.25" customHeight="1" x14ac:dyDescent="0.2">
      <c r="A1415" s="41" t="str">
        <f t="shared" si="158"/>
        <v/>
      </c>
      <c r="B1415" s="27" t="str">
        <f t="shared" si="159"/>
        <v/>
      </c>
      <c r="C1415" s="28"/>
      <c r="D1415" s="37"/>
      <c r="E1415" s="28"/>
      <c r="F1415" s="38"/>
      <c r="G1415" s="39"/>
      <c r="H1415" s="39"/>
      <c r="I1415" s="29"/>
      <c r="J1415" s="40"/>
      <c r="K1415" s="40"/>
      <c r="L1415" s="28"/>
      <c r="M1415" s="28"/>
      <c r="N1415" s="42" t="str">
        <f t="shared" si="160"/>
        <v/>
      </c>
      <c r="O1415" s="43"/>
      <c r="P1415" s="25" t="str">
        <f t="shared" si="161"/>
        <v/>
      </c>
      <c r="R1415" s="26">
        <f t="shared" si="155"/>
        <v>0</v>
      </c>
      <c r="S1415" s="18">
        <f t="shared" si="156"/>
        <v>9</v>
      </c>
      <c r="T1415" s="15" t="str">
        <f t="shared" si="157"/>
        <v/>
      </c>
      <c r="U1415" s="15" t="str">
        <f>CONCATENATE(IF(B1415="","",'[1]Datos del Clap'!$E$4),";","9",IF(B1415="","",'[1]Datos del Clap'!$F$4),TEXT(B1415,"000"),";",E1415,(TEXT(F1415,"00000000")))</f>
        <v>;9;00000000</v>
      </c>
    </row>
    <row r="1416" spans="1:21" ht="14.25" customHeight="1" x14ac:dyDescent="0.2">
      <c r="A1416" s="41" t="str">
        <f t="shared" si="158"/>
        <v/>
      </c>
      <c r="B1416" s="27" t="str">
        <f t="shared" si="159"/>
        <v/>
      </c>
      <c r="C1416" s="28"/>
      <c r="D1416" s="37"/>
      <c r="E1416" s="28"/>
      <c r="F1416" s="38"/>
      <c r="G1416" s="39"/>
      <c r="H1416" s="39"/>
      <c r="I1416" s="29"/>
      <c r="J1416" s="40"/>
      <c r="K1416" s="40"/>
      <c r="L1416" s="28"/>
      <c r="M1416" s="28"/>
      <c r="N1416" s="42" t="str">
        <f t="shared" si="160"/>
        <v/>
      </c>
      <c r="O1416" s="43"/>
      <c r="P1416" s="25" t="str">
        <f t="shared" si="161"/>
        <v/>
      </c>
      <c r="R1416" s="26">
        <f t="shared" si="155"/>
        <v>0</v>
      </c>
      <c r="S1416" s="18">
        <f t="shared" si="156"/>
        <v>9</v>
      </c>
      <c r="T1416" s="15" t="str">
        <f t="shared" si="157"/>
        <v/>
      </c>
      <c r="U1416" s="15" t="str">
        <f>CONCATENATE(IF(B1416="","",'[1]Datos del Clap'!$E$4),";","9",IF(B1416="","",'[1]Datos del Clap'!$F$4),TEXT(B1416,"000"),";",E1416,(TEXT(F1416,"00000000")))</f>
        <v>;9;00000000</v>
      </c>
    </row>
    <row r="1417" spans="1:21" ht="14.25" customHeight="1" x14ac:dyDescent="0.2">
      <c r="A1417" s="41" t="str">
        <f t="shared" si="158"/>
        <v/>
      </c>
      <c r="B1417" s="27" t="str">
        <f t="shared" si="159"/>
        <v/>
      </c>
      <c r="C1417" s="28"/>
      <c r="D1417" s="37"/>
      <c r="E1417" s="28"/>
      <c r="F1417" s="38"/>
      <c r="G1417" s="39"/>
      <c r="H1417" s="39"/>
      <c r="I1417" s="29"/>
      <c r="J1417" s="40"/>
      <c r="K1417" s="40"/>
      <c r="L1417" s="28"/>
      <c r="M1417" s="28"/>
      <c r="N1417" s="42" t="str">
        <f t="shared" si="160"/>
        <v/>
      </c>
      <c r="O1417" s="43"/>
      <c r="P1417" s="25" t="str">
        <f t="shared" si="161"/>
        <v/>
      </c>
      <c r="R1417" s="26">
        <f t="shared" si="155"/>
        <v>0</v>
      </c>
      <c r="S1417" s="18">
        <f t="shared" si="156"/>
        <v>9</v>
      </c>
      <c r="T1417" s="15" t="str">
        <f t="shared" si="157"/>
        <v/>
      </c>
      <c r="U1417" s="15" t="str">
        <f>CONCATENATE(IF(B1417="","",'[1]Datos del Clap'!$E$4),";","9",IF(B1417="","",'[1]Datos del Clap'!$F$4),TEXT(B1417,"000"),";",E1417,(TEXT(F1417,"00000000")))</f>
        <v>;9;00000000</v>
      </c>
    </row>
    <row r="1418" spans="1:21" ht="14.25" customHeight="1" x14ac:dyDescent="0.2">
      <c r="A1418" s="41" t="str">
        <f t="shared" si="158"/>
        <v/>
      </c>
      <c r="B1418" s="27" t="str">
        <f t="shared" si="159"/>
        <v/>
      </c>
      <c r="C1418" s="28"/>
      <c r="D1418" s="37"/>
      <c r="E1418" s="28"/>
      <c r="F1418" s="38"/>
      <c r="G1418" s="39"/>
      <c r="H1418" s="39"/>
      <c r="I1418" s="29"/>
      <c r="J1418" s="40"/>
      <c r="K1418" s="40"/>
      <c r="L1418" s="28"/>
      <c r="M1418" s="28"/>
      <c r="N1418" s="42" t="str">
        <f t="shared" si="160"/>
        <v/>
      </c>
      <c r="O1418" s="43"/>
      <c r="P1418" s="25" t="str">
        <f t="shared" si="161"/>
        <v/>
      </c>
      <c r="R1418" s="26">
        <f t="shared" si="155"/>
        <v>0</v>
      </c>
      <c r="S1418" s="18">
        <f t="shared" si="156"/>
        <v>9</v>
      </c>
      <c r="T1418" s="15" t="str">
        <f t="shared" si="157"/>
        <v/>
      </c>
      <c r="U1418" s="15" t="str">
        <f>CONCATENATE(IF(B1418="","",'[1]Datos del Clap'!$E$4),";","9",IF(B1418="","",'[1]Datos del Clap'!$F$4),TEXT(B1418,"000"),";",E1418,(TEXT(F1418,"00000000")))</f>
        <v>;9;00000000</v>
      </c>
    </row>
    <row r="1419" spans="1:21" ht="14.25" customHeight="1" x14ac:dyDescent="0.2">
      <c r="A1419" s="41" t="str">
        <f t="shared" si="158"/>
        <v/>
      </c>
      <c r="B1419" s="27" t="str">
        <f t="shared" si="159"/>
        <v/>
      </c>
      <c r="C1419" s="28"/>
      <c r="D1419" s="37"/>
      <c r="E1419" s="28"/>
      <c r="F1419" s="38"/>
      <c r="G1419" s="39"/>
      <c r="H1419" s="39"/>
      <c r="I1419" s="29"/>
      <c r="J1419" s="40"/>
      <c r="K1419" s="40"/>
      <c r="L1419" s="28"/>
      <c r="M1419" s="28"/>
      <c r="N1419" s="42" t="str">
        <f t="shared" si="160"/>
        <v/>
      </c>
      <c r="O1419" s="43"/>
      <c r="P1419" s="25" t="str">
        <f t="shared" si="161"/>
        <v/>
      </c>
      <c r="R1419" s="26">
        <f t="shared" si="155"/>
        <v>0</v>
      </c>
      <c r="S1419" s="18">
        <f t="shared" si="156"/>
        <v>9</v>
      </c>
      <c r="T1419" s="15" t="str">
        <f t="shared" si="157"/>
        <v/>
      </c>
      <c r="U1419" s="15" t="str">
        <f>CONCATENATE(IF(B1419="","",'[1]Datos del Clap'!$E$4),";","9",IF(B1419="","",'[1]Datos del Clap'!$F$4),TEXT(B1419,"000"),";",E1419,(TEXT(F1419,"00000000")))</f>
        <v>;9;00000000</v>
      </c>
    </row>
    <row r="1420" spans="1:21" ht="14.25" customHeight="1" x14ac:dyDescent="0.2">
      <c r="A1420" s="41" t="str">
        <f t="shared" si="158"/>
        <v/>
      </c>
      <c r="B1420" s="27" t="str">
        <f t="shared" si="159"/>
        <v/>
      </c>
      <c r="C1420" s="28"/>
      <c r="D1420" s="37"/>
      <c r="E1420" s="28"/>
      <c r="F1420" s="38"/>
      <c r="G1420" s="39"/>
      <c r="H1420" s="39"/>
      <c r="I1420" s="29"/>
      <c r="J1420" s="40"/>
      <c r="K1420" s="40"/>
      <c r="L1420" s="28"/>
      <c r="M1420" s="28"/>
      <c r="N1420" s="42" t="str">
        <f t="shared" si="160"/>
        <v/>
      </c>
      <c r="O1420" s="43"/>
      <c r="P1420" s="25" t="str">
        <f t="shared" si="161"/>
        <v/>
      </c>
      <c r="R1420" s="26">
        <f t="shared" si="155"/>
        <v>0</v>
      </c>
      <c r="S1420" s="18">
        <f t="shared" si="156"/>
        <v>9</v>
      </c>
      <c r="T1420" s="15" t="str">
        <f t="shared" si="157"/>
        <v/>
      </c>
      <c r="U1420" s="15" t="str">
        <f>CONCATENATE(IF(B1420="","",'[1]Datos del Clap'!$E$4),";","9",IF(B1420="","",'[1]Datos del Clap'!$F$4),TEXT(B1420,"000"),";",E1420,(TEXT(F1420,"00000000")))</f>
        <v>;9;00000000</v>
      </c>
    </row>
    <row r="1421" spans="1:21" ht="14.25" customHeight="1" x14ac:dyDescent="0.2">
      <c r="A1421" s="41" t="str">
        <f t="shared" si="158"/>
        <v/>
      </c>
      <c r="B1421" s="27" t="str">
        <f t="shared" si="159"/>
        <v/>
      </c>
      <c r="C1421" s="28"/>
      <c r="D1421" s="37"/>
      <c r="E1421" s="28"/>
      <c r="F1421" s="38"/>
      <c r="G1421" s="39"/>
      <c r="H1421" s="39"/>
      <c r="I1421" s="29"/>
      <c r="J1421" s="40"/>
      <c r="K1421" s="40"/>
      <c r="L1421" s="28"/>
      <c r="M1421" s="28"/>
      <c r="N1421" s="42" t="str">
        <f t="shared" si="160"/>
        <v/>
      </c>
      <c r="O1421" s="43"/>
      <c r="P1421" s="25" t="str">
        <f t="shared" si="161"/>
        <v/>
      </c>
      <c r="R1421" s="26">
        <f t="shared" si="155"/>
        <v>0</v>
      </c>
      <c r="S1421" s="18">
        <f t="shared" si="156"/>
        <v>9</v>
      </c>
      <c r="T1421" s="15" t="str">
        <f t="shared" si="157"/>
        <v/>
      </c>
      <c r="U1421" s="15" t="str">
        <f>CONCATENATE(IF(B1421="","",'[1]Datos del Clap'!$E$4),";","9",IF(B1421="","",'[1]Datos del Clap'!$F$4),TEXT(B1421,"000"),";",E1421,(TEXT(F1421,"00000000")))</f>
        <v>;9;00000000</v>
      </c>
    </row>
    <row r="1422" spans="1:21" ht="14.25" customHeight="1" x14ac:dyDescent="0.2">
      <c r="A1422" s="41" t="str">
        <f t="shared" si="158"/>
        <v/>
      </c>
      <c r="B1422" s="27" t="str">
        <f t="shared" si="159"/>
        <v/>
      </c>
      <c r="C1422" s="28"/>
      <c r="D1422" s="37"/>
      <c r="E1422" s="28"/>
      <c r="F1422" s="38"/>
      <c r="G1422" s="39"/>
      <c r="H1422" s="39"/>
      <c r="I1422" s="29"/>
      <c r="J1422" s="40"/>
      <c r="K1422" s="40"/>
      <c r="L1422" s="28"/>
      <c r="M1422" s="28"/>
      <c r="N1422" s="42" t="str">
        <f t="shared" si="160"/>
        <v/>
      </c>
      <c r="O1422" s="43"/>
      <c r="P1422" s="25" t="str">
        <f t="shared" si="161"/>
        <v/>
      </c>
      <c r="R1422" s="26">
        <f t="shared" si="155"/>
        <v>0</v>
      </c>
      <c r="S1422" s="18">
        <f t="shared" si="156"/>
        <v>9</v>
      </c>
      <c r="T1422" s="15" t="str">
        <f t="shared" si="157"/>
        <v/>
      </c>
      <c r="U1422" s="15" t="str">
        <f>CONCATENATE(IF(B1422="","",'[1]Datos del Clap'!$E$4),";","9",IF(B1422="","",'[1]Datos del Clap'!$F$4),TEXT(B1422,"000"),";",E1422,(TEXT(F1422,"00000000")))</f>
        <v>;9;00000000</v>
      </c>
    </row>
    <row r="1423" spans="1:21" ht="14.25" customHeight="1" x14ac:dyDescent="0.2">
      <c r="A1423" s="41" t="str">
        <f t="shared" si="158"/>
        <v/>
      </c>
      <c r="B1423" s="27" t="str">
        <f t="shared" si="159"/>
        <v/>
      </c>
      <c r="C1423" s="28"/>
      <c r="D1423" s="37"/>
      <c r="E1423" s="28"/>
      <c r="F1423" s="38"/>
      <c r="G1423" s="39"/>
      <c r="H1423" s="39"/>
      <c r="I1423" s="29"/>
      <c r="J1423" s="40"/>
      <c r="K1423" s="40"/>
      <c r="L1423" s="28"/>
      <c r="M1423" s="28"/>
      <c r="N1423" s="42" t="str">
        <f t="shared" si="160"/>
        <v/>
      </c>
      <c r="O1423" s="43"/>
      <c r="P1423" s="25" t="str">
        <f t="shared" si="161"/>
        <v/>
      </c>
      <c r="R1423" s="26">
        <f t="shared" si="155"/>
        <v>0</v>
      </c>
      <c r="S1423" s="18">
        <f t="shared" si="156"/>
        <v>9</v>
      </c>
      <c r="T1423" s="15" t="str">
        <f t="shared" si="157"/>
        <v/>
      </c>
      <c r="U1423" s="15" t="str">
        <f>CONCATENATE(IF(B1423="","",'[1]Datos del Clap'!$E$4),";","9",IF(B1423="","",'[1]Datos del Clap'!$F$4),TEXT(B1423,"000"),";",E1423,(TEXT(F1423,"00000000")))</f>
        <v>;9;00000000</v>
      </c>
    </row>
    <row r="1424" spans="1:21" ht="14.25" customHeight="1" x14ac:dyDescent="0.2">
      <c r="A1424" s="41" t="str">
        <f t="shared" si="158"/>
        <v/>
      </c>
      <c r="B1424" s="27" t="str">
        <f t="shared" si="159"/>
        <v/>
      </c>
      <c r="C1424" s="28"/>
      <c r="D1424" s="37"/>
      <c r="E1424" s="28"/>
      <c r="F1424" s="38"/>
      <c r="G1424" s="39"/>
      <c r="H1424" s="39"/>
      <c r="I1424" s="29"/>
      <c r="J1424" s="40"/>
      <c r="K1424" s="40"/>
      <c r="L1424" s="28"/>
      <c r="M1424" s="28"/>
      <c r="N1424" s="42" t="str">
        <f t="shared" si="160"/>
        <v/>
      </c>
      <c r="O1424" s="43"/>
      <c r="P1424" s="25" t="str">
        <f t="shared" si="161"/>
        <v/>
      </c>
      <c r="R1424" s="26">
        <f t="shared" si="155"/>
        <v>0</v>
      </c>
      <c r="S1424" s="18">
        <f t="shared" si="156"/>
        <v>9</v>
      </c>
      <c r="T1424" s="15" t="str">
        <f t="shared" si="157"/>
        <v/>
      </c>
      <c r="U1424" s="15" t="str">
        <f>CONCATENATE(IF(B1424="","",'[1]Datos del Clap'!$E$4),";","9",IF(B1424="","",'[1]Datos del Clap'!$F$4),TEXT(B1424,"000"),";",E1424,(TEXT(F1424,"00000000")))</f>
        <v>;9;00000000</v>
      </c>
    </row>
    <row r="1425" spans="1:21" ht="14.25" customHeight="1" x14ac:dyDescent="0.2">
      <c r="A1425" s="41" t="str">
        <f t="shared" si="158"/>
        <v/>
      </c>
      <c r="B1425" s="27" t="str">
        <f t="shared" si="159"/>
        <v/>
      </c>
      <c r="C1425" s="28"/>
      <c r="D1425" s="37"/>
      <c r="E1425" s="28"/>
      <c r="F1425" s="38"/>
      <c r="G1425" s="39"/>
      <c r="H1425" s="39"/>
      <c r="I1425" s="29"/>
      <c r="J1425" s="40"/>
      <c r="K1425" s="40"/>
      <c r="L1425" s="28"/>
      <c r="M1425" s="28"/>
      <c r="N1425" s="42" t="str">
        <f t="shared" si="160"/>
        <v/>
      </c>
      <c r="O1425" s="43"/>
      <c r="P1425" s="25" t="str">
        <f t="shared" si="161"/>
        <v/>
      </c>
      <c r="R1425" s="26">
        <f t="shared" si="155"/>
        <v>0</v>
      </c>
      <c r="S1425" s="18">
        <f t="shared" si="156"/>
        <v>9</v>
      </c>
      <c r="T1425" s="15" t="str">
        <f t="shared" si="157"/>
        <v/>
      </c>
      <c r="U1425" s="15" t="str">
        <f>CONCATENATE(IF(B1425="","",'[1]Datos del Clap'!$E$4),";","9",IF(B1425="","",'[1]Datos del Clap'!$F$4),TEXT(B1425,"000"),";",E1425,(TEXT(F1425,"00000000")))</f>
        <v>;9;00000000</v>
      </c>
    </row>
    <row r="1426" spans="1:21" ht="14.25" customHeight="1" x14ac:dyDescent="0.2">
      <c r="A1426" s="41" t="str">
        <f t="shared" si="158"/>
        <v/>
      </c>
      <c r="B1426" s="27" t="str">
        <f t="shared" si="159"/>
        <v/>
      </c>
      <c r="C1426" s="28"/>
      <c r="D1426" s="37"/>
      <c r="E1426" s="28"/>
      <c r="F1426" s="38"/>
      <c r="G1426" s="39"/>
      <c r="H1426" s="39"/>
      <c r="I1426" s="29"/>
      <c r="J1426" s="40"/>
      <c r="K1426" s="40"/>
      <c r="L1426" s="28"/>
      <c r="M1426" s="28"/>
      <c r="N1426" s="42" t="str">
        <f t="shared" si="160"/>
        <v/>
      </c>
      <c r="O1426" s="43"/>
      <c r="P1426" s="25" t="str">
        <f t="shared" si="161"/>
        <v/>
      </c>
      <c r="R1426" s="26">
        <f t="shared" si="155"/>
        <v>0</v>
      </c>
      <c r="S1426" s="18">
        <f t="shared" si="156"/>
        <v>9</v>
      </c>
      <c r="T1426" s="15" t="str">
        <f t="shared" si="157"/>
        <v/>
      </c>
      <c r="U1426" s="15" t="str">
        <f>CONCATENATE(IF(B1426="","",'[1]Datos del Clap'!$E$4),";","9",IF(B1426="","",'[1]Datos del Clap'!$F$4),TEXT(B1426,"000"),";",E1426,(TEXT(F1426,"00000000")))</f>
        <v>;9;00000000</v>
      </c>
    </row>
    <row r="1427" spans="1:21" ht="14.25" customHeight="1" x14ac:dyDescent="0.2">
      <c r="A1427" s="41" t="str">
        <f t="shared" si="158"/>
        <v/>
      </c>
      <c r="B1427" s="27" t="str">
        <f t="shared" si="159"/>
        <v/>
      </c>
      <c r="C1427" s="28"/>
      <c r="D1427" s="37"/>
      <c r="E1427" s="28"/>
      <c r="F1427" s="38"/>
      <c r="G1427" s="39"/>
      <c r="H1427" s="39"/>
      <c r="I1427" s="29"/>
      <c r="J1427" s="40"/>
      <c r="K1427" s="40"/>
      <c r="L1427" s="28"/>
      <c r="M1427" s="28"/>
      <c r="N1427" s="42" t="str">
        <f t="shared" si="160"/>
        <v/>
      </c>
      <c r="O1427" s="43"/>
      <c r="P1427" s="25" t="str">
        <f t="shared" si="161"/>
        <v/>
      </c>
      <c r="R1427" s="26">
        <f t="shared" si="155"/>
        <v>0</v>
      </c>
      <c r="S1427" s="18">
        <f t="shared" si="156"/>
        <v>9</v>
      </c>
      <c r="T1427" s="15" t="str">
        <f t="shared" si="157"/>
        <v/>
      </c>
      <c r="U1427" s="15" t="str">
        <f>CONCATENATE(IF(B1427="","",'[1]Datos del Clap'!$E$4),";","9",IF(B1427="","",'[1]Datos del Clap'!$F$4),TEXT(B1427,"000"),";",E1427,(TEXT(F1427,"00000000")))</f>
        <v>;9;00000000</v>
      </c>
    </row>
    <row r="1428" spans="1:21" ht="14.25" customHeight="1" x14ac:dyDescent="0.2">
      <c r="A1428" s="41" t="str">
        <f t="shared" si="158"/>
        <v/>
      </c>
      <c r="B1428" s="27" t="str">
        <f t="shared" si="159"/>
        <v/>
      </c>
      <c r="C1428" s="28"/>
      <c r="D1428" s="37"/>
      <c r="E1428" s="28"/>
      <c r="F1428" s="38"/>
      <c r="G1428" s="39"/>
      <c r="H1428" s="39"/>
      <c r="I1428" s="29"/>
      <c r="J1428" s="40"/>
      <c r="K1428" s="40"/>
      <c r="L1428" s="28"/>
      <c r="M1428" s="28"/>
      <c r="N1428" s="42" t="str">
        <f t="shared" si="160"/>
        <v/>
      </c>
      <c r="O1428" s="43"/>
      <c r="P1428" s="25" t="str">
        <f t="shared" si="161"/>
        <v/>
      </c>
      <c r="R1428" s="26">
        <f t="shared" si="155"/>
        <v>0</v>
      </c>
      <c r="S1428" s="18">
        <f t="shared" si="156"/>
        <v>9</v>
      </c>
      <c r="T1428" s="15" t="str">
        <f t="shared" si="157"/>
        <v/>
      </c>
      <c r="U1428" s="15" t="str">
        <f>CONCATENATE(IF(B1428="","",'[1]Datos del Clap'!$E$4),";","9",IF(B1428="","",'[1]Datos del Clap'!$F$4),TEXT(B1428,"000"),";",E1428,(TEXT(F1428,"00000000")))</f>
        <v>;9;00000000</v>
      </c>
    </row>
    <row r="1429" spans="1:21" ht="14.25" customHeight="1" x14ac:dyDescent="0.2">
      <c r="A1429" s="41" t="str">
        <f t="shared" si="158"/>
        <v/>
      </c>
      <c r="B1429" s="27" t="str">
        <f t="shared" si="159"/>
        <v/>
      </c>
      <c r="C1429" s="28"/>
      <c r="D1429" s="37"/>
      <c r="E1429" s="28"/>
      <c r="F1429" s="38"/>
      <c r="G1429" s="39"/>
      <c r="H1429" s="39"/>
      <c r="I1429" s="29"/>
      <c r="J1429" s="40"/>
      <c r="K1429" s="40"/>
      <c r="L1429" s="28"/>
      <c r="M1429" s="28"/>
      <c r="N1429" s="42" t="str">
        <f t="shared" si="160"/>
        <v/>
      </c>
      <c r="O1429" s="43"/>
      <c r="P1429" s="25" t="str">
        <f t="shared" si="161"/>
        <v/>
      </c>
      <c r="R1429" s="26">
        <f t="shared" si="155"/>
        <v>0</v>
      </c>
      <c r="S1429" s="18">
        <f t="shared" si="156"/>
        <v>9</v>
      </c>
      <c r="T1429" s="15" t="str">
        <f t="shared" si="157"/>
        <v/>
      </c>
      <c r="U1429" s="15" t="str">
        <f>CONCATENATE(IF(B1429="","",'[1]Datos del Clap'!$E$4),";","9",IF(B1429="","",'[1]Datos del Clap'!$F$4),TEXT(B1429,"000"),";",E1429,(TEXT(F1429,"00000000")))</f>
        <v>;9;00000000</v>
      </c>
    </row>
    <row r="1430" spans="1:21" ht="14.25" customHeight="1" x14ac:dyDescent="0.2">
      <c r="A1430" s="41" t="str">
        <f t="shared" si="158"/>
        <v/>
      </c>
      <c r="B1430" s="27" t="str">
        <f t="shared" si="159"/>
        <v/>
      </c>
      <c r="C1430" s="28"/>
      <c r="D1430" s="37"/>
      <c r="E1430" s="28"/>
      <c r="F1430" s="38"/>
      <c r="G1430" s="39"/>
      <c r="H1430" s="39"/>
      <c r="I1430" s="29"/>
      <c r="J1430" s="40"/>
      <c r="K1430" s="40"/>
      <c r="L1430" s="28"/>
      <c r="M1430" s="28"/>
      <c r="N1430" s="42" t="str">
        <f t="shared" si="160"/>
        <v/>
      </c>
      <c r="O1430" s="43"/>
      <c r="P1430" s="25" t="str">
        <f t="shared" si="161"/>
        <v/>
      </c>
      <c r="R1430" s="26">
        <f t="shared" si="155"/>
        <v>0</v>
      </c>
      <c r="S1430" s="18">
        <f t="shared" si="156"/>
        <v>9</v>
      </c>
      <c r="T1430" s="15" t="str">
        <f t="shared" si="157"/>
        <v/>
      </c>
      <c r="U1430" s="15" t="str">
        <f>CONCATENATE(IF(B1430="","",'[1]Datos del Clap'!$E$4),";","9",IF(B1430="","",'[1]Datos del Clap'!$F$4),TEXT(B1430,"000"),";",E1430,(TEXT(F1430,"00000000")))</f>
        <v>;9;00000000</v>
      </c>
    </row>
    <row r="1431" spans="1:21" ht="14.25" customHeight="1" x14ac:dyDescent="0.2">
      <c r="A1431" s="41" t="str">
        <f t="shared" si="158"/>
        <v/>
      </c>
      <c r="B1431" s="27" t="str">
        <f t="shared" si="159"/>
        <v/>
      </c>
      <c r="C1431" s="28"/>
      <c r="D1431" s="37"/>
      <c r="E1431" s="28"/>
      <c r="F1431" s="38"/>
      <c r="G1431" s="39"/>
      <c r="H1431" s="39"/>
      <c r="I1431" s="29"/>
      <c r="J1431" s="40"/>
      <c r="K1431" s="40"/>
      <c r="L1431" s="28"/>
      <c r="M1431" s="28"/>
      <c r="N1431" s="42" t="str">
        <f t="shared" si="160"/>
        <v/>
      </c>
      <c r="O1431" s="43"/>
      <c r="P1431" s="25" t="str">
        <f t="shared" si="161"/>
        <v/>
      </c>
      <c r="R1431" s="26">
        <f t="shared" si="155"/>
        <v>0</v>
      </c>
      <c r="S1431" s="18">
        <f t="shared" si="156"/>
        <v>9</v>
      </c>
      <c r="T1431" s="15" t="str">
        <f t="shared" si="157"/>
        <v/>
      </c>
      <c r="U1431" s="15" t="str">
        <f>CONCATENATE(IF(B1431="","",'[1]Datos del Clap'!$E$4),";","9",IF(B1431="","",'[1]Datos del Clap'!$F$4),TEXT(B1431,"000"),";",E1431,(TEXT(F1431,"00000000")))</f>
        <v>;9;00000000</v>
      </c>
    </row>
    <row r="1432" spans="1:21" ht="14.25" customHeight="1" x14ac:dyDescent="0.2">
      <c r="A1432" s="41" t="str">
        <f t="shared" si="158"/>
        <v/>
      </c>
      <c r="B1432" s="27" t="str">
        <f t="shared" si="159"/>
        <v/>
      </c>
      <c r="C1432" s="28"/>
      <c r="D1432" s="37"/>
      <c r="E1432" s="28"/>
      <c r="F1432" s="38"/>
      <c r="G1432" s="39"/>
      <c r="H1432" s="39"/>
      <c r="I1432" s="29"/>
      <c r="J1432" s="40"/>
      <c r="K1432" s="40"/>
      <c r="L1432" s="28"/>
      <c r="M1432" s="28"/>
      <c r="N1432" s="42" t="str">
        <f t="shared" si="160"/>
        <v/>
      </c>
      <c r="O1432" s="43"/>
      <c r="P1432" s="25" t="str">
        <f t="shared" si="161"/>
        <v/>
      </c>
      <c r="R1432" s="26">
        <f t="shared" si="155"/>
        <v>0</v>
      </c>
      <c r="S1432" s="18">
        <f t="shared" si="156"/>
        <v>9</v>
      </c>
      <c r="T1432" s="15" t="str">
        <f t="shared" si="157"/>
        <v/>
      </c>
      <c r="U1432" s="15" t="str">
        <f>CONCATENATE(IF(B1432="","",'[1]Datos del Clap'!$E$4),";","9",IF(B1432="","",'[1]Datos del Clap'!$F$4),TEXT(B1432,"000"),";",E1432,(TEXT(F1432,"00000000")))</f>
        <v>;9;00000000</v>
      </c>
    </row>
    <row r="1433" spans="1:21" ht="14.25" customHeight="1" x14ac:dyDescent="0.2">
      <c r="A1433" s="41" t="str">
        <f t="shared" si="158"/>
        <v/>
      </c>
      <c r="B1433" s="27" t="str">
        <f t="shared" si="159"/>
        <v/>
      </c>
      <c r="C1433" s="28"/>
      <c r="D1433" s="37"/>
      <c r="E1433" s="28"/>
      <c r="F1433" s="38"/>
      <c r="G1433" s="39"/>
      <c r="H1433" s="39"/>
      <c r="I1433" s="29"/>
      <c r="J1433" s="40"/>
      <c r="K1433" s="40"/>
      <c r="L1433" s="28"/>
      <c r="M1433" s="28"/>
      <c r="N1433" s="42" t="str">
        <f t="shared" si="160"/>
        <v/>
      </c>
      <c r="O1433" s="43"/>
      <c r="P1433" s="25" t="str">
        <f t="shared" si="161"/>
        <v/>
      </c>
      <c r="R1433" s="26">
        <f t="shared" si="155"/>
        <v>0</v>
      </c>
      <c r="S1433" s="18">
        <f t="shared" si="156"/>
        <v>9</v>
      </c>
      <c r="T1433" s="15" t="str">
        <f t="shared" si="157"/>
        <v/>
      </c>
      <c r="U1433" s="15" t="str">
        <f>CONCATENATE(IF(B1433="","",'[1]Datos del Clap'!$E$4),";","9",IF(B1433="","",'[1]Datos del Clap'!$F$4),TEXT(B1433,"000"),";",E1433,(TEXT(F1433,"00000000")))</f>
        <v>;9;00000000</v>
      </c>
    </row>
    <row r="1434" spans="1:21" ht="14.25" customHeight="1" x14ac:dyDescent="0.2">
      <c r="A1434" s="41" t="str">
        <f t="shared" si="158"/>
        <v/>
      </c>
      <c r="B1434" s="27" t="str">
        <f t="shared" si="159"/>
        <v/>
      </c>
      <c r="C1434" s="28"/>
      <c r="D1434" s="37"/>
      <c r="E1434" s="28"/>
      <c r="F1434" s="38"/>
      <c r="G1434" s="39"/>
      <c r="H1434" s="39"/>
      <c r="I1434" s="29"/>
      <c r="J1434" s="40"/>
      <c r="K1434" s="40"/>
      <c r="L1434" s="28"/>
      <c r="M1434" s="28"/>
      <c r="N1434" s="42" t="str">
        <f t="shared" si="160"/>
        <v/>
      </c>
      <c r="O1434" s="43"/>
      <c r="P1434" s="25" t="str">
        <f t="shared" si="161"/>
        <v/>
      </c>
      <c r="R1434" s="26">
        <f t="shared" si="155"/>
        <v>0</v>
      </c>
      <c r="S1434" s="18">
        <f t="shared" si="156"/>
        <v>9</v>
      </c>
      <c r="T1434" s="15" t="str">
        <f t="shared" si="157"/>
        <v/>
      </c>
      <c r="U1434" s="15" t="str">
        <f>CONCATENATE(IF(B1434="","",'[1]Datos del Clap'!$E$4),";","9",IF(B1434="","",'[1]Datos del Clap'!$F$4),TEXT(B1434,"000"),";",E1434,(TEXT(F1434,"00000000")))</f>
        <v>;9;00000000</v>
      </c>
    </row>
    <row r="1435" spans="1:21" ht="14.25" customHeight="1" x14ac:dyDescent="0.2">
      <c r="A1435" s="41" t="str">
        <f t="shared" si="158"/>
        <v/>
      </c>
      <c r="B1435" s="27" t="str">
        <f t="shared" si="159"/>
        <v/>
      </c>
      <c r="C1435" s="28"/>
      <c r="D1435" s="37"/>
      <c r="E1435" s="28"/>
      <c r="F1435" s="38"/>
      <c r="G1435" s="39"/>
      <c r="H1435" s="39"/>
      <c r="I1435" s="29"/>
      <c r="J1435" s="40"/>
      <c r="K1435" s="40"/>
      <c r="L1435" s="28"/>
      <c r="M1435" s="28"/>
      <c r="N1435" s="42" t="str">
        <f t="shared" si="160"/>
        <v/>
      </c>
      <c r="O1435" s="43"/>
      <c r="P1435" s="25" t="str">
        <f t="shared" si="161"/>
        <v/>
      </c>
      <c r="R1435" s="26">
        <f t="shared" si="155"/>
        <v>0</v>
      </c>
      <c r="S1435" s="18">
        <f t="shared" si="156"/>
        <v>9</v>
      </c>
      <c r="T1435" s="15" t="str">
        <f t="shared" si="157"/>
        <v/>
      </c>
      <c r="U1435" s="15" t="str">
        <f>CONCATENATE(IF(B1435="","",'[1]Datos del Clap'!$E$4),";","9",IF(B1435="","",'[1]Datos del Clap'!$F$4),TEXT(B1435,"000"),";",E1435,(TEXT(F1435,"00000000")))</f>
        <v>;9;00000000</v>
      </c>
    </row>
    <row r="1436" spans="1:21" ht="14.25" customHeight="1" x14ac:dyDescent="0.2">
      <c r="A1436" s="41" t="str">
        <f t="shared" si="158"/>
        <v/>
      </c>
      <c r="B1436" s="27" t="str">
        <f t="shared" si="159"/>
        <v/>
      </c>
      <c r="C1436" s="28"/>
      <c r="D1436" s="37"/>
      <c r="E1436" s="28"/>
      <c r="F1436" s="38"/>
      <c r="G1436" s="39"/>
      <c r="H1436" s="39"/>
      <c r="I1436" s="29"/>
      <c r="J1436" s="40"/>
      <c r="K1436" s="40"/>
      <c r="L1436" s="28"/>
      <c r="M1436" s="28"/>
      <c r="N1436" s="42" t="str">
        <f t="shared" si="160"/>
        <v/>
      </c>
      <c r="O1436" s="43"/>
      <c r="P1436" s="25" t="str">
        <f t="shared" si="161"/>
        <v/>
      </c>
      <c r="R1436" s="26">
        <f t="shared" si="155"/>
        <v>0</v>
      </c>
      <c r="S1436" s="18">
        <f t="shared" si="156"/>
        <v>9</v>
      </c>
      <c r="T1436" s="15" t="str">
        <f t="shared" si="157"/>
        <v/>
      </c>
      <c r="U1436" s="15" t="str">
        <f>CONCATENATE(IF(B1436="","",'[1]Datos del Clap'!$E$4),";","9",IF(B1436="","",'[1]Datos del Clap'!$F$4),TEXT(B1436,"000"),";",E1436,(TEXT(F1436,"00000000")))</f>
        <v>;9;00000000</v>
      </c>
    </row>
    <row r="1437" spans="1:21" ht="14.25" customHeight="1" x14ac:dyDescent="0.2">
      <c r="A1437" s="41" t="str">
        <f t="shared" si="158"/>
        <v/>
      </c>
      <c r="B1437" s="27" t="str">
        <f t="shared" si="159"/>
        <v/>
      </c>
      <c r="C1437" s="28"/>
      <c r="D1437" s="37"/>
      <c r="E1437" s="28"/>
      <c r="F1437" s="38"/>
      <c r="G1437" s="39"/>
      <c r="H1437" s="39"/>
      <c r="I1437" s="29"/>
      <c r="J1437" s="40"/>
      <c r="K1437" s="40"/>
      <c r="L1437" s="28"/>
      <c r="M1437" s="28"/>
      <c r="N1437" s="42" t="str">
        <f t="shared" si="160"/>
        <v/>
      </c>
      <c r="O1437" s="43"/>
      <c r="P1437" s="25" t="str">
        <f t="shared" si="161"/>
        <v/>
      </c>
      <c r="R1437" s="26">
        <f t="shared" si="155"/>
        <v>0</v>
      </c>
      <c r="S1437" s="18">
        <f t="shared" si="156"/>
        <v>9</v>
      </c>
      <c r="T1437" s="15" t="str">
        <f t="shared" si="157"/>
        <v/>
      </c>
      <c r="U1437" s="15" t="str">
        <f>CONCATENATE(IF(B1437="","",'[1]Datos del Clap'!$E$4),";","9",IF(B1437="","",'[1]Datos del Clap'!$F$4),TEXT(B1437,"000"),";",E1437,(TEXT(F1437,"00000000")))</f>
        <v>;9;00000000</v>
      </c>
    </row>
    <row r="1438" spans="1:21" ht="14.25" customHeight="1" x14ac:dyDescent="0.2">
      <c r="A1438" s="41" t="str">
        <f t="shared" si="158"/>
        <v/>
      </c>
      <c r="B1438" s="27" t="str">
        <f t="shared" si="159"/>
        <v/>
      </c>
      <c r="C1438" s="28"/>
      <c r="D1438" s="37"/>
      <c r="E1438" s="28"/>
      <c r="F1438" s="38"/>
      <c r="G1438" s="39"/>
      <c r="H1438" s="39"/>
      <c r="I1438" s="29"/>
      <c r="J1438" s="40"/>
      <c r="K1438" s="40"/>
      <c r="L1438" s="28"/>
      <c r="M1438" s="28"/>
      <c r="N1438" s="42" t="str">
        <f t="shared" si="160"/>
        <v/>
      </c>
      <c r="O1438" s="43"/>
      <c r="P1438" s="25" t="str">
        <f t="shared" si="161"/>
        <v/>
      </c>
      <c r="R1438" s="26">
        <f t="shared" si="155"/>
        <v>0</v>
      </c>
      <c r="S1438" s="18">
        <f t="shared" si="156"/>
        <v>9</v>
      </c>
      <c r="T1438" s="15" t="str">
        <f t="shared" si="157"/>
        <v/>
      </c>
      <c r="U1438" s="15" t="str">
        <f>CONCATENATE(IF(B1438="","",'[1]Datos del Clap'!$E$4),";","9",IF(B1438="","",'[1]Datos del Clap'!$F$4),TEXT(B1438,"000"),";",E1438,(TEXT(F1438,"00000000")))</f>
        <v>;9;00000000</v>
      </c>
    </row>
    <row r="1439" spans="1:21" ht="14.25" customHeight="1" x14ac:dyDescent="0.2">
      <c r="A1439" s="41" t="str">
        <f t="shared" si="158"/>
        <v/>
      </c>
      <c r="B1439" s="27" t="str">
        <f t="shared" si="159"/>
        <v/>
      </c>
      <c r="C1439" s="28"/>
      <c r="D1439" s="37"/>
      <c r="E1439" s="28"/>
      <c r="F1439" s="38"/>
      <c r="G1439" s="39"/>
      <c r="H1439" s="39"/>
      <c r="I1439" s="29"/>
      <c r="J1439" s="40"/>
      <c r="K1439" s="40"/>
      <c r="L1439" s="28"/>
      <c r="M1439" s="28"/>
      <c r="N1439" s="42" t="str">
        <f t="shared" si="160"/>
        <v/>
      </c>
      <c r="O1439" s="43"/>
      <c r="P1439" s="25" t="str">
        <f t="shared" si="161"/>
        <v/>
      </c>
      <c r="R1439" s="26">
        <f t="shared" si="155"/>
        <v>0</v>
      </c>
      <c r="S1439" s="18">
        <f t="shared" si="156"/>
        <v>9</v>
      </c>
      <c r="T1439" s="15" t="str">
        <f t="shared" si="157"/>
        <v/>
      </c>
      <c r="U1439" s="15" t="str">
        <f>CONCATENATE(IF(B1439="","",'[1]Datos del Clap'!$E$4),";","9",IF(B1439="","",'[1]Datos del Clap'!$F$4),TEXT(B1439,"000"),";",E1439,(TEXT(F1439,"00000000")))</f>
        <v>;9;00000000</v>
      </c>
    </row>
    <row r="1440" spans="1:21" ht="14.25" customHeight="1" x14ac:dyDescent="0.2">
      <c r="A1440" s="41" t="str">
        <f t="shared" si="158"/>
        <v/>
      </c>
      <c r="B1440" s="27" t="str">
        <f t="shared" si="159"/>
        <v/>
      </c>
      <c r="C1440" s="28"/>
      <c r="D1440" s="37"/>
      <c r="E1440" s="28"/>
      <c r="F1440" s="38"/>
      <c r="G1440" s="39"/>
      <c r="H1440" s="39"/>
      <c r="I1440" s="29"/>
      <c r="J1440" s="40"/>
      <c r="K1440" s="40"/>
      <c r="L1440" s="28"/>
      <c r="M1440" s="28"/>
      <c r="N1440" s="42" t="str">
        <f t="shared" si="160"/>
        <v/>
      </c>
      <c r="O1440" s="43"/>
      <c r="P1440" s="25" t="str">
        <f t="shared" si="161"/>
        <v/>
      </c>
      <c r="R1440" s="26">
        <f t="shared" si="155"/>
        <v>0</v>
      </c>
      <c r="S1440" s="18">
        <f t="shared" si="156"/>
        <v>9</v>
      </c>
      <c r="T1440" s="15" t="str">
        <f t="shared" si="157"/>
        <v/>
      </c>
      <c r="U1440" s="15" t="str">
        <f>CONCATENATE(IF(B1440="","",'[1]Datos del Clap'!$E$4),";","9",IF(B1440="","",'[1]Datos del Clap'!$F$4),TEXT(B1440,"000"),";",E1440,(TEXT(F1440,"00000000")))</f>
        <v>;9;00000000</v>
      </c>
    </row>
    <row r="1441" spans="1:21" ht="14.25" customHeight="1" x14ac:dyDescent="0.2">
      <c r="A1441" s="41" t="str">
        <f t="shared" si="158"/>
        <v/>
      </c>
      <c r="B1441" s="27" t="str">
        <f t="shared" si="159"/>
        <v/>
      </c>
      <c r="C1441" s="28"/>
      <c r="D1441" s="37"/>
      <c r="E1441" s="28"/>
      <c r="F1441" s="38"/>
      <c r="G1441" s="39"/>
      <c r="H1441" s="39"/>
      <c r="I1441" s="29"/>
      <c r="J1441" s="40"/>
      <c r="K1441" s="40"/>
      <c r="L1441" s="28"/>
      <c r="M1441" s="28"/>
      <c r="N1441" s="42" t="str">
        <f t="shared" si="160"/>
        <v/>
      </c>
      <c r="O1441" s="43"/>
      <c r="P1441" s="25" t="str">
        <f t="shared" si="161"/>
        <v/>
      </c>
      <c r="R1441" s="26">
        <f t="shared" si="155"/>
        <v>0</v>
      </c>
      <c r="S1441" s="18">
        <f t="shared" si="156"/>
        <v>9</v>
      </c>
      <c r="T1441" s="15" t="str">
        <f t="shared" si="157"/>
        <v/>
      </c>
      <c r="U1441" s="15" t="str">
        <f>CONCATENATE(IF(B1441="","",'[1]Datos del Clap'!$E$4),";","9",IF(B1441="","",'[1]Datos del Clap'!$F$4),TEXT(B1441,"000"),";",E1441,(TEXT(F1441,"00000000")))</f>
        <v>;9;00000000</v>
      </c>
    </row>
    <row r="1442" spans="1:21" ht="14.25" customHeight="1" x14ac:dyDescent="0.2">
      <c r="A1442" s="41" t="str">
        <f t="shared" si="158"/>
        <v/>
      </c>
      <c r="B1442" s="27" t="str">
        <f t="shared" si="159"/>
        <v/>
      </c>
      <c r="C1442" s="28"/>
      <c r="D1442" s="37"/>
      <c r="E1442" s="28"/>
      <c r="F1442" s="38"/>
      <c r="G1442" s="39"/>
      <c r="H1442" s="39"/>
      <c r="I1442" s="29"/>
      <c r="J1442" s="40"/>
      <c r="K1442" s="40"/>
      <c r="L1442" s="28"/>
      <c r="M1442" s="28"/>
      <c r="N1442" s="42" t="str">
        <f t="shared" si="160"/>
        <v/>
      </c>
      <c r="O1442" s="43"/>
      <c r="P1442" s="25" t="str">
        <f t="shared" si="161"/>
        <v/>
      </c>
      <c r="R1442" s="26">
        <f t="shared" si="155"/>
        <v>0</v>
      </c>
      <c r="S1442" s="18">
        <f t="shared" si="156"/>
        <v>9</v>
      </c>
      <c r="T1442" s="15" t="str">
        <f t="shared" si="157"/>
        <v/>
      </c>
      <c r="U1442" s="15" t="str">
        <f>CONCATENATE(IF(B1442="","",'[1]Datos del Clap'!$E$4),";","9",IF(B1442="","",'[1]Datos del Clap'!$F$4),TEXT(B1442,"000"),";",E1442,(TEXT(F1442,"00000000")))</f>
        <v>;9;00000000</v>
      </c>
    </row>
    <row r="1443" spans="1:21" ht="14.25" customHeight="1" x14ac:dyDescent="0.2">
      <c r="A1443" s="41" t="str">
        <f t="shared" si="158"/>
        <v/>
      </c>
      <c r="B1443" s="27" t="str">
        <f t="shared" si="159"/>
        <v/>
      </c>
      <c r="C1443" s="28"/>
      <c r="D1443" s="37"/>
      <c r="E1443" s="28"/>
      <c r="F1443" s="38"/>
      <c r="G1443" s="39"/>
      <c r="H1443" s="39"/>
      <c r="I1443" s="29"/>
      <c r="J1443" s="40"/>
      <c r="K1443" s="40"/>
      <c r="L1443" s="28"/>
      <c r="M1443" s="28"/>
      <c r="N1443" s="42" t="str">
        <f t="shared" si="160"/>
        <v/>
      </c>
      <c r="O1443" s="43"/>
      <c r="P1443" s="25" t="str">
        <f t="shared" si="161"/>
        <v/>
      </c>
      <c r="R1443" s="26">
        <f t="shared" si="155"/>
        <v>0</v>
      </c>
      <c r="S1443" s="18">
        <f t="shared" si="156"/>
        <v>9</v>
      </c>
      <c r="T1443" s="15" t="str">
        <f t="shared" si="157"/>
        <v/>
      </c>
      <c r="U1443" s="15" t="str">
        <f>CONCATENATE(IF(B1443="","",'[1]Datos del Clap'!$E$4),";","9",IF(B1443="","",'[1]Datos del Clap'!$F$4),TEXT(B1443,"000"),";",E1443,(TEXT(F1443,"00000000")))</f>
        <v>;9;00000000</v>
      </c>
    </row>
    <row r="1444" spans="1:21" ht="14.25" customHeight="1" x14ac:dyDescent="0.2">
      <c r="A1444" s="41" t="str">
        <f t="shared" si="158"/>
        <v/>
      </c>
      <c r="B1444" s="27" t="str">
        <f t="shared" si="159"/>
        <v/>
      </c>
      <c r="C1444" s="28"/>
      <c r="D1444" s="37"/>
      <c r="E1444" s="28"/>
      <c r="F1444" s="38"/>
      <c r="G1444" s="39"/>
      <c r="H1444" s="39"/>
      <c r="I1444" s="29"/>
      <c r="J1444" s="40"/>
      <c r="K1444" s="40"/>
      <c r="L1444" s="28"/>
      <c r="M1444" s="28"/>
      <c r="N1444" s="42" t="str">
        <f t="shared" si="160"/>
        <v/>
      </c>
      <c r="O1444" s="43"/>
      <c r="P1444" s="25" t="str">
        <f t="shared" si="161"/>
        <v/>
      </c>
      <c r="R1444" s="26">
        <f t="shared" si="155"/>
        <v>0</v>
      </c>
      <c r="S1444" s="18">
        <f t="shared" si="156"/>
        <v>9</v>
      </c>
      <c r="T1444" s="15" t="str">
        <f t="shared" si="157"/>
        <v/>
      </c>
      <c r="U1444" s="15" t="str">
        <f>CONCATENATE(IF(B1444="","",'[1]Datos del Clap'!$E$4),";","9",IF(B1444="","",'[1]Datos del Clap'!$F$4),TEXT(B1444,"000"),";",E1444,(TEXT(F1444,"00000000")))</f>
        <v>;9;00000000</v>
      </c>
    </row>
    <row r="1445" spans="1:21" ht="14.25" customHeight="1" x14ac:dyDescent="0.2">
      <c r="A1445" s="41" t="str">
        <f t="shared" si="158"/>
        <v/>
      </c>
      <c r="B1445" s="27" t="str">
        <f t="shared" si="159"/>
        <v/>
      </c>
      <c r="C1445" s="28"/>
      <c r="D1445" s="37"/>
      <c r="E1445" s="28"/>
      <c r="F1445" s="38"/>
      <c r="G1445" s="39"/>
      <c r="H1445" s="39"/>
      <c r="I1445" s="29"/>
      <c r="J1445" s="40"/>
      <c r="K1445" s="40"/>
      <c r="L1445" s="28"/>
      <c r="M1445" s="28"/>
      <c r="N1445" s="42" t="str">
        <f t="shared" si="160"/>
        <v/>
      </c>
      <c r="O1445" s="43"/>
      <c r="P1445" s="25" t="str">
        <f t="shared" si="161"/>
        <v/>
      </c>
      <c r="R1445" s="26">
        <f t="shared" si="155"/>
        <v>0</v>
      </c>
      <c r="S1445" s="18">
        <f t="shared" si="156"/>
        <v>9</v>
      </c>
      <c r="T1445" s="15" t="str">
        <f t="shared" si="157"/>
        <v/>
      </c>
      <c r="U1445" s="15" t="str">
        <f>CONCATENATE(IF(B1445="","",'[1]Datos del Clap'!$E$4),";","9",IF(B1445="","",'[1]Datos del Clap'!$F$4),TEXT(B1445,"000"),";",E1445,(TEXT(F1445,"00000000")))</f>
        <v>;9;00000000</v>
      </c>
    </row>
    <row r="1446" spans="1:21" ht="14.25" customHeight="1" x14ac:dyDescent="0.2">
      <c r="A1446" s="41" t="str">
        <f t="shared" si="158"/>
        <v/>
      </c>
      <c r="B1446" s="27" t="str">
        <f t="shared" si="159"/>
        <v/>
      </c>
      <c r="C1446" s="28"/>
      <c r="D1446" s="37"/>
      <c r="E1446" s="28"/>
      <c r="F1446" s="38"/>
      <c r="G1446" s="39"/>
      <c r="H1446" s="39"/>
      <c r="I1446" s="29"/>
      <c r="J1446" s="40"/>
      <c r="K1446" s="40"/>
      <c r="L1446" s="28"/>
      <c r="M1446" s="28"/>
      <c r="N1446" s="42" t="str">
        <f t="shared" si="160"/>
        <v/>
      </c>
      <c r="O1446" s="43"/>
      <c r="P1446" s="25" t="str">
        <f t="shared" si="161"/>
        <v/>
      </c>
      <c r="R1446" s="26">
        <f t="shared" si="155"/>
        <v>0</v>
      </c>
      <c r="S1446" s="18">
        <f t="shared" si="156"/>
        <v>9</v>
      </c>
      <c r="T1446" s="15" t="str">
        <f t="shared" si="157"/>
        <v/>
      </c>
      <c r="U1446" s="15" t="str">
        <f>CONCATENATE(IF(B1446="","",'[1]Datos del Clap'!$E$4),";","9",IF(B1446="","",'[1]Datos del Clap'!$F$4),TEXT(B1446,"000"),";",E1446,(TEXT(F1446,"00000000")))</f>
        <v>;9;00000000</v>
      </c>
    </row>
    <row r="1447" spans="1:21" ht="14.25" customHeight="1" x14ac:dyDescent="0.2">
      <c r="A1447" s="41" t="str">
        <f t="shared" si="158"/>
        <v/>
      </c>
      <c r="B1447" s="27" t="str">
        <f t="shared" si="159"/>
        <v/>
      </c>
      <c r="C1447" s="28"/>
      <c r="D1447" s="37"/>
      <c r="E1447" s="28"/>
      <c r="F1447" s="38"/>
      <c r="G1447" s="39"/>
      <c r="H1447" s="39"/>
      <c r="I1447" s="29"/>
      <c r="J1447" s="40"/>
      <c r="K1447" s="40"/>
      <c r="L1447" s="28"/>
      <c r="M1447" s="28"/>
      <c r="N1447" s="42" t="str">
        <f t="shared" si="160"/>
        <v/>
      </c>
      <c r="O1447" s="43"/>
      <c r="P1447" s="25" t="str">
        <f t="shared" si="161"/>
        <v/>
      </c>
      <c r="R1447" s="26">
        <f t="shared" si="155"/>
        <v>0</v>
      </c>
      <c r="S1447" s="18">
        <f t="shared" si="156"/>
        <v>9</v>
      </c>
      <c r="T1447" s="15" t="str">
        <f t="shared" si="157"/>
        <v/>
      </c>
      <c r="U1447" s="15" t="str">
        <f>CONCATENATE(IF(B1447="","",'[1]Datos del Clap'!$E$4),";","9",IF(B1447="","",'[1]Datos del Clap'!$F$4),TEXT(B1447,"000"),";",E1447,(TEXT(F1447,"00000000")))</f>
        <v>;9;00000000</v>
      </c>
    </row>
    <row r="1448" spans="1:21" ht="14.25" customHeight="1" x14ac:dyDescent="0.2">
      <c r="A1448" s="41" t="str">
        <f t="shared" si="158"/>
        <v/>
      </c>
      <c r="B1448" s="27" t="str">
        <f t="shared" si="159"/>
        <v/>
      </c>
      <c r="C1448" s="28"/>
      <c r="D1448" s="37"/>
      <c r="E1448" s="28"/>
      <c r="F1448" s="38"/>
      <c r="G1448" s="39"/>
      <c r="H1448" s="39"/>
      <c r="I1448" s="29"/>
      <c r="J1448" s="40"/>
      <c r="K1448" s="40"/>
      <c r="L1448" s="28"/>
      <c r="M1448" s="28"/>
      <c r="N1448" s="42" t="str">
        <f t="shared" si="160"/>
        <v/>
      </c>
      <c r="O1448" s="43"/>
      <c r="P1448" s="25" t="str">
        <f t="shared" si="161"/>
        <v/>
      </c>
      <c r="R1448" s="26">
        <f t="shared" si="155"/>
        <v>0</v>
      </c>
      <c r="S1448" s="18">
        <f t="shared" si="156"/>
        <v>9</v>
      </c>
      <c r="T1448" s="15" t="str">
        <f t="shared" si="157"/>
        <v/>
      </c>
      <c r="U1448" s="15" t="str">
        <f>CONCATENATE(IF(B1448="","",'[1]Datos del Clap'!$E$4),";","9",IF(B1448="","",'[1]Datos del Clap'!$F$4),TEXT(B1448,"000"),";",E1448,(TEXT(F1448,"00000000")))</f>
        <v>;9;00000000</v>
      </c>
    </row>
    <row r="1449" spans="1:21" ht="14.25" customHeight="1" x14ac:dyDescent="0.2">
      <c r="A1449" s="41" t="str">
        <f t="shared" si="158"/>
        <v/>
      </c>
      <c r="B1449" s="27" t="str">
        <f t="shared" si="159"/>
        <v/>
      </c>
      <c r="C1449" s="28"/>
      <c r="D1449" s="37"/>
      <c r="E1449" s="28"/>
      <c r="F1449" s="38"/>
      <c r="G1449" s="39"/>
      <c r="H1449" s="39"/>
      <c r="I1449" s="29"/>
      <c r="J1449" s="40"/>
      <c r="K1449" s="40"/>
      <c r="L1449" s="28"/>
      <c r="M1449" s="28"/>
      <c r="N1449" s="42" t="str">
        <f t="shared" si="160"/>
        <v/>
      </c>
      <c r="O1449" s="43"/>
      <c r="P1449" s="25" t="str">
        <f t="shared" si="161"/>
        <v/>
      </c>
      <c r="R1449" s="26">
        <f t="shared" si="155"/>
        <v>0</v>
      </c>
      <c r="S1449" s="18">
        <f t="shared" si="156"/>
        <v>9</v>
      </c>
      <c r="T1449" s="15" t="str">
        <f t="shared" si="157"/>
        <v/>
      </c>
      <c r="U1449" s="15" t="str">
        <f>CONCATENATE(IF(B1449="","",'[1]Datos del Clap'!$E$4),";","9",IF(B1449="","",'[1]Datos del Clap'!$F$4),TEXT(B1449,"000"),";",E1449,(TEXT(F1449,"00000000")))</f>
        <v>;9;00000000</v>
      </c>
    </row>
    <row r="1450" spans="1:21" ht="14.25" customHeight="1" x14ac:dyDescent="0.2">
      <c r="A1450" s="41" t="str">
        <f t="shared" si="158"/>
        <v/>
      </c>
      <c r="B1450" s="27" t="str">
        <f t="shared" si="159"/>
        <v/>
      </c>
      <c r="C1450" s="28"/>
      <c r="D1450" s="37"/>
      <c r="E1450" s="28"/>
      <c r="F1450" s="38"/>
      <c r="G1450" s="39"/>
      <c r="H1450" s="39"/>
      <c r="I1450" s="29"/>
      <c r="J1450" s="40"/>
      <c r="K1450" s="40"/>
      <c r="L1450" s="28"/>
      <c r="M1450" s="28"/>
      <c r="N1450" s="42" t="str">
        <f t="shared" si="160"/>
        <v/>
      </c>
      <c r="O1450" s="43"/>
      <c r="P1450" s="25" t="str">
        <f t="shared" si="161"/>
        <v/>
      </c>
      <c r="R1450" s="26">
        <f t="shared" si="155"/>
        <v>0</v>
      </c>
      <c r="S1450" s="18">
        <f t="shared" si="156"/>
        <v>9</v>
      </c>
      <c r="T1450" s="15" t="str">
        <f t="shared" si="157"/>
        <v/>
      </c>
      <c r="U1450" s="15" t="str">
        <f>CONCATENATE(IF(B1450="","",'[1]Datos del Clap'!$E$4),";","9",IF(B1450="","",'[1]Datos del Clap'!$F$4),TEXT(B1450,"000"),";",E1450,(TEXT(F1450,"00000000")))</f>
        <v>;9;00000000</v>
      </c>
    </row>
    <row r="1451" spans="1:21" ht="14.25" customHeight="1" x14ac:dyDescent="0.2">
      <c r="A1451" s="41" t="str">
        <f t="shared" si="158"/>
        <v/>
      </c>
      <c r="B1451" s="27" t="str">
        <f t="shared" si="159"/>
        <v/>
      </c>
      <c r="C1451" s="28"/>
      <c r="D1451" s="37"/>
      <c r="E1451" s="28"/>
      <c r="F1451" s="38"/>
      <c r="G1451" s="39"/>
      <c r="H1451" s="39"/>
      <c r="I1451" s="29"/>
      <c r="J1451" s="40"/>
      <c r="K1451" s="40"/>
      <c r="L1451" s="28"/>
      <c r="M1451" s="28"/>
      <c r="N1451" s="42" t="str">
        <f t="shared" si="160"/>
        <v/>
      </c>
      <c r="O1451" s="43"/>
      <c r="P1451" s="25" t="str">
        <f t="shared" si="161"/>
        <v/>
      </c>
      <c r="R1451" s="26">
        <f t="shared" si="155"/>
        <v>0</v>
      </c>
      <c r="S1451" s="18">
        <f t="shared" si="156"/>
        <v>9</v>
      </c>
      <c r="T1451" s="15" t="str">
        <f t="shared" si="157"/>
        <v/>
      </c>
      <c r="U1451" s="15" t="str">
        <f>CONCATENATE(IF(B1451="","",'[1]Datos del Clap'!$E$4),";","9",IF(B1451="","",'[1]Datos del Clap'!$F$4),TEXT(B1451,"000"),";",E1451,(TEXT(F1451,"00000000")))</f>
        <v>;9;00000000</v>
      </c>
    </row>
    <row r="1452" spans="1:21" ht="14.25" customHeight="1" x14ac:dyDescent="0.2">
      <c r="A1452" s="41" t="str">
        <f t="shared" si="158"/>
        <v/>
      </c>
      <c r="B1452" s="27" t="str">
        <f t="shared" si="159"/>
        <v/>
      </c>
      <c r="C1452" s="28"/>
      <c r="D1452" s="37"/>
      <c r="E1452" s="28"/>
      <c r="F1452" s="38"/>
      <c r="G1452" s="39"/>
      <c r="H1452" s="39"/>
      <c r="I1452" s="29"/>
      <c r="J1452" s="40"/>
      <c r="K1452" s="40"/>
      <c r="L1452" s="28"/>
      <c r="M1452" s="28"/>
      <c r="N1452" s="42" t="str">
        <f t="shared" si="160"/>
        <v/>
      </c>
      <c r="O1452" s="43"/>
      <c r="P1452" s="25" t="str">
        <f t="shared" si="161"/>
        <v/>
      </c>
      <c r="R1452" s="26">
        <f t="shared" si="155"/>
        <v>0</v>
      </c>
      <c r="S1452" s="18">
        <f t="shared" si="156"/>
        <v>9</v>
      </c>
      <c r="T1452" s="15" t="str">
        <f t="shared" si="157"/>
        <v/>
      </c>
      <c r="U1452" s="15" t="str">
        <f>CONCATENATE(IF(B1452="","",'[1]Datos del Clap'!$E$4),";","9",IF(B1452="","",'[1]Datos del Clap'!$F$4),TEXT(B1452,"000"),";",E1452,(TEXT(F1452,"00000000")))</f>
        <v>;9;00000000</v>
      </c>
    </row>
    <row r="1453" spans="1:21" ht="14.25" customHeight="1" x14ac:dyDescent="0.2">
      <c r="A1453" s="41" t="str">
        <f t="shared" si="158"/>
        <v/>
      </c>
      <c r="B1453" s="27" t="str">
        <f t="shared" si="159"/>
        <v/>
      </c>
      <c r="C1453" s="28"/>
      <c r="D1453" s="37"/>
      <c r="E1453" s="28"/>
      <c r="F1453" s="38"/>
      <c r="G1453" s="39"/>
      <c r="H1453" s="39"/>
      <c r="I1453" s="29"/>
      <c r="J1453" s="40"/>
      <c r="K1453" s="40"/>
      <c r="L1453" s="28"/>
      <c r="M1453" s="28"/>
      <c r="N1453" s="42" t="str">
        <f t="shared" si="160"/>
        <v/>
      </c>
      <c r="O1453" s="43"/>
      <c r="P1453" s="25" t="str">
        <f t="shared" si="161"/>
        <v/>
      </c>
      <c r="R1453" s="26">
        <f t="shared" si="155"/>
        <v>0</v>
      </c>
      <c r="S1453" s="18">
        <f t="shared" si="156"/>
        <v>9</v>
      </c>
      <c r="T1453" s="15" t="str">
        <f t="shared" si="157"/>
        <v/>
      </c>
      <c r="U1453" s="15" t="str">
        <f>CONCATENATE(IF(B1453="","",'[1]Datos del Clap'!$E$4),";","9",IF(B1453="","",'[1]Datos del Clap'!$F$4),TEXT(B1453,"000"),";",E1453,(TEXT(F1453,"00000000")))</f>
        <v>;9;00000000</v>
      </c>
    </row>
    <row r="1454" spans="1:21" ht="14.25" customHeight="1" x14ac:dyDescent="0.2">
      <c r="A1454" s="41" t="str">
        <f t="shared" si="158"/>
        <v/>
      </c>
      <c r="B1454" s="27" t="str">
        <f t="shared" si="159"/>
        <v/>
      </c>
      <c r="C1454" s="28"/>
      <c r="D1454" s="37"/>
      <c r="E1454" s="28"/>
      <c r="F1454" s="38"/>
      <c r="G1454" s="39"/>
      <c r="H1454" s="39"/>
      <c r="I1454" s="29"/>
      <c r="J1454" s="40"/>
      <c r="K1454" s="40"/>
      <c r="L1454" s="28"/>
      <c r="M1454" s="28"/>
      <c r="N1454" s="42" t="str">
        <f t="shared" si="160"/>
        <v/>
      </c>
      <c r="O1454" s="43"/>
      <c r="P1454" s="25" t="str">
        <f t="shared" si="161"/>
        <v/>
      </c>
      <c r="R1454" s="26">
        <f t="shared" si="155"/>
        <v>0</v>
      </c>
      <c r="S1454" s="18">
        <f t="shared" si="156"/>
        <v>9</v>
      </c>
      <c r="T1454" s="15" t="str">
        <f t="shared" si="157"/>
        <v/>
      </c>
      <c r="U1454" s="15" t="str">
        <f>CONCATENATE(IF(B1454="","",'[1]Datos del Clap'!$E$4),";","9",IF(B1454="","",'[1]Datos del Clap'!$F$4),TEXT(B1454,"000"),";",E1454,(TEXT(F1454,"00000000")))</f>
        <v>;9;00000000</v>
      </c>
    </row>
    <row r="1455" spans="1:21" ht="14.25" customHeight="1" x14ac:dyDescent="0.2">
      <c r="A1455" s="41" t="str">
        <f t="shared" si="158"/>
        <v/>
      </c>
      <c r="B1455" s="27" t="str">
        <f t="shared" si="159"/>
        <v/>
      </c>
      <c r="C1455" s="28"/>
      <c r="D1455" s="37"/>
      <c r="E1455" s="28"/>
      <c r="F1455" s="38"/>
      <c r="G1455" s="39"/>
      <c r="H1455" s="39"/>
      <c r="I1455" s="29"/>
      <c r="J1455" s="40"/>
      <c r="K1455" s="40"/>
      <c r="L1455" s="28"/>
      <c r="M1455" s="28"/>
      <c r="N1455" s="42" t="str">
        <f t="shared" si="160"/>
        <v/>
      </c>
      <c r="O1455" s="43"/>
      <c r="P1455" s="25" t="str">
        <f t="shared" si="161"/>
        <v/>
      </c>
      <c r="R1455" s="26">
        <f t="shared" si="155"/>
        <v>0</v>
      </c>
      <c r="S1455" s="18">
        <f t="shared" si="156"/>
        <v>9</v>
      </c>
      <c r="T1455" s="15" t="str">
        <f t="shared" si="157"/>
        <v/>
      </c>
      <c r="U1455" s="15" t="str">
        <f>CONCATENATE(IF(B1455="","",'[1]Datos del Clap'!$E$4),";","9",IF(B1455="","",'[1]Datos del Clap'!$F$4),TEXT(B1455,"000"),";",E1455,(TEXT(F1455,"00000000")))</f>
        <v>;9;00000000</v>
      </c>
    </row>
    <row r="1456" spans="1:21" ht="14.25" customHeight="1" x14ac:dyDescent="0.2">
      <c r="A1456" s="41" t="str">
        <f t="shared" si="158"/>
        <v/>
      </c>
      <c r="B1456" s="27" t="str">
        <f t="shared" si="159"/>
        <v/>
      </c>
      <c r="C1456" s="28"/>
      <c r="D1456" s="37"/>
      <c r="E1456" s="28"/>
      <c r="F1456" s="38"/>
      <c r="G1456" s="39"/>
      <c r="H1456" s="39"/>
      <c r="I1456" s="29"/>
      <c r="J1456" s="40"/>
      <c r="K1456" s="40"/>
      <c r="L1456" s="28"/>
      <c r="M1456" s="28"/>
      <c r="N1456" s="42" t="str">
        <f t="shared" si="160"/>
        <v/>
      </c>
      <c r="O1456" s="43"/>
      <c r="P1456" s="25" t="str">
        <f t="shared" si="161"/>
        <v/>
      </c>
      <c r="R1456" s="26">
        <f t="shared" si="155"/>
        <v>0</v>
      </c>
      <c r="S1456" s="18">
        <f t="shared" si="156"/>
        <v>9</v>
      </c>
      <c r="T1456" s="15" t="str">
        <f t="shared" si="157"/>
        <v/>
      </c>
      <c r="U1456" s="15" t="str">
        <f>CONCATENATE(IF(B1456="","",'[1]Datos del Clap'!$E$4),";","9",IF(B1456="","",'[1]Datos del Clap'!$F$4),TEXT(B1456,"000"),";",E1456,(TEXT(F1456,"00000000")))</f>
        <v>;9;00000000</v>
      </c>
    </row>
    <row r="1457" spans="1:21" ht="14.25" customHeight="1" x14ac:dyDescent="0.2">
      <c r="A1457" s="41" t="str">
        <f t="shared" si="158"/>
        <v/>
      </c>
      <c r="B1457" s="27" t="str">
        <f t="shared" si="159"/>
        <v/>
      </c>
      <c r="C1457" s="28"/>
      <c r="D1457" s="37"/>
      <c r="E1457" s="28"/>
      <c r="F1457" s="38"/>
      <c r="G1457" s="39"/>
      <c r="H1457" s="39"/>
      <c r="I1457" s="29"/>
      <c r="J1457" s="40"/>
      <c r="K1457" s="40"/>
      <c r="L1457" s="28"/>
      <c r="M1457" s="28"/>
      <c r="N1457" s="42" t="str">
        <f t="shared" si="160"/>
        <v/>
      </c>
      <c r="O1457" s="43"/>
      <c r="P1457" s="25" t="str">
        <f t="shared" si="161"/>
        <v/>
      </c>
      <c r="R1457" s="26">
        <f t="shared" si="155"/>
        <v>0</v>
      </c>
      <c r="S1457" s="18">
        <f t="shared" si="156"/>
        <v>9</v>
      </c>
      <c r="T1457" s="15" t="str">
        <f t="shared" si="157"/>
        <v/>
      </c>
      <c r="U1457" s="15" t="str">
        <f>CONCATENATE(IF(B1457="","",'[1]Datos del Clap'!$E$4),";","9",IF(B1457="","",'[1]Datos del Clap'!$F$4),TEXT(B1457,"000"),";",E1457,(TEXT(F1457,"00000000")))</f>
        <v>;9;00000000</v>
      </c>
    </row>
    <row r="1458" spans="1:21" ht="14.25" customHeight="1" x14ac:dyDescent="0.2">
      <c r="A1458" s="41" t="str">
        <f t="shared" si="158"/>
        <v/>
      </c>
      <c r="B1458" s="27" t="str">
        <f t="shared" si="159"/>
        <v/>
      </c>
      <c r="C1458" s="28"/>
      <c r="D1458" s="37"/>
      <c r="E1458" s="28"/>
      <c r="F1458" s="38"/>
      <c r="G1458" s="39"/>
      <c r="H1458" s="39"/>
      <c r="I1458" s="29"/>
      <c r="J1458" s="40"/>
      <c r="K1458" s="40"/>
      <c r="L1458" s="28"/>
      <c r="M1458" s="28"/>
      <c r="N1458" s="42" t="str">
        <f t="shared" si="160"/>
        <v/>
      </c>
      <c r="O1458" s="43"/>
      <c r="P1458" s="25" t="str">
        <f t="shared" si="161"/>
        <v/>
      </c>
      <c r="R1458" s="26">
        <f t="shared" si="155"/>
        <v>0</v>
      </c>
      <c r="S1458" s="18">
        <f t="shared" si="156"/>
        <v>9</v>
      </c>
      <c r="T1458" s="15" t="str">
        <f t="shared" si="157"/>
        <v/>
      </c>
      <c r="U1458" s="15" t="str">
        <f>CONCATENATE(IF(B1458="","",'[1]Datos del Clap'!$E$4),";","9",IF(B1458="","",'[1]Datos del Clap'!$F$4),TEXT(B1458,"000"),";",E1458,(TEXT(F1458,"00000000")))</f>
        <v>;9;00000000</v>
      </c>
    </row>
    <row r="1459" spans="1:21" ht="14.25" customHeight="1" x14ac:dyDescent="0.2">
      <c r="A1459" s="41" t="str">
        <f t="shared" si="158"/>
        <v/>
      </c>
      <c r="B1459" s="27" t="str">
        <f t="shared" si="159"/>
        <v/>
      </c>
      <c r="C1459" s="28"/>
      <c r="D1459" s="37"/>
      <c r="E1459" s="28"/>
      <c r="F1459" s="38"/>
      <c r="G1459" s="39"/>
      <c r="H1459" s="39"/>
      <c r="I1459" s="29"/>
      <c r="J1459" s="40"/>
      <c r="K1459" s="40"/>
      <c r="L1459" s="28"/>
      <c r="M1459" s="28"/>
      <c r="N1459" s="42" t="str">
        <f t="shared" si="160"/>
        <v/>
      </c>
      <c r="O1459" s="43"/>
      <c r="P1459" s="25" t="str">
        <f t="shared" si="161"/>
        <v/>
      </c>
      <c r="R1459" s="26">
        <f t="shared" si="155"/>
        <v>0</v>
      </c>
      <c r="S1459" s="18">
        <f t="shared" si="156"/>
        <v>9</v>
      </c>
      <c r="T1459" s="15" t="str">
        <f t="shared" si="157"/>
        <v/>
      </c>
      <c r="U1459" s="15" t="str">
        <f>CONCATENATE(IF(B1459="","",'[1]Datos del Clap'!$E$4),";","9",IF(B1459="","",'[1]Datos del Clap'!$F$4),TEXT(B1459,"000"),";",E1459,(TEXT(F1459,"00000000")))</f>
        <v>;9;00000000</v>
      </c>
    </row>
    <row r="1460" spans="1:21" ht="14.25" customHeight="1" x14ac:dyDescent="0.2">
      <c r="A1460" s="41" t="str">
        <f t="shared" si="158"/>
        <v/>
      </c>
      <c r="B1460" s="27" t="str">
        <f t="shared" si="159"/>
        <v/>
      </c>
      <c r="C1460" s="28"/>
      <c r="D1460" s="37"/>
      <c r="E1460" s="28"/>
      <c r="F1460" s="38"/>
      <c r="G1460" s="39"/>
      <c r="H1460" s="39"/>
      <c r="I1460" s="29"/>
      <c r="J1460" s="40"/>
      <c r="K1460" s="40"/>
      <c r="L1460" s="28"/>
      <c r="M1460" s="28"/>
      <c r="N1460" s="42" t="str">
        <f t="shared" si="160"/>
        <v/>
      </c>
      <c r="O1460" s="43"/>
      <c r="P1460" s="25" t="str">
        <f t="shared" si="161"/>
        <v/>
      </c>
      <c r="R1460" s="26">
        <f t="shared" si="155"/>
        <v>0</v>
      </c>
      <c r="S1460" s="18">
        <f t="shared" si="156"/>
        <v>9</v>
      </c>
      <c r="T1460" s="15" t="str">
        <f t="shared" si="157"/>
        <v/>
      </c>
      <c r="U1460" s="15" t="str">
        <f>CONCATENATE(IF(B1460="","",'[1]Datos del Clap'!$E$4),";","9",IF(B1460="","",'[1]Datos del Clap'!$F$4),TEXT(B1460,"000"),";",E1460,(TEXT(F1460,"00000000")))</f>
        <v>;9;00000000</v>
      </c>
    </row>
    <row r="1461" spans="1:21" ht="14.25" customHeight="1" x14ac:dyDescent="0.2">
      <c r="A1461" s="41" t="str">
        <f t="shared" si="158"/>
        <v/>
      </c>
      <c r="B1461" s="27" t="str">
        <f t="shared" si="159"/>
        <v/>
      </c>
      <c r="C1461" s="28"/>
      <c r="D1461" s="37"/>
      <c r="E1461" s="28"/>
      <c r="F1461" s="38"/>
      <c r="G1461" s="39"/>
      <c r="H1461" s="39"/>
      <c r="I1461" s="29"/>
      <c r="J1461" s="40"/>
      <c r="K1461" s="40"/>
      <c r="L1461" s="28"/>
      <c r="M1461" s="28"/>
      <c r="N1461" s="42" t="str">
        <f t="shared" si="160"/>
        <v/>
      </c>
      <c r="O1461" s="43"/>
      <c r="P1461" s="25" t="str">
        <f t="shared" si="161"/>
        <v/>
      </c>
      <c r="R1461" s="26">
        <f t="shared" si="155"/>
        <v>0</v>
      </c>
      <c r="S1461" s="18">
        <f t="shared" si="156"/>
        <v>9</v>
      </c>
      <c r="T1461" s="15" t="str">
        <f t="shared" si="157"/>
        <v/>
      </c>
      <c r="U1461" s="15" t="str">
        <f>CONCATENATE(IF(B1461="","",'[1]Datos del Clap'!$E$4),";","9",IF(B1461="","",'[1]Datos del Clap'!$F$4),TEXT(B1461,"000"),";",E1461,(TEXT(F1461,"00000000")))</f>
        <v>;9;00000000</v>
      </c>
    </row>
    <row r="1462" spans="1:21" ht="14.25" customHeight="1" x14ac:dyDescent="0.2">
      <c r="A1462" s="41" t="str">
        <f t="shared" si="158"/>
        <v/>
      </c>
      <c r="B1462" s="27" t="str">
        <f t="shared" si="159"/>
        <v/>
      </c>
      <c r="C1462" s="28"/>
      <c r="D1462" s="37"/>
      <c r="E1462" s="28"/>
      <c r="F1462" s="38"/>
      <c r="G1462" s="39"/>
      <c r="H1462" s="39"/>
      <c r="I1462" s="29"/>
      <c r="J1462" s="40"/>
      <c r="K1462" s="40"/>
      <c r="L1462" s="28"/>
      <c r="M1462" s="28"/>
      <c r="N1462" s="42" t="str">
        <f t="shared" si="160"/>
        <v/>
      </c>
      <c r="O1462" s="43"/>
      <c r="P1462" s="25" t="str">
        <f t="shared" si="161"/>
        <v/>
      </c>
      <c r="R1462" s="26">
        <f t="shared" si="155"/>
        <v>0</v>
      </c>
      <c r="S1462" s="18">
        <f t="shared" si="156"/>
        <v>9</v>
      </c>
      <c r="T1462" s="15" t="str">
        <f t="shared" si="157"/>
        <v/>
      </c>
      <c r="U1462" s="15" t="str">
        <f>CONCATENATE(IF(B1462="","",'[1]Datos del Clap'!$E$4),";","9",IF(B1462="","",'[1]Datos del Clap'!$F$4),TEXT(B1462,"000"),";",E1462,(TEXT(F1462,"00000000")))</f>
        <v>;9;00000000</v>
      </c>
    </row>
    <row r="1463" spans="1:21" ht="14.25" customHeight="1" x14ac:dyDescent="0.2">
      <c r="A1463" s="41" t="str">
        <f t="shared" si="158"/>
        <v/>
      </c>
      <c r="B1463" s="27" t="str">
        <f t="shared" si="159"/>
        <v/>
      </c>
      <c r="C1463" s="28"/>
      <c r="D1463" s="37"/>
      <c r="E1463" s="28"/>
      <c r="F1463" s="38"/>
      <c r="G1463" s="39"/>
      <c r="H1463" s="39"/>
      <c r="I1463" s="29"/>
      <c r="J1463" s="40"/>
      <c r="K1463" s="40"/>
      <c r="L1463" s="28"/>
      <c r="M1463" s="28"/>
      <c r="N1463" s="42" t="str">
        <f t="shared" si="160"/>
        <v/>
      </c>
      <c r="O1463" s="43"/>
      <c r="P1463" s="25" t="str">
        <f t="shared" si="161"/>
        <v/>
      </c>
      <c r="R1463" s="26">
        <f t="shared" si="155"/>
        <v>0</v>
      </c>
      <c r="S1463" s="18">
        <f t="shared" si="156"/>
        <v>9</v>
      </c>
      <c r="T1463" s="15" t="str">
        <f t="shared" si="157"/>
        <v/>
      </c>
      <c r="U1463" s="15" t="str">
        <f>CONCATENATE(IF(B1463="","",'[1]Datos del Clap'!$E$4),";","9",IF(B1463="","",'[1]Datos del Clap'!$F$4),TEXT(B1463,"000"),";",E1463,(TEXT(F1463,"00000000")))</f>
        <v>;9;00000000</v>
      </c>
    </row>
    <row r="1464" spans="1:21" ht="14.25" customHeight="1" x14ac:dyDescent="0.2">
      <c r="A1464" s="41" t="str">
        <f t="shared" si="158"/>
        <v/>
      </c>
      <c r="B1464" s="27" t="str">
        <f t="shared" si="159"/>
        <v/>
      </c>
      <c r="C1464" s="28"/>
      <c r="D1464" s="37"/>
      <c r="E1464" s="28"/>
      <c r="F1464" s="38"/>
      <c r="G1464" s="39"/>
      <c r="H1464" s="39"/>
      <c r="I1464" s="29"/>
      <c r="J1464" s="40"/>
      <c r="K1464" s="40"/>
      <c r="L1464" s="28"/>
      <c r="M1464" s="28"/>
      <c r="N1464" s="42" t="str">
        <f t="shared" si="160"/>
        <v/>
      </c>
      <c r="O1464" s="43"/>
      <c r="P1464" s="25" t="str">
        <f t="shared" si="161"/>
        <v/>
      </c>
      <c r="R1464" s="26">
        <f t="shared" si="155"/>
        <v>0</v>
      </c>
      <c r="S1464" s="18">
        <f t="shared" si="156"/>
        <v>9</v>
      </c>
      <c r="T1464" s="15" t="str">
        <f t="shared" si="157"/>
        <v/>
      </c>
      <c r="U1464" s="15" t="str">
        <f>CONCATENATE(IF(B1464="","",'[1]Datos del Clap'!$E$4),";","9",IF(B1464="","",'[1]Datos del Clap'!$F$4),TEXT(B1464,"000"),";",E1464,(TEXT(F1464,"00000000")))</f>
        <v>;9;00000000</v>
      </c>
    </row>
    <row r="1465" spans="1:21" ht="14.25" customHeight="1" x14ac:dyDescent="0.2">
      <c r="A1465" s="41" t="str">
        <f t="shared" si="158"/>
        <v/>
      </c>
      <c r="B1465" s="27" t="str">
        <f t="shared" si="159"/>
        <v/>
      </c>
      <c r="C1465" s="28"/>
      <c r="D1465" s="37"/>
      <c r="E1465" s="28"/>
      <c r="F1465" s="38"/>
      <c r="G1465" s="39"/>
      <c r="H1465" s="39"/>
      <c r="I1465" s="29"/>
      <c r="J1465" s="40"/>
      <c r="K1465" s="40"/>
      <c r="L1465" s="28"/>
      <c r="M1465" s="28"/>
      <c r="N1465" s="42" t="str">
        <f t="shared" si="160"/>
        <v/>
      </c>
      <c r="O1465" s="43"/>
      <c r="P1465" s="25" t="str">
        <f t="shared" si="161"/>
        <v/>
      </c>
      <c r="R1465" s="26">
        <f t="shared" si="155"/>
        <v>0</v>
      </c>
      <c r="S1465" s="18">
        <f t="shared" si="156"/>
        <v>9</v>
      </c>
      <c r="T1465" s="15" t="str">
        <f t="shared" si="157"/>
        <v/>
      </c>
      <c r="U1465" s="15" t="str">
        <f>CONCATENATE(IF(B1465="","",'[1]Datos del Clap'!$E$4),";","9",IF(B1465="","",'[1]Datos del Clap'!$F$4),TEXT(B1465,"000"),";",E1465,(TEXT(F1465,"00000000")))</f>
        <v>;9;00000000</v>
      </c>
    </row>
    <row r="1466" spans="1:21" ht="14.25" customHeight="1" x14ac:dyDescent="0.2">
      <c r="A1466" s="41" t="str">
        <f t="shared" si="158"/>
        <v/>
      </c>
      <c r="B1466" s="27" t="str">
        <f t="shared" si="159"/>
        <v/>
      </c>
      <c r="C1466" s="28"/>
      <c r="D1466" s="37"/>
      <c r="E1466" s="28"/>
      <c r="F1466" s="38"/>
      <c r="G1466" s="39"/>
      <c r="H1466" s="39"/>
      <c r="I1466" s="29"/>
      <c r="J1466" s="40"/>
      <c r="K1466" s="40"/>
      <c r="L1466" s="28"/>
      <c r="M1466" s="28"/>
      <c r="N1466" s="42" t="str">
        <f t="shared" si="160"/>
        <v/>
      </c>
      <c r="O1466" s="43"/>
      <c r="P1466" s="25" t="str">
        <f t="shared" si="161"/>
        <v/>
      </c>
      <c r="R1466" s="26">
        <f t="shared" si="155"/>
        <v>0</v>
      </c>
      <c r="S1466" s="18">
        <f t="shared" si="156"/>
        <v>9</v>
      </c>
      <c r="T1466" s="15" t="str">
        <f t="shared" si="157"/>
        <v/>
      </c>
      <c r="U1466" s="15" t="str">
        <f>CONCATENATE(IF(B1466="","",'[1]Datos del Clap'!$E$4),";","9",IF(B1466="","",'[1]Datos del Clap'!$F$4),TEXT(B1466,"000"),";",E1466,(TEXT(F1466,"00000000")))</f>
        <v>;9;00000000</v>
      </c>
    </row>
    <row r="1467" spans="1:21" ht="14.25" customHeight="1" x14ac:dyDescent="0.2">
      <c r="A1467" s="41" t="str">
        <f t="shared" si="158"/>
        <v/>
      </c>
      <c r="B1467" s="27" t="str">
        <f t="shared" si="159"/>
        <v/>
      </c>
      <c r="C1467" s="28"/>
      <c r="D1467" s="37"/>
      <c r="E1467" s="28"/>
      <c r="F1467" s="38"/>
      <c r="G1467" s="39"/>
      <c r="H1467" s="39"/>
      <c r="I1467" s="29"/>
      <c r="J1467" s="40"/>
      <c r="K1467" s="40"/>
      <c r="L1467" s="28"/>
      <c r="M1467" s="28"/>
      <c r="N1467" s="42" t="str">
        <f t="shared" si="160"/>
        <v/>
      </c>
      <c r="O1467" s="43"/>
      <c r="P1467" s="25" t="str">
        <f t="shared" si="161"/>
        <v/>
      </c>
      <c r="R1467" s="26">
        <f t="shared" si="155"/>
        <v>0</v>
      </c>
      <c r="S1467" s="18">
        <f t="shared" si="156"/>
        <v>9</v>
      </c>
      <c r="T1467" s="15" t="str">
        <f t="shared" si="157"/>
        <v/>
      </c>
      <c r="U1467" s="15" t="str">
        <f>CONCATENATE(IF(B1467="","",'[1]Datos del Clap'!$E$4),";","9",IF(B1467="","",'[1]Datos del Clap'!$F$4),TEXT(B1467,"000"),";",E1467,(TEXT(F1467,"00000000")))</f>
        <v>;9;00000000</v>
      </c>
    </row>
    <row r="1468" spans="1:21" ht="14.25" customHeight="1" x14ac:dyDescent="0.2">
      <c r="A1468" s="41" t="str">
        <f t="shared" si="158"/>
        <v/>
      </c>
      <c r="B1468" s="27" t="str">
        <f t="shared" si="159"/>
        <v/>
      </c>
      <c r="C1468" s="28"/>
      <c r="D1468" s="37"/>
      <c r="E1468" s="28"/>
      <c r="F1468" s="38"/>
      <c r="G1468" s="39"/>
      <c r="H1468" s="39"/>
      <c r="I1468" s="29"/>
      <c r="J1468" s="40"/>
      <c r="K1468" s="40"/>
      <c r="L1468" s="28"/>
      <c r="M1468" s="28"/>
      <c r="N1468" s="42" t="str">
        <f t="shared" si="160"/>
        <v/>
      </c>
      <c r="O1468" s="43"/>
      <c r="P1468" s="25" t="str">
        <f t="shared" si="161"/>
        <v/>
      </c>
      <c r="R1468" s="26">
        <f t="shared" si="155"/>
        <v>0</v>
      </c>
      <c r="S1468" s="18">
        <f t="shared" si="156"/>
        <v>9</v>
      </c>
      <c r="T1468" s="15" t="str">
        <f t="shared" si="157"/>
        <v/>
      </c>
      <c r="U1468" s="15" t="str">
        <f>CONCATENATE(IF(B1468="","",'[1]Datos del Clap'!$E$4),";","9",IF(B1468="","",'[1]Datos del Clap'!$F$4),TEXT(B1468,"000"),";",E1468,(TEXT(F1468,"00000000")))</f>
        <v>;9;00000000</v>
      </c>
    </row>
    <row r="1469" spans="1:21" ht="14.25" customHeight="1" x14ac:dyDescent="0.2">
      <c r="A1469" s="41" t="str">
        <f t="shared" si="158"/>
        <v/>
      </c>
      <c r="B1469" s="27" t="str">
        <f t="shared" si="159"/>
        <v/>
      </c>
      <c r="C1469" s="28"/>
      <c r="D1469" s="37"/>
      <c r="E1469" s="28"/>
      <c r="F1469" s="38"/>
      <c r="G1469" s="39"/>
      <c r="H1469" s="39"/>
      <c r="I1469" s="29"/>
      <c r="J1469" s="40"/>
      <c r="K1469" s="40"/>
      <c r="L1469" s="28"/>
      <c r="M1469" s="28"/>
      <c r="N1469" s="42" t="str">
        <f t="shared" si="160"/>
        <v/>
      </c>
      <c r="O1469" s="43"/>
      <c r="P1469" s="25" t="str">
        <f t="shared" si="161"/>
        <v/>
      </c>
      <c r="R1469" s="26">
        <f t="shared" si="155"/>
        <v>0</v>
      </c>
      <c r="S1469" s="18">
        <f t="shared" si="156"/>
        <v>9</v>
      </c>
      <c r="T1469" s="15" t="str">
        <f t="shared" si="157"/>
        <v/>
      </c>
      <c r="U1469" s="15" t="str">
        <f>CONCATENATE(IF(B1469="","",'[1]Datos del Clap'!$E$4),";","9",IF(B1469="","",'[1]Datos del Clap'!$F$4),TEXT(B1469,"000"),";",E1469,(TEXT(F1469,"00000000")))</f>
        <v>;9;00000000</v>
      </c>
    </row>
    <row r="1470" spans="1:21" ht="14.25" customHeight="1" x14ac:dyDescent="0.2">
      <c r="A1470" s="41" t="str">
        <f t="shared" si="158"/>
        <v/>
      </c>
      <c r="B1470" s="27" t="str">
        <f t="shared" si="159"/>
        <v/>
      </c>
      <c r="C1470" s="28"/>
      <c r="D1470" s="37"/>
      <c r="E1470" s="28"/>
      <c r="F1470" s="38"/>
      <c r="G1470" s="39"/>
      <c r="H1470" s="39"/>
      <c r="I1470" s="29"/>
      <c r="J1470" s="40"/>
      <c r="K1470" s="40"/>
      <c r="L1470" s="28"/>
      <c r="M1470" s="28"/>
      <c r="N1470" s="42" t="str">
        <f t="shared" si="160"/>
        <v/>
      </c>
      <c r="O1470" s="43"/>
      <c r="P1470" s="25" t="str">
        <f t="shared" si="161"/>
        <v/>
      </c>
      <c r="R1470" s="26">
        <f t="shared" si="155"/>
        <v>0</v>
      </c>
      <c r="S1470" s="18">
        <f t="shared" si="156"/>
        <v>9</v>
      </c>
      <c r="T1470" s="15" t="str">
        <f t="shared" si="157"/>
        <v/>
      </c>
      <c r="U1470" s="15" t="str">
        <f>CONCATENATE(IF(B1470="","",'[1]Datos del Clap'!$E$4),";","9",IF(B1470="","",'[1]Datos del Clap'!$F$4),TEXT(B1470,"000"),";",E1470,(TEXT(F1470,"00000000")))</f>
        <v>;9;00000000</v>
      </c>
    </row>
    <row r="1471" spans="1:21" ht="14.25" customHeight="1" x14ac:dyDescent="0.2">
      <c r="A1471" s="41" t="str">
        <f t="shared" si="158"/>
        <v/>
      </c>
      <c r="B1471" s="27" t="str">
        <f t="shared" si="159"/>
        <v/>
      </c>
      <c r="C1471" s="28"/>
      <c r="D1471" s="37"/>
      <c r="E1471" s="28"/>
      <c r="F1471" s="38"/>
      <c r="G1471" s="39"/>
      <c r="H1471" s="39"/>
      <c r="I1471" s="29"/>
      <c r="J1471" s="40"/>
      <c r="K1471" s="40"/>
      <c r="L1471" s="28"/>
      <c r="M1471" s="28"/>
      <c r="N1471" s="42" t="str">
        <f t="shared" si="160"/>
        <v/>
      </c>
      <c r="O1471" s="43"/>
      <c r="P1471" s="25" t="str">
        <f t="shared" si="161"/>
        <v/>
      </c>
      <c r="R1471" s="26">
        <f t="shared" si="155"/>
        <v>0</v>
      </c>
      <c r="S1471" s="18">
        <f t="shared" si="156"/>
        <v>9</v>
      </c>
      <c r="T1471" s="15" t="str">
        <f t="shared" si="157"/>
        <v/>
      </c>
      <c r="U1471" s="15" t="str">
        <f>CONCATENATE(IF(B1471="","",'[1]Datos del Clap'!$E$4),";","9",IF(B1471="","",'[1]Datos del Clap'!$F$4),TEXT(B1471,"000"),";",E1471,(TEXT(F1471,"00000000")))</f>
        <v>;9;00000000</v>
      </c>
    </row>
    <row r="1472" spans="1:21" ht="14.25" customHeight="1" x14ac:dyDescent="0.2">
      <c r="A1472" s="41" t="str">
        <f t="shared" si="158"/>
        <v/>
      </c>
      <c r="B1472" s="27" t="str">
        <f t="shared" si="159"/>
        <v/>
      </c>
      <c r="C1472" s="28"/>
      <c r="D1472" s="37"/>
      <c r="E1472" s="28"/>
      <c r="F1472" s="38"/>
      <c r="G1472" s="39"/>
      <c r="H1472" s="39"/>
      <c r="I1472" s="29"/>
      <c r="J1472" s="40"/>
      <c r="K1472" s="40"/>
      <c r="L1472" s="28"/>
      <c r="M1472" s="28"/>
      <c r="N1472" s="42" t="str">
        <f t="shared" si="160"/>
        <v/>
      </c>
      <c r="O1472" s="43"/>
      <c r="P1472" s="25" t="str">
        <f t="shared" si="161"/>
        <v/>
      </c>
      <c r="R1472" s="26">
        <f t="shared" si="155"/>
        <v>0</v>
      </c>
      <c r="S1472" s="18">
        <f t="shared" si="156"/>
        <v>9</v>
      </c>
      <c r="T1472" s="15" t="str">
        <f t="shared" si="157"/>
        <v/>
      </c>
      <c r="U1472" s="15" t="str">
        <f>CONCATENATE(IF(B1472="","",'[1]Datos del Clap'!$E$4),";","9",IF(B1472="","",'[1]Datos del Clap'!$F$4),TEXT(B1472,"000"),";",E1472,(TEXT(F1472,"00000000")))</f>
        <v>;9;00000000</v>
      </c>
    </row>
    <row r="1473" spans="1:21" ht="14.25" customHeight="1" x14ac:dyDescent="0.2">
      <c r="A1473" s="41" t="str">
        <f t="shared" si="158"/>
        <v/>
      </c>
      <c r="B1473" s="27" t="str">
        <f t="shared" si="159"/>
        <v/>
      </c>
      <c r="C1473" s="28"/>
      <c r="D1473" s="37"/>
      <c r="E1473" s="28"/>
      <c r="F1473" s="38"/>
      <c r="G1473" s="39"/>
      <c r="H1473" s="39"/>
      <c r="I1473" s="29"/>
      <c r="J1473" s="40"/>
      <c r="K1473" s="40"/>
      <c r="L1473" s="28"/>
      <c r="M1473" s="28"/>
      <c r="N1473" s="42" t="str">
        <f t="shared" si="160"/>
        <v/>
      </c>
      <c r="O1473" s="43"/>
      <c r="P1473" s="25" t="str">
        <f t="shared" si="161"/>
        <v/>
      </c>
      <c r="R1473" s="26">
        <f t="shared" si="155"/>
        <v>0</v>
      </c>
      <c r="S1473" s="18">
        <f t="shared" si="156"/>
        <v>9</v>
      </c>
      <c r="T1473" s="15" t="str">
        <f t="shared" si="157"/>
        <v/>
      </c>
      <c r="U1473" s="15" t="str">
        <f>CONCATENATE(IF(B1473="","",'[1]Datos del Clap'!$E$4),";","9",IF(B1473="","",'[1]Datos del Clap'!$F$4),TEXT(B1473,"000"),";",E1473,(TEXT(F1473,"00000000")))</f>
        <v>;9;00000000</v>
      </c>
    </row>
    <row r="1474" spans="1:21" ht="14.25" customHeight="1" x14ac:dyDescent="0.2">
      <c r="A1474" s="41" t="str">
        <f t="shared" si="158"/>
        <v/>
      </c>
      <c r="B1474" s="27" t="str">
        <f t="shared" si="159"/>
        <v/>
      </c>
      <c r="C1474" s="28"/>
      <c r="D1474" s="37"/>
      <c r="E1474" s="28"/>
      <c r="F1474" s="38"/>
      <c r="G1474" s="39"/>
      <c r="H1474" s="39"/>
      <c r="I1474" s="29"/>
      <c r="J1474" s="40"/>
      <c r="K1474" s="40"/>
      <c r="L1474" s="28"/>
      <c r="M1474" s="28"/>
      <c r="N1474" s="42" t="str">
        <f t="shared" si="160"/>
        <v/>
      </c>
      <c r="O1474" s="43"/>
      <c r="P1474" s="25" t="str">
        <f t="shared" si="161"/>
        <v/>
      </c>
      <c r="R1474" s="26">
        <f t="shared" si="155"/>
        <v>0</v>
      </c>
      <c r="S1474" s="18">
        <f t="shared" si="156"/>
        <v>9</v>
      </c>
      <c r="T1474" s="15" t="str">
        <f t="shared" si="157"/>
        <v/>
      </c>
      <c r="U1474" s="15" t="str">
        <f>CONCATENATE(IF(B1474="","",'[1]Datos del Clap'!$E$4),";","9",IF(B1474="","",'[1]Datos del Clap'!$F$4),TEXT(B1474,"000"),";",E1474,(TEXT(F1474,"00000000")))</f>
        <v>;9;00000000</v>
      </c>
    </row>
    <row r="1475" spans="1:21" ht="14.25" customHeight="1" x14ac:dyDescent="0.2">
      <c r="A1475" s="41" t="str">
        <f t="shared" si="158"/>
        <v/>
      </c>
      <c r="B1475" s="27" t="str">
        <f t="shared" si="159"/>
        <v/>
      </c>
      <c r="C1475" s="28"/>
      <c r="D1475" s="37"/>
      <c r="E1475" s="28"/>
      <c r="F1475" s="38"/>
      <c r="G1475" s="39"/>
      <c r="H1475" s="39"/>
      <c r="I1475" s="29"/>
      <c r="J1475" s="40"/>
      <c r="K1475" s="40"/>
      <c r="L1475" s="28"/>
      <c r="M1475" s="28"/>
      <c r="N1475" s="42" t="str">
        <f t="shared" si="160"/>
        <v/>
      </c>
      <c r="O1475" s="43"/>
      <c r="P1475" s="25" t="str">
        <f t="shared" si="161"/>
        <v/>
      </c>
      <c r="R1475" s="26">
        <f t="shared" si="155"/>
        <v>0</v>
      </c>
      <c r="S1475" s="18">
        <f t="shared" si="156"/>
        <v>9</v>
      </c>
      <c r="T1475" s="15" t="str">
        <f t="shared" si="157"/>
        <v/>
      </c>
      <c r="U1475" s="15" t="str">
        <f>CONCATENATE(IF(B1475="","",'[1]Datos del Clap'!$E$4),";","9",IF(B1475="","",'[1]Datos del Clap'!$F$4),TEXT(B1475,"000"),";",E1475,(TEXT(F1475,"00000000")))</f>
        <v>;9;00000000</v>
      </c>
    </row>
    <row r="1476" spans="1:21" ht="14.25" customHeight="1" x14ac:dyDescent="0.2">
      <c r="A1476" s="41" t="str">
        <f t="shared" si="158"/>
        <v/>
      </c>
      <c r="B1476" s="27" t="str">
        <f t="shared" si="159"/>
        <v/>
      </c>
      <c r="C1476" s="28"/>
      <c r="D1476" s="37"/>
      <c r="E1476" s="28"/>
      <c r="F1476" s="38"/>
      <c r="G1476" s="39"/>
      <c r="H1476" s="39"/>
      <c r="I1476" s="29"/>
      <c r="J1476" s="40"/>
      <c r="K1476" s="40"/>
      <c r="L1476" s="28"/>
      <c r="M1476" s="28"/>
      <c r="N1476" s="42" t="str">
        <f t="shared" si="160"/>
        <v/>
      </c>
      <c r="O1476" s="43"/>
      <c r="P1476" s="25" t="str">
        <f t="shared" si="161"/>
        <v/>
      </c>
      <c r="R1476" s="26">
        <f t="shared" ref="R1476:R1539" si="162">COUNTIF($F$4:$F$10002,F1476)</f>
        <v>0</v>
      </c>
      <c r="S1476" s="18">
        <f t="shared" ref="S1476:S1539" si="163">LEN(IF(F1476&gt;=80000000,(CONCATENATE("E",REPT(0,8-LEN(F1476)),F1476)),(CONCATENATE("V",REPT(0,8-LEN(F1476)),F1476))))</f>
        <v>9</v>
      </c>
      <c r="T1476" s="15" t="str">
        <f t="shared" ref="T1476:T1539" si="164">TRIM(PROPER(D1476))</f>
        <v/>
      </c>
      <c r="U1476" s="15" t="str">
        <f>CONCATENATE(IF(B1476="","",'[1]Datos del Clap'!$E$4),";","9",IF(B1476="","",'[1]Datos del Clap'!$F$4),TEXT(B1476,"000"),";",E1476,(TEXT(F1476,"00000000")))</f>
        <v>;9;00000000</v>
      </c>
    </row>
    <row r="1477" spans="1:21" ht="14.25" customHeight="1" x14ac:dyDescent="0.2">
      <c r="A1477" s="41" t="str">
        <f t="shared" ref="A1477:A1540" si="165">IF(I1477="Vocero Territorial",1,IF(I1477="UBCH",2,IF(I1477="UNAMUJER",3,IF(I1477="FFM",4,IF(I1477="CCAlimentación",5,IF(I1477="Comunicador",6,IF(I1477="Productivo",7,IF(I1477="Fiscal",8,IF(I1477="Miliciano",9,IF(I1477="Vocero Comunal",11,IF(I1477="Ninguno",10,"")))))))))))</f>
        <v/>
      </c>
      <c r="B1477" s="27" t="str">
        <f t="shared" ref="B1477:B1540" si="166">IF(OR(C1477="",D1477=""),"",IF(AND(C1477&lt;&gt;"Jefe de Familia",D1477&lt;&gt;""),B1476,(B1476+1)))</f>
        <v/>
      </c>
      <c r="C1477" s="28"/>
      <c r="D1477" s="37"/>
      <c r="E1477" s="28"/>
      <c r="F1477" s="38"/>
      <c r="G1477" s="39"/>
      <c r="H1477" s="39"/>
      <c r="I1477" s="29"/>
      <c r="J1477" s="40"/>
      <c r="K1477" s="40"/>
      <c r="L1477" s="28"/>
      <c r="M1477" s="28"/>
      <c r="N1477" s="42" t="str">
        <f t="shared" ref="N1477:N1540" si="167">IF(OR(COUNTIF($F$4:$F$3005,F1477)&gt;=2,T(F1477)&lt;&gt;"",LEN(F1477)&gt;8),"Revisar este número de Cédula","")</f>
        <v/>
      </c>
      <c r="O1477" s="43"/>
      <c r="P1477" s="25" t="str">
        <f t="shared" ref="P1477:P1540" si="168">IF(AND($W$2&lt;&gt;1,I1477="Vocero Territorial"),"Ya Existe un "&amp;I1477,IF(AND($W$3&lt;&gt;1,I1477="UBCH"),"Ya Existe un Representante de las "&amp;I1477,IF(AND($W$4&lt;&gt;1,I1477="UNAMUJER"),"Ya Existe un Representante de "&amp;I1477,IF(AND($W$5&lt;&gt;1,I1477="FFM"),"Ya Existe un Representante del "&amp;I1477,IF(AND($W$6&lt;&gt;1,I1477="CCAlimentación"),"Ya Existe un Representante del "&amp;I1477,IF(AND($W$7&lt;&gt;1,I1477="Comunicador"),"Ya Existe un Líder "&amp;I1477,IF(AND($W$8&lt;&gt;1,I1477="Productivo"),"Ya Existe un Líder "&amp;I1477,IF(AND($W$9&lt;&gt;1,I1477="Fiscal"),"Ya Existe un "&amp;I1477,IF(AND($W$9&lt;&gt;1,I1477="Vocero Comunal"),"Ya Existe un "&amp;I1477,"")))))))))</f>
        <v/>
      </c>
      <c r="R1477" s="26">
        <f t="shared" si="162"/>
        <v>0</v>
      </c>
      <c r="S1477" s="18">
        <f t="shared" si="163"/>
        <v>9</v>
      </c>
      <c r="T1477" s="15" t="str">
        <f t="shared" si="164"/>
        <v/>
      </c>
      <c r="U1477" s="15" t="str">
        <f>CONCATENATE(IF(B1477="","",'[1]Datos del Clap'!$E$4),";","9",IF(B1477="","",'[1]Datos del Clap'!$F$4),TEXT(B1477,"000"),";",E1477,(TEXT(F1477,"00000000")))</f>
        <v>;9;00000000</v>
      </c>
    </row>
    <row r="1478" spans="1:21" ht="14.25" customHeight="1" x14ac:dyDescent="0.2">
      <c r="A1478" s="41" t="str">
        <f t="shared" si="165"/>
        <v/>
      </c>
      <c r="B1478" s="27" t="str">
        <f t="shared" si="166"/>
        <v/>
      </c>
      <c r="C1478" s="28"/>
      <c r="D1478" s="37"/>
      <c r="E1478" s="28"/>
      <c r="F1478" s="38"/>
      <c r="G1478" s="39"/>
      <c r="H1478" s="39"/>
      <c r="I1478" s="29"/>
      <c r="J1478" s="40"/>
      <c r="K1478" s="40"/>
      <c r="L1478" s="28"/>
      <c r="M1478" s="28"/>
      <c r="N1478" s="42" t="str">
        <f t="shared" si="167"/>
        <v/>
      </c>
      <c r="O1478" s="43"/>
      <c r="P1478" s="25" t="str">
        <f t="shared" si="168"/>
        <v/>
      </c>
      <c r="R1478" s="26">
        <f t="shared" si="162"/>
        <v>0</v>
      </c>
      <c r="S1478" s="18">
        <f t="shared" si="163"/>
        <v>9</v>
      </c>
      <c r="T1478" s="15" t="str">
        <f t="shared" si="164"/>
        <v/>
      </c>
      <c r="U1478" s="15" t="str">
        <f>CONCATENATE(IF(B1478="","",'[1]Datos del Clap'!$E$4),";","9",IF(B1478="","",'[1]Datos del Clap'!$F$4),TEXT(B1478,"000"),";",E1478,(TEXT(F1478,"00000000")))</f>
        <v>;9;00000000</v>
      </c>
    </row>
    <row r="1479" spans="1:21" ht="14.25" customHeight="1" x14ac:dyDescent="0.2">
      <c r="A1479" s="41" t="str">
        <f t="shared" si="165"/>
        <v/>
      </c>
      <c r="B1479" s="27" t="str">
        <f t="shared" si="166"/>
        <v/>
      </c>
      <c r="C1479" s="28"/>
      <c r="D1479" s="37"/>
      <c r="E1479" s="28"/>
      <c r="F1479" s="38"/>
      <c r="G1479" s="39"/>
      <c r="H1479" s="39"/>
      <c r="I1479" s="29"/>
      <c r="J1479" s="40"/>
      <c r="K1479" s="40"/>
      <c r="L1479" s="28"/>
      <c r="M1479" s="28"/>
      <c r="N1479" s="42" t="str">
        <f t="shared" si="167"/>
        <v/>
      </c>
      <c r="O1479" s="43"/>
      <c r="P1479" s="25" t="str">
        <f t="shared" si="168"/>
        <v/>
      </c>
      <c r="R1479" s="26">
        <f t="shared" si="162"/>
        <v>0</v>
      </c>
      <c r="S1479" s="18">
        <f t="shared" si="163"/>
        <v>9</v>
      </c>
      <c r="T1479" s="15" t="str">
        <f t="shared" si="164"/>
        <v/>
      </c>
      <c r="U1479" s="15" t="str">
        <f>CONCATENATE(IF(B1479="","",'[1]Datos del Clap'!$E$4),";","9",IF(B1479="","",'[1]Datos del Clap'!$F$4),TEXT(B1479,"000"),";",E1479,(TEXT(F1479,"00000000")))</f>
        <v>;9;00000000</v>
      </c>
    </row>
    <row r="1480" spans="1:21" ht="14.25" customHeight="1" x14ac:dyDescent="0.2">
      <c r="A1480" s="41" t="str">
        <f t="shared" si="165"/>
        <v/>
      </c>
      <c r="B1480" s="27" t="str">
        <f t="shared" si="166"/>
        <v/>
      </c>
      <c r="C1480" s="28"/>
      <c r="D1480" s="37"/>
      <c r="E1480" s="28"/>
      <c r="F1480" s="38"/>
      <c r="G1480" s="39"/>
      <c r="H1480" s="39"/>
      <c r="I1480" s="29"/>
      <c r="J1480" s="40"/>
      <c r="K1480" s="40"/>
      <c r="L1480" s="28"/>
      <c r="M1480" s="28"/>
      <c r="N1480" s="42" t="str">
        <f t="shared" si="167"/>
        <v/>
      </c>
      <c r="O1480" s="43"/>
      <c r="P1480" s="25" t="str">
        <f t="shared" si="168"/>
        <v/>
      </c>
      <c r="R1480" s="26">
        <f t="shared" si="162"/>
        <v>0</v>
      </c>
      <c r="S1480" s="18">
        <f t="shared" si="163"/>
        <v>9</v>
      </c>
      <c r="T1480" s="15" t="str">
        <f t="shared" si="164"/>
        <v/>
      </c>
      <c r="U1480" s="15" t="str">
        <f>CONCATENATE(IF(B1480="","",'[1]Datos del Clap'!$E$4),";","9",IF(B1480="","",'[1]Datos del Clap'!$F$4),TEXT(B1480,"000"),";",E1480,(TEXT(F1480,"00000000")))</f>
        <v>;9;00000000</v>
      </c>
    </row>
    <row r="1481" spans="1:21" ht="14.25" customHeight="1" x14ac:dyDescent="0.2">
      <c r="A1481" s="41" t="str">
        <f t="shared" si="165"/>
        <v/>
      </c>
      <c r="B1481" s="27" t="str">
        <f t="shared" si="166"/>
        <v/>
      </c>
      <c r="C1481" s="28"/>
      <c r="D1481" s="37"/>
      <c r="E1481" s="28"/>
      <c r="F1481" s="38"/>
      <c r="G1481" s="39"/>
      <c r="H1481" s="39"/>
      <c r="I1481" s="29"/>
      <c r="J1481" s="40"/>
      <c r="K1481" s="40"/>
      <c r="L1481" s="28"/>
      <c r="M1481" s="28"/>
      <c r="N1481" s="42" t="str">
        <f t="shared" si="167"/>
        <v/>
      </c>
      <c r="O1481" s="43"/>
      <c r="P1481" s="25" t="str">
        <f t="shared" si="168"/>
        <v/>
      </c>
      <c r="R1481" s="26">
        <f t="shared" si="162"/>
        <v>0</v>
      </c>
      <c r="S1481" s="18">
        <f t="shared" si="163"/>
        <v>9</v>
      </c>
      <c r="T1481" s="15" t="str">
        <f t="shared" si="164"/>
        <v/>
      </c>
      <c r="U1481" s="15" t="str">
        <f>CONCATENATE(IF(B1481="","",'[1]Datos del Clap'!$E$4),";","9",IF(B1481="","",'[1]Datos del Clap'!$F$4),TEXT(B1481,"000"),";",E1481,(TEXT(F1481,"00000000")))</f>
        <v>;9;00000000</v>
      </c>
    </row>
    <row r="1482" spans="1:21" ht="14.25" customHeight="1" x14ac:dyDescent="0.2">
      <c r="A1482" s="41" t="str">
        <f t="shared" si="165"/>
        <v/>
      </c>
      <c r="B1482" s="27" t="str">
        <f t="shared" si="166"/>
        <v/>
      </c>
      <c r="C1482" s="28"/>
      <c r="D1482" s="37"/>
      <c r="E1482" s="28"/>
      <c r="F1482" s="38"/>
      <c r="G1482" s="39"/>
      <c r="H1482" s="39"/>
      <c r="I1482" s="29"/>
      <c r="J1482" s="40"/>
      <c r="K1482" s="40"/>
      <c r="L1482" s="28"/>
      <c r="M1482" s="28"/>
      <c r="N1482" s="42" t="str">
        <f t="shared" si="167"/>
        <v/>
      </c>
      <c r="O1482" s="43"/>
      <c r="P1482" s="25" t="str">
        <f t="shared" si="168"/>
        <v/>
      </c>
      <c r="R1482" s="26">
        <f t="shared" si="162"/>
        <v>0</v>
      </c>
      <c r="S1482" s="18">
        <f t="shared" si="163"/>
        <v>9</v>
      </c>
      <c r="T1482" s="15" t="str">
        <f t="shared" si="164"/>
        <v/>
      </c>
      <c r="U1482" s="15" t="str">
        <f>CONCATENATE(IF(B1482="","",'[1]Datos del Clap'!$E$4),";","9",IF(B1482="","",'[1]Datos del Clap'!$F$4),TEXT(B1482,"000"),";",E1482,(TEXT(F1482,"00000000")))</f>
        <v>;9;00000000</v>
      </c>
    </row>
    <row r="1483" spans="1:21" ht="14.25" customHeight="1" x14ac:dyDescent="0.2">
      <c r="A1483" s="41" t="str">
        <f t="shared" si="165"/>
        <v/>
      </c>
      <c r="B1483" s="27" t="str">
        <f t="shared" si="166"/>
        <v/>
      </c>
      <c r="C1483" s="28"/>
      <c r="D1483" s="37"/>
      <c r="E1483" s="28"/>
      <c r="F1483" s="38"/>
      <c r="G1483" s="39"/>
      <c r="H1483" s="39"/>
      <c r="I1483" s="29"/>
      <c r="J1483" s="40"/>
      <c r="K1483" s="40"/>
      <c r="L1483" s="28"/>
      <c r="M1483" s="28"/>
      <c r="N1483" s="42" t="str">
        <f t="shared" si="167"/>
        <v/>
      </c>
      <c r="O1483" s="43"/>
      <c r="P1483" s="25" t="str">
        <f t="shared" si="168"/>
        <v/>
      </c>
      <c r="R1483" s="26">
        <f t="shared" si="162"/>
        <v>0</v>
      </c>
      <c r="S1483" s="18">
        <f t="shared" si="163"/>
        <v>9</v>
      </c>
      <c r="T1483" s="15" t="str">
        <f t="shared" si="164"/>
        <v/>
      </c>
      <c r="U1483" s="15" t="str">
        <f>CONCATENATE(IF(B1483="","",'[1]Datos del Clap'!$E$4),";","9",IF(B1483="","",'[1]Datos del Clap'!$F$4),TEXT(B1483,"000"),";",E1483,(TEXT(F1483,"00000000")))</f>
        <v>;9;00000000</v>
      </c>
    </row>
    <row r="1484" spans="1:21" ht="14.25" customHeight="1" x14ac:dyDescent="0.2">
      <c r="A1484" s="41" t="str">
        <f t="shared" si="165"/>
        <v/>
      </c>
      <c r="B1484" s="27" t="str">
        <f t="shared" si="166"/>
        <v/>
      </c>
      <c r="C1484" s="28"/>
      <c r="D1484" s="37"/>
      <c r="E1484" s="28"/>
      <c r="F1484" s="38"/>
      <c r="G1484" s="39"/>
      <c r="H1484" s="39"/>
      <c r="I1484" s="29"/>
      <c r="J1484" s="40"/>
      <c r="K1484" s="40"/>
      <c r="L1484" s="28"/>
      <c r="M1484" s="28"/>
      <c r="N1484" s="42" t="str">
        <f t="shared" si="167"/>
        <v/>
      </c>
      <c r="O1484" s="43"/>
      <c r="P1484" s="25" t="str">
        <f t="shared" si="168"/>
        <v/>
      </c>
      <c r="R1484" s="26">
        <f t="shared" si="162"/>
        <v>0</v>
      </c>
      <c r="S1484" s="18">
        <f t="shared" si="163"/>
        <v>9</v>
      </c>
      <c r="T1484" s="15" t="str">
        <f t="shared" si="164"/>
        <v/>
      </c>
      <c r="U1484" s="15" t="str">
        <f>CONCATENATE(IF(B1484="","",'[1]Datos del Clap'!$E$4),";","9",IF(B1484="","",'[1]Datos del Clap'!$F$4),TEXT(B1484,"000"),";",E1484,(TEXT(F1484,"00000000")))</f>
        <v>;9;00000000</v>
      </c>
    </row>
    <row r="1485" spans="1:21" ht="14.25" customHeight="1" x14ac:dyDescent="0.2">
      <c r="A1485" s="41" t="str">
        <f t="shared" si="165"/>
        <v/>
      </c>
      <c r="B1485" s="27" t="str">
        <f t="shared" si="166"/>
        <v/>
      </c>
      <c r="C1485" s="28"/>
      <c r="D1485" s="37"/>
      <c r="E1485" s="28"/>
      <c r="F1485" s="38"/>
      <c r="G1485" s="39"/>
      <c r="H1485" s="39"/>
      <c r="I1485" s="29"/>
      <c r="J1485" s="40"/>
      <c r="K1485" s="40"/>
      <c r="L1485" s="28"/>
      <c r="M1485" s="28"/>
      <c r="N1485" s="42" t="str">
        <f t="shared" si="167"/>
        <v/>
      </c>
      <c r="O1485" s="43"/>
      <c r="P1485" s="25" t="str">
        <f t="shared" si="168"/>
        <v/>
      </c>
      <c r="R1485" s="26">
        <f t="shared" si="162"/>
        <v>0</v>
      </c>
      <c r="S1485" s="18">
        <f t="shared" si="163"/>
        <v>9</v>
      </c>
      <c r="T1485" s="15" t="str">
        <f t="shared" si="164"/>
        <v/>
      </c>
      <c r="U1485" s="15" t="str">
        <f>CONCATENATE(IF(B1485="","",'[1]Datos del Clap'!$E$4),";","9",IF(B1485="","",'[1]Datos del Clap'!$F$4),TEXT(B1485,"000"),";",E1485,(TEXT(F1485,"00000000")))</f>
        <v>;9;00000000</v>
      </c>
    </row>
    <row r="1486" spans="1:21" ht="14.25" customHeight="1" x14ac:dyDescent="0.2">
      <c r="A1486" s="41" t="str">
        <f t="shared" si="165"/>
        <v/>
      </c>
      <c r="B1486" s="27" t="str">
        <f t="shared" si="166"/>
        <v/>
      </c>
      <c r="C1486" s="28"/>
      <c r="D1486" s="37"/>
      <c r="E1486" s="28"/>
      <c r="F1486" s="38"/>
      <c r="G1486" s="39"/>
      <c r="H1486" s="39"/>
      <c r="I1486" s="29"/>
      <c r="J1486" s="40"/>
      <c r="K1486" s="40"/>
      <c r="L1486" s="28"/>
      <c r="M1486" s="28"/>
      <c r="N1486" s="42" t="str">
        <f t="shared" si="167"/>
        <v/>
      </c>
      <c r="O1486" s="43"/>
      <c r="P1486" s="25" t="str">
        <f t="shared" si="168"/>
        <v/>
      </c>
      <c r="R1486" s="26">
        <f t="shared" si="162"/>
        <v>0</v>
      </c>
      <c r="S1486" s="18">
        <f t="shared" si="163"/>
        <v>9</v>
      </c>
      <c r="T1486" s="15" t="str">
        <f t="shared" si="164"/>
        <v/>
      </c>
      <c r="U1486" s="15" t="str">
        <f>CONCATENATE(IF(B1486="","",'[1]Datos del Clap'!$E$4),";","9",IF(B1486="","",'[1]Datos del Clap'!$F$4),TEXT(B1486,"000"),";",E1486,(TEXT(F1486,"00000000")))</f>
        <v>;9;00000000</v>
      </c>
    </row>
    <row r="1487" spans="1:21" ht="14.25" customHeight="1" x14ac:dyDescent="0.2">
      <c r="A1487" s="41" t="str">
        <f t="shared" si="165"/>
        <v/>
      </c>
      <c r="B1487" s="27" t="str">
        <f t="shared" si="166"/>
        <v/>
      </c>
      <c r="C1487" s="28"/>
      <c r="D1487" s="37"/>
      <c r="E1487" s="28"/>
      <c r="F1487" s="38"/>
      <c r="G1487" s="39"/>
      <c r="H1487" s="39"/>
      <c r="I1487" s="29"/>
      <c r="J1487" s="40"/>
      <c r="K1487" s="40"/>
      <c r="L1487" s="28"/>
      <c r="M1487" s="28"/>
      <c r="N1487" s="42" t="str">
        <f t="shared" si="167"/>
        <v/>
      </c>
      <c r="O1487" s="43"/>
      <c r="P1487" s="25" t="str">
        <f t="shared" si="168"/>
        <v/>
      </c>
      <c r="R1487" s="26">
        <f t="shared" si="162"/>
        <v>0</v>
      </c>
      <c r="S1487" s="18">
        <f t="shared" si="163"/>
        <v>9</v>
      </c>
      <c r="T1487" s="15" t="str">
        <f t="shared" si="164"/>
        <v/>
      </c>
      <c r="U1487" s="15" t="str">
        <f>CONCATENATE(IF(B1487="","",'[1]Datos del Clap'!$E$4),";","9",IF(B1487="","",'[1]Datos del Clap'!$F$4),TEXT(B1487,"000"),";",E1487,(TEXT(F1487,"00000000")))</f>
        <v>;9;00000000</v>
      </c>
    </row>
    <row r="1488" spans="1:21" ht="14.25" customHeight="1" x14ac:dyDescent="0.2">
      <c r="A1488" s="41" t="str">
        <f t="shared" si="165"/>
        <v/>
      </c>
      <c r="B1488" s="27" t="str">
        <f t="shared" si="166"/>
        <v/>
      </c>
      <c r="C1488" s="28"/>
      <c r="D1488" s="37"/>
      <c r="E1488" s="28"/>
      <c r="F1488" s="38"/>
      <c r="G1488" s="39"/>
      <c r="H1488" s="39"/>
      <c r="I1488" s="29"/>
      <c r="J1488" s="40"/>
      <c r="K1488" s="40"/>
      <c r="L1488" s="28"/>
      <c r="M1488" s="28"/>
      <c r="N1488" s="42" t="str">
        <f t="shared" si="167"/>
        <v/>
      </c>
      <c r="O1488" s="43"/>
      <c r="P1488" s="25" t="str">
        <f t="shared" si="168"/>
        <v/>
      </c>
      <c r="R1488" s="26">
        <f t="shared" si="162"/>
        <v>0</v>
      </c>
      <c r="S1488" s="18">
        <f t="shared" si="163"/>
        <v>9</v>
      </c>
      <c r="T1488" s="15" t="str">
        <f t="shared" si="164"/>
        <v/>
      </c>
      <c r="U1488" s="15" t="str">
        <f>CONCATENATE(IF(B1488="","",'[1]Datos del Clap'!$E$4),";","9",IF(B1488="","",'[1]Datos del Clap'!$F$4),TEXT(B1488,"000"),";",E1488,(TEXT(F1488,"00000000")))</f>
        <v>;9;00000000</v>
      </c>
    </row>
    <row r="1489" spans="1:21" ht="14.25" customHeight="1" x14ac:dyDescent="0.2">
      <c r="A1489" s="41" t="str">
        <f t="shared" si="165"/>
        <v/>
      </c>
      <c r="B1489" s="27" t="str">
        <f t="shared" si="166"/>
        <v/>
      </c>
      <c r="C1489" s="28"/>
      <c r="D1489" s="37"/>
      <c r="E1489" s="28"/>
      <c r="F1489" s="38"/>
      <c r="G1489" s="39"/>
      <c r="H1489" s="39"/>
      <c r="I1489" s="29"/>
      <c r="J1489" s="40"/>
      <c r="K1489" s="40"/>
      <c r="L1489" s="28"/>
      <c r="M1489" s="28"/>
      <c r="N1489" s="42" t="str">
        <f t="shared" si="167"/>
        <v/>
      </c>
      <c r="O1489" s="43"/>
      <c r="P1489" s="25" t="str">
        <f t="shared" si="168"/>
        <v/>
      </c>
      <c r="R1489" s="26">
        <f t="shared" si="162"/>
        <v>0</v>
      </c>
      <c r="S1489" s="18">
        <f t="shared" si="163"/>
        <v>9</v>
      </c>
      <c r="T1489" s="15" t="str">
        <f t="shared" si="164"/>
        <v/>
      </c>
      <c r="U1489" s="15" t="str">
        <f>CONCATENATE(IF(B1489="","",'[1]Datos del Clap'!$E$4),";","9",IF(B1489="","",'[1]Datos del Clap'!$F$4),TEXT(B1489,"000"),";",E1489,(TEXT(F1489,"00000000")))</f>
        <v>;9;00000000</v>
      </c>
    </row>
    <row r="1490" spans="1:21" ht="14.25" customHeight="1" x14ac:dyDescent="0.2">
      <c r="A1490" s="41" t="str">
        <f t="shared" si="165"/>
        <v/>
      </c>
      <c r="B1490" s="27" t="str">
        <f t="shared" si="166"/>
        <v/>
      </c>
      <c r="C1490" s="28"/>
      <c r="D1490" s="37"/>
      <c r="E1490" s="28"/>
      <c r="F1490" s="38"/>
      <c r="G1490" s="39"/>
      <c r="H1490" s="39"/>
      <c r="I1490" s="29"/>
      <c r="J1490" s="40"/>
      <c r="K1490" s="40"/>
      <c r="L1490" s="28"/>
      <c r="M1490" s="28"/>
      <c r="N1490" s="42" t="str">
        <f t="shared" si="167"/>
        <v/>
      </c>
      <c r="O1490" s="43"/>
      <c r="P1490" s="25" t="str">
        <f t="shared" si="168"/>
        <v/>
      </c>
      <c r="R1490" s="26">
        <f t="shared" si="162"/>
        <v>0</v>
      </c>
      <c r="S1490" s="18">
        <f t="shared" si="163"/>
        <v>9</v>
      </c>
      <c r="T1490" s="15" t="str">
        <f t="shared" si="164"/>
        <v/>
      </c>
      <c r="U1490" s="15" t="str">
        <f>CONCATENATE(IF(B1490="","",'[1]Datos del Clap'!$E$4),";","9",IF(B1490="","",'[1]Datos del Clap'!$F$4),TEXT(B1490,"000"),";",E1490,(TEXT(F1490,"00000000")))</f>
        <v>;9;00000000</v>
      </c>
    </row>
    <row r="1491" spans="1:21" ht="14.25" customHeight="1" x14ac:dyDescent="0.2">
      <c r="A1491" s="41" t="str">
        <f t="shared" si="165"/>
        <v/>
      </c>
      <c r="B1491" s="27" t="str">
        <f t="shared" si="166"/>
        <v/>
      </c>
      <c r="C1491" s="28"/>
      <c r="D1491" s="37"/>
      <c r="E1491" s="28"/>
      <c r="F1491" s="38"/>
      <c r="G1491" s="39"/>
      <c r="H1491" s="39"/>
      <c r="I1491" s="29"/>
      <c r="J1491" s="40"/>
      <c r="K1491" s="40"/>
      <c r="L1491" s="28"/>
      <c r="M1491" s="28"/>
      <c r="N1491" s="42" t="str">
        <f t="shared" si="167"/>
        <v/>
      </c>
      <c r="O1491" s="43"/>
      <c r="P1491" s="25" t="str">
        <f t="shared" si="168"/>
        <v/>
      </c>
      <c r="R1491" s="26">
        <f t="shared" si="162"/>
        <v>0</v>
      </c>
      <c r="S1491" s="18">
        <f t="shared" si="163"/>
        <v>9</v>
      </c>
      <c r="T1491" s="15" t="str">
        <f t="shared" si="164"/>
        <v/>
      </c>
      <c r="U1491" s="15" t="str">
        <f>CONCATENATE(IF(B1491="","",'[1]Datos del Clap'!$E$4),";","9",IF(B1491="","",'[1]Datos del Clap'!$F$4),TEXT(B1491,"000"),";",E1491,(TEXT(F1491,"00000000")))</f>
        <v>;9;00000000</v>
      </c>
    </row>
    <row r="1492" spans="1:21" ht="14.25" customHeight="1" x14ac:dyDescent="0.2">
      <c r="A1492" s="41" t="str">
        <f t="shared" si="165"/>
        <v/>
      </c>
      <c r="B1492" s="27" t="str">
        <f t="shared" si="166"/>
        <v/>
      </c>
      <c r="C1492" s="28"/>
      <c r="D1492" s="37"/>
      <c r="E1492" s="28"/>
      <c r="F1492" s="38"/>
      <c r="G1492" s="39"/>
      <c r="H1492" s="39"/>
      <c r="I1492" s="29"/>
      <c r="J1492" s="40"/>
      <c r="K1492" s="40"/>
      <c r="L1492" s="28"/>
      <c r="M1492" s="28"/>
      <c r="N1492" s="42" t="str">
        <f t="shared" si="167"/>
        <v/>
      </c>
      <c r="O1492" s="43"/>
      <c r="P1492" s="25" t="str">
        <f t="shared" si="168"/>
        <v/>
      </c>
      <c r="R1492" s="26">
        <f t="shared" si="162"/>
        <v>0</v>
      </c>
      <c r="S1492" s="18">
        <f t="shared" si="163"/>
        <v>9</v>
      </c>
      <c r="T1492" s="15" t="str">
        <f t="shared" si="164"/>
        <v/>
      </c>
      <c r="U1492" s="15" t="str">
        <f>CONCATENATE(IF(B1492="","",'[1]Datos del Clap'!$E$4),";","9",IF(B1492="","",'[1]Datos del Clap'!$F$4),TEXT(B1492,"000"),";",E1492,(TEXT(F1492,"00000000")))</f>
        <v>;9;00000000</v>
      </c>
    </row>
    <row r="1493" spans="1:21" ht="14.25" customHeight="1" x14ac:dyDescent="0.2">
      <c r="A1493" s="41" t="str">
        <f t="shared" si="165"/>
        <v/>
      </c>
      <c r="B1493" s="27" t="str">
        <f t="shared" si="166"/>
        <v/>
      </c>
      <c r="C1493" s="28"/>
      <c r="D1493" s="37"/>
      <c r="E1493" s="28"/>
      <c r="F1493" s="38"/>
      <c r="G1493" s="39"/>
      <c r="H1493" s="39"/>
      <c r="I1493" s="29"/>
      <c r="J1493" s="40"/>
      <c r="K1493" s="40"/>
      <c r="L1493" s="28"/>
      <c r="M1493" s="28"/>
      <c r="N1493" s="42" t="str">
        <f t="shared" si="167"/>
        <v/>
      </c>
      <c r="O1493" s="43"/>
      <c r="P1493" s="25" t="str">
        <f t="shared" si="168"/>
        <v/>
      </c>
      <c r="R1493" s="26">
        <f t="shared" si="162"/>
        <v>0</v>
      </c>
      <c r="S1493" s="18">
        <f t="shared" si="163"/>
        <v>9</v>
      </c>
      <c r="T1493" s="15" t="str">
        <f t="shared" si="164"/>
        <v/>
      </c>
      <c r="U1493" s="15" t="str">
        <f>CONCATENATE(IF(B1493="","",'[1]Datos del Clap'!$E$4),";","9",IF(B1493="","",'[1]Datos del Clap'!$F$4),TEXT(B1493,"000"),";",E1493,(TEXT(F1493,"00000000")))</f>
        <v>;9;00000000</v>
      </c>
    </row>
    <row r="1494" spans="1:21" ht="14.25" customHeight="1" x14ac:dyDescent="0.2">
      <c r="A1494" s="41" t="str">
        <f t="shared" si="165"/>
        <v/>
      </c>
      <c r="B1494" s="27" t="str">
        <f t="shared" si="166"/>
        <v/>
      </c>
      <c r="C1494" s="28"/>
      <c r="D1494" s="37"/>
      <c r="E1494" s="28"/>
      <c r="F1494" s="38"/>
      <c r="G1494" s="39"/>
      <c r="H1494" s="39"/>
      <c r="I1494" s="29"/>
      <c r="J1494" s="40"/>
      <c r="K1494" s="40"/>
      <c r="L1494" s="28"/>
      <c r="M1494" s="28"/>
      <c r="N1494" s="42" t="str">
        <f t="shared" si="167"/>
        <v/>
      </c>
      <c r="O1494" s="43"/>
      <c r="P1494" s="25" t="str">
        <f t="shared" si="168"/>
        <v/>
      </c>
      <c r="R1494" s="26">
        <f t="shared" si="162"/>
        <v>0</v>
      </c>
      <c r="S1494" s="18">
        <f t="shared" si="163"/>
        <v>9</v>
      </c>
      <c r="T1494" s="15" t="str">
        <f t="shared" si="164"/>
        <v/>
      </c>
      <c r="U1494" s="15" t="str">
        <f>CONCATENATE(IF(B1494="","",'[1]Datos del Clap'!$E$4),";","9",IF(B1494="","",'[1]Datos del Clap'!$F$4),TEXT(B1494,"000"),";",E1494,(TEXT(F1494,"00000000")))</f>
        <v>;9;00000000</v>
      </c>
    </row>
    <row r="1495" spans="1:21" ht="14.25" customHeight="1" x14ac:dyDescent="0.2">
      <c r="A1495" s="41" t="str">
        <f t="shared" si="165"/>
        <v/>
      </c>
      <c r="B1495" s="27" t="str">
        <f t="shared" si="166"/>
        <v/>
      </c>
      <c r="C1495" s="28"/>
      <c r="D1495" s="37"/>
      <c r="E1495" s="28"/>
      <c r="F1495" s="38"/>
      <c r="G1495" s="39"/>
      <c r="H1495" s="39"/>
      <c r="I1495" s="29"/>
      <c r="J1495" s="40"/>
      <c r="K1495" s="40"/>
      <c r="L1495" s="28"/>
      <c r="M1495" s="28"/>
      <c r="N1495" s="42" t="str">
        <f t="shared" si="167"/>
        <v/>
      </c>
      <c r="O1495" s="43"/>
      <c r="P1495" s="25" t="str">
        <f t="shared" si="168"/>
        <v/>
      </c>
      <c r="R1495" s="26">
        <f t="shared" si="162"/>
        <v>0</v>
      </c>
      <c r="S1495" s="18">
        <f t="shared" si="163"/>
        <v>9</v>
      </c>
      <c r="T1495" s="15" t="str">
        <f t="shared" si="164"/>
        <v/>
      </c>
      <c r="U1495" s="15" t="str">
        <f>CONCATENATE(IF(B1495="","",'[1]Datos del Clap'!$E$4),";","9",IF(B1495="","",'[1]Datos del Clap'!$F$4),TEXT(B1495,"000"),";",E1495,(TEXT(F1495,"00000000")))</f>
        <v>;9;00000000</v>
      </c>
    </row>
    <row r="1496" spans="1:21" ht="14.25" customHeight="1" x14ac:dyDescent="0.2">
      <c r="A1496" s="41" t="str">
        <f t="shared" si="165"/>
        <v/>
      </c>
      <c r="B1496" s="27" t="str">
        <f t="shared" si="166"/>
        <v/>
      </c>
      <c r="C1496" s="28"/>
      <c r="D1496" s="37"/>
      <c r="E1496" s="28"/>
      <c r="F1496" s="38"/>
      <c r="G1496" s="39"/>
      <c r="H1496" s="39"/>
      <c r="I1496" s="29"/>
      <c r="J1496" s="40"/>
      <c r="K1496" s="40"/>
      <c r="L1496" s="28"/>
      <c r="M1496" s="28"/>
      <c r="N1496" s="42" t="str">
        <f t="shared" si="167"/>
        <v/>
      </c>
      <c r="O1496" s="43"/>
      <c r="P1496" s="25" t="str">
        <f t="shared" si="168"/>
        <v/>
      </c>
      <c r="R1496" s="26">
        <f t="shared" si="162"/>
        <v>0</v>
      </c>
      <c r="S1496" s="18">
        <f t="shared" si="163"/>
        <v>9</v>
      </c>
      <c r="T1496" s="15" t="str">
        <f t="shared" si="164"/>
        <v/>
      </c>
      <c r="U1496" s="15" t="str">
        <f>CONCATENATE(IF(B1496="","",'[1]Datos del Clap'!$E$4),";","9",IF(B1496="","",'[1]Datos del Clap'!$F$4),TEXT(B1496,"000"),";",E1496,(TEXT(F1496,"00000000")))</f>
        <v>;9;00000000</v>
      </c>
    </row>
    <row r="1497" spans="1:21" ht="14.25" customHeight="1" x14ac:dyDescent="0.2">
      <c r="A1497" s="41" t="str">
        <f t="shared" si="165"/>
        <v/>
      </c>
      <c r="B1497" s="27" t="str">
        <f t="shared" si="166"/>
        <v/>
      </c>
      <c r="C1497" s="28"/>
      <c r="D1497" s="37"/>
      <c r="E1497" s="28"/>
      <c r="F1497" s="38"/>
      <c r="G1497" s="39"/>
      <c r="H1497" s="39"/>
      <c r="I1497" s="29"/>
      <c r="J1497" s="40"/>
      <c r="K1497" s="40"/>
      <c r="L1497" s="28"/>
      <c r="M1497" s="28"/>
      <c r="N1497" s="42" t="str">
        <f t="shared" si="167"/>
        <v/>
      </c>
      <c r="O1497" s="43"/>
      <c r="P1497" s="25" t="str">
        <f t="shared" si="168"/>
        <v/>
      </c>
      <c r="R1497" s="26">
        <f t="shared" si="162"/>
        <v>0</v>
      </c>
      <c r="S1497" s="18">
        <f t="shared" si="163"/>
        <v>9</v>
      </c>
      <c r="T1497" s="15" t="str">
        <f t="shared" si="164"/>
        <v/>
      </c>
      <c r="U1497" s="15" t="str">
        <f>CONCATENATE(IF(B1497="","",'[1]Datos del Clap'!$E$4),";","9",IF(B1497="","",'[1]Datos del Clap'!$F$4),TEXT(B1497,"000"),";",E1497,(TEXT(F1497,"00000000")))</f>
        <v>;9;00000000</v>
      </c>
    </row>
    <row r="1498" spans="1:21" ht="14.25" customHeight="1" x14ac:dyDescent="0.2">
      <c r="A1498" s="41" t="str">
        <f t="shared" si="165"/>
        <v/>
      </c>
      <c r="B1498" s="27" t="str">
        <f t="shared" si="166"/>
        <v/>
      </c>
      <c r="C1498" s="28"/>
      <c r="D1498" s="37"/>
      <c r="E1498" s="28"/>
      <c r="F1498" s="38"/>
      <c r="G1498" s="39"/>
      <c r="H1498" s="39"/>
      <c r="I1498" s="29"/>
      <c r="J1498" s="40"/>
      <c r="K1498" s="40"/>
      <c r="L1498" s="28"/>
      <c r="M1498" s="28"/>
      <c r="N1498" s="42" t="str">
        <f t="shared" si="167"/>
        <v/>
      </c>
      <c r="O1498" s="43"/>
      <c r="P1498" s="25" t="str">
        <f t="shared" si="168"/>
        <v/>
      </c>
      <c r="R1498" s="26">
        <f t="shared" si="162"/>
        <v>0</v>
      </c>
      <c r="S1498" s="18">
        <f t="shared" si="163"/>
        <v>9</v>
      </c>
      <c r="T1498" s="15" t="str">
        <f t="shared" si="164"/>
        <v/>
      </c>
      <c r="U1498" s="15" t="str">
        <f>CONCATENATE(IF(B1498="","",'[1]Datos del Clap'!$E$4),";","9",IF(B1498="","",'[1]Datos del Clap'!$F$4),TEXT(B1498,"000"),";",E1498,(TEXT(F1498,"00000000")))</f>
        <v>;9;00000000</v>
      </c>
    </row>
    <row r="1499" spans="1:21" ht="14.25" customHeight="1" x14ac:dyDescent="0.2">
      <c r="A1499" s="41" t="str">
        <f t="shared" si="165"/>
        <v/>
      </c>
      <c r="B1499" s="27" t="str">
        <f t="shared" si="166"/>
        <v/>
      </c>
      <c r="C1499" s="28"/>
      <c r="D1499" s="37"/>
      <c r="E1499" s="28"/>
      <c r="F1499" s="38"/>
      <c r="G1499" s="39"/>
      <c r="H1499" s="39"/>
      <c r="I1499" s="29"/>
      <c r="J1499" s="40"/>
      <c r="K1499" s="40"/>
      <c r="L1499" s="28"/>
      <c r="M1499" s="28"/>
      <c r="N1499" s="42" t="str">
        <f t="shared" si="167"/>
        <v/>
      </c>
      <c r="O1499" s="43"/>
      <c r="P1499" s="25" t="str">
        <f t="shared" si="168"/>
        <v/>
      </c>
      <c r="R1499" s="26">
        <f t="shared" si="162"/>
        <v>0</v>
      </c>
      <c r="S1499" s="18">
        <f t="shared" si="163"/>
        <v>9</v>
      </c>
      <c r="T1499" s="15" t="str">
        <f t="shared" si="164"/>
        <v/>
      </c>
      <c r="U1499" s="15" t="str">
        <f>CONCATENATE(IF(B1499="","",'[1]Datos del Clap'!$E$4),";","9",IF(B1499="","",'[1]Datos del Clap'!$F$4),TEXT(B1499,"000"),";",E1499,(TEXT(F1499,"00000000")))</f>
        <v>;9;00000000</v>
      </c>
    </row>
    <row r="1500" spans="1:21" ht="14.25" customHeight="1" x14ac:dyDescent="0.2">
      <c r="A1500" s="41" t="str">
        <f t="shared" si="165"/>
        <v/>
      </c>
      <c r="B1500" s="27" t="str">
        <f t="shared" si="166"/>
        <v/>
      </c>
      <c r="C1500" s="28"/>
      <c r="D1500" s="37"/>
      <c r="E1500" s="28"/>
      <c r="F1500" s="38"/>
      <c r="G1500" s="39"/>
      <c r="H1500" s="39"/>
      <c r="I1500" s="29"/>
      <c r="J1500" s="40"/>
      <c r="K1500" s="40"/>
      <c r="L1500" s="28"/>
      <c r="M1500" s="28"/>
      <c r="N1500" s="42" t="str">
        <f t="shared" si="167"/>
        <v/>
      </c>
      <c r="O1500" s="43"/>
      <c r="P1500" s="25" t="str">
        <f t="shared" si="168"/>
        <v/>
      </c>
      <c r="R1500" s="26">
        <f t="shared" si="162"/>
        <v>0</v>
      </c>
      <c r="S1500" s="18">
        <f t="shared" si="163"/>
        <v>9</v>
      </c>
      <c r="T1500" s="15" t="str">
        <f t="shared" si="164"/>
        <v/>
      </c>
      <c r="U1500" s="15" t="str">
        <f>CONCATENATE(IF(B1500="","",'[1]Datos del Clap'!$E$4),";","9",IF(B1500="","",'[1]Datos del Clap'!$F$4),TEXT(B1500,"000"),";",E1500,(TEXT(F1500,"00000000")))</f>
        <v>;9;00000000</v>
      </c>
    </row>
    <row r="1501" spans="1:21" ht="14.25" customHeight="1" x14ac:dyDescent="0.2">
      <c r="A1501" s="41" t="str">
        <f t="shared" si="165"/>
        <v/>
      </c>
      <c r="B1501" s="27" t="str">
        <f t="shared" si="166"/>
        <v/>
      </c>
      <c r="C1501" s="28"/>
      <c r="D1501" s="37"/>
      <c r="E1501" s="28"/>
      <c r="F1501" s="38"/>
      <c r="G1501" s="39"/>
      <c r="H1501" s="39"/>
      <c r="I1501" s="29"/>
      <c r="J1501" s="40"/>
      <c r="K1501" s="40"/>
      <c r="L1501" s="28"/>
      <c r="M1501" s="28"/>
      <c r="N1501" s="42" t="str">
        <f t="shared" si="167"/>
        <v/>
      </c>
      <c r="O1501" s="43"/>
      <c r="P1501" s="25" t="str">
        <f t="shared" si="168"/>
        <v/>
      </c>
      <c r="R1501" s="26">
        <f t="shared" si="162"/>
        <v>0</v>
      </c>
      <c r="S1501" s="18">
        <f t="shared" si="163"/>
        <v>9</v>
      </c>
      <c r="T1501" s="15" t="str">
        <f t="shared" si="164"/>
        <v/>
      </c>
      <c r="U1501" s="15" t="str">
        <f>CONCATENATE(IF(B1501="","",'[1]Datos del Clap'!$E$4),";","9",IF(B1501="","",'[1]Datos del Clap'!$F$4),TEXT(B1501,"000"),";",E1501,(TEXT(F1501,"00000000")))</f>
        <v>;9;00000000</v>
      </c>
    </row>
    <row r="1502" spans="1:21" ht="14.25" customHeight="1" x14ac:dyDescent="0.2">
      <c r="A1502" s="41" t="str">
        <f t="shared" si="165"/>
        <v/>
      </c>
      <c r="B1502" s="27" t="str">
        <f t="shared" si="166"/>
        <v/>
      </c>
      <c r="C1502" s="28"/>
      <c r="D1502" s="37"/>
      <c r="E1502" s="28"/>
      <c r="F1502" s="38"/>
      <c r="G1502" s="39"/>
      <c r="H1502" s="39"/>
      <c r="I1502" s="29"/>
      <c r="J1502" s="40"/>
      <c r="K1502" s="40"/>
      <c r="L1502" s="28"/>
      <c r="M1502" s="28"/>
      <c r="N1502" s="42" t="str">
        <f t="shared" si="167"/>
        <v/>
      </c>
      <c r="O1502" s="43"/>
      <c r="P1502" s="25" t="str">
        <f t="shared" si="168"/>
        <v/>
      </c>
      <c r="R1502" s="26">
        <f t="shared" si="162"/>
        <v>0</v>
      </c>
      <c r="S1502" s="18">
        <f t="shared" si="163"/>
        <v>9</v>
      </c>
      <c r="T1502" s="15" t="str">
        <f t="shared" si="164"/>
        <v/>
      </c>
      <c r="U1502" s="15" t="str">
        <f>CONCATENATE(IF(B1502="","",'[1]Datos del Clap'!$E$4),";","9",IF(B1502="","",'[1]Datos del Clap'!$F$4),TEXT(B1502,"000"),";",E1502,(TEXT(F1502,"00000000")))</f>
        <v>;9;00000000</v>
      </c>
    </row>
    <row r="1503" spans="1:21" ht="14.25" customHeight="1" x14ac:dyDescent="0.2">
      <c r="A1503" s="41" t="str">
        <f t="shared" si="165"/>
        <v/>
      </c>
      <c r="B1503" s="27" t="str">
        <f t="shared" si="166"/>
        <v/>
      </c>
      <c r="C1503" s="28"/>
      <c r="D1503" s="37"/>
      <c r="E1503" s="28"/>
      <c r="F1503" s="38"/>
      <c r="G1503" s="39"/>
      <c r="H1503" s="39"/>
      <c r="I1503" s="29"/>
      <c r="J1503" s="40"/>
      <c r="K1503" s="40"/>
      <c r="L1503" s="28"/>
      <c r="M1503" s="28"/>
      <c r="N1503" s="42" t="str">
        <f t="shared" si="167"/>
        <v/>
      </c>
      <c r="O1503" s="43"/>
      <c r="P1503" s="25" t="str">
        <f t="shared" si="168"/>
        <v/>
      </c>
      <c r="R1503" s="26">
        <f t="shared" si="162"/>
        <v>0</v>
      </c>
      <c r="S1503" s="18">
        <f t="shared" si="163"/>
        <v>9</v>
      </c>
      <c r="T1503" s="15" t="str">
        <f t="shared" si="164"/>
        <v/>
      </c>
      <c r="U1503" s="15" t="str">
        <f>CONCATENATE(IF(B1503="","",'[1]Datos del Clap'!$E$4),";","9",IF(B1503="","",'[1]Datos del Clap'!$F$4),TEXT(B1503,"000"),";",E1503,(TEXT(F1503,"00000000")))</f>
        <v>;9;00000000</v>
      </c>
    </row>
    <row r="1504" spans="1:21" ht="14.25" customHeight="1" x14ac:dyDescent="0.2">
      <c r="A1504" s="41" t="str">
        <f t="shared" si="165"/>
        <v/>
      </c>
      <c r="B1504" s="27" t="str">
        <f t="shared" si="166"/>
        <v/>
      </c>
      <c r="C1504" s="28"/>
      <c r="D1504" s="37"/>
      <c r="E1504" s="28"/>
      <c r="F1504" s="38"/>
      <c r="G1504" s="39"/>
      <c r="H1504" s="39"/>
      <c r="I1504" s="29"/>
      <c r="J1504" s="40"/>
      <c r="K1504" s="40"/>
      <c r="L1504" s="28"/>
      <c r="M1504" s="28"/>
      <c r="N1504" s="42" t="str">
        <f t="shared" si="167"/>
        <v/>
      </c>
      <c r="O1504" s="43"/>
      <c r="P1504" s="25" t="str">
        <f t="shared" si="168"/>
        <v/>
      </c>
      <c r="R1504" s="26">
        <f t="shared" si="162"/>
        <v>0</v>
      </c>
      <c r="S1504" s="18">
        <f t="shared" si="163"/>
        <v>9</v>
      </c>
      <c r="T1504" s="15" t="str">
        <f t="shared" si="164"/>
        <v/>
      </c>
      <c r="U1504" s="15" t="str">
        <f>CONCATENATE(IF(B1504="","",'[1]Datos del Clap'!$E$4),";","9",IF(B1504="","",'[1]Datos del Clap'!$F$4),TEXT(B1504,"000"),";",E1504,(TEXT(F1504,"00000000")))</f>
        <v>;9;00000000</v>
      </c>
    </row>
    <row r="1505" spans="1:21" ht="14.25" customHeight="1" x14ac:dyDescent="0.2">
      <c r="A1505" s="41" t="str">
        <f t="shared" si="165"/>
        <v/>
      </c>
      <c r="B1505" s="27" t="str">
        <f t="shared" si="166"/>
        <v/>
      </c>
      <c r="C1505" s="28"/>
      <c r="D1505" s="37"/>
      <c r="E1505" s="28"/>
      <c r="F1505" s="38"/>
      <c r="G1505" s="39"/>
      <c r="H1505" s="39"/>
      <c r="I1505" s="29"/>
      <c r="J1505" s="40"/>
      <c r="K1505" s="40"/>
      <c r="L1505" s="28"/>
      <c r="M1505" s="28"/>
      <c r="N1505" s="42" t="str">
        <f t="shared" si="167"/>
        <v/>
      </c>
      <c r="O1505" s="43"/>
      <c r="P1505" s="25" t="str">
        <f t="shared" si="168"/>
        <v/>
      </c>
      <c r="R1505" s="26">
        <f t="shared" si="162"/>
        <v>0</v>
      </c>
      <c r="S1505" s="18">
        <f t="shared" si="163"/>
        <v>9</v>
      </c>
      <c r="T1505" s="15" t="str">
        <f t="shared" si="164"/>
        <v/>
      </c>
      <c r="U1505" s="15" t="str">
        <f>CONCATENATE(IF(B1505="","",'[1]Datos del Clap'!$E$4),";","9",IF(B1505="","",'[1]Datos del Clap'!$F$4),TEXT(B1505,"000"),";",E1505,(TEXT(F1505,"00000000")))</f>
        <v>;9;00000000</v>
      </c>
    </row>
    <row r="1506" spans="1:21" ht="14.25" customHeight="1" x14ac:dyDescent="0.2">
      <c r="A1506" s="41" t="str">
        <f t="shared" si="165"/>
        <v/>
      </c>
      <c r="B1506" s="27" t="str">
        <f t="shared" si="166"/>
        <v/>
      </c>
      <c r="C1506" s="28"/>
      <c r="D1506" s="37"/>
      <c r="E1506" s="28"/>
      <c r="F1506" s="38"/>
      <c r="G1506" s="39"/>
      <c r="H1506" s="39"/>
      <c r="I1506" s="29"/>
      <c r="J1506" s="40"/>
      <c r="K1506" s="40"/>
      <c r="L1506" s="28"/>
      <c r="M1506" s="28"/>
      <c r="N1506" s="42" t="str">
        <f t="shared" si="167"/>
        <v/>
      </c>
      <c r="O1506" s="43"/>
      <c r="P1506" s="25" t="str">
        <f t="shared" si="168"/>
        <v/>
      </c>
      <c r="R1506" s="26">
        <f t="shared" si="162"/>
        <v>0</v>
      </c>
      <c r="S1506" s="18">
        <f t="shared" si="163"/>
        <v>9</v>
      </c>
      <c r="T1506" s="15" t="str">
        <f t="shared" si="164"/>
        <v/>
      </c>
      <c r="U1506" s="15" t="str">
        <f>CONCATENATE(IF(B1506="","",'[1]Datos del Clap'!$E$4),";","9",IF(B1506="","",'[1]Datos del Clap'!$F$4),TEXT(B1506,"000"),";",E1506,(TEXT(F1506,"00000000")))</f>
        <v>;9;00000000</v>
      </c>
    </row>
    <row r="1507" spans="1:21" ht="14.25" customHeight="1" x14ac:dyDescent="0.2">
      <c r="A1507" s="41" t="str">
        <f t="shared" si="165"/>
        <v/>
      </c>
      <c r="B1507" s="27" t="str">
        <f t="shared" si="166"/>
        <v/>
      </c>
      <c r="C1507" s="28"/>
      <c r="D1507" s="37"/>
      <c r="E1507" s="28"/>
      <c r="F1507" s="38"/>
      <c r="G1507" s="39"/>
      <c r="H1507" s="39"/>
      <c r="I1507" s="29"/>
      <c r="J1507" s="40"/>
      <c r="K1507" s="40"/>
      <c r="L1507" s="28"/>
      <c r="M1507" s="28"/>
      <c r="N1507" s="42" t="str">
        <f t="shared" si="167"/>
        <v/>
      </c>
      <c r="O1507" s="43"/>
      <c r="P1507" s="25" t="str">
        <f t="shared" si="168"/>
        <v/>
      </c>
      <c r="R1507" s="26">
        <f t="shared" si="162"/>
        <v>0</v>
      </c>
      <c r="S1507" s="18">
        <f t="shared" si="163"/>
        <v>9</v>
      </c>
      <c r="T1507" s="15" t="str">
        <f t="shared" si="164"/>
        <v/>
      </c>
      <c r="U1507" s="15" t="str">
        <f>CONCATENATE(IF(B1507="","",'[1]Datos del Clap'!$E$4),";","9",IF(B1507="","",'[1]Datos del Clap'!$F$4),TEXT(B1507,"000"),";",E1507,(TEXT(F1507,"00000000")))</f>
        <v>;9;00000000</v>
      </c>
    </row>
    <row r="1508" spans="1:21" ht="14.25" customHeight="1" x14ac:dyDescent="0.2">
      <c r="A1508" s="41" t="str">
        <f t="shared" si="165"/>
        <v/>
      </c>
      <c r="B1508" s="27" t="str">
        <f t="shared" si="166"/>
        <v/>
      </c>
      <c r="C1508" s="28"/>
      <c r="D1508" s="37"/>
      <c r="E1508" s="28"/>
      <c r="F1508" s="38"/>
      <c r="G1508" s="39"/>
      <c r="H1508" s="39"/>
      <c r="I1508" s="29"/>
      <c r="J1508" s="40"/>
      <c r="K1508" s="40"/>
      <c r="L1508" s="28"/>
      <c r="M1508" s="28"/>
      <c r="N1508" s="42" t="str">
        <f t="shared" si="167"/>
        <v/>
      </c>
      <c r="O1508" s="43"/>
      <c r="P1508" s="25" t="str">
        <f t="shared" si="168"/>
        <v/>
      </c>
      <c r="R1508" s="26">
        <f t="shared" si="162"/>
        <v>0</v>
      </c>
      <c r="S1508" s="18">
        <f t="shared" si="163"/>
        <v>9</v>
      </c>
      <c r="T1508" s="15" t="str">
        <f t="shared" si="164"/>
        <v/>
      </c>
      <c r="U1508" s="15" t="str">
        <f>CONCATENATE(IF(B1508="","",'[1]Datos del Clap'!$E$4),";","9",IF(B1508="","",'[1]Datos del Clap'!$F$4),TEXT(B1508,"000"),";",E1508,(TEXT(F1508,"00000000")))</f>
        <v>;9;00000000</v>
      </c>
    </row>
    <row r="1509" spans="1:21" ht="14.25" customHeight="1" x14ac:dyDescent="0.2">
      <c r="A1509" s="41" t="str">
        <f t="shared" si="165"/>
        <v/>
      </c>
      <c r="B1509" s="27" t="str">
        <f t="shared" si="166"/>
        <v/>
      </c>
      <c r="C1509" s="28"/>
      <c r="D1509" s="37"/>
      <c r="E1509" s="28"/>
      <c r="F1509" s="38"/>
      <c r="G1509" s="39"/>
      <c r="H1509" s="39"/>
      <c r="I1509" s="29"/>
      <c r="J1509" s="40"/>
      <c r="K1509" s="40"/>
      <c r="L1509" s="28"/>
      <c r="M1509" s="28"/>
      <c r="N1509" s="42" t="str">
        <f t="shared" si="167"/>
        <v/>
      </c>
      <c r="O1509" s="43"/>
      <c r="P1509" s="25" t="str">
        <f t="shared" si="168"/>
        <v/>
      </c>
      <c r="R1509" s="26">
        <f t="shared" si="162"/>
        <v>0</v>
      </c>
      <c r="S1509" s="18">
        <f t="shared" si="163"/>
        <v>9</v>
      </c>
      <c r="T1509" s="15" t="str">
        <f t="shared" si="164"/>
        <v/>
      </c>
      <c r="U1509" s="15" t="str">
        <f>CONCATENATE(IF(B1509="","",'[1]Datos del Clap'!$E$4),";","9",IF(B1509="","",'[1]Datos del Clap'!$F$4),TEXT(B1509,"000"),";",E1509,(TEXT(F1509,"00000000")))</f>
        <v>;9;00000000</v>
      </c>
    </row>
    <row r="1510" spans="1:21" ht="14.25" customHeight="1" x14ac:dyDescent="0.2">
      <c r="A1510" s="41" t="str">
        <f t="shared" si="165"/>
        <v/>
      </c>
      <c r="B1510" s="27" t="str">
        <f t="shared" si="166"/>
        <v/>
      </c>
      <c r="C1510" s="28"/>
      <c r="D1510" s="37"/>
      <c r="E1510" s="28"/>
      <c r="F1510" s="38"/>
      <c r="G1510" s="39"/>
      <c r="H1510" s="39"/>
      <c r="I1510" s="29"/>
      <c r="J1510" s="40"/>
      <c r="K1510" s="40"/>
      <c r="L1510" s="28"/>
      <c r="M1510" s="28"/>
      <c r="N1510" s="42" t="str">
        <f t="shared" si="167"/>
        <v/>
      </c>
      <c r="O1510" s="43"/>
      <c r="P1510" s="25" t="str">
        <f t="shared" si="168"/>
        <v/>
      </c>
      <c r="R1510" s="26">
        <f t="shared" si="162"/>
        <v>0</v>
      </c>
      <c r="S1510" s="18">
        <f t="shared" si="163"/>
        <v>9</v>
      </c>
      <c r="T1510" s="15" t="str">
        <f t="shared" si="164"/>
        <v/>
      </c>
      <c r="U1510" s="15" t="str">
        <f>CONCATENATE(IF(B1510="","",'[1]Datos del Clap'!$E$4),";","9",IF(B1510="","",'[1]Datos del Clap'!$F$4),TEXT(B1510,"000"),";",E1510,(TEXT(F1510,"00000000")))</f>
        <v>;9;00000000</v>
      </c>
    </row>
    <row r="1511" spans="1:21" ht="14.25" customHeight="1" x14ac:dyDescent="0.2">
      <c r="A1511" s="41" t="str">
        <f t="shared" si="165"/>
        <v/>
      </c>
      <c r="B1511" s="27" t="str">
        <f t="shared" si="166"/>
        <v/>
      </c>
      <c r="C1511" s="28"/>
      <c r="D1511" s="37"/>
      <c r="E1511" s="28"/>
      <c r="F1511" s="38"/>
      <c r="G1511" s="39"/>
      <c r="H1511" s="39"/>
      <c r="I1511" s="29"/>
      <c r="J1511" s="40"/>
      <c r="K1511" s="40"/>
      <c r="L1511" s="28"/>
      <c r="M1511" s="28"/>
      <c r="N1511" s="42" t="str">
        <f t="shared" si="167"/>
        <v/>
      </c>
      <c r="O1511" s="43"/>
      <c r="P1511" s="25" t="str">
        <f t="shared" si="168"/>
        <v/>
      </c>
      <c r="R1511" s="26">
        <f t="shared" si="162"/>
        <v>0</v>
      </c>
      <c r="S1511" s="18">
        <f t="shared" si="163"/>
        <v>9</v>
      </c>
      <c r="T1511" s="15" t="str">
        <f t="shared" si="164"/>
        <v/>
      </c>
      <c r="U1511" s="15" t="str">
        <f>CONCATENATE(IF(B1511="","",'[1]Datos del Clap'!$E$4),";","9",IF(B1511="","",'[1]Datos del Clap'!$F$4),TEXT(B1511,"000"),";",E1511,(TEXT(F1511,"00000000")))</f>
        <v>;9;00000000</v>
      </c>
    </row>
    <row r="1512" spans="1:21" ht="14.25" customHeight="1" x14ac:dyDescent="0.2">
      <c r="A1512" s="41" t="str">
        <f t="shared" si="165"/>
        <v/>
      </c>
      <c r="B1512" s="27" t="str">
        <f t="shared" si="166"/>
        <v/>
      </c>
      <c r="C1512" s="28"/>
      <c r="D1512" s="37"/>
      <c r="E1512" s="28"/>
      <c r="F1512" s="38"/>
      <c r="G1512" s="39"/>
      <c r="H1512" s="39"/>
      <c r="I1512" s="29"/>
      <c r="J1512" s="40"/>
      <c r="K1512" s="40"/>
      <c r="L1512" s="28"/>
      <c r="M1512" s="28"/>
      <c r="N1512" s="42" t="str">
        <f t="shared" si="167"/>
        <v/>
      </c>
      <c r="O1512" s="43"/>
      <c r="P1512" s="25" t="str">
        <f t="shared" si="168"/>
        <v/>
      </c>
      <c r="R1512" s="26">
        <f t="shared" si="162"/>
        <v>0</v>
      </c>
      <c r="S1512" s="18">
        <f t="shared" si="163"/>
        <v>9</v>
      </c>
      <c r="T1512" s="15" t="str">
        <f t="shared" si="164"/>
        <v/>
      </c>
      <c r="U1512" s="15" t="str">
        <f>CONCATENATE(IF(B1512="","",'[1]Datos del Clap'!$E$4),";","9",IF(B1512="","",'[1]Datos del Clap'!$F$4),TEXT(B1512,"000"),";",E1512,(TEXT(F1512,"00000000")))</f>
        <v>;9;00000000</v>
      </c>
    </row>
    <row r="1513" spans="1:21" ht="14.25" customHeight="1" x14ac:dyDescent="0.2">
      <c r="A1513" s="41" t="str">
        <f t="shared" si="165"/>
        <v/>
      </c>
      <c r="B1513" s="27" t="str">
        <f t="shared" si="166"/>
        <v/>
      </c>
      <c r="C1513" s="28"/>
      <c r="D1513" s="37"/>
      <c r="E1513" s="28"/>
      <c r="F1513" s="38"/>
      <c r="G1513" s="39"/>
      <c r="H1513" s="39"/>
      <c r="I1513" s="29"/>
      <c r="J1513" s="40"/>
      <c r="K1513" s="40"/>
      <c r="L1513" s="28"/>
      <c r="M1513" s="28"/>
      <c r="N1513" s="42" t="str">
        <f t="shared" si="167"/>
        <v/>
      </c>
      <c r="O1513" s="43"/>
      <c r="P1513" s="25" t="str">
        <f t="shared" si="168"/>
        <v/>
      </c>
      <c r="R1513" s="26">
        <f t="shared" si="162"/>
        <v>0</v>
      </c>
      <c r="S1513" s="18">
        <f t="shared" si="163"/>
        <v>9</v>
      </c>
      <c r="T1513" s="15" t="str">
        <f t="shared" si="164"/>
        <v/>
      </c>
      <c r="U1513" s="15" t="str">
        <f>CONCATENATE(IF(B1513="","",'[1]Datos del Clap'!$E$4),";","9",IF(B1513="","",'[1]Datos del Clap'!$F$4),TEXT(B1513,"000"),";",E1513,(TEXT(F1513,"00000000")))</f>
        <v>;9;00000000</v>
      </c>
    </row>
    <row r="1514" spans="1:21" ht="14.25" customHeight="1" x14ac:dyDescent="0.2">
      <c r="A1514" s="41" t="str">
        <f t="shared" si="165"/>
        <v/>
      </c>
      <c r="B1514" s="27" t="str">
        <f t="shared" si="166"/>
        <v/>
      </c>
      <c r="C1514" s="28"/>
      <c r="D1514" s="37"/>
      <c r="E1514" s="28"/>
      <c r="F1514" s="38"/>
      <c r="G1514" s="39"/>
      <c r="H1514" s="39"/>
      <c r="I1514" s="29"/>
      <c r="J1514" s="40"/>
      <c r="K1514" s="40"/>
      <c r="L1514" s="28"/>
      <c r="M1514" s="28"/>
      <c r="N1514" s="42" t="str">
        <f t="shared" si="167"/>
        <v/>
      </c>
      <c r="O1514" s="43"/>
      <c r="P1514" s="25" t="str">
        <f t="shared" si="168"/>
        <v/>
      </c>
      <c r="R1514" s="26">
        <f t="shared" si="162"/>
        <v>0</v>
      </c>
      <c r="S1514" s="18">
        <f t="shared" si="163"/>
        <v>9</v>
      </c>
      <c r="T1514" s="15" t="str">
        <f t="shared" si="164"/>
        <v/>
      </c>
      <c r="U1514" s="15" t="str">
        <f>CONCATENATE(IF(B1514="","",'[1]Datos del Clap'!$E$4),";","9",IF(B1514="","",'[1]Datos del Clap'!$F$4),TEXT(B1514,"000"),";",E1514,(TEXT(F1514,"00000000")))</f>
        <v>;9;00000000</v>
      </c>
    </row>
    <row r="1515" spans="1:21" ht="14.25" customHeight="1" x14ac:dyDescent="0.2">
      <c r="A1515" s="41" t="str">
        <f t="shared" si="165"/>
        <v/>
      </c>
      <c r="B1515" s="27" t="str">
        <f t="shared" si="166"/>
        <v/>
      </c>
      <c r="C1515" s="28"/>
      <c r="D1515" s="37"/>
      <c r="E1515" s="28"/>
      <c r="F1515" s="38"/>
      <c r="G1515" s="39"/>
      <c r="H1515" s="39"/>
      <c r="I1515" s="29"/>
      <c r="J1515" s="40"/>
      <c r="K1515" s="40"/>
      <c r="L1515" s="28"/>
      <c r="M1515" s="28"/>
      <c r="N1515" s="42" t="str">
        <f t="shared" si="167"/>
        <v/>
      </c>
      <c r="O1515" s="43"/>
      <c r="P1515" s="25" t="str">
        <f t="shared" si="168"/>
        <v/>
      </c>
      <c r="R1515" s="26">
        <f t="shared" si="162"/>
        <v>0</v>
      </c>
      <c r="S1515" s="18">
        <f t="shared" si="163"/>
        <v>9</v>
      </c>
      <c r="T1515" s="15" t="str">
        <f t="shared" si="164"/>
        <v/>
      </c>
      <c r="U1515" s="15" t="str">
        <f>CONCATENATE(IF(B1515="","",'[1]Datos del Clap'!$E$4),";","9",IF(B1515="","",'[1]Datos del Clap'!$F$4),TEXT(B1515,"000"),";",E1515,(TEXT(F1515,"00000000")))</f>
        <v>;9;00000000</v>
      </c>
    </row>
    <row r="1516" spans="1:21" ht="14.25" customHeight="1" x14ac:dyDescent="0.2">
      <c r="A1516" s="41" t="str">
        <f t="shared" si="165"/>
        <v/>
      </c>
      <c r="B1516" s="27" t="str">
        <f t="shared" si="166"/>
        <v/>
      </c>
      <c r="C1516" s="28"/>
      <c r="D1516" s="37"/>
      <c r="E1516" s="28"/>
      <c r="F1516" s="38"/>
      <c r="G1516" s="39"/>
      <c r="H1516" s="39"/>
      <c r="I1516" s="29"/>
      <c r="J1516" s="40"/>
      <c r="K1516" s="40"/>
      <c r="L1516" s="28"/>
      <c r="M1516" s="28"/>
      <c r="N1516" s="42" t="str">
        <f t="shared" si="167"/>
        <v/>
      </c>
      <c r="O1516" s="43"/>
      <c r="P1516" s="25" t="str">
        <f t="shared" si="168"/>
        <v/>
      </c>
      <c r="R1516" s="26">
        <f t="shared" si="162"/>
        <v>0</v>
      </c>
      <c r="S1516" s="18">
        <f t="shared" si="163"/>
        <v>9</v>
      </c>
      <c r="T1516" s="15" t="str">
        <f t="shared" si="164"/>
        <v/>
      </c>
      <c r="U1516" s="15" t="str">
        <f>CONCATENATE(IF(B1516="","",'[1]Datos del Clap'!$E$4),";","9",IF(B1516="","",'[1]Datos del Clap'!$F$4),TEXT(B1516,"000"),";",E1516,(TEXT(F1516,"00000000")))</f>
        <v>;9;00000000</v>
      </c>
    </row>
    <row r="1517" spans="1:21" ht="14.25" customHeight="1" x14ac:dyDescent="0.2">
      <c r="A1517" s="41" t="str">
        <f t="shared" si="165"/>
        <v/>
      </c>
      <c r="B1517" s="27" t="str">
        <f t="shared" si="166"/>
        <v/>
      </c>
      <c r="C1517" s="28"/>
      <c r="D1517" s="37"/>
      <c r="E1517" s="28"/>
      <c r="F1517" s="38"/>
      <c r="G1517" s="39"/>
      <c r="H1517" s="39"/>
      <c r="I1517" s="29"/>
      <c r="J1517" s="40"/>
      <c r="K1517" s="40"/>
      <c r="L1517" s="28"/>
      <c r="M1517" s="28"/>
      <c r="N1517" s="42" t="str">
        <f t="shared" si="167"/>
        <v/>
      </c>
      <c r="O1517" s="43"/>
      <c r="P1517" s="25" t="str">
        <f t="shared" si="168"/>
        <v/>
      </c>
      <c r="R1517" s="26">
        <f t="shared" si="162"/>
        <v>0</v>
      </c>
      <c r="S1517" s="18">
        <f t="shared" si="163"/>
        <v>9</v>
      </c>
      <c r="T1517" s="15" t="str">
        <f t="shared" si="164"/>
        <v/>
      </c>
      <c r="U1517" s="15" t="str">
        <f>CONCATENATE(IF(B1517="","",'[1]Datos del Clap'!$E$4),";","9",IF(B1517="","",'[1]Datos del Clap'!$F$4),TEXT(B1517,"000"),";",E1517,(TEXT(F1517,"00000000")))</f>
        <v>;9;00000000</v>
      </c>
    </row>
    <row r="1518" spans="1:21" ht="14.25" customHeight="1" x14ac:dyDescent="0.2">
      <c r="A1518" s="41" t="str">
        <f t="shared" si="165"/>
        <v/>
      </c>
      <c r="B1518" s="27" t="str">
        <f t="shared" si="166"/>
        <v/>
      </c>
      <c r="C1518" s="28"/>
      <c r="D1518" s="37"/>
      <c r="E1518" s="28"/>
      <c r="F1518" s="38"/>
      <c r="G1518" s="39"/>
      <c r="H1518" s="39"/>
      <c r="I1518" s="29"/>
      <c r="J1518" s="40"/>
      <c r="K1518" s="40"/>
      <c r="L1518" s="28"/>
      <c r="M1518" s="28"/>
      <c r="N1518" s="42" t="str">
        <f t="shared" si="167"/>
        <v/>
      </c>
      <c r="O1518" s="43"/>
      <c r="P1518" s="25" t="str">
        <f t="shared" si="168"/>
        <v/>
      </c>
      <c r="R1518" s="26">
        <f t="shared" si="162"/>
        <v>0</v>
      </c>
      <c r="S1518" s="18">
        <f t="shared" si="163"/>
        <v>9</v>
      </c>
      <c r="T1518" s="15" t="str">
        <f t="shared" si="164"/>
        <v/>
      </c>
      <c r="U1518" s="15" t="str">
        <f>CONCATENATE(IF(B1518="","",'[1]Datos del Clap'!$E$4),";","9",IF(B1518="","",'[1]Datos del Clap'!$F$4),TEXT(B1518,"000"),";",E1518,(TEXT(F1518,"00000000")))</f>
        <v>;9;00000000</v>
      </c>
    </row>
    <row r="1519" spans="1:21" ht="14.25" customHeight="1" x14ac:dyDescent="0.2">
      <c r="A1519" s="41" t="str">
        <f t="shared" si="165"/>
        <v/>
      </c>
      <c r="B1519" s="27" t="str">
        <f t="shared" si="166"/>
        <v/>
      </c>
      <c r="C1519" s="28"/>
      <c r="D1519" s="37"/>
      <c r="E1519" s="28"/>
      <c r="F1519" s="38"/>
      <c r="G1519" s="39"/>
      <c r="H1519" s="39"/>
      <c r="I1519" s="29"/>
      <c r="J1519" s="40"/>
      <c r="K1519" s="40"/>
      <c r="L1519" s="28"/>
      <c r="M1519" s="28"/>
      <c r="N1519" s="42" t="str">
        <f t="shared" si="167"/>
        <v/>
      </c>
      <c r="O1519" s="43"/>
      <c r="P1519" s="25" t="str">
        <f t="shared" si="168"/>
        <v/>
      </c>
      <c r="R1519" s="26">
        <f t="shared" si="162"/>
        <v>0</v>
      </c>
      <c r="S1519" s="18">
        <f t="shared" si="163"/>
        <v>9</v>
      </c>
      <c r="T1519" s="15" t="str">
        <f t="shared" si="164"/>
        <v/>
      </c>
      <c r="U1519" s="15" t="str">
        <f>CONCATENATE(IF(B1519="","",'[1]Datos del Clap'!$E$4),";","9",IF(B1519="","",'[1]Datos del Clap'!$F$4),TEXT(B1519,"000"),";",E1519,(TEXT(F1519,"00000000")))</f>
        <v>;9;00000000</v>
      </c>
    </row>
    <row r="1520" spans="1:21" ht="14.25" customHeight="1" x14ac:dyDescent="0.2">
      <c r="A1520" s="41" t="str">
        <f t="shared" si="165"/>
        <v/>
      </c>
      <c r="B1520" s="27" t="str">
        <f t="shared" si="166"/>
        <v/>
      </c>
      <c r="C1520" s="28"/>
      <c r="D1520" s="37"/>
      <c r="E1520" s="28"/>
      <c r="F1520" s="38"/>
      <c r="G1520" s="39"/>
      <c r="H1520" s="39"/>
      <c r="I1520" s="29"/>
      <c r="J1520" s="40"/>
      <c r="K1520" s="40"/>
      <c r="L1520" s="28"/>
      <c r="M1520" s="28"/>
      <c r="N1520" s="42" t="str">
        <f t="shared" si="167"/>
        <v/>
      </c>
      <c r="O1520" s="43"/>
      <c r="P1520" s="25" t="str">
        <f t="shared" si="168"/>
        <v/>
      </c>
      <c r="R1520" s="26">
        <f t="shared" si="162"/>
        <v>0</v>
      </c>
      <c r="S1520" s="18">
        <f t="shared" si="163"/>
        <v>9</v>
      </c>
      <c r="T1520" s="15" t="str">
        <f t="shared" si="164"/>
        <v/>
      </c>
      <c r="U1520" s="15" t="str">
        <f>CONCATENATE(IF(B1520="","",'[1]Datos del Clap'!$E$4),";","9",IF(B1520="","",'[1]Datos del Clap'!$F$4),TEXT(B1520,"000"),";",E1520,(TEXT(F1520,"00000000")))</f>
        <v>;9;00000000</v>
      </c>
    </row>
    <row r="1521" spans="1:21" ht="14.25" customHeight="1" x14ac:dyDescent="0.2">
      <c r="A1521" s="41" t="str">
        <f t="shared" si="165"/>
        <v/>
      </c>
      <c r="B1521" s="27" t="str">
        <f t="shared" si="166"/>
        <v/>
      </c>
      <c r="C1521" s="28"/>
      <c r="D1521" s="37"/>
      <c r="E1521" s="28"/>
      <c r="F1521" s="38"/>
      <c r="G1521" s="39"/>
      <c r="H1521" s="39"/>
      <c r="I1521" s="29"/>
      <c r="J1521" s="40"/>
      <c r="K1521" s="40"/>
      <c r="L1521" s="28"/>
      <c r="M1521" s="28"/>
      <c r="N1521" s="42" t="str">
        <f t="shared" si="167"/>
        <v/>
      </c>
      <c r="O1521" s="43"/>
      <c r="P1521" s="25" t="str">
        <f t="shared" si="168"/>
        <v/>
      </c>
      <c r="R1521" s="26">
        <f t="shared" si="162"/>
        <v>0</v>
      </c>
      <c r="S1521" s="18">
        <f t="shared" si="163"/>
        <v>9</v>
      </c>
      <c r="T1521" s="15" t="str">
        <f t="shared" si="164"/>
        <v/>
      </c>
      <c r="U1521" s="15" t="str">
        <f>CONCATENATE(IF(B1521="","",'[1]Datos del Clap'!$E$4),";","9",IF(B1521="","",'[1]Datos del Clap'!$F$4),TEXT(B1521,"000"),";",E1521,(TEXT(F1521,"00000000")))</f>
        <v>;9;00000000</v>
      </c>
    </row>
    <row r="1522" spans="1:21" ht="14.25" customHeight="1" x14ac:dyDescent="0.2">
      <c r="A1522" s="41" t="str">
        <f t="shared" si="165"/>
        <v/>
      </c>
      <c r="B1522" s="27" t="str">
        <f t="shared" si="166"/>
        <v/>
      </c>
      <c r="C1522" s="28"/>
      <c r="D1522" s="37"/>
      <c r="E1522" s="28"/>
      <c r="F1522" s="38"/>
      <c r="G1522" s="39"/>
      <c r="H1522" s="39"/>
      <c r="I1522" s="29"/>
      <c r="J1522" s="40"/>
      <c r="K1522" s="40"/>
      <c r="L1522" s="28"/>
      <c r="M1522" s="28"/>
      <c r="N1522" s="42" t="str">
        <f t="shared" si="167"/>
        <v/>
      </c>
      <c r="O1522" s="43"/>
      <c r="P1522" s="25" t="str">
        <f t="shared" si="168"/>
        <v/>
      </c>
      <c r="R1522" s="26">
        <f t="shared" si="162"/>
        <v>0</v>
      </c>
      <c r="S1522" s="18">
        <f t="shared" si="163"/>
        <v>9</v>
      </c>
      <c r="T1522" s="15" t="str">
        <f t="shared" si="164"/>
        <v/>
      </c>
      <c r="U1522" s="15" t="str">
        <f>CONCATENATE(IF(B1522="","",'[1]Datos del Clap'!$E$4),";","9",IF(B1522="","",'[1]Datos del Clap'!$F$4),TEXT(B1522,"000"),";",E1522,(TEXT(F1522,"00000000")))</f>
        <v>;9;00000000</v>
      </c>
    </row>
    <row r="1523" spans="1:21" ht="14.25" customHeight="1" x14ac:dyDescent="0.2">
      <c r="A1523" s="41" t="str">
        <f t="shared" si="165"/>
        <v/>
      </c>
      <c r="B1523" s="27" t="str">
        <f t="shared" si="166"/>
        <v/>
      </c>
      <c r="C1523" s="28"/>
      <c r="D1523" s="37"/>
      <c r="E1523" s="28"/>
      <c r="F1523" s="38"/>
      <c r="G1523" s="39"/>
      <c r="H1523" s="39"/>
      <c r="I1523" s="29"/>
      <c r="J1523" s="40"/>
      <c r="K1523" s="40"/>
      <c r="L1523" s="28"/>
      <c r="M1523" s="28"/>
      <c r="N1523" s="42" t="str">
        <f t="shared" si="167"/>
        <v/>
      </c>
      <c r="O1523" s="43"/>
      <c r="P1523" s="25" t="str">
        <f t="shared" si="168"/>
        <v/>
      </c>
      <c r="R1523" s="26">
        <f t="shared" si="162"/>
        <v>0</v>
      </c>
      <c r="S1523" s="18">
        <f t="shared" si="163"/>
        <v>9</v>
      </c>
      <c r="T1523" s="15" t="str">
        <f t="shared" si="164"/>
        <v/>
      </c>
      <c r="U1523" s="15" t="str">
        <f>CONCATENATE(IF(B1523="","",'[1]Datos del Clap'!$E$4),";","9",IF(B1523="","",'[1]Datos del Clap'!$F$4),TEXT(B1523,"000"),";",E1523,(TEXT(F1523,"00000000")))</f>
        <v>;9;00000000</v>
      </c>
    </row>
    <row r="1524" spans="1:21" ht="14.25" customHeight="1" x14ac:dyDescent="0.2">
      <c r="A1524" s="41" t="str">
        <f t="shared" si="165"/>
        <v/>
      </c>
      <c r="B1524" s="27" t="str">
        <f t="shared" si="166"/>
        <v/>
      </c>
      <c r="C1524" s="28"/>
      <c r="D1524" s="37"/>
      <c r="E1524" s="28"/>
      <c r="F1524" s="38"/>
      <c r="G1524" s="39"/>
      <c r="H1524" s="39"/>
      <c r="I1524" s="29"/>
      <c r="J1524" s="40"/>
      <c r="K1524" s="40"/>
      <c r="L1524" s="28"/>
      <c r="M1524" s="28"/>
      <c r="N1524" s="42" t="str">
        <f t="shared" si="167"/>
        <v/>
      </c>
      <c r="O1524" s="43"/>
      <c r="P1524" s="25" t="str">
        <f t="shared" si="168"/>
        <v/>
      </c>
      <c r="R1524" s="26">
        <f t="shared" si="162"/>
        <v>0</v>
      </c>
      <c r="S1524" s="18">
        <f t="shared" si="163"/>
        <v>9</v>
      </c>
      <c r="T1524" s="15" t="str">
        <f t="shared" si="164"/>
        <v/>
      </c>
      <c r="U1524" s="15" t="str">
        <f>CONCATENATE(IF(B1524="","",'[1]Datos del Clap'!$E$4),";","9",IF(B1524="","",'[1]Datos del Clap'!$F$4),TEXT(B1524,"000"),";",E1524,(TEXT(F1524,"00000000")))</f>
        <v>;9;00000000</v>
      </c>
    </row>
    <row r="1525" spans="1:21" ht="14.25" customHeight="1" x14ac:dyDescent="0.2">
      <c r="A1525" s="41" t="str">
        <f t="shared" si="165"/>
        <v/>
      </c>
      <c r="B1525" s="27" t="str">
        <f t="shared" si="166"/>
        <v/>
      </c>
      <c r="C1525" s="28"/>
      <c r="D1525" s="37"/>
      <c r="E1525" s="28"/>
      <c r="F1525" s="38"/>
      <c r="G1525" s="39"/>
      <c r="H1525" s="39"/>
      <c r="I1525" s="29"/>
      <c r="J1525" s="40"/>
      <c r="K1525" s="40"/>
      <c r="L1525" s="28"/>
      <c r="M1525" s="28"/>
      <c r="N1525" s="42" t="str">
        <f t="shared" si="167"/>
        <v/>
      </c>
      <c r="O1525" s="43"/>
      <c r="P1525" s="25" t="str">
        <f t="shared" si="168"/>
        <v/>
      </c>
      <c r="R1525" s="26">
        <f t="shared" si="162"/>
        <v>0</v>
      </c>
      <c r="S1525" s="18">
        <f t="shared" si="163"/>
        <v>9</v>
      </c>
      <c r="T1525" s="15" t="str">
        <f t="shared" si="164"/>
        <v/>
      </c>
      <c r="U1525" s="15" t="str">
        <f>CONCATENATE(IF(B1525="","",'[1]Datos del Clap'!$E$4),";","9",IF(B1525="","",'[1]Datos del Clap'!$F$4),TEXT(B1525,"000"),";",E1525,(TEXT(F1525,"00000000")))</f>
        <v>;9;00000000</v>
      </c>
    </row>
    <row r="1526" spans="1:21" ht="14.25" customHeight="1" x14ac:dyDescent="0.2">
      <c r="A1526" s="41" t="str">
        <f t="shared" si="165"/>
        <v/>
      </c>
      <c r="B1526" s="27" t="str">
        <f t="shared" si="166"/>
        <v/>
      </c>
      <c r="C1526" s="28"/>
      <c r="D1526" s="37"/>
      <c r="E1526" s="28"/>
      <c r="F1526" s="38"/>
      <c r="G1526" s="39"/>
      <c r="H1526" s="39"/>
      <c r="I1526" s="29"/>
      <c r="J1526" s="40"/>
      <c r="K1526" s="40"/>
      <c r="L1526" s="28"/>
      <c r="M1526" s="28"/>
      <c r="N1526" s="42" t="str">
        <f t="shared" si="167"/>
        <v/>
      </c>
      <c r="O1526" s="43"/>
      <c r="P1526" s="25" t="str">
        <f t="shared" si="168"/>
        <v/>
      </c>
      <c r="R1526" s="26">
        <f t="shared" si="162"/>
        <v>0</v>
      </c>
      <c r="S1526" s="18">
        <f t="shared" si="163"/>
        <v>9</v>
      </c>
      <c r="T1526" s="15" t="str">
        <f t="shared" si="164"/>
        <v/>
      </c>
      <c r="U1526" s="15" t="str">
        <f>CONCATENATE(IF(B1526="","",'[1]Datos del Clap'!$E$4),";","9",IF(B1526="","",'[1]Datos del Clap'!$F$4),TEXT(B1526,"000"),";",E1526,(TEXT(F1526,"00000000")))</f>
        <v>;9;00000000</v>
      </c>
    </row>
    <row r="1527" spans="1:21" ht="14.25" customHeight="1" x14ac:dyDescent="0.2">
      <c r="A1527" s="41" t="str">
        <f t="shared" si="165"/>
        <v/>
      </c>
      <c r="B1527" s="27" t="str">
        <f t="shared" si="166"/>
        <v/>
      </c>
      <c r="C1527" s="28"/>
      <c r="D1527" s="37"/>
      <c r="E1527" s="28"/>
      <c r="F1527" s="38"/>
      <c r="G1527" s="39"/>
      <c r="H1527" s="39"/>
      <c r="I1527" s="29"/>
      <c r="J1527" s="40"/>
      <c r="K1527" s="40"/>
      <c r="L1527" s="28"/>
      <c r="M1527" s="28"/>
      <c r="N1527" s="42" t="str">
        <f t="shared" si="167"/>
        <v/>
      </c>
      <c r="O1527" s="43"/>
      <c r="P1527" s="25" t="str">
        <f t="shared" si="168"/>
        <v/>
      </c>
      <c r="R1527" s="26">
        <f t="shared" si="162"/>
        <v>0</v>
      </c>
      <c r="S1527" s="18">
        <f t="shared" si="163"/>
        <v>9</v>
      </c>
      <c r="T1527" s="15" t="str">
        <f t="shared" si="164"/>
        <v/>
      </c>
      <c r="U1527" s="15" t="str">
        <f>CONCATENATE(IF(B1527="","",'[1]Datos del Clap'!$E$4),";","9",IF(B1527="","",'[1]Datos del Clap'!$F$4),TEXT(B1527,"000"),";",E1527,(TEXT(F1527,"00000000")))</f>
        <v>;9;00000000</v>
      </c>
    </row>
    <row r="1528" spans="1:21" ht="14.25" customHeight="1" x14ac:dyDescent="0.2">
      <c r="A1528" s="41" t="str">
        <f t="shared" si="165"/>
        <v/>
      </c>
      <c r="B1528" s="27" t="str">
        <f t="shared" si="166"/>
        <v/>
      </c>
      <c r="C1528" s="28"/>
      <c r="D1528" s="37"/>
      <c r="E1528" s="28"/>
      <c r="F1528" s="38"/>
      <c r="G1528" s="39"/>
      <c r="H1528" s="39"/>
      <c r="I1528" s="29"/>
      <c r="J1528" s="40"/>
      <c r="K1528" s="40"/>
      <c r="L1528" s="28"/>
      <c r="M1528" s="28"/>
      <c r="N1528" s="42" t="str">
        <f t="shared" si="167"/>
        <v/>
      </c>
      <c r="O1528" s="43"/>
      <c r="P1528" s="25" t="str">
        <f t="shared" si="168"/>
        <v/>
      </c>
      <c r="R1528" s="26">
        <f t="shared" si="162"/>
        <v>0</v>
      </c>
      <c r="S1528" s="18">
        <f t="shared" si="163"/>
        <v>9</v>
      </c>
      <c r="T1528" s="15" t="str">
        <f t="shared" si="164"/>
        <v/>
      </c>
      <c r="U1528" s="15" t="str">
        <f>CONCATENATE(IF(B1528="","",'[1]Datos del Clap'!$E$4),";","9",IF(B1528="","",'[1]Datos del Clap'!$F$4),TEXT(B1528,"000"),";",E1528,(TEXT(F1528,"00000000")))</f>
        <v>;9;00000000</v>
      </c>
    </row>
    <row r="1529" spans="1:21" ht="14.25" customHeight="1" x14ac:dyDescent="0.2">
      <c r="A1529" s="41" t="str">
        <f t="shared" si="165"/>
        <v/>
      </c>
      <c r="B1529" s="27" t="str">
        <f t="shared" si="166"/>
        <v/>
      </c>
      <c r="C1529" s="28"/>
      <c r="D1529" s="37"/>
      <c r="E1529" s="28"/>
      <c r="F1529" s="38"/>
      <c r="G1529" s="39"/>
      <c r="H1529" s="39"/>
      <c r="I1529" s="29"/>
      <c r="J1529" s="40"/>
      <c r="K1529" s="40"/>
      <c r="L1529" s="28"/>
      <c r="M1529" s="28"/>
      <c r="N1529" s="42" t="str">
        <f t="shared" si="167"/>
        <v/>
      </c>
      <c r="O1529" s="43"/>
      <c r="P1529" s="25" t="str">
        <f t="shared" si="168"/>
        <v/>
      </c>
      <c r="R1529" s="26">
        <f t="shared" si="162"/>
        <v>0</v>
      </c>
      <c r="S1529" s="18">
        <f t="shared" si="163"/>
        <v>9</v>
      </c>
      <c r="T1529" s="15" t="str">
        <f t="shared" si="164"/>
        <v/>
      </c>
      <c r="U1529" s="15" t="str">
        <f>CONCATENATE(IF(B1529="","",'[1]Datos del Clap'!$E$4),";","9",IF(B1529="","",'[1]Datos del Clap'!$F$4),TEXT(B1529,"000"),";",E1529,(TEXT(F1529,"00000000")))</f>
        <v>;9;00000000</v>
      </c>
    </row>
    <row r="1530" spans="1:21" ht="14.25" customHeight="1" x14ac:dyDescent="0.2">
      <c r="A1530" s="41" t="str">
        <f t="shared" si="165"/>
        <v/>
      </c>
      <c r="B1530" s="27" t="str">
        <f t="shared" si="166"/>
        <v/>
      </c>
      <c r="C1530" s="28"/>
      <c r="D1530" s="37"/>
      <c r="E1530" s="28"/>
      <c r="F1530" s="38"/>
      <c r="G1530" s="39"/>
      <c r="H1530" s="39"/>
      <c r="I1530" s="29"/>
      <c r="J1530" s="40"/>
      <c r="K1530" s="40"/>
      <c r="L1530" s="28"/>
      <c r="M1530" s="28"/>
      <c r="N1530" s="42" t="str">
        <f t="shared" si="167"/>
        <v/>
      </c>
      <c r="O1530" s="43"/>
      <c r="P1530" s="25" t="str">
        <f t="shared" si="168"/>
        <v/>
      </c>
      <c r="R1530" s="26">
        <f t="shared" si="162"/>
        <v>0</v>
      </c>
      <c r="S1530" s="18">
        <f t="shared" si="163"/>
        <v>9</v>
      </c>
      <c r="T1530" s="15" t="str">
        <f t="shared" si="164"/>
        <v/>
      </c>
      <c r="U1530" s="15" t="str">
        <f>CONCATENATE(IF(B1530="","",'[1]Datos del Clap'!$E$4),";","9",IF(B1530="","",'[1]Datos del Clap'!$F$4),TEXT(B1530,"000"),";",E1530,(TEXT(F1530,"00000000")))</f>
        <v>;9;00000000</v>
      </c>
    </row>
    <row r="1531" spans="1:21" ht="14.25" customHeight="1" x14ac:dyDescent="0.2">
      <c r="A1531" s="41" t="str">
        <f t="shared" si="165"/>
        <v/>
      </c>
      <c r="B1531" s="27" t="str">
        <f t="shared" si="166"/>
        <v/>
      </c>
      <c r="C1531" s="28"/>
      <c r="D1531" s="37"/>
      <c r="E1531" s="28"/>
      <c r="F1531" s="38"/>
      <c r="G1531" s="39"/>
      <c r="H1531" s="39"/>
      <c r="I1531" s="29"/>
      <c r="J1531" s="40"/>
      <c r="K1531" s="40"/>
      <c r="L1531" s="28"/>
      <c r="M1531" s="28"/>
      <c r="N1531" s="42" t="str">
        <f t="shared" si="167"/>
        <v/>
      </c>
      <c r="O1531" s="43"/>
      <c r="P1531" s="25" t="str">
        <f t="shared" si="168"/>
        <v/>
      </c>
      <c r="R1531" s="26">
        <f t="shared" si="162"/>
        <v>0</v>
      </c>
      <c r="S1531" s="18">
        <f t="shared" si="163"/>
        <v>9</v>
      </c>
      <c r="T1531" s="15" t="str">
        <f t="shared" si="164"/>
        <v/>
      </c>
      <c r="U1531" s="15" t="str">
        <f>CONCATENATE(IF(B1531="","",'[1]Datos del Clap'!$E$4),";","9",IF(B1531="","",'[1]Datos del Clap'!$F$4),TEXT(B1531,"000"),";",E1531,(TEXT(F1531,"00000000")))</f>
        <v>;9;00000000</v>
      </c>
    </row>
    <row r="1532" spans="1:21" ht="14.25" customHeight="1" x14ac:dyDescent="0.2">
      <c r="A1532" s="41" t="str">
        <f t="shared" si="165"/>
        <v/>
      </c>
      <c r="B1532" s="27" t="str">
        <f t="shared" si="166"/>
        <v/>
      </c>
      <c r="C1532" s="28"/>
      <c r="D1532" s="37"/>
      <c r="E1532" s="28"/>
      <c r="F1532" s="38"/>
      <c r="G1532" s="39"/>
      <c r="H1532" s="39"/>
      <c r="I1532" s="29"/>
      <c r="J1532" s="40"/>
      <c r="K1532" s="40"/>
      <c r="L1532" s="28"/>
      <c r="M1532" s="28"/>
      <c r="N1532" s="42" t="str">
        <f t="shared" si="167"/>
        <v/>
      </c>
      <c r="O1532" s="43"/>
      <c r="P1532" s="25" t="str">
        <f t="shared" si="168"/>
        <v/>
      </c>
      <c r="R1532" s="26">
        <f t="shared" si="162"/>
        <v>0</v>
      </c>
      <c r="S1532" s="18">
        <f t="shared" si="163"/>
        <v>9</v>
      </c>
      <c r="T1532" s="15" t="str">
        <f t="shared" si="164"/>
        <v/>
      </c>
      <c r="U1532" s="15" t="str">
        <f>CONCATENATE(IF(B1532="","",'[1]Datos del Clap'!$E$4),";","9",IF(B1532="","",'[1]Datos del Clap'!$F$4),TEXT(B1532,"000"),";",E1532,(TEXT(F1532,"00000000")))</f>
        <v>;9;00000000</v>
      </c>
    </row>
    <row r="1533" spans="1:21" ht="14.25" customHeight="1" x14ac:dyDescent="0.2">
      <c r="A1533" s="41" t="str">
        <f t="shared" si="165"/>
        <v/>
      </c>
      <c r="B1533" s="27" t="str">
        <f t="shared" si="166"/>
        <v/>
      </c>
      <c r="C1533" s="28"/>
      <c r="D1533" s="37"/>
      <c r="E1533" s="28"/>
      <c r="F1533" s="38"/>
      <c r="G1533" s="39"/>
      <c r="H1533" s="39"/>
      <c r="I1533" s="29"/>
      <c r="J1533" s="40"/>
      <c r="K1533" s="40"/>
      <c r="L1533" s="28"/>
      <c r="M1533" s="28"/>
      <c r="N1533" s="42" t="str">
        <f t="shared" si="167"/>
        <v/>
      </c>
      <c r="O1533" s="43"/>
      <c r="P1533" s="25" t="str">
        <f t="shared" si="168"/>
        <v/>
      </c>
      <c r="R1533" s="26">
        <f t="shared" si="162"/>
        <v>0</v>
      </c>
      <c r="S1533" s="18">
        <f t="shared" si="163"/>
        <v>9</v>
      </c>
      <c r="T1533" s="15" t="str">
        <f t="shared" si="164"/>
        <v/>
      </c>
      <c r="U1533" s="15" t="str">
        <f>CONCATENATE(IF(B1533="","",'[1]Datos del Clap'!$E$4),";","9",IF(B1533="","",'[1]Datos del Clap'!$F$4),TEXT(B1533,"000"),";",E1533,(TEXT(F1533,"00000000")))</f>
        <v>;9;00000000</v>
      </c>
    </row>
    <row r="1534" spans="1:21" ht="14.25" customHeight="1" x14ac:dyDescent="0.2">
      <c r="A1534" s="41" t="str">
        <f t="shared" si="165"/>
        <v/>
      </c>
      <c r="B1534" s="27" t="str">
        <f t="shared" si="166"/>
        <v/>
      </c>
      <c r="C1534" s="28"/>
      <c r="D1534" s="37"/>
      <c r="E1534" s="28"/>
      <c r="F1534" s="38"/>
      <c r="G1534" s="39"/>
      <c r="H1534" s="39"/>
      <c r="I1534" s="29"/>
      <c r="J1534" s="40"/>
      <c r="K1534" s="40"/>
      <c r="L1534" s="28"/>
      <c r="M1534" s="28"/>
      <c r="N1534" s="42" t="str">
        <f t="shared" si="167"/>
        <v/>
      </c>
      <c r="O1534" s="43"/>
      <c r="P1534" s="25" t="str">
        <f t="shared" si="168"/>
        <v/>
      </c>
      <c r="R1534" s="26">
        <f t="shared" si="162"/>
        <v>0</v>
      </c>
      <c r="S1534" s="18">
        <f t="shared" si="163"/>
        <v>9</v>
      </c>
      <c r="T1534" s="15" t="str">
        <f t="shared" si="164"/>
        <v/>
      </c>
      <c r="U1534" s="15" t="str">
        <f>CONCATENATE(IF(B1534="","",'[1]Datos del Clap'!$E$4),";","9",IF(B1534="","",'[1]Datos del Clap'!$F$4),TEXT(B1534,"000"),";",E1534,(TEXT(F1534,"00000000")))</f>
        <v>;9;00000000</v>
      </c>
    </row>
    <row r="1535" spans="1:21" ht="14.25" customHeight="1" x14ac:dyDescent="0.2">
      <c r="A1535" s="41" t="str">
        <f t="shared" si="165"/>
        <v/>
      </c>
      <c r="B1535" s="27" t="str">
        <f t="shared" si="166"/>
        <v/>
      </c>
      <c r="C1535" s="28"/>
      <c r="D1535" s="37"/>
      <c r="E1535" s="28"/>
      <c r="F1535" s="38"/>
      <c r="G1535" s="39"/>
      <c r="H1535" s="39"/>
      <c r="I1535" s="29"/>
      <c r="J1535" s="40"/>
      <c r="K1535" s="40"/>
      <c r="L1535" s="28"/>
      <c r="M1535" s="28"/>
      <c r="N1535" s="42" t="str">
        <f t="shared" si="167"/>
        <v/>
      </c>
      <c r="O1535" s="43"/>
      <c r="P1535" s="25" t="str">
        <f t="shared" si="168"/>
        <v/>
      </c>
      <c r="R1535" s="26">
        <f t="shared" si="162"/>
        <v>0</v>
      </c>
      <c r="S1535" s="18">
        <f t="shared" si="163"/>
        <v>9</v>
      </c>
      <c r="T1535" s="15" t="str">
        <f t="shared" si="164"/>
        <v/>
      </c>
      <c r="U1535" s="15" t="str">
        <f>CONCATENATE(IF(B1535="","",'[1]Datos del Clap'!$E$4),";","9",IF(B1535="","",'[1]Datos del Clap'!$F$4),TEXT(B1535,"000"),";",E1535,(TEXT(F1535,"00000000")))</f>
        <v>;9;00000000</v>
      </c>
    </row>
    <row r="1536" spans="1:21" ht="14.25" customHeight="1" x14ac:dyDescent="0.2">
      <c r="A1536" s="41" t="str">
        <f t="shared" si="165"/>
        <v/>
      </c>
      <c r="B1536" s="27" t="str">
        <f t="shared" si="166"/>
        <v/>
      </c>
      <c r="C1536" s="28"/>
      <c r="D1536" s="37"/>
      <c r="E1536" s="28"/>
      <c r="F1536" s="38"/>
      <c r="G1536" s="39"/>
      <c r="H1536" s="39"/>
      <c r="I1536" s="29"/>
      <c r="J1536" s="40"/>
      <c r="K1536" s="40"/>
      <c r="L1536" s="28"/>
      <c r="M1536" s="28"/>
      <c r="N1536" s="42" t="str">
        <f t="shared" si="167"/>
        <v/>
      </c>
      <c r="O1536" s="43"/>
      <c r="P1536" s="25" t="str">
        <f t="shared" si="168"/>
        <v/>
      </c>
      <c r="R1536" s="26">
        <f t="shared" si="162"/>
        <v>0</v>
      </c>
      <c r="S1536" s="18">
        <f t="shared" si="163"/>
        <v>9</v>
      </c>
      <c r="T1536" s="15" t="str">
        <f t="shared" si="164"/>
        <v/>
      </c>
      <c r="U1536" s="15" t="str">
        <f>CONCATENATE(IF(B1536="","",'[1]Datos del Clap'!$E$4),";","9",IF(B1536="","",'[1]Datos del Clap'!$F$4),TEXT(B1536,"000"),";",E1536,(TEXT(F1536,"00000000")))</f>
        <v>;9;00000000</v>
      </c>
    </row>
    <row r="1537" spans="1:21" ht="14.25" customHeight="1" x14ac:dyDescent="0.2">
      <c r="A1537" s="41" t="str">
        <f t="shared" si="165"/>
        <v/>
      </c>
      <c r="B1537" s="27" t="str">
        <f t="shared" si="166"/>
        <v/>
      </c>
      <c r="C1537" s="28"/>
      <c r="D1537" s="37"/>
      <c r="E1537" s="28"/>
      <c r="F1537" s="38"/>
      <c r="G1537" s="39"/>
      <c r="H1537" s="39"/>
      <c r="I1537" s="29"/>
      <c r="J1537" s="40"/>
      <c r="K1537" s="40"/>
      <c r="L1537" s="28"/>
      <c r="M1537" s="28"/>
      <c r="N1537" s="42" t="str">
        <f t="shared" si="167"/>
        <v/>
      </c>
      <c r="O1537" s="43"/>
      <c r="P1537" s="25" t="str">
        <f t="shared" si="168"/>
        <v/>
      </c>
      <c r="R1537" s="26">
        <f t="shared" si="162"/>
        <v>0</v>
      </c>
      <c r="S1537" s="18">
        <f t="shared" si="163"/>
        <v>9</v>
      </c>
      <c r="T1537" s="15" t="str">
        <f t="shared" si="164"/>
        <v/>
      </c>
      <c r="U1537" s="15" t="str">
        <f>CONCATENATE(IF(B1537="","",'[1]Datos del Clap'!$E$4),";","9",IF(B1537="","",'[1]Datos del Clap'!$F$4),TEXT(B1537,"000"),";",E1537,(TEXT(F1537,"00000000")))</f>
        <v>;9;00000000</v>
      </c>
    </row>
    <row r="1538" spans="1:21" ht="14.25" customHeight="1" x14ac:dyDescent="0.2">
      <c r="A1538" s="41" t="str">
        <f t="shared" si="165"/>
        <v/>
      </c>
      <c r="B1538" s="27" t="str">
        <f t="shared" si="166"/>
        <v/>
      </c>
      <c r="C1538" s="28"/>
      <c r="D1538" s="37"/>
      <c r="E1538" s="28"/>
      <c r="F1538" s="38"/>
      <c r="G1538" s="39"/>
      <c r="H1538" s="39"/>
      <c r="I1538" s="29"/>
      <c r="J1538" s="40"/>
      <c r="K1538" s="40"/>
      <c r="L1538" s="28"/>
      <c r="M1538" s="28"/>
      <c r="N1538" s="42" t="str">
        <f t="shared" si="167"/>
        <v/>
      </c>
      <c r="O1538" s="43"/>
      <c r="P1538" s="25" t="str">
        <f t="shared" si="168"/>
        <v/>
      </c>
      <c r="R1538" s="26">
        <f t="shared" si="162"/>
        <v>0</v>
      </c>
      <c r="S1538" s="18">
        <f t="shared" si="163"/>
        <v>9</v>
      </c>
      <c r="T1538" s="15" t="str">
        <f t="shared" si="164"/>
        <v/>
      </c>
      <c r="U1538" s="15" t="str">
        <f>CONCATENATE(IF(B1538="","",'[1]Datos del Clap'!$E$4),";","9",IF(B1538="","",'[1]Datos del Clap'!$F$4),TEXT(B1538,"000"),";",E1538,(TEXT(F1538,"00000000")))</f>
        <v>;9;00000000</v>
      </c>
    </row>
    <row r="1539" spans="1:21" ht="14.25" customHeight="1" x14ac:dyDescent="0.2">
      <c r="A1539" s="41" t="str">
        <f t="shared" si="165"/>
        <v/>
      </c>
      <c r="B1539" s="27" t="str">
        <f t="shared" si="166"/>
        <v/>
      </c>
      <c r="C1539" s="28"/>
      <c r="D1539" s="37"/>
      <c r="E1539" s="28"/>
      <c r="F1539" s="38"/>
      <c r="G1539" s="39"/>
      <c r="H1539" s="39"/>
      <c r="I1539" s="29"/>
      <c r="J1539" s="40"/>
      <c r="K1539" s="40"/>
      <c r="L1539" s="28"/>
      <c r="M1539" s="28"/>
      <c r="N1539" s="42" t="str">
        <f t="shared" si="167"/>
        <v/>
      </c>
      <c r="O1539" s="43"/>
      <c r="P1539" s="25" t="str">
        <f t="shared" si="168"/>
        <v/>
      </c>
      <c r="R1539" s="26">
        <f t="shared" si="162"/>
        <v>0</v>
      </c>
      <c r="S1539" s="18">
        <f t="shared" si="163"/>
        <v>9</v>
      </c>
      <c r="T1539" s="15" t="str">
        <f t="shared" si="164"/>
        <v/>
      </c>
      <c r="U1539" s="15" t="str">
        <f>CONCATENATE(IF(B1539="","",'[1]Datos del Clap'!$E$4),";","9",IF(B1539="","",'[1]Datos del Clap'!$F$4),TEXT(B1539,"000"),";",E1539,(TEXT(F1539,"00000000")))</f>
        <v>;9;00000000</v>
      </c>
    </row>
    <row r="1540" spans="1:21" ht="14.25" customHeight="1" x14ac:dyDescent="0.2">
      <c r="A1540" s="41" t="str">
        <f t="shared" si="165"/>
        <v/>
      </c>
      <c r="B1540" s="27" t="str">
        <f t="shared" si="166"/>
        <v/>
      </c>
      <c r="C1540" s="28"/>
      <c r="D1540" s="37"/>
      <c r="E1540" s="28"/>
      <c r="F1540" s="38"/>
      <c r="G1540" s="39"/>
      <c r="H1540" s="39"/>
      <c r="I1540" s="29"/>
      <c r="J1540" s="40"/>
      <c r="K1540" s="40"/>
      <c r="L1540" s="28"/>
      <c r="M1540" s="28"/>
      <c r="N1540" s="42" t="str">
        <f t="shared" si="167"/>
        <v/>
      </c>
      <c r="O1540" s="43"/>
      <c r="P1540" s="25" t="str">
        <f t="shared" si="168"/>
        <v/>
      </c>
      <c r="R1540" s="26">
        <f t="shared" ref="R1540:R1603" si="169">COUNTIF($F$4:$F$10002,F1540)</f>
        <v>0</v>
      </c>
      <c r="S1540" s="18">
        <f t="shared" ref="S1540:S1603" si="170">LEN(IF(F1540&gt;=80000000,(CONCATENATE("E",REPT(0,8-LEN(F1540)),F1540)),(CONCATENATE("V",REPT(0,8-LEN(F1540)),F1540))))</f>
        <v>9</v>
      </c>
      <c r="T1540" s="15" t="str">
        <f t="shared" ref="T1540:T1603" si="171">TRIM(PROPER(D1540))</f>
        <v/>
      </c>
      <c r="U1540" s="15" t="str">
        <f>CONCATENATE(IF(B1540="","",'[1]Datos del Clap'!$E$4),";","9",IF(B1540="","",'[1]Datos del Clap'!$F$4),TEXT(B1540,"000"),";",E1540,(TEXT(F1540,"00000000")))</f>
        <v>;9;00000000</v>
      </c>
    </row>
    <row r="1541" spans="1:21" ht="14.25" customHeight="1" x14ac:dyDescent="0.2">
      <c r="A1541" s="41" t="str">
        <f t="shared" ref="A1541:A1604" si="172">IF(I1541="Vocero Territorial",1,IF(I1541="UBCH",2,IF(I1541="UNAMUJER",3,IF(I1541="FFM",4,IF(I1541="CCAlimentación",5,IF(I1541="Comunicador",6,IF(I1541="Productivo",7,IF(I1541="Fiscal",8,IF(I1541="Miliciano",9,IF(I1541="Vocero Comunal",11,IF(I1541="Ninguno",10,"")))))))))))</f>
        <v/>
      </c>
      <c r="B1541" s="27" t="str">
        <f t="shared" ref="B1541:B1604" si="173">IF(OR(C1541="",D1541=""),"",IF(AND(C1541&lt;&gt;"Jefe de Familia",D1541&lt;&gt;""),B1540,(B1540+1)))</f>
        <v/>
      </c>
      <c r="C1541" s="28"/>
      <c r="D1541" s="37"/>
      <c r="E1541" s="28"/>
      <c r="F1541" s="38"/>
      <c r="G1541" s="39"/>
      <c r="H1541" s="39"/>
      <c r="I1541" s="29"/>
      <c r="J1541" s="40"/>
      <c r="K1541" s="40"/>
      <c r="L1541" s="28"/>
      <c r="M1541" s="28"/>
      <c r="N1541" s="42" t="str">
        <f t="shared" ref="N1541:N1604" si="174">IF(OR(COUNTIF($F$4:$F$3005,F1541)&gt;=2,T(F1541)&lt;&gt;"",LEN(F1541)&gt;8),"Revisar este número de Cédula","")</f>
        <v/>
      </c>
      <c r="O1541" s="43"/>
      <c r="P1541" s="25" t="str">
        <f t="shared" ref="P1541:P1604" si="175">IF(AND($W$2&lt;&gt;1,I1541="Vocero Territorial"),"Ya Existe un "&amp;I1541,IF(AND($W$3&lt;&gt;1,I1541="UBCH"),"Ya Existe un Representante de las "&amp;I1541,IF(AND($W$4&lt;&gt;1,I1541="UNAMUJER"),"Ya Existe un Representante de "&amp;I1541,IF(AND($W$5&lt;&gt;1,I1541="FFM"),"Ya Existe un Representante del "&amp;I1541,IF(AND($W$6&lt;&gt;1,I1541="CCAlimentación"),"Ya Existe un Representante del "&amp;I1541,IF(AND($W$7&lt;&gt;1,I1541="Comunicador"),"Ya Existe un Líder "&amp;I1541,IF(AND($W$8&lt;&gt;1,I1541="Productivo"),"Ya Existe un Líder "&amp;I1541,IF(AND($W$9&lt;&gt;1,I1541="Fiscal"),"Ya Existe un "&amp;I1541,IF(AND($W$9&lt;&gt;1,I1541="Vocero Comunal"),"Ya Existe un "&amp;I1541,"")))))))))</f>
        <v/>
      </c>
      <c r="R1541" s="26">
        <f t="shared" si="169"/>
        <v>0</v>
      </c>
      <c r="S1541" s="18">
        <f t="shared" si="170"/>
        <v>9</v>
      </c>
      <c r="T1541" s="15" t="str">
        <f t="shared" si="171"/>
        <v/>
      </c>
      <c r="U1541" s="15" t="str">
        <f>CONCATENATE(IF(B1541="","",'[1]Datos del Clap'!$E$4),";","9",IF(B1541="","",'[1]Datos del Clap'!$F$4),TEXT(B1541,"000"),";",E1541,(TEXT(F1541,"00000000")))</f>
        <v>;9;00000000</v>
      </c>
    </row>
    <row r="1542" spans="1:21" ht="14.25" customHeight="1" x14ac:dyDescent="0.2">
      <c r="A1542" s="41" t="str">
        <f t="shared" si="172"/>
        <v/>
      </c>
      <c r="B1542" s="27" t="str">
        <f t="shared" si="173"/>
        <v/>
      </c>
      <c r="C1542" s="28"/>
      <c r="D1542" s="37"/>
      <c r="E1542" s="28"/>
      <c r="F1542" s="38"/>
      <c r="G1542" s="39"/>
      <c r="H1542" s="39"/>
      <c r="I1542" s="29"/>
      <c r="J1542" s="40"/>
      <c r="K1542" s="40"/>
      <c r="L1542" s="28"/>
      <c r="M1542" s="28"/>
      <c r="N1542" s="42" t="str">
        <f t="shared" si="174"/>
        <v/>
      </c>
      <c r="O1542" s="43"/>
      <c r="P1542" s="25" t="str">
        <f t="shared" si="175"/>
        <v/>
      </c>
      <c r="R1542" s="26">
        <f t="shared" si="169"/>
        <v>0</v>
      </c>
      <c r="S1542" s="18">
        <f t="shared" si="170"/>
        <v>9</v>
      </c>
      <c r="T1542" s="15" t="str">
        <f t="shared" si="171"/>
        <v/>
      </c>
      <c r="U1542" s="15" t="str">
        <f>CONCATENATE(IF(B1542="","",'[1]Datos del Clap'!$E$4),";","9",IF(B1542="","",'[1]Datos del Clap'!$F$4),TEXT(B1542,"000"),";",E1542,(TEXT(F1542,"00000000")))</f>
        <v>;9;00000000</v>
      </c>
    </row>
    <row r="1543" spans="1:21" ht="14.25" customHeight="1" x14ac:dyDescent="0.2">
      <c r="A1543" s="41" t="str">
        <f t="shared" si="172"/>
        <v/>
      </c>
      <c r="B1543" s="27" t="str">
        <f t="shared" si="173"/>
        <v/>
      </c>
      <c r="C1543" s="28"/>
      <c r="D1543" s="37"/>
      <c r="E1543" s="28"/>
      <c r="F1543" s="38"/>
      <c r="G1543" s="39"/>
      <c r="H1543" s="39"/>
      <c r="I1543" s="29"/>
      <c r="J1543" s="40"/>
      <c r="K1543" s="40"/>
      <c r="L1543" s="28"/>
      <c r="M1543" s="28"/>
      <c r="N1543" s="42" t="str">
        <f t="shared" si="174"/>
        <v/>
      </c>
      <c r="O1543" s="43"/>
      <c r="P1543" s="25" t="str">
        <f t="shared" si="175"/>
        <v/>
      </c>
      <c r="R1543" s="26">
        <f t="shared" si="169"/>
        <v>0</v>
      </c>
      <c r="S1543" s="18">
        <f t="shared" si="170"/>
        <v>9</v>
      </c>
      <c r="T1543" s="15" t="str">
        <f t="shared" si="171"/>
        <v/>
      </c>
      <c r="U1543" s="15" t="str">
        <f>CONCATENATE(IF(B1543="","",'[1]Datos del Clap'!$E$4),";","9",IF(B1543="","",'[1]Datos del Clap'!$F$4),TEXT(B1543,"000"),";",E1543,(TEXT(F1543,"00000000")))</f>
        <v>;9;00000000</v>
      </c>
    </row>
    <row r="1544" spans="1:21" ht="14.25" customHeight="1" x14ac:dyDescent="0.2">
      <c r="A1544" s="41" t="str">
        <f t="shared" si="172"/>
        <v/>
      </c>
      <c r="B1544" s="27" t="str">
        <f t="shared" si="173"/>
        <v/>
      </c>
      <c r="C1544" s="28"/>
      <c r="D1544" s="37"/>
      <c r="E1544" s="28"/>
      <c r="F1544" s="38"/>
      <c r="G1544" s="39"/>
      <c r="H1544" s="39"/>
      <c r="I1544" s="29"/>
      <c r="J1544" s="40"/>
      <c r="K1544" s="40"/>
      <c r="L1544" s="28"/>
      <c r="M1544" s="28"/>
      <c r="N1544" s="42" t="str">
        <f t="shared" si="174"/>
        <v/>
      </c>
      <c r="O1544" s="43"/>
      <c r="P1544" s="25" t="str">
        <f t="shared" si="175"/>
        <v/>
      </c>
      <c r="R1544" s="26">
        <f t="shared" si="169"/>
        <v>0</v>
      </c>
      <c r="S1544" s="18">
        <f t="shared" si="170"/>
        <v>9</v>
      </c>
      <c r="T1544" s="15" t="str">
        <f t="shared" si="171"/>
        <v/>
      </c>
      <c r="U1544" s="15" t="str">
        <f>CONCATENATE(IF(B1544="","",'[1]Datos del Clap'!$E$4),";","9",IF(B1544="","",'[1]Datos del Clap'!$F$4),TEXT(B1544,"000"),";",E1544,(TEXT(F1544,"00000000")))</f>
        <v>;9;00000000</v>
      </c>
    </row>
    <row r="1545" spans="1:21" ht="14.25" customHeight="1" x14ac:dyDescent="0.2">
      <c r="A1545" s="41" t="str">
        <f t="shared" si="172"/>
        <v/>
      </c>
      <c r="B1545" s="27" t="str">
        <f t="shared" si="173"/>
        <v/>
      </c>
      <c r="C1545" s="28"/>
      <c r="D1545" s="37"/>
      <c r="E1545" s="28"/>
      <c r="F1545" s="38"/>
      <c r="G1545" s="39"/>
      <c r="H1545" s="39"/>
      <c r="I1545" s="29"/>
      <c r="J1545" s="40"/>
      <c r="K1545" s="40"/>
      <c r="L1545" s="28"/>
      <c r="M1545" s="28"/>
      <c r="N1545" s="42" t="str">
        <f t="shared" si="174"/>
        <v/>
      </c>
      <c r="O1545" s="43"/>
      <c r="P1545" s="25" t="str">
        <f t="shared" si="175"/>
        <v/>
      </c>
      <c r="R1545" s="26">
        <f t="shared" si="169"/>
        <v>0</v>
      </c>
      <c r="S1545" s="18">
        <f t="shared" si="170"/>
        <v>9</v>
      </c>
      <c r="T1545" s="15" t="str">
        <f t="shared" si="171"/>
        <v/>
      </c>
      <c r="U1545" s="15" t="str">
        <f>CONCATENATE(IF(B1545="","",'[1]Datos del Clap'!$E$4),";","9",IF(B1545="","",'[1]Datos del Clap'!$F$4),TEXT(B1545,"000"),";",E1545,(TEXT(F1545,"00000000")))</f>
        <v>;9;00000000</v>
      </c>
    </row>
    <row r="1546" spans="1:21" ht="14.25" customHeight="1" x14ac:dyDescent="0.2">
      <c r="A1546" s="41" t="str">
        <f t="shared" si="172"/>
        <v/>
      </c>
      <c r="B1546" s="27" t="str">
        <f t="shared" si="173"/>
        <v/>
      </c>
      <c r="C1546" s="28"/>
      <c r="D1546" s="37"/>
      <c r="E1546" s="28"/>
      <c r="F1546" s="38"/>
      <c r="G1546" s="39"/>
      <c r="H1546" s="39"/>
      <c r="I1546" s="29"/>
      <c r="J1546" s="40"/>
      <c r="K1546" s="40"/>
      <c r="L1546" s="28"/>
      <c r="M1546" s="28"/>
      <c r="N1546" s="42" t="str">
        <f t="shared" si="174"/>
        <v/>
      </c>
      <c r="O1546" s="43"/>
      <c r="P1546" s="25" t="str">
        <f t="shared" si="175"/>
        <v/>
      </c>
      <c r="R1546" s="26">
        <f t="shared" si="169"/>
        <v>0</v>
      </c>
      <c r="S1546" s="18">
        <f t="shared" si="170"/>
        <v>9</v>
      </c>
      <c r="T1546" s="15" t="str">
        <f t="shared" si="171"/>
        <v/>
      </c>
      <c r="U1546" s="15" t="str">
        <f>CONCATENATE(IF(B1546="","",'[1]Datos del Clap'!$E$4),";","9",IF(B1546="","",'[1]Datos del Clap'!$F$4),TEXT(B1546,"000"),";",E1546,(TEXT(F1546,"00000000")))</f>
        <v>;9;00000000</v>
      </c>
    </row>
    <row r="1547" spans="1:21" ht="14.25" customHeight="1" x14ac:dyDescent="0.2">
      <c r="A1547" s="41" t="str">
        <f t="shared" si="172"/>
        <v/>
      </c>
      <c r="B1547" s="27" t="str">
        <f t="shared" si="173"/>
        <v/>
      </c>
      <c r="C1547" s="28"/>
      <c r="D1547" s="37"/>
      <c r="E1547" s="28"/>
      <c r="F1547" s="38"/>
      <c r="G1547" s="39"/>
      <c r="H1547" s="39"/>
      <c r="I1547" s="29"/>
      <c r="J1547" s="40"/>
      <c r="K1547" s="40"/>
      <c r="L1547" s="28"/>
      <c r="M1547" s="28"/>
      <c r="N1547" s="42" t="str">
        <f t="shared" si="174"/>
        <v/>
      </c>
      <c r="O1547" s="43"/>
      <c r="P1547" s="25" t="str">
        <f t="shared" si="175"/>
        <v/>
      </c>
      <c r="R1547" s="26">
        <f t="shared" si="169"/>
        <v>0</v>
      </c>
      <c r="S1547" s="18">
        <f t="shared" si="170"/>
        <v>9</v>
      </c>
      <c r="T1547" s="15" t="str">
        <f t="shared" si="171"/>
        <v/>
      </c>
      <c r="U1547" s="15" t="str">
        <f>CONCATENATE(IF(B1547="","",'[1]Datos del Clap'!$E$4),";","9",IF(B1547="","",'[1]Datos del Clap'!$F$4),TEXT(B1547,"000"),";",E1547,(TEXT(F1547,"00000000")))</f>
        <v>;9;00000000</v>
      </c>
    </row>
    <row r="1548" spans="1:21" ht="14.25" customHeight="1" x14ac:dyDescent="0.2">
      <c r="A1548" s="41" t="str">
        <f t="shared" si="172"/>
        <v/>
      </c>
      <c r="B1548" s="27" t="str">
        <f t="shared" si="173"/>
        <v/>
      </c>
      <c r="C1548" s="28"/>
      <c r="D1548" s="37"/>
      <c r="E1548" s="28"/>
      <c r="F1548" s="38"/>
      <c r="G1548" s="39"/>
      <c r="H1548" s="39"/>
      <c r="I1548" s="29"/>
      <c r="J1548" s="40"/>
      <c r="K1548" s="40"/>
      <c r="L1548" s="28"/>
      <c r="M1548" s="28"/>
      <c r="N1548" s="42" t="str">
        <f t="shared" si="174"/>
        <v/>
      </c>
      <c r="O1548" s="43"/>
      <c r="P1548" s="25" t="str">
        <f t="shared" si="175"/>
        <v/>
      </c>
      <c r="R1548" s="26">
        <f t="shared" si="169"/>
        <v>0</v>
      </c>
      <c r="S1548" s="18">
        <f t="shared" si="170"/>
        <v>9</v>
      </c>
      <c r="T1548" s="15" t="str">
        <f t="shared" si="171"/>
        <v/>
      </c>
      <c r="U1548" s="15" t="str">
        <f>CONCATENATE(IF(B1548="","",'[1]Datos del Clap'!$E$4),";","9",IF(B1548="","",'[1]Datos del Clap'!$F$4),TEXT(B1548,"000"),";",E1548,(TEXT(F1548,"00000000")))</f>
        <v>;9;00000000</v>
      </c>
    </row>
    <row r="1549" spans="1:21" ht="14.25" customHeight="1" x14ac:dyDescent="0.2">
      <c r="A1549" s="41" t="str">
        <f t="shared" si="172"/>
        <v/>
      </c>
      <c r="B1549" s="27" t="str">
        <f t="shared" si="173"/>
        <v/>
      </c>
      <c r="C1549" s="28"/>
      <c r="D1549" s="37"/>
      <c r="E1549" s="28"/>
      <c r="F1549" s="38"/>
      <c r="G1549" s="39"/>
      <c r="H1549" s="39"/>
      <c r="I1549" s="29"/>
      <c r="J1549" s="40"/>
      <c r="K1549" s="40"/>
      <c r="L1549" s="28"/>
      <c r="M1549" s="28"/>
      <c r="N1549" s="42" t="str">
        <f t="shared" si="174"/>
        <v/>
      </c>
      <c r="O1549" s="43"/>
      <c r="P1549" s="25" t="str">
        <f t="shared" si="175"/>
        <v/>
      </c>
      <c r="R1549" s="26">
        <f t="shared" si="169"/>
        <v>0</v>
      </c>
      <c r="S1549" s="18">
        <f t="shared" si="170"/>
        <v>9</v>
      </c>
      <c r="T1549" s="15" t="str">
        <f t="shared" si="171"/>
        <v/>
      </c>
      <c r="U1549" s="15" t="str">
        <f>CONCATENATE(IF(B1549="","",'[1]Datos del Clap'!$E$4),";","9",IF(B1549="","",'[1]Datos del Clap'!$F$4),TEXT(B1549,"000"),";",E1549,(TEXT(F1549,"00000000")))</f>
        <v>;9;00000000</v>
      </c>
    </row>
    <row r="1550" spans="1:21" ht="14.25" customHeight="1" x14ac:dyDescent="0.2">
      <c r="A1550" s="41" t="str">
        <f t="shared" si="172"/>
        <v/>
      </c>
      <c r="B1550" s="27" t="str">
        <f t="shared" si="173"/>
        <v/>
      </c>
      <c r="C1550" s="28"/>
      <c r="D1550" s="37"/>
      <c r="E1550" s="28"/>
      <c r="F1550" s="38"/>
      <c r="G1550" s="39"/>
      <c r="H1550" s="39"/>
      <c r="I1550" s="29"/>
      <c r="J1550" s="40"/>
      <c r="K1550" s="40"/>
      <c r="L1550" s="28"/>
      <c r="M1550" s="28"/>
      <c r="N1550" s="42" t="str">
        <f t="shared" si="174"/>
        <v/>
      </c>
      <c r="O1550" s="43"/>
      <c r="P1550" s="25" t="str">
        <f t="shared" si="175"/>
        <v/>
      </c>
      <c r="R1550" s="26">
        <f t="shared" si="169"/>
        <v>0</v>
      </c>
      <c r="S1550" s="18">
        <f t="shared" si="170"/>
        <v>9</v>
      </c>
      <c r="T1550" s="15" t="str">
        <f t="shared" si="171"/>
        <v/>
      </c>
      <c r="U1550" s="15" t="str">
        <f>CONCATENATE(IF(B1550="","",'[1]Datos del Clap'!$E$4),";","9",IF(B1550="","",'[1]Datos del Clap'!$F$4),TEXT(B1550,"000"),";",E1550,(TEXT(F1550,"00000000")))</f>
        <v>;9;00000000</v>
      </c>
    </row>
    <row r="1551" spans="1:21" ht="14.25" customHeight="1" x14ac:dyDescent="0.2">
      <c r="A1551" s="41" t="str">
        <f t="shared" si="172"/>
        <v/>
      </c>
      <c r="B1551" s="27" t="str">
        <f t="shared" si="173"/>
        <v/>
      </c>
      <c r="C1551" s="28"/>
      <c r="D1551" s="37"/>
      <c r="E1551" s="28"/>
      <c r="F1551" s="38"/>
      <c r="G1551" s="39"/>
      <c r="H1551" s="39"/>
      <c r="I1551" s="29"/>
      <c r="J1551" s="40"/>
      <c r="K1551" s="40"/>
      <c r="L1551" s="28"/>
      <c r="M1551" s="28"/>
      <c r="N1551" s="42" t="str">
        <f t="shared" si="174"/>
        <v/>
      </c>
      <c r="O1551" s="43"/>
      <c r="P1551" s="25" t="str">
        <f t="shared" si="175"/>
        <v/>
      </c>
      <c r="R1551" s="26">
        <f t="shared" si="169"/>
        <v>0</v>
      </c>
      <c r="S1551" s="18">
        <f t="shared" si="170"/>
        <v>9</v>
      </c>
      <c r="T1551" s="15" t="str">
        <f t="shared" si="171"/>
        <v/>
      </c>
      <c r="U1551" s="15" t="str">
        <f>CONCATENATE(IF(B1551="","",'[1]Datos del Clap'!$E$4),";","9",IF(B1551="","",'[1]Datos del Clap'!$F$4),TEXT(B1551,"000"),";",E1551,(TEXT(F1551,"00000000")))</f>
        <v>;9;00000000</v>
      </c>
    </row>
    <row r="1552" spans="1:21" ht="14.25" customHeight="1" x14ac:dyDescent="0.2">
      <c r="A1552" s="41" t="str">
        <f t="shared" si="172"/>
        <v/>
      </c>
      <c r="B1552" s="27" t="str">
        <f t="shared" si="173"/>
        <v/>
      </c>
      <c r="C1552" s="28"/>
      <c r="D1552" s="37"/>
      <c r="E1552" s="28"/>
      <c r="F1552" s="38"/>
      <c r="G1552" s="39"/>
      <c r="H1552" s="39"/>
      <c r="I1552" s="29"/>
      <c r="J1552" s="40"/>
      <c r="K1552" s="40"/>
      <c r="L1552" s="28"/>
      <c r="M1552" s="28"/>
      <c r="N1552" s="42" t="str">
        <f t="shared" si="174"/>
        <v/>
      </c>
      <c r="O1552" s="43"/>
      <c r="P1552" s="25" t="str">
        <f t="shared" si="175"/>
        <v/>
      </c>
      <c r="R1552" s="26">
        <f t="shared" si="169"/>
        <v>0</v>
      </c>
      <c r="S1552" s="18">
        <f t="shared" si="170"/>
        <v>9</v>
      </c>
      <c r="T1552" s="15" t="str">
        <f t="shared" si="171"/>
        <v/>
      </c>
      <c r="U1552" s="15" t="str">
        <f>CONCATENATE(IF(B1552="","",'[1]Datos del Clap'!$E$4),";","9",IF(B1552="","",'[1]Datos del Clap'!$F$4),TEXT(B1552,"000"),";",E1552,(TEXT(F1552,"00000000")))</f>
        <v>;9;00000000</v>
      </c>
    </row>
    <row r="1553" spans="1:21" ht="14.25" customHeight="1" x14ac:dyDescent="0.2">
      <c r="A1553" s="41" t="str">
        <f t="shared" si="172"/>
        <v/>
      </c>
      <c r="B1553" s="27" t="str">
        <f t="shared" si="173"/>
        <v/>
      </c>
      <c r="C1553" s="28"/>
      <c r="D1553" s="37"/>
      <c r="E1553" s="28"/>
      <c r="F1553" s="38"/>
      <c r="G1553" s="39"/>
      <c r="H1553" s="39"/>
      <c r="I1553" s="29"/>
      <c r="J1553" s="40"/>
      <c r="K1553" s="40"/>
      <c r="L1553" s="28"/>
      <c r="M1553" s="28"/>
      <c r="N1553" s="42" t="str">
        <f t="shared" si="174"/>
        <v/>
      </c>
      <c r="O1553" s="43"/>
      <c r="P1553" s="25" t="str">
        <f t="shared" si="175"/>
        <v/>
      </c>
      <c r="R1553" s="26">
        <f t="shared" si="169"/>
        <v>0</v>
      </c>
      <c r="S1553" s="18">
        <f t="shared" si="170"/>
        <v>9</v>
      </c>
      <c r="T1553" s="15" t="str">
        <f t="shared" si="171"/>
        <v/>
      </c>
      <c r="U1553" s="15" t="str">
        <f>CONCATENATE(IF(B1553="","",'[1]Datos del Clap'!$E$4),";","9",IF(B1553="","",'[1]Datos del Clap'!$F$4),TEXT(B1553,"000"),";",E1553,(TEXT(F1553,"00000000")))</f>
        <v>;9;00000000</v>
      </c>
    </row>
    <row r="1554" spans="1:21" ht="14.25" customHeight="1" x14ac:dyDescent="0.2">
      <c r="A1554" s="41" t="str">
        <f t="shared" si="172"/>
        <v/>
      </c>
      <c r="B1554" s="27" t="str">
        <f t="shared" si="173"/>
        <v/>
      </c>
      <c r="C1554" s="28"/>
      <c r="D1554" s="37"/>
      <c r="E1554" s="28"/>
      <c r="F1554" s="38"/>
      <c r="G1554" s="39"/>
      <c r="H1554" s="39"/>
      <c r="I1554" s="29"/>
      <c r="J1554" s="40"/>
      <c r="K1554" s="40"/>
      <c r="L1554" s="28"/>
      <c r="M1554" s="28"/>
      <c r="N1554" s="42" t="str">
        <f t="shared" si="174"/>
        <v/>
      </c>
      <c r="O1554" s="43"/>
      <c r="P1554" s="25" t="str">
        <f t="shared" si="175"/>
        <v/>
      </c>
      <c r="R1554" s="26">
        <f t="shared" si="169"/>
        <v>0</v>
      </c>
      <c r="S1554" s="18">
        <f t="shared" si="170"/>
        <v>9</v>
      </c>
      <c r="T1554" s="15" t="str">
        <f t="shared" si="171"/>
        <v/>
      </c>
      <c r="U1554" s="15" t="str">
        <f>CONCATENATE(IF(B1554="","",'[1]Datos del Clap'!$E$4),";","9",IF(B1554="","",'[1]Datos del Clap'!$F$4),TEXT(B1554,"000"),";",E1554,(TEXT(F1554,"00000000")))</f>
        <v>;9;00000000</v>
      </c>
    </row>
    <row r="1555" spans="1:21" ht="14.25" customHeight="1" x14ac:dyDescent="0.2">
      <c r="A1555" s="41" t="str">
        <f t="shared" si="172"/>
        <v/>
      </c>
      <c r="B1555" s="27" t="str">
        <f t="shared" si="173"/>
        <v/>
      </c>
      <c r="C1555" s="28"/>
      <c r="D1555" s="37"/>
      <c r="E1555" s="28"/>
      <c r="F1555" s="38"/>
      <c r="G1555" s="39"/>
      <c r="H1555" s="39"/>
      <c r="I1555" s="29"/>
      <c r="J1555" s="40"/>
      <c r="K1555" s="40"/>
      <c r="L1555" s="28"/>
      <c r="M1555" s="28"/>
      <c r="N1555" s="42" t="str">
        <f t="shared" si="174"/>
        <v/>
      </c>
      <c r="O1555" s="43"/>
      <c r="P1555" s="25" t="str">
        <f t="shared" si="175"/>
        <v/>
      </c>
      <c r="R1555" s="26">
        <f t="shared" si="169"/>
        <v>0</v>
      </c>
      <c r="S1555" s="18">
        <f t="shared" si="170"/>
        <v>9</v>
      </c>
      <c r="T1555" s="15" t="str">
        <f t="shared" si="171"/>
        <v/>
      </c>
      <c r="U1555" s="15" t="str">
        <f>CONCATENATE(IF(B1555="","",'[1]Datos del Clap'!$E$4),";","9",IF(B1555="","",'[1]Datos del Clap'!$F$4),TEXT(B1555,"000"),";",E1555,(TEXT(F1555,"00000000")))</f>
        <v>;9;00000000</v>
      </c>
    </row>
    <row r="1556" spans="1:21" ht="14.25" customHeight="1" x14ac:dyDescent="0.2">
      <c r="A1556" s="41" t="str">
        <f t="shared" si="172"/>
        <v/>
      </c>
      <c r="B1556" s="27" t="str">
        <f t="shared" si="173"/>
        <v/>
      </c>
      <c r="C1556" s="28"/>
      <c r="D1556" s="37"/>
      <c r="E1556" s="28"/>
      <c r="F1556" s="38"/>
      <c r="G1556" s="39"/>
      <c r="H1556" s="39"/>
      <c r="I1556" s="29"/>
      <c r="J1556" s="40"/>
      <c r="K1556" s="40"/>
      <c r="L1556" s="28"/>
      <c r="M1556" s="28"/>
      <c r="N1556" s="42" t="str">
        <f t="shared" si="174"/>
        <v/>
      </c>
      <c r="O1556" s="43"/>
      <c r="P1556" s="25" t="str">
        <f t="shared" si="175"/>
        <v/>
      </c>
      <c r="R1556" s="26">
        <f t="shared" si="169"/>
        <v>0</v>
      </c>
      <c r="S1556" s="18">
        <f t="shared" si="170"/>
        <v>9</v>
      </c>
      <c r="T1556" s="15" t="str">
        <f t="shared" si="171"/>
        <v/>
      </c>
      <c r="U1556" s="15" t="str">
        <f>CONCATENATE(IF(B1556="","",'[1]Datos del Clap'!$E$4),";","9",IF(B1556="","",'[1]Datos del Clap'!$F$4),TEXT(B1556,"000"),";",E1556,(TEXT(F1556,"00000000")))</f>
        <v>;9;00000000</v>
      </c>
    </row>
    <row r="1557" spans="1:21" ht="14.25" customHeight="1" x14ac:dyDescent="0.2">
      <c r="A1557" s="41" t="str">
        <f t="shared" si="172"/>
        <v/>
      </c>
      <c r="B1557" s="27" t="str">
        <f t="shared" si="173"/>
        <v/>
      </c>
      <c r="C1557" s="28"/>
      <c r="D1557" s="37"/>
      <c r="E1557" s="28"/>
      <c r="F1557" s="38"/>
      <c r="G1557" s="39"/>
      <c r="H1557" s="39"/>
      <c r="I1557" s="29"/>
      <c r="J1557" s="40"/>
      <c r="K1557" s="40"/>
      <c r="L1557" s="28"/>
      <c r="M1557" s="28"/>
      <c r="N1557" s="42" t="str">
        <f t="shared" si="174"/>
        <v/>
      </c>
      <c r="O1557" s="43"/>
      <c r="P1557" s="25" t="str">
        <f t="shared" si="175"/>
        <v/>
      </c>
      <c r="R1557" s="26">
        <f t="shared" si="169"/>
        <v>0</v>
      </c>
      <c r="S1557" s="18">
        <f t="shared" si="170"/>
        <v>9</v>
      </c>
      <c r="T1557" s="15" t="str">
        <f t="shared" si="171"/>
        <v/>
      </c>
      <c r="U1557" s="15" t="str">
        <f>CONCATENATE(IF(B1557="","",'[1]Datos del Clap'!$E$4),";","9",IF(B1557="","",'[1]Datos del Clap'!$F$4),TEXT(B1557,"000"),";",E1557,(TEXT(F1557,"00000000")))</f>
        <v>;9;00000000</v>
      </c>
    </row>
    <row r="1558" spans="1:21" ht="14.25" customHeight="1" x14ac:dyDescent="0.2">
      <c r="A1558" s="41" t="str">
        <f t="shared" si="172"/>
        <v/>
      </c>
      <c r="B1558" s="27" t="str">
        <f t="shared" si="173"/>
        <v/>
      </c>
      <c r="C1558" s="28"/>
      <c r="D1558" s="37"/>
      <c r="E1558" s="28"/>
      <c r="F1558" s="38"/>
      <c r="G1558" s="39"/>
      <c r="H1558" s="39"/>
      <c r="I1558" s="29"/>
      <c r="J1558" s="40"/>
      <c r="K1558" s="40"/>
      <c r="L1558" s="28"/>
      <c r="M1558" s="28"/>
      <c r="N1558" s="42" t="str">
        <f t="shared" si="174"/>
        <v/>
      </c>
      <c r="O1558" s="43"/>
      <c r="P1558" s="25" t="str">
        <f t="shared" si="175"/>
        <v/>
      </c>
      <c r="R1558" s="26">
        <f t="shared" si="169"/>
        <v>0</v>
      </c>
      <c r="S1558" s="18">
        <f t="shared" si="170"/>
        <v>9</v>
      </c>
      <c r="T1558" s="15" t="str">
        <f t="shared" si="171"/>
        <v/>
      </c>
      <c r="U1558" s="15" t="str">
        <f>CONCATENATE(IF(B1558="","",'[1]Datos del Clap'!$E$4),";","9",IF(B1558="","",'[1]Datos del Clap'!$F$4),TEXT(B1558,"000"),";",E1558,(TEXT(F1558,"00000000")))</f>
        <v>;9;00000000</v>
      </c>
    </row>
    <row r="1559" spans="1:21" ht="14.25" customHeight="1" x14ac:dyDescent="0.2">
      <c r="A1559" s="41" t="str">
        <f t="shared" si="172"/>
        <v/>
      </c>
      <c r="B1559" s="27" t="str">
        <f t="shared" si="173"/>
        <v/>
      </c>
      <c r="C1559" s="28"/>
      <c r="D1559" s="37"/>
      <c r="E1559" s="28"/>
      <c r="F1559" s="38"/>
      <c r="G1559" s="39"/>
      <c r="H1559" s="39"/>
      <c r="I1559" s="29"/>
      <c r="J1559" s="40"/>
      <c r="K1559" s="40"/>
      <c r="L1559" s="28"/>
      <c r="M1559" s="28"/>
      <c r="N1559" s="42" t="str">
        <f t="shared" si="174"/>
        <v/>
      </c>
      <c r="O1559" s="43"/>
      <c r="P1559" s="25" t="str">
        <f t="shared" si="175"/>
        <v/>
      </c>
      <c r="R1559" s="26">
        <f t="shared" si="169"/>
        <v>0</v>
      </c>
      <c r="S1559" s="18">
        <f t="shared" si="170"/>
        <v>9</v>
      </c>
      <c r="T1559" s="15" t="str">
        <f t="shared" si="171"/>
        <v/>
      </c>
      <c r="U1559" s="15" t="str">
        <f>CONCATENATE(IF(B1559="","",'[1]Datos del Clap'!$E$4),";","9",IF(B1559="","",'[1]Datos del Clap'!$F$4),TEXT(B1559,"000"),";",E1559,(TEXT(F1559,"00000000")))</f>
        <v>;9;00000000</v>
      </c>
    </row>
    <row r="1560" spans="1:21" ht="14.25" customHeight="1" x14ac:dyDescent="0.2">
      <c r="A1560" s="41" t="str">
        <f t="shared" si="172"/>
        <v/>
      </c>
      <c r="B1560" s="27" t="str">
        <f t="shared" si="173"/>
        <v/>
      </c>
      <c r="C1560" s="28"/>
      <c r="D1560" s="37"/>
      <c r="E1560" s="28"/>
      <c r="F1560" s="38"/>
      <c r="G1560" s="39"/>
      <c r="H1560" s="39"/>
      <c r="I1560" s="29"/>
      <c r="J1560" s="40"/>
      <c r="K1560" s="40"/>
      <c r="L1560" s="28"/>
      <c r="M1560" s="28"/>
      <c r="N1560" s="42" t="str">
        <f t="shared" si="174"/>
        <v/>
      </c>
      <c r="O1560" s="43"/>
      <c r="P1560" s="25" t="str">
        <f t="shared" si="175"/>
        <v/>
      </c>
      <c r="R1560" s="26">
        <f t="shared" si="169"/>
        <v>0</v>
      </c>
      <c r="S1560" s="18">
        <f t="shared" si="170"/>
        <v>9</v>
      </c>
      <c r="T1560" s="15" t="str">
        <f t="shared" si="171"/>
        <v/>
      </c>
      <c r="U1560" s="15" t="str">
        <f>CONCATENATE(IF(B1560="","",'[1]Datos del Clap'!$E$4),";","9",IF(B1560="","",'[1]Datos del Clap'!$F$4),TEXT(B1560,"000"),";",E1560,(TEXT(F1560,"00000000")))</f>
        <v>;9;00000000</v>
      </c>
    </row>
    <row r="1561" spans="1:21" ht="14.25" customHeight="1" x14ac:dyDescent="0.2">
      <c r="A1561" s="41" t="str">
        <f t="shared" si="172"/>
        <v/>
      </c>
      <c r="B1561" s="27" t="str">
        <f t="shared" si="173"/>
        <v/>
      </c>
      <c r="C1561" s="28"/>
      <c r="D1561" s="37"/>
      <c r="E1561" s="28"/>
      <c r="F1561" s="38"/>
      <c r="G1561" s="39"/>
      <c r="H1561" s="39"/>
      <c r="I1561" s="29"/>
      <c r="J1561" s="40"/>
      <c r="K1561" s="40"/>
      <c r="L1561" s="28"/>
      <c r="M1561" s="28"/>
      <c r="N1561" s="42" t="str">
        <f t="shared" si="174"/>
        <v/>
      </c>
      <c r="O1561" s="43"/>
      <c r="P1561" s="25" t="str">
        <f t="shared" si="175"/>
        <v/>
      </c>
      <c r="R1561" s="26">
        <f t="shared" si="169"/>
        <v>0</v>
      </c>
      <c r="S1561" s="18">
        <f t="shared" si="170"/>
        <v>9</v>
      </c>
      <c r="T1561" s="15" t="str">
        <f t="shared" si="171"/>
        <v/>
      </c>
      <c r="U1561" s="15" t="str">
        <f>CONCATENATE(IF(B1561="","",'[1]Datos del Clap'!$E$4),";","9",IF(B1561="","",'[1]Datos del Clap'!$F$4),TEXT(B1561,"000"),";",E1561,(TEXT(F1561,"00000000")))</f>
        <v>;9;00000000</v>
      </c>
    </row>
    <row r="1562" spans="1:21" ht="14.25" customHeight="1" x14ac:dyDescent="0.2">
      <c r="A1562" s="41" t="str">
        <f t="shared" si="172"/>
        <v/>
      </c>
      <c r="B1562" s="27" t="str">
        <f t="shared" si="173"/>
        <v/>
      </c>
      <c r="C1562" s="28"/>
      <c r="D1562" s="37"/>
      <c r="E1562" s="28"/>
      <c r="F1562" s="38"/>
      <c r="G1562" s="39"/>
      <c r="H1562" s="39"/>
      <c r="I1562" s="29"/>
      <c r="J1562" s="40"/>
      <c r="K1562" s="40"/>
      <c r="L1562" s="28"/>
      <c r="M1562" s="28"/>
      <c r="N1562" s="42" t="str">
        <f t="shared" si="174"/>
        <v/>
      </c>
      <c r="O1562" s="43"/>
      <c r="P1562" s="25" t="str">
        <f t="shared" si="175"/>
        <v/>
      </c>
      <c r="R1562" s="26">
        <f t="shared" si="169"/>
        <v>0</v>
      </c>
      <c r="S1562" s="18">
        <f t="shared" si="170"/>
        <v>9</v>
      </c>
      <c r="T1562" s="15" t="str">
        <f t="shared" si="171"/>
        <v/>
      </c>
      <c r="U1562" s="15" t="str">
        <f>CONCATENATE(IF(B1562="","",'[1]Datos del Clap'!$E$4),";","9",IF(B1562="","",'[1]Datos del Clap'!$F$4),TEXT(B1562,"000"),";",E1562,(TEXT(F1562,"00000000")))</f>
        <v>;9;00000000</v>
      </c>
    </row>
    <row r="1563" spans="1:21" ht="14.25" customHeight="1" x14ac:dyDescent="0.2">
      <c r="A1563" s="41" t="str">
        <f t="shared" si="172"/>
        <v/>
      </c>
      <c r="B1563" s="27" t="str">
        <f t="shared" si="173"/>
        <v/>
      </c>
      <c r="C1563" s="28"/>
      <c r="D1563" s="37"/>
      <c r="E1563" s="28"/>
      <c r="F1563" s="38"/>
      <c r="G1563" s="39"/>
      <c r="H1563" s="39"/>
      <c r="I1563" s="29"/>
      <c r="J1563" s="40"/>
      <c r="K1563" s="40"/>
      <c r="L1563" s="28"/>
      <c r="M1563" s="28"/>
      <c r="N1563" s="42" t="str">
        <f t="shared" si="174"/>
        <v/>
      </c>
      <c r="O1563" s="43"/>
      <c r="P1563" s="25" t="str">
        <f t="shared" si="175"/>
        <v/>
      </c>
      <c r="R1563" s="26">
        <f t="shared" si="169"/>
        <v>0</v>
      </c>
      <c r="S1563" s="18">
        <f t="shared" si="170"/>
        <v>9</v>
      </c>
      <c r="T1563" s="15" t="str">
        <f t="shared" si="171"/>
        <v/>
      </c>
      <c r="U1563" s="15" t="str">
        <f>CONCATENATE(IF(B1563="","",'[1]Datos del Clap'!$E$4),";","9",IF(B1563="","",'[1]Datos del Clap'!$F$4),TEXT(B1563,"000"),";",E1563,(TEXT(F1563,"00000000")))</f>
        <v>;9;00000000</v>
      </c>
    </row>
    <row r="1564" spans="1:21" ht="14.25" customHeight="1" x14ac:dyDescent="0.2">
      <c r="A1564" s="41" t="str">
        <f t="shared" si="172"/>
        <v/>
      </c>
      <c r="B1564" s="27" t="str">
        <f t="shared" si="173"/>
        <v/>
      </c>
      <c r="C1564" s="28"/>
      <c r="D1564" s="37"/>
      <c r="E1564" s="28"/>
      <c r="F1564" s="38"/>
      <c r="G1564" s="39"/>
      <c r="H1564" s="39"/>
      <c r="I1564" s="29"/>
      <c r="J1564" s="40"/>
      <c r="K1564" s="40"/>
      <c r="L1564" s="28"/>
      <c r="M1564" s="28"/>
      <c r="N1564" s="42" t="str">
        <f t="shared" si="174"/>
        <v/>
      </c>
      <c r="O1564" s="43"/>
      <c r="P1564" s="25" t="str">
        <f t="shared" si="175"/>
        <v/>
      </c>
      <c r="R1564" s="26">
        <f t="shared" si="169"/>
        <v>0</v>
      </c>
      <c r="S1564" s="18">
        <f t="shared" si="170"/>
        <v>9</v>
      </c>
      <c r="T1564" s="15" t="str">
        <f t="shared" si="171"/>
        <v/>
      </c>
      <c r="U1564" s="15" t="str">
        <f>CONCATENATE(IF(B1564="","",'[1]Datos del Clap'!$E$4),";","9",IF(B1564="","",'[1]Datos del Clap'!$F$4),TEXT(B1564,"000"),";",E1564,(TEXT(F1564,"00000000")))</f>
        <v>;9;00000000</v>
      </c>
    </row>
    <row r="1565" spans="1:21" ht="14.25" customHeight="1" x14ac:dyDescent="0.2">
      <c r="A1565" s="41" t="str">
        <f t="shared" si="172"/>
        <v/>
      </c>
      <c r="B1565" s="27" t="str">
        <f t="shared" si="173"/>
        <v/>
      </c>
      <c r="C1565" s="28"/>
      <c r="D1565" s="37"/>
      <c r="E1565" s="28"/>
      <c r="F1565" s="38"/>
      <c r="G1565" s="39"/>
      <c r="H1565" s="39"/>
      <c r="I1565" s="29"/>
      <c r="J1565" s="40"/>
      <c r="K1565" s="40"/>
      <c r="L1565" s="28"/>
      <c r="M1565" s="28"/>
      <c r="N1565" s="42" t="str">
        <f t="shared" si="174"/>
        <v/>
      </c>
      <c r="O1565" s="43"/>
      <c r="P1565" s="25" t="str">
        <f t="shared" si="175"/>
        <v/>
      </c>
      <c r="R1565" s="26">
        <f t="shared" si="169"/>
        <v>0</v>
      </c>
      <c r="S1565" s="18">
        <f t="shared" si="170"/>
        <v>9</v>
      </c>
      <c r="T1565" s="15" t="str">
        <f t="shared" si="171"/>
        <v/>
      </c>
      <c r="U1565" s="15" t="str">
        <f>CONCATENATE(IF(B1565="","",'[1]Datos del Clap'!$E$4),";","9",IF(B1565="","",'[1]Datos del Clap'!$F$4),TEXT(B1565,"000"),";",E1565,(TEXT(F1565,"00000000")))</f>
        <v>;9;00000000</v>
      </c>
    </row>
    <row r="1566" spans="1:21" ht="14.25" customHeight="1" x14ac:dyDescent="0.2">
      <c r="A1566" s="41" t="str">
        <f t="shared" si="172"/>
        <v/>
      </c>
      <c r="B1566" s="27" t="str">
        <f t="shared" si="173"/>
        <v/>
      </c>
      <c r="C1566" s="28"/>
      <c r="D1566" s="37"/>
      <c r="E1566" s="28"/>
      <c r="F1566" s="38"/>
      <c r="G1566" s="39"/>
      <c r="H1566" s="39"/>
      <c r="I1566" s="29"/>
      <c r="J1566" s="40"/>
      <c r="K1566" s="40"/>
      <c r="L1566" s="28"/>
      <c r="M1566" s="28"/>
      <c r="N1566" s="42" t="str">
        <f t="shared" si="174"/>
        <v/>
      </c>
      <c r="O1566" s="43"/>
      <c r="P1566" s="25" t="str">
        <f t="shared" si="175"/>
        <v/>
      </c>
      <c r="R1566" s="26">
        <f t="shared" si="169"/>
        <v>0</v>
      </c>
      <c r="S1566" s="18">
        <f t="shared" si="170"/>
        <v>9</v>
      </c>
      <c r="T1566" s="15" t="str">
        <f t="shared" si="171"/>
        <v/>
      </c>
      <c r="U1566" s="15" t="str">
        <f>CONCATENATE(IF(B1566="","",'[1]Datos del Clap'!$E$4),";","9",IF(B1566="","",'[1]Datos del Clap'!$F$4),TEXT(B1566,"000"),";",E1566,(TEXT(F1566,"00000000")))</f>
        <v>;9;00000000</v>
      </c>
    </row>
    <row r="1567" spans="1:21" ht="14.25" customHeight="1" x14ac:dyDescent="0.2">
      <c r="A1567" s="41" t="str">
        <f t="shared" si="172"/>
        <v/>
      </c>
      <c r="B1567" s="27" t="str">
        <f t="shared" si="173"/>
        <v/>
      </c>
      <c r="C1567" s="28"/>
      <c r="D1567" s="37"/>
      <c r="E1567" s="28"/>
      <c r="F1567" s="38"/>
      <c r="G1567" s="39"/>
      <c r="H1567" s="39"/>
      <c r="I1567" s="29"/>
      <c r="J1567" s="40"/>
      <c r="K1567" s="40"/>
      <c r="L1567" s="28"/>
      <c r="M1567" s="28"/>
      <c r="N1567" s="42" t="str">
        <f t="shared" si="174"/>
        <v/>
      </c>
      <c r="O1567" s="43"/>
      <c r="P1567" s="25" t="str">
        <f t="shared" si="175"/>
        <v/>
      </c>
      <c r="R1567" s="26">
        <f t="shared" si="169"/>
        <v>0</v>
      </c>
      <c r="S1567" s="18">
        <f t="shared" si="170"/>
        <v>9</v>
      </c>
      <c r="T1567" s="15" t="str">
        <f t="shared" si="171"/>
        <v/>
      </c>
      <c r="U1567" s="15" t="str">
        <f>CONCATENATE(IF(B1567="","",'[1]Datos del Clap'!$E$4),";","9",IF(B1567="","",'[1]Datos del Clap'!$F$4),TEXT(B1567,"000"),";",E1567,(TEXT(F1567,"00000000")))</f>
        <v>;9;00000000</v>
      </c>
    </row>
    <row r="1568" spans="1:21" ht="14.25" customHeight="1" x14ac:dyDescent="0.2">
      <c r="A1568" s="41" t="str">
        <f t="shared" si="172"/>
        <v/>
      </c>
      <c r="B1568" s="27" t="str">
        <f t="shared" si="173"/>
        <v/>
      </c>
      <c r="C1568" s="28"/>
      <c r="D1568" s="37"/>
      <c r="E1568" s="28"/>
      <c r="F1568" s="38"/>
      <c r="G1568" s="39"/>
      <c r="H1568" s="39"/>
      <c r="I1568" s="29"/>
      <c r="J1568" s="40"/>
      <c r="K1568" s="40"/>
      <c r="L1568" s="28"/>
      <c r="M1568" s="28"/>
      <c r="N1568" s="42" t="str">
        <f t="shared" si="174"/>
        <v/>
      </c>
      <c r="O1568" s="43"/>
      <c r="P1568" s="25" t="str">
        <f t="shared" si="175"/>
        <v/>
      </c>
      <c r="R1568" s="26">
        <f t="shared" si="169"/>
        <v>0</v>
      </c>
      <c r="S1568" s="18">
        <f t="shared" si="170"/>
        <v>9</v>
      </c>
      <c r="T1568" s="15" t="str">
        <f t="shared" si="171"/>
        <v/>
      </c>
      <c r="U1568" s="15" t="str">
        <f>CONCATENATE(IF(B1568="","",'[1]Datos del Clap'!$E$4),";","9",IF(B1568="","",'[1]Datos del Clap'!$F$4),TEXT(B1568,"000"),";",E1568,(TEXT(F1568,"00000000")))</f>
        <v>;9;00000000</v>
      </c>
    </row>
    <row r="1569" spans="1:21" ht="14.25" customHeight="1" x14ac:dyDescent="0.2">
      <c r="A1569" s="41" t="str">
        <f t="shared" si="172"/>
        <v/>
      </c>
      <c r="B1569" s="27" t="str">
        <f t="shared" si="173"/>
        <v/>
      </c>
      <c r="C1569" s="28"/>
      <c r="D1569" s="37"/>
      <c r="E1569" s="28"/>
      <c r="F1569" s="38"/>
      <c r="G1569" s="39"/>
      <c r="H1569" s="39"/>
      <c r="I1569" s="29"/>
      <c r="J1569" s="40"/>
      <c r="K1569" s="40"/>
      <c r="L1569" s="28"/>
      <c r="M1569" s="28"/>
      <c r="N1569" s="42" t="str">
        <f t="shared" si="174"/>
        <v/>
      </c>
      <c r="O1569" s="43"/>
      <c r="P1569" s="25" t="str">
        <f t="shared" si="175"/>
        <v/>
      </c>
      <c r="R1569" s="26">
        <f t="shared" si="169"/>
        <v>0</v>
      </c>
      <c r="S1569" s="18">
        <f t="shared" si="170"/>
        <v>9</v>
      </c>
      <c r="T1569" s="15" t="str">
        <f t="shared" si="171"/>
        <v/>
      </c>
      <c r="U1569" s="15" t="str">
        <f>CONCATENATE(IF(B1569="","",'[1]Datos del Clap'!$E$4),";","9",IF(B1569="","",'[1]Datos del Clap'!$F$4),TEXT(B1569,"000"),";",E1569,(TEXT(F1569,"00000000")))</f>
        <v>;9;00000000</v>
      </c>
    </row>
    <row r="1570" spans="1:21" ht="14.25" customHeight="1" x14ac:dyDescent="0.2">
      <c r="A1570" s="41" t="str">
        <f t="shared" si="172"/>
        <v/>
      </c>
      <c r="B1570" s="27" t="str">
        <f t="shared" si="173"/>
        <v/>
      </c>
      <c r="C1570" s="28"/>
      <c r="D1570" s="37"/>
      <c r="E1570" s="28"/>
      <c r="F1570" s="38"/>
      <c r="G1570" s="39"/>
      <c r="H1570" s="39"/>
      <c r="I1570" s="29"/>
      <c r="J1570" s="40"/>
      <c r="K1570" s="40"/>
      <c r="L1570" s="28"/>
      <c r="M1570" s="28"/>
      <c r="N1570" s="42" t="str">
        <f t="shared" si="174"/>
        <v/>
      </c>
      <c r="O1570" s="43"/>
      <c r="P1570" s="25" t="str">
        <f t="shared" si="175"/>
        <v/>
      </c>
      <c r="R1570" s="26">
        <f t="shared" si="169"/>
        <v>0</v>
      </c>
      <c r="S1570" s="18">
        <f t="shared" si="170"/>
        <v>9</v>
      </c>
      <c r="T1570" s="15" t="str">
        <f t="shared" si="171"/>
        <v/>
      </c>
      <c r="U1570" s="15" t="str">
        <f>CONCATENATE(IF(B1570="","",'[1]Datos del Clap'!$E$4),";","9",IF(B1570="","",'[1]Datos del Clap'!$F$4),TEXT(B1570,"000"),";",E1570,(TEXT(F1570,"00000000")))</f>
        <v>;9;00000000</v>
      </c>
    </row>
    <row r="1571" spans="1:21" ht="14.25" customHeight="1" x14ac:dyDescent="0.2">
      <c r="A1571" s="41" t="str">
        <f t="shared" si="172"/>
        <v/>
      </c>
      <c r="B1571" s="27" t="str">
        <f t="shared" si="173"/>
        <v/>
      </c>
      <c r="C1571" s="28"/>
      <c r="D1571" s="37"/>
      <c r="E1571" s="28"/>
      <c r="F1571" s="38"/>
      <c r="G1571" s="39"/>
      <c r="H1571" s="39"/>
      <c r="I1571" s="29"/>
      <c r="J1571" s="40"/>
      <c r="K1571" s="40"/>
      <c r="L1571" s="28"/>
      <c r="M1571" s="28"/>
      <c r="N1571" s="42" t="str">
        <f t="shared" si="174"/>
        <v/>
      </c>
      <c r="O1571" s="43"/>
      <c r="P1571" s="25" t="str">
        <f t="shared" si="175"/>
        <v/>
      </c>
      <c r="R1571" s="26">
        <f t="shared" si="169"/>
        <v>0</v>
      </c>
      <c r="S1571" s="18">
        <f t="shared" si="170"/>
        <v>9</v>
      </c>
      <c r="T1571" s="15" t="str">
        <f t="shared" si="171"/>
        <v/>
      </c>
      <c r="U1571" s="15" t="str">
        <f>CONCATENATE(IF(B1571="","",'[1]Datos del Clap'!$E$4),";","9",IF(B1571="","",'[1]Datos del Clap'!$F$4),TEXT(B1571,"000"),";",E1571,(TEXT(F1571,"00000000")))</f>
        <v>;9;00000000</v>
      </c>
    </row>
    <row r="1572" spans="1:21" ht="14.25" customHeight="1" x14ac:dyDescent="0.2">
      <c r="A1572" s="41" t="str">
        <f t="shared" si="172"/>
        <v/>
      </c>
      <c r="B1572" s="27" t="str">
        <f t="shared" si="173"/>
        <v/>
      </c>
      <c r="C1572" s="28"/>
      <c r="D1572" s="37"/>
      <c r="E1572" s="28"/>
      <c r="F1572" s="38"/>
      <c r="G1572" s="39"/>
      <c r="H1572" s="39"/>
      <c r="I1572" s="29"/>
      <c r="J1572" s="40"/>
      <c r="K1572" s="40"/>
      <c r="L1572" s="28"/>
      <c r="M1572" s="28"/>
      <c r="N1572" s="42" t="str">
        <f t="shared" si="174"/>
        <v/>
      </c>
      <c r="O1572" s="43"/>
      <c r="P1572" s="25" t="str">
        <f t="shared" si="175"/>
        <v/>
      </c>
      <c r="R1572" s="26">
        <f t="shared" si="169"/>
        <v>0</v>
      </c>
      <c r="S1572" s="18">
        <f t="shared" si="170"/>
        <v>9</v>
      </c>
      <c r="T1572" s="15" t="str">
        <f t="shared" si="171"/>
        <v/>
      </c>
      <c r="U1572" s="15" t="str">
        <f>CONCATENATE(IF(B1572="","",'[1]Datos del Clap'!$E$4),";","9",IF(B1572="","",'[1]Datos del Clap'!$F$4),TEXT(B1572,"000"),";",E1572,(TEXT(F1572,"00000000")))</f>
        <v>;9;00000000</v>
      </c>
    </row>
    <row r="1573" spans="1:21" ht="14.25" customHeight="1" x14ac:dyDescent="0.2">
      <c r="A1573" s="41" t="str">
        <f t="shared" si="172"/>
        <v/>
      </c>
      <c r="B1573" s="27" t="str">
        <f t="shared" si="173"/>
        <v/>
      </c>
      <c r="C1573" s="28"/>
      <c r="D1573" s="37"/>
      <c r="E1573" s="28"/>
      <c r="F1573" s="38"/>
      <c r="G1573" s="39"/>
      <c r="H1573" s="39"/>
      <c r="I1573" s="29"/>
      <c r="J1573" s="40"/>
      <c r="K1573" s="40"/>
      <c r="L1573" s="28"/>
      <c r="M1573" s="28"/>
      <c r="N1573" s="42" t="str">
        <f t="shared" si="174"/>
        <v/>
      </c>
      <c r="O1573" s="43"/>
      <c r="P1573" s="25" t="str">
        <f t="shared" si="175"/>
        <v/>
      </c>
      <c r="R1573" s="26">
        <f t="shared" si="169"/>
        <v>0</v>
      </c>
      <c r="S1573" s="18">
        <f t="shared" si="170"/>
        <v>9</v>
      </c>
      <c r="T1573" s="15" t="str">
        <f t="shared" si="171"/>
        <v/>
      </c>
      <c r="U1573" s="15" t="str">
        <f>CONCATENATE(IF(B1573="","",'[1]Datos del Clap'!$E$4),";","9",IF(B1573="","",'[1]Datos del Clap'!$F$4),TEXT(B1573,"000"),";",E1573,(TEXT(F1573,"00000000")))</f>
        <v>;9;00000000</v>
      </c>
    </row>
    <row r="1574" spans="1:21" ht="14.25" customHeight="1" x14ac:dyDescent="0.2">
      <c r="A1574" s="41" t="str">
        <f t="shared" si="172"/>
        <v/>
      </c>
      <c r="B1574" s="27" t="str">
        <f t="shared" si="173"/>
        <v/>
      </c>
      <c r="C1574" s="28"/>
      <c r="D1574" s="37"/>
      <c r="E1574" s="28"/>
      <c r="F1574" s="38"/>
      <c r="G1574" s="39"/>
      <c r="H1574" s="39"/>
      <c r="I1574" s="29"/>
      <c r="J1574" s="40"/>
      <c r="K1574" s="40"/>
      <c r="L1574" s="28"/>
      <c r="M1574" s="28"/>
      <c r="N1574" s="42" t="str">
        <f t="shared" si="174"/>
        <v/>
      </c>
      <c r="O1574" s="43"/>
      <c r="P1574" s="25" t="str">
        <f t="shared" si="175"/>
        <v/>
      </c>
      <c r="R1574" s="26">
        <f t="shared" si="169"/>
        <v>0</v>
      </c>
      <c r="S1574" s="18">
        <f t="shared" si="170"/>
        <v>9</v>
      </c>
      <c r="T1574" s="15" t="str">
        <f t="shared" si="171"/>
        <v/>
      </c>
      <c r="U1574" s="15" t="str">
        <f>CONCATENATE(IF(B1574="","",'[1]Datos del Clap'!$E$4),";","9",IF(B1574="","",'[1]Datos del Clap'!$F$4),TEXT(B1574,"000"),";",E1574,(TEXT(F1574,"00000000")))</f>
        <v>;9;00000000</v>
      </c>
    </row>
    <row r="1575" spans="1:21" ht="14.25" customHeight="1" x14ac:dyDescent="0.2">
      <c r="A1575" s="41" t="str">
        <f t="shared" si="172"/>
        <v/>
      </c>
      <c r="B1575" s="27" t="str">
        <f t="shared" si="173"/>
        <v/>
      </c>
      <c r="C1575" s="28"/>
      <c r="D1575" s="37"/>
      <c r="E1575" s="28"/>
      <c r="F1575" s="38"/>
      <c r="G1575" s="39"/>
      <c r="H1575" s="39"/>
      <c r="I1575" s="29"/>
      <c r="J1575" s="40"/>
      <c r="K1575" s="40"/>
      <c r="L1575" s="28"/>
      <c r="M1575" s="28"/>
      <c r="N1575" s="42" t="str">
        <f t="shared" si="174"/>
        <v/>
      </c>
      <c r="O1575" s="43"/>
      <c r="P1575" s="25" t="str">
        <f t="shared" si="175"/>
        <v/>
      </c>
      <c r="R1575" s="26">
        <f t="shared" si="169"/>
        <v>0</v>
      </c>
      <c r="S1575" s="18">
        <f t="shared" si="170"/>
        <v>9</v>
      </c>
      <c r="T1575" s="15" t="str">
        <f t="shared" si="171"/>
        <v/>
      </c>
      <c r="U1575" s="15" t="str">
        <f>CONCATENATE(IF(B1575="","",'[1]Datos del Clap'!$E$4),";","9",IF(B1575="","",'[1]Datos del Clap'!$F$4),TEXT(B1575,"000"),";",E1575,(TEXT(F1575,"00000000")))</f>
        <v>;9;00000000</v>
      </c>
    </row>
    <row r="1576" spans="1:21" ht="14.25" customHeight="1" x14ac:dyDescent="0.2">
      <c r="A1576" s="41" t="str">
        <f t="shared" si="172"/>
        <v/>
      </c>
      <c r="B1576" s="27" t="str">
        <f t="shared" si="173"/>
        <v/>
      </c>
      <c r="C1576" s="28"/>
      <c r="D1576" s="37"/>
      <c r="E1576" s="28"/>
      <c r="F1576" s="38"/>
      <c r="G1576" s="39"/>
      <c r="H1576" s="39"/>
      <c r="I1576" s="29"/>
      <c r="J1576" s="40"/>
      <c r="K1576" s="40"/>
      <c r="L1576" s="28"/>
      <c r="M1576" s="28"/>
      <c r="N1576" s="42" t="str">
        <f t="shared" si="174"/>
        <v/>
      </c>
      <c r="O1576" s="43"/>
      <c r="P1576" s="25" t="str">
        <f t="shared" si="175"/>
        <v/>
      </c>
      <c r="R1576" s="26">
        <f t="shared" si="169"/>
        <v>0</v>
      </c>
      <c r="S1576" s="18">
        <f t="shared" si="170"/>
        <v>9</v>
      </c>
      <c r="T1576" s="15" t="str">
        <f t="shared" si="171"/>
        <v/>
      </c>
      <c r="U1576" s="15" t="str">
        <f>CONCATENATE(IF(B1576="","",'[1]Datos del Clap'!$E$4),";","9",IF(B1576="","",'[1]Datos del Clap'!$F$4),TEXT(B1576,"000"),";",E1576,(TEXT(F1576,"00000000")))</f>
        <v>;9;00000000</v>
      </c>
    </row>
    <row r="1577" spans="1:21" ht="14.25" customHeight="1" x14ac:dyDescent="0.2">
      <c r="A1577" s="41" t="str">
        <f t="shared" si="172"/>
        <v/>
      </c>
      <c r="B1577" s="27" t="str">
        <f t="shared" si="173"/>
        <v/>
      </c>
      <c r="C1577" s="28"/>
      <c r="D1577" s="37"/>
      <c r="E1577" s="28"/>
      <c r="F1577" s="38"/>
      <c r="G1577" s="39"/>
      <c r="H1577" s="39"/>
      <c r="I1577" s="29"/>
      <c r="J1577" s="40"/>
      <c r="K1577" s="40"/>
      <c r="L1577" s="28"/>
      <c r="M1577" s="28"/>
      <c r="N1577" s="42" t="str">
        <f t="shared" si="174"/>
        <v/>
      </c>
      <c r="O1577" s="43"/>
      <c r="P1577" s="25" t="str">
        <f t="shared" si="175"/>
        <v/>
      </c>
      <c r="R1577" s="26">
        <f t="shared" si="169"/>
        <v>0</v>
      </c>
      <c r="S1577" s="18">
        <f t="shared" si="170"/>
        <v>9</v>
      </c>
      <c r="T1577" s="15" t="str">
        <f t="shared" si="171"/>
        <v/>
      </c>
      <c r="U1577" s="15" t="str">
        <f>CONCATENATE(IF(B1577="","",'[1]Datos del Clap'!$E$4),";","9",IF(B1577="","",'[1]Datos del Clap'!$F$4),TEXT(B1577,"000"),";",E1577,(TEXT(F1577,"00000000")))</f>
        <v>;9;00000000</v>
      </c>
    </row>
    <row r="1578" spans="1:21" ht="14.25" customHeight="1" x14ac:dyDescent="0.2">
      <c r="A1578" s="41" t="str">
        <f t="shared" si="172"/>
        <v/>
      </c>
      <c r="B1578" s="27" t="str">
        <f t="shared" si="173"/>
        <v/>
      </c>
      <c r="C1578" s="28"/>
      <c r="D1578" s="37"/>
      <c r="E1578" s="28"/>
      <c r="F1578" s="38"/>
      <c r="G1578" s="39"/>
      <c r="H1578" s="39"/>
      <c r="I1578" s="29"/>
      <c r="J1578" s="40"/>
      <c r="K1578" s="40"/>
      <c r="L1578" s="28"/>
      <c r="M1578" s="28"/>
      <c r="N1578" s="42" t="str">
        <f t="shared" si="174"/>
        <v/>
      </c>
      <c r="O1578" s="43"/>
      <c r="P1578" s="25" t="str">
        <f t="shared" si="175"/>
        <v/>
      </c>
      <c r="R1578" s="26">
        <f t="shared" si="169"/>
        <v>0</v>
      </c>
      <c r="S1578" s="18">
        <f t="shared" si="170"/>
        <v>9</v>
      </c>
      <c r="T1578" s="15" t="str">
        <f t="shared" si="171"/>
        <v/>
      </c>
      <c r="U1578" s="15" t="str">
        <f>CONCATENATE(IF(B1578="","",'[1]Datos del Clap'!$E$4),";","9",IF(B1578="","",'[1]Datos del Clap'!$F$4),TEXT(B1578,"000"),";",E1578,(TEXT(F1578,"00000000")))</f>
        <v>;9;00000000</v>
      </c>
    </row>
    <row r="1579" spans="1:21" ht="14.25" customHeight="1" x14ac:dyDescent="0.2">
      <c r="A1579" s="41" t="str">
        <f t="shared" si="172"/>
        <v/>
      </c>
      <c r="B1579" s="27" t="str">
        <f t="shared" si="173"/>
        <v/>
      </c>
      <c r="C1579" s="28"/>
      <c r="D1579" s="37"/>
      <c r="E1579" s="28"/>
      <c r="F1579" s="38"/>
      <c r="G1579" s="39"/>
      <c r="H1579" s="39"/>
      <c r="I1579" s="29"/>
      <c r="J1579" s="40"/>
      <c r="K1579" s="40"/>
      <c r="L1579" s="28"/>
      <c r="M1579" s="28"/>
      <c r="N1579" s="42" t="str">
        <f t="shared" si="174"/>
        <v/>
      </c>
      <c r="O1579" s="43"/>
      <c r="P1579" s="25" t="str">
        <f t="shared" si="175"/>
        <v/>
      </c>
      <c r="R1579" s="26">
        <f t="shared" si="169"/>
        <v>0</v>
      </c>
      <c r="S1579" s="18">
        <f t="shared" si="170"/>
        <v>9</v>
      </c>
      <c r="T1579" s="15" t="str">
        <f t="shared" si="171"/>
        <v/>
      </c>
      <c r="U1579" s="15" t="str">
        <f>CONCATENATE(IF(B1579="","",'[1]Datos del Clap'!$E$4),";","9",IF(B1579="","",'[1]Datos del Clap'!$F$4),TEXT(B1579,"000"),";",E1579,(TEXT(F1579,"00000000")))</f>
        <v>;9;00000000</v>
      </c>
    </row>
    <row r="1580" spans="1:21" ht="14.25" customHeight="1" x14ac:dyDescent="0.2">
      <c r="A1580" s="41" t="str">
        <f t="shared" si="172"/>
        <v/>
      </c>
      <c r="B1580" s="27" t="str">
        <f t="shared" si="173"/>
        <v/>
      </c>
      <c r="C1580" s="28"/>
      <c r="D1580" s="37"/>
      <c r="E1580" s="28"/>
      <c r="F1580" s="38"/>
      <c r="G1580" s="39"/>
      <c r="H1580" s="39"/>
      <c r="I1580" s="29"/>
      <c r="J1580" s="40"/>
      <c r="K1580" s="40"/>
      <c r="L1580" s="28"/>
      <c r="M1580" s="28"/>
      <c r="N1580" s="42" t="str">
        <f t="shared" si="174"/>
        <v/>
      </c>
      <c r="O1580" s="43"/>
      <c r="P1580" s="25" t="str">
        <f t="shared" si="175"/>
        <v/>
      </c>
      <c r="R1580" s="26">
        <f t="shared" si="169"/>
        <v>0</v>
      </c>
      <c r="S1580" s="18">
        <f t="shared" si="170"/>
        <v>9</v>
      </c>
      <c r="T1580" s="15" t="str">
        <f t="shared" si="171"/>
        <v/>
      </c>
      <c r="U1580" s="15" t="str">
        <f>CONCATENATE(IF(B1580="","",'[1]Datos del Clap'!$E$4),";","9",IF(B1580="","",'[1]Datos del Clap'!$F$4),TEXT(B1580,"000"),";",E1580,(TEXT(F1580,"00000000")))</f>
        <v>;9;00000000</v>
      </c>
    </row>
    <row r="1581" spans="1:21" ht="14.25" customHeight="1" x14ac:dyDescent="0.2">
      <c r="A1581" s="41" t="str">
        <f t="shared" si="172"/>
        <v/>
      </c>
      <c r="B1581" s="27" t="str">
        <f t="shared" si="173"/>
        <v/>
      </c>
      <c r="C1581" s="28"/>
      <c r="D1581" s="37"/>
      <c r="E1581" s="28"/>
      <c r="F1581" s="38"/>
      <c r="G1581" s="39"/>
      <c r="H1581" s="39"/>
      <c r="I1581" s="29"/>
      <c r="J1581" s="40"/>
      <c r="K1581" s="40"/>
      <c r="L1581" s="28"/>
      <c r="M1581" s="28"/>
      <c r="N1581" s="42" t="str">
        <f t="shared" si="174"/>
        <v/>
      </c>
      <c r="O1581" s="43"/>
      <c r="P1581" s="25" t="str">
        <f t="shared" si="175"/>
        <v/>
      </c>
      <c r="R1581" s="26">
        <f t="shared" si="169"/>
        <v>0</v>
      </c>
      <c r="S1581" s="18">
        <f t="shared" si="170"/>
        <v>9</v>
      </c>
      <c r="T1581" s="15" t="str">
        <f t="shared" si="171"/>
        <v/>
      </c>
      <c r="U1581" s="15" t="str">
        <f>CONCATENATE(IF(B1581="","",'[1]Datos del Clap'!$E$4),";","9",IF(B1581="","",'[1]Datos del Clap'!$F$4),TEXT(B1581,"000"),";",E1581,(TEXT(F1581,"00000000")))</f>
        <v>;9;00000000</v>
      </c>
    </row>
    <row r="1582" spans="1:21" ht="14.25" customHeight="1" x14ac:dyDescent="0.2">
      <c r="A1582" s="41" t="str">
        <f t="shared" si="172"/>
        <v/>
      </c>
      <c r="B1582" s="27" t="str">
        <f t="shared" si="173"/>
        <v/>
      </c>
      <c r="C1582" s="28"/>
      <c r="D1582" s="37"/>
      <c r="E1582" s="28"/>
      <c r="F1582" s="38"/>
      <c r="G1582" s="39"/>
      <c r="H1582" s="39"/>
      <c r="I1582" s="29"/>
      <c r="J1582" s="40"/>
      <c r="K1582" s="40"/>
      <c r="L1582" s="28"/>
      <c r="M1582" s="28"/>
      <c r="N1582" s="42" t="str">
        <f t="shared" si="174"/>
        <v/>
      </c>
      <c r="O1582" s="43"/>
      <c r="P1582" s="25" t="str">
        <f t="shared" si="175"/>
        <v/>
      </c>
      <c r="R1582" s="26">
        <f t="shared" si="169"/>
        <v>0</v>
      </c>
      <c r="S1582" s="18">
        <f t="shared" si="170"/>
        <v>9</v>
      </c>
      <c r="T1582" s="15" t="str">
        <f t="shared" si="171"/>
        <v/>
      </c>
      <c r="U1582" s="15" t="str">
        <f>CONCATENATE(IF(B1582="","",'[1]Datos del Clap'!$E$4),";","9",IF(B1582="","",'[1]Datos del Clap'!$F$4),TEXT(B1582,"000"),";",E1582,(TEXT(F1582,"00000000")))</f>
        <v>;9;00000000</v>
      </c>
    </row>
    <row r="1583" spans="1:21" ht="14.25" customHeight="1" x14ac:dyDescent="0.2">
      <c r="A1583" s="41" t="str">
        <f t="shared" si="172"/>
        <v/>
      </c>
      <c r="B1583" s="27" t="str">
        <f t="shared" si="173"/>
        <v/>
      </c>
      <c r="C1583" s="28"/>
      <c r="D1583" s="37"/>
      <c r="E1583" s="28"/>
      <c r="F1583" s="38"/>
      <c r="G1583" s="39"/>
      <c r="H1583" s="39"/>
      <c r="I1583" s="29"/>
      <c r="J1583" s="40"/>
      <c r="K1583" s="40"/>
      <c r="L1583" s="28"/>
      <c r="M1583" s="28"/>
      <c r="N1583" s="42" t="str">
        <f t="shared" si="174"/>
        <v/>
      </c>
      <c r="O1583" s="43"/>
      <c r="P1583" s="25" t="str">
        <f t="shared" si="175"/>
        <v/>
      </c>
      <c r="R1583" s="26">
        <f t="shared" si="169"/>
        <v>0</v>
      </c>
      <c r="S1583" s="18">
        <f t="shared" si="170"/>
        <v>9</v>
      </c>
      <c r="T1583" s="15" t="str">
        <f t="shared" si="171"/>
        <v/>
      </c>
      <c r="U1583" s="15" t="str">
        <f>CONCATENATE(IF(B1583="","",'[1]Datos del Clap'!$E$4),";","9",IF(B1583="","",'[1]Datos del Clap'!$F$4),TEXT(B1583,"000"),";",E1583,(TEXT(F1583,"00000000")))</f>
        <v>;9;00000000</v>
      </c>
    </row>
    <row r="1584" spans="1:21" ht="14.25" customHeight="1" x14ac:dyDescent="0.2">
      <c r="A1584" s="41" t="str">
        <f t="shared" si="172"/>
        <v/>
      </c>
      <c r="B1584" s="27" t="str">
        <f t="shared" si="173"/>
        <v/>
      </c>
      <c r="C1584" s="28"/>
      <c r="D1584" s="37"/>
      <c r="E1584" s="28"/>
      <c r="F1584" s="38"/>
      <c r="G1584" s="39"/>
      <c r="H1584" s="39"/>
      <c r="I1584" s="29"/>
      <c r="J1584" s="40"/>
      <c r="K1584" s="40"/>
      <c r="L1584" s="28"/>
      <c r="M1584" s="28"/>
      <c r="N1584" s="42" t="str">
        <f t="shared" si="174"/>
        <v/>
      </c>
      <c r="O1584" s="43"/>
      <c r="P1584" s="25" t="str">
        <f t="shared" si="175"/>
        <v/>
      </c>
      <c r="R1584" s="26">
        <f t="shared" si="169"/>
        <v>0</v>
      </c>
      <c r="S1584" s="18">
        <f t="shared" si="170"/>
        <v>9</v>
      </c>
      <c r="T1584" s="15" t="str">
        <f t="shared" si="171"/>
        <v/>
      </c>
      <c r="U1584" s="15" t="str">
        <f>CONCATENATE(IF(B1584="","",'[1]Datos del Clap'!$E$4),";","9",IF(B1584="","",'[1]Datos del Clap'!$F$4),TEXT(B1584,"000"),";",E1584,(TEXT(F1584,"00000000")))</f>
        <v>;9;00000000</v>
      </c>
    </row>
    <row r="1585" spans="1:21" ht="14.25" customHeight="1" x14ac:dyDescent="0.2">
      <c r="A1585" s="41" t="str">
        <f t="shared" si="172"/>
        <v/>
      </c>
      <c r="B1585" s="27" t="str">
        <f t="shared" si="173"/>
        <v/>
      </c>
      <c r="C1585" s="28"/>
      <c r="D1585" s="37"/>
      <c r="E1585" s="28"/>
      <c r="F1585" s="38"/>
      <c r="G1585" s="39"/>
      <c r="H1585" s="39"/>
      <c r="I1585" s="29"/>
      <c r="J1585" s="40"/>
      <c r="K1585" s="40"/>
      <c r="L1585" s="28"/>
      <c r="M1585" s="28"/>
      <c r="N1585" s="42" t="str">
        <f t="shared" si="174"/>
        <v/>
      </c>
      <c r="O1585" s="43"/>
      <c r="P1585" s="25" t="str">
        <f t="shared" si="175"/>
        <v/>
      </c>
      <c r="R1585" s="26">
        <f t="shared" si="169"/>
        <v>0</v>
      </c>
      <c r="S1585" s="18">
        <f t="shared" si="170"/>
        <v>9</v>
      </c>
      <c r="T1585" s="15" t="str">
        <f t="shared" si="171"/>
        <v/>
      </c>
      <c r="U1585" s="15" t="str">
        <f>CONCATENATE(IF(B1585="","",'[1]Datos del Clap'!$E$4),";","9",IF(B1585="","",'[1]Datos del Clap'!$F$4),TEXT(B1585,"000"),";",E1585,(TEXT(F1585,"00000000")))</f>
        <v>;9;00000000</v>
      </c>
    </row>
    <row r="1586" spans="1:21" ht="14.25" customHeight="1" x14ac:dyDescent="0.2">
      <c r="A1586" s="41" t="str">
        <f t="shared" si="172"/>
        <v/>
      </c>
      <c r="B1586" s="27" t="str">
        <f t="shared" si="173"/>
        <v/>
      </c>
      <c r="C1586" s="28"/>
      <c r="D1586" s="37"/>
      <c r="E1586" s="28"/>
      <c r="F1586" s="38"/>
      <c r="G1586" s="39"/>
      <c r="H1586" s="39"/>
      <c r="I1586" s="29"/>
      <c r="J1586" s="40"/>
      <c r="K1586" s="40"/>
      <c r="L1586" s="28"/>
      <c r="M1586" s="28"/>
      <c r="N1586" s="42" t="str">
        <f t="shared" si="174"/>
        <v/>
      </c>
      <c r="O1586" s="43"/>
      <c r="P1586" s="25" t="str">
        <f t="shared" si="175"/>
        <v/>
      </c>
      <c r="R1586" s="26">
        <f t="shared" si="169"/>
        <v>0</v>
      </c>
      <c r="S1586" s="18">
        <f t="shared" si="170"/>
        <v>9</v>
      </c>
      <c r="T1586" s="15" t="str">
        <f t="shared" si="171"/>
        <v/>
      </c>
      <c r="U1586" s="15" t="str">
        <f>CONCATENATE(IF(B1586="","",'[1]Datos del Clap'!$E$4),";","9",IF(B1586="","",'[1]Datos del Clap'!$F$4),TEXT(B1586,"000"),";",E1586,(TEXT(F1586,"00000000")))</f>
        <v>;9;00000000</v>
      </c>
    </row>
    <row r="1587" spans="1:21" ht="14.25" customHeight="1" x14ac:dyDescent="0.2">
      <c r="A1587" s="41" t="str">
        <f t="shared" si="172"/>
        <v/>
      </c>
      <c r="B1587" s="27" t="str">
        <f t="shared" si="173"/>
        <v/>
      </c>
      <c r="C1587" s="28"/>
      <c r="D1587" s="37"/>
      <c r="E1587" s="28"/>
      <c r="F1587" s="38"/>
      <c r="G1587" s="39"/>
      <c r="H1587" s="39"/>
      <c r="I1587" s="29"/>
      <c r="J1587" s="40"/>
      <c r="K1587" s="40"/>
      <c r="L1587" s="28"/>
      <c r="M1587" s="28"/>
      <c r="N1587" s="42" t="str">
        <f t="shared" si="174"/>
        <v/>
      </c>
      <c r="O1587" s="43"/>
      <c r="P1587" s="25" t="str">
        <f t="shared" si="175"/>
        <v/>
      </c>
      <c r="R1587" s="26">
        <f t="shared" si="169"/>
        <v>0</v>
      </c>
      <c r="S1587" s="18">
        <f t="shared" si="170"/>
        <v>9</v>
      </c>
      <c r="T1587" s="15" t="str">
        <f t="shared" si="171"/>
        <v/>
      </c>
      <c r="U1587" s="15" t="str">
        <f>CONCATENATE(IF(B1587="","",'[1]Datos del Clap'!$E$4),";","9",IF(B1587="","",'[1]Datos del Clap'!$F$4),TEXT(B1587,"000"),";",E1587,(TEXT(F1587,"00000000")))</f>
        <v>;9;00000000</v>
      </c>
    </row>
    <row r="1588" spans="1:21" ht="14.25" customHeight="1" x14ac:dyDescent="0.2">
      <c r="A1588" s="41" t="str">
        <f t="shared" si="172"/>
        <v/>
      </c>
      <c r="B1588" s="27" t="str">
        <f t="shared" si="173"/>
        <v/>
      </c>
      <c r="C1588" s="28"/>
      <c r="D1588" s="37"/>
      <c r="E1588" s="28"/>
      <c r="F1588" s="38"/>
      <c r="G1588" s="39"/>
      <c r="H1588" s="39"/>
      <c r="I1588" s="29"/>
      <c r="J1588" s="40"/>
      <c r="K1588" s="40"/>
      <c r="L1588" s="28"/>
      <c r="M1588" s="28"/>
      <c r="N1588" s="42" t="str">
        <f t="shared" si="174"/>
        <v/>
      </c>
      <c r="O1588" s="43"/>
      <c r="P1588" s="25" t="str">
        <f t="shared" si="175"/>
        <v/>
      </c>
      <c r="R1588" s="26">
        <f t="shared" si="169"/>
        <v>0</v>
      </c>
      <c r="S1588" s="18">
        <f t="shared" si="170"/>
        <v>9</v>
      </c>
      <c r="T1588" s="15" t="str">
        <f t="shared" si="171"/>
        <v/>
      </c>
      <c r="U1588" s="15" t="str">
        <f>CONCATENATE(IF(B1588="","",'[1]Datos del Clap'!$E$4),";","9",IF(B1588="","",'[1]Datos del Clap'!$F$4),TEXT(B1588,"000"),";",E1588,(TEXT(F1588,"00000000")))</f>
        <v>;9;00000000</v>
      </c>
    </row>
    <row r="1589" spans="1:21" ht="14.25" customHeight="1" x14ac:dyDescent="0.2">
      <c r="A1589" s="41" t="str">
        <f t="shared" si="172"/>
        <v/>
      </c>
      <c r="B1589" s="27" t="str">
        <f t="shared" si="173"/>
        <v/>
      </c>
      <c r="C1589" s="28"/>
      <c r="D1589" s="37"/>
      <c r="E1589" s="28"/>
      <c r="F1589" s="38"/>
      <c r="G1589" s="39"/>
      <c r="H1589" s="39"/>
      <c r="I1589" s="29"/>
      <c r="J1589" s="40"/>
      <c r="K1589" s="40"/>
      <c r="L1589" s="28"/>
      <c r="M1589" s="28"/>
      <c r="N1589" s="42" t="str">
        <f t="shared" si="174"/>
        <v/>
      </c>
      <c r="O1589" s="43"/>
      <c r="P1589" s="25" t="str">
        <f t="shared" si="175"/>
        <v/>
      </c>
      <c r="R1589" s="26">
        <f t="shared" si="169"/>
        <v>0</v>
      </c>
      <c r="S1589" s="18">
        <f t="shared" si="170"/>
        <v>9</v>
      </c>
      <c r="T1589" s="15" t="str">
        <f t="shared" si="171"/>
        <v/>
      </c>
      <c r="U1589" s="15" t="str">
        <f>CONCATENATE(IF(B1589="","",'[1]Datos del Clap'!$E$4),";","9",IF(B1589="","",'[1]Datos del Clap'!$F$4),TEXT(B1589,"000"),";",E1589,(TEXT(F1589,"00000000")))</f>
        <v>;9;00000000</v>
      </c>
    </row>
    <row r="1590" spans="1:21" ht="14.25" customHeight="1" x14ac:dyDescent="0.2">
      <c r="A1590" s="41" t="str">
        <f t="shared" si="172"/>
        <v/>
      </c>
      <c r="B1590" s="27" t="str">
        <f t="shared" si="173"/>
        <v/>
      </c>
      <c r="C1590" s="28"/>
      <c r="D1590" s="37"/>
      <c r="E1590" s="28"/>
      <c r="F1590" s="38"/>
      <c r="G1590" s="39"/>
      <c r="H1590" s="39"/>
      <c r="I1590" s="29"/>
      <c r="J1590" s="40"/>
      <c r="K1590" s="40"/>
      <c r="L1590" s="28"/>
      <c r="M1590" s="28"/>
      <c r="N1590" s="42" t="str">
        <f t="shared" si="174"/>
        <v/>
      </c>
      <c r="O1590" s="43"/>
      <c r="P1590" s="25" t="str">
        <f t="shared" si="175"/>
        <v/>
      </c>
      <c r="R1590" s="26">
        <f t="shared" si="169"/>
        <v>0</v>
      </c>
      <c r="S1590" s="18">
        <f t="shared" si="170"/>
        <v>9</v>
      </c>
      <c r="T1590" s="15" t="str">
        <f t="shared" si="171"/>
        <v/>
      </c>
      <c r="U1590" s="15" t="str">
        <f>CONCATENATE(IF(B1590="","",'[1]Datos del Clap'!$E$4),";","9",IF(B1590="","",'[1]Datos del Clap'!$F$4),TEXT(B1590,"000"),";",E1590,(TEXT(F1590,"00000000")))</f>
        <v>;9;00000000</v>
      </c>
    </row>
    <row r="1591" spans="1:21" ht="14.25" customHeight="1" x14ac:dyDescent="0.2">
      <c r="A1591" s="41" t="str">
        <f t="shared" si="172"/>
        <v/>
      </c>
      <c r="B1591" s="27" t="str">
        <f t="shared" si="173"/>
        <v/>
      </c>
      <c r="C1591" s="28"/>
      <c r="D1591" s="37"/>
      <c r="E1591" s="28"/>
      <c r="F1591" s="38"/>
      <c r="G1591" s="39"/>
      <c r="H1591" s="39"/>
      <c r="I1591" s="29"/>
      <c r="J1591" s="40"/>
      <c r="K1591" s="40"/>
      <c r="L1591" s="28"/>
      <c r="M1591" s="28"/>
      <c r="N1591" s="42" t="str">
        <f t="shared" si="174"/>
        <v/>
      </c>
      <c r="O1591" s="43"/>
      <c r="P1591" s="25" t="str">
        <f t="shared" si="175"/>
        <v/>
      </c>
      <c r="R1591" s="26">
        <f t="shared" si="169"/>
        <v>0</v>
      </c>
      <c r="S1591" s="18">
        <f t="shared" si="170"/>
        <v>9</v>
      </c>
      <c r="T1591" s="15" t="str">
        <f t="shared" si="171"/>
        <v/>
      </c>
      <c r="U1591" s="15" t="str">
        <f>CONCATENATE(IF(B1591="","",'[1]Datos del Clap'!$E$4),";","9",IF(B1591="","",'[1]Datos del Clap'!$F$4),TEXT(B1591,"000"),";",E1591,(TEXT(F1591,"00000000")))</f>
        <v>;9;00000000</v>
      </c>
    </row>
    <row r="1592" spans="1:21" ht="14.25" customHeight="1" x14ac:dyDescent="0.2">
      <c r="A1592" s="41" t="str">
        <f t="shared" si="172"/>
        <v/>
      </c>
      <c r="B1592" s="27" t="str">
        <f t="shared" si="173"/>
        <v/>
      </c>
      <c r="C1592" s="28"/>
      <c r="D1592" s="37"/>
      <c r="E1592" s="28"/>
      <c r="F1592" s="38"/>
      <c r="G1592" s="39"/>
      <c r="H1592" s="39"/>
      <c r="I1592" s="29"/>
      <c r="J1592" s="40"/>
      <c r="K1592" s="40"/>
      <c r="L1592" s="28"/>
      <c r="M1592" s="28"/>
      <c r="N1592" s="42" t="str">
        <f t="shared" si="174"/>
        <v/>
      </c>
      <c r="O1592" s="43"/>
      <c r="P1592" s="25" t="str">
        <f t="shared" si="175"/>
        <v/>
      </c>
      <c r="R1592" s="26">
        <f t="shared" si="169"/>
        <v>0</v>
      </c>
      <c r="S1592" s="18">
        <f t="shared" si="170"/>
        <v>9</v>
      </c>
      <c r="T1592" s="15" t="str">
        <f t="shared" si="171"/>
        <v/>
      </c>
      <c r="U1592" s="15" t="str">
        <f>CONCATENATE(IF(B1592="","",'[1]Datos del Clap'!$E$4),";","9",IF(B1592="","",'[1]Datos del Clap'!$F$4),TEXT(B1592,"000"),";",E1592,(TEXT(F1592,"00000000")))</f>
        <v>;9;00000000</v>
      </c>
    </row>
    <row r="1593" spans="1:21" ht="14.25" customHeight="1" x14ac:dyDescent="0.2">
      <c r="A1593" s="41" t="str">
        <f t="shared" si="172"/>
        <v/>
      </c>
      <c r="B1593" s="27" t="str">
        <f t="shared" si="173"/>
        <v/>
      </c>
      <c r="C1593" s="28"/>
      <c r="D1593" s="37"/>
      <c r="E1593" s="28"/>
      <c r="F1593" s="38"/>
      <c r="G1593" s="39"/>
      <c r="H1593" s="39"/>
      <c r="I1593" s="29"/>
      <c r="J1593" s="40"/>
      <c r="K1593" s="40"/>
      <c r="L1593" s="28"/>
      <c r="M1593" s="28"/>
      <c r="N1593" s="42" t="str">
        <f t="shared" si="174"/>
        <v/>
      </c>
      <c r="O1593" s="43"/>
      <c r="P1593" s="25" t="str">
        <f t="shared" si="175"/>
        <v/>
      </c>
      <c r="R1593" s="26">
        <f t="shared" si="169"/>
        <v>0</v>
      </c>
      <c r="S1593" s="18">
        <f t="shared" si="170"/>
        <v>9</v>
      </c>
      <c r="T1593" s="15" t="str">
        <f t="shared" si="171"/>
        <v/>
      </c>
      <c r="U1593" s="15" t="str">
        <f>CONCATENATE(IF(B1593="","",'[1]Datos del Clap'!$E$4),";","9",IF(B1593="","",'[1]Datos del Clap'!$F$4),TEXT(B1593,"000"),";",E1593,(TEXT(F1593,"00000000")))</f>
        <v>;9;00000000</v>
      </c>
    </row>
    <row r="1594" spans="1:21" ht="14.25" customHeight="1" x14ac:dyDescent="0.2">
      <c r="A1594" s="41" t="str">
        <f t="shared" si="172"/>
        <v/>
      </c>
      <c r="B1594" s="27" t="str">
        <f t="shared" si="173"/>
        <v/>
      </c>
      <c r="C1594" s="28"/>
      <c r="D1594" s="37"/>
      <c r="E1594" s="28"/>
      <c r="F1594" s="38"/>
      <c r="G1594" s="39"/>
      <c r="H1594" s="39"/>
      <c r="I1594" s="29"/>
      <c r="J1594" s="40"/>
      <c r="K1594" s="40"/>
      <c r="L1594" s="28"/>
      <c r="M1594" s="28"/>
      <c r="N1594" s="42" t="str">
        <f t="shared" si="174"/>
        <v/>
      </c>
      <c r="O1594" s="43"/>
      <c r="P1594" s="25" t="str">
        <f t="shared" si="175"/>
        <v/>
      </c>
      <c r="R1594" s="26">
        <f t="shared" si="169"/>
        <v>0</v>
      </c>
      <c r="S1594" s="18">
        <f t="shared" si="170"/>
        <v>9</v>
      </c>
      <c r="T1594" s="15" t="str">
        <f t="shared" si="171"/>
        <v/>
      </c>
      <c r="U1594" s="15" t="str">
        <f>CONCATENATE(IF(B1594="","",'[1]Datos del Clap'!$E$4),";","9",IF(B1594="","",'[1]Datos del Clap'!$F$4),TEXT(B1594,"000"),";",E1594,(TEXT(F1594,"00000000")))</f>
        <v>;9;00000000</v>
      </c>
    </row>
    <row r="1595" spans="1:21" ht="14.25" customHeight="1" x14ac:dyDescent="0.2">
      <c r="A1595" s="41" t="str">
        <f t="shared" si="172"/>
        <v/>
      </c>
      <c r="B1595" s="27" t="str">
        <f t="shared" si="173"/>
        <v/>
      </c>
      <c r="C1595" s="28"/>
      <c r="D1595" s="37"/>
      <c r="E1595" s="28"/>
      <c r="F1595" s="38"/>
      <c r="G1595" s="39"/>
      <c r="H1595" s="39"/>
      <c r="I1595" s="29"/>
      <c r="J1595" s="40"/>
      <c r="K1595" s="40"/>
      <c r="L1595" s="28"/>
      <c r="M1595" s="28"/>
      <c r="N1595" s="42" t="str">
        <f t="shared" si="174"/>
        <v/>
      </c>
      <c r="O1595" s="43"/>
      <c r="P1595" s="25" t="str">
        <f t="shared" si="175"/>
        <v/>
      </c>
      <c r="R1595" s="26">
        <f t="shared" si="169"/>
        <v>0</v>
      </c>
      <c r="S1595" s="18">
        <f t="shared" si="170"/>
        <v>9</v>
      </c>
      <c r="T1595" s="15" t="str">
        <f t="shared" si="171"/>
        <v/>
      </c>
      <c r="U1595" s="15" t="str">
        <f>CONCATENATE(IF(B1595="","",'[1]Datos del Clap'!$E$4),";","9",IF(B1595="","",'[1]Datos del Clap'!$F$4),TEXT(B1595,"000"),";",E1595,(TEXT(F1595,"00000000")))</f>
        <v>;9;00000000</v>
      </c>
    </row>
    <row r="1596" spans="1:21" ht="14.25" customHeight="1" x14ac:dyDescent="0.2">
      <c r="A1596" s="41" t="str">
        <f t="shared" si="172"/>
        <v/>
      </c>
      <c r="B1596" s="27" t="str">
        <f t="shared" si="173"/>
        <v/>
      </c>
      <c r="C1596" s="28"/>
      <c r="D1596" s="37"/>
      <c r="E1596" s="28"/>
      <c r="F1596" s="38"/>
      <c r="G1596" s="39"/>
      <c r="H1596" s="39"/>
      <c r="I1596" s="29"/>
      <c r="J1596" s="40"/>
      <c r="K1596" s="40"/>
      <c r="L1596" s="28"/>
      <c r="M1596" s="28"/>
      <c r="N1596" s="42" t="str">
        <f t="shared" si="174"/>
        <v/>
      </c>
      <c r="O1596" s="43"/>
      <c r="P1596" s="25" t="str">
        <f t="shared" si="175"/>
        <v/>
      </c>
      <c r="R1596" s="26">
        <f t="shared" si="169"/>
        <v>0</v>
      </c>
      <c r="S1596" s="18">
        <f t="shared" si="170"/>
        <v>9</v>
      </c>
      <c r="T1596" s="15" t="str">
        <f t="shared" si="171"/>
        <v/>
      </c>
      <c r="U1596" s="15" t="str">
        <f>CONCATENATE(IF(B1596="","",'[1]Datos del Clap'!$E$4),";","9",IF(B1596="","",'[1]Datos del Clap'!$F$4),TEXT(B1596,"000"),";",E1596,(TEXT(F1596,"00000000")))</f>
        <v>;9;00000000</v>
      </c>
    </row>
    <row r="1597" spans="1:21" ht="14.25" customHeight="1" x14ac:dyDescent="0.2">
      <c r="A1597" s="41" t="str">
        <f t="shared" si="172"/>
        <v/>
      </c>
      <c r="B1597" s="27" t="str">
        <f t="shared" si="173"/>
        <v/>
      </c>
      <c r="C1597" s="28"/>
      <c r="D1597" s="37"/>
      <c r="E1597" s="28"/>
      <c r="F1597" s="38"/>
      <c r="G1597" s="39"/>
      <c r="H1597" s="39"/>
      <c r="I1597" s="29"/>
      <c r="J1597" s="40"/>
      <c r="K1597" s="40"/>
      <c r="L1597" s="28"/>
      <c r="M1597" s="28"/>
      <c r="N1597" s="42" t="str">
        <f t="shared" si="174"/>
        <v/>
      </c>
      <c r="O1597" s="43"/>
      <c r="P1597" s="25" t="str">
        <f t="shared" si="175"/>
        <v/>
      </c>
      <c r="R1597" s="26">
        <f t="shared" si="169"/>
        <v>0</v>
      </c>
      <c r="S1597" s="18">
        <f t="shared" si="170"/>
        <v>9</v>
      </c>
      <c r="T1597" s="15" t="str">
        <f t="shared" si="171"/>
        <v/>
      </c>
      <c r="U1597" s="15" t="str">
        <f>CONCATENATE(IF(B1597="","",'[1]Datos del Clap'!$E$4),";","9",IF(B1597="","",'[1]Datos del Clap'!$F$4),TEXT(B1597,"000"),";",E1597,(TEXT(F1597,"00000000")))</f>
        <v>;9;00000000</v>
      </c>
    </row>
    <row r="1598" spans="1:21" ht="14.25" customHeight="1" x14ac:dyDescent="0.2">
      <c r="A1598" s="41" t="str">
        <f t="shared" si="172"/>
        <v/>
      </c>
      <c r="B1598" s="27" t="str">
        <f t="shared" si="173"/>
        <v/>
      </c>
      <c r="C1598" s="28"/>
      <c r="D1598" s="37"/>
      <c r="E1598" s="28"/>
      <c r="F1598" s="38"/>
      <c r="G1598" s="39"/>
      <c r="H1598" s="39"/>
      <c r="I1598" s="29"/>
      <c r="J1598" s="40"/>
      <c r="K1598" s="40"/>
      <c r="L1598" s="28"/>
      <c r="M1598" s="28"/>
      <c r="N1598" s="42" t="str">
        <f t="shared" si="174"/>
        <v/>
      </c>
      <c r="O1598" s="43"/>
      <c r="P1598" s="25" t="str">
        <f t="shared" si="175"/>
        <v/>
      </c>
      <c r="R1598" s="26">
        <f t="shared" si="169"/>
        <v>0</v>
      </c>
      <c r="S1598" s="18">
        <f t="shared" si="170"/>
        <v>9</v>
      </c>
      <c r="T1598" s="15" t="str">
        <f t="shared" si="171"/>
        <v/>
      </c>
      <c r="U1598" s="15" t="str">
        <f>CONCATENATE(IF(B1598="","",'[1]Datos del Clap'!$E$4),";","9",IF(B1598="","",'[1]Datos del Clap'!$F$4),TEXT(B1598,"000"),";",E1598,(TEXT(F1598,"00000000")))</f>
        <v>;9;00000000</v>
      </c>
    </row>
    <row r="1599" spans="1:21" ht="14.25" customHeight="1" x14ac:dyDescent="0.2">
      <c r="A1599" s="41" t="str">
        <f t="shared" si="172"/>
        <v/>
      </c>
      <c r="B1599" s="27" t="str">
        <f t="shared" si="173"/>
        <v/>
      </c>
      <c r="C1599" s="28"/>
      <c r="D1599" s="37"/>
      <c r="E1599" s="28"/>
      <c r="F1599" s="38"/>
      <c r="G1599" s="39"/>
      <c r="H1599" s="39"/>
      <c r="I1599" s="29"/>
      <c r="J1599" s="40"/>
      <c r="K1599" s="40"/>
      <c r="L1599" s="28"/>
      <c r="M1599" s="28"/>
      <c r="N1599" s="42" t="str">
        <f t="shared" si="174"/>
        <v/>
      </c>
      <c r="O1599" s="43"/>
      <c r="P1599" s="25" t="str">
        <f t="shared" si="175"/>
        <v/>
      </c>
      <c r="R1599" s="26">
        <f t="shared" si="169"/>
        <v>0</v>
      </c>
      <c r="S1599" s="18">
        <f t="shared" si="170"/>
        <v>9</v>
      </c>
      <c r="T1599" s="15" t="str">
        <f t="shared" si="171"/>
        <v/>
      </c>
      <c r="U1599" s="15" t="str">
        <f>CONCATENATE(IF(B1599="","",'[1]Datos del Clap'!$E$4),";","9",IF(B1599="","",'[1]Datos del Clap'!$F$4),TEXT(B1599,"000"),";",E1599,(TEXT(F1599,"00000000")))</f>
        <v>;9;00000000</v>
      </c>
    </row>
    <row r="1600" spans="1:21" ht="14.25" customHeight="1" x14ac:dyDescent="0.2">
      <c r="A1600" s="41" t="str">
        <f t="shared" si="172"/>
        <v/>
      </c>
      <c r="B1600" s="27" t="str">
        <f t="shared" si="173"/>
        <v/>
      </c>
      <c r="C1600" s="28"/>
      <c r="D1600" s="37"/>
      <c r="E1600" s="28"/>
      <c r="F1600" s="38"/>
      <c r="G1600" s="39"/>
      <c r="H1600" s="39"/>
      <c r="I1600" s="29"/>
      <c r="J1600" s="40"/>
      <c r="K1600" s="40"/>
      <c r="L1600" s="28"/>
      <c r="M1600" s="28"/>
      <c r="N1600" s="42" t="str">
        <f t="shared" si="174"/>
        <v/>
      </c>
      <c r="O1600" s="43"/>
      <c r="P1600" s="25" t="str">
        <f t="shared" si="175"/>
        <v/>
      </c>
      <c r="R1600" s="26">
        <f t="shared" si="169"/>
        <v>0</v>
      </c>
      <c r="S1600" s="18">
        <f t="shared" si="170"/>
        <v>9</v>
      </c>
      <c r="T1600" s="15" t="str">
        <f t="shared" si="171"/>
        <v/>
      </c>
      <c r="U1600" s="15" t="str">
        <f>CONCATENATE(IF(B1600="","",'[1]Datos del Clap'!$E$4),";","9",IF(B1600="","",'[1]Datos del Clap'!$F$4),TEXT(B1600,"000"),";",E1600,(TEXT(F1600,"00000000")))</f>
        <v>;9;00000000</v>
      </c>
    </row>
    <row r="1601" spans="1:21" ht="14.25" customHeight="1" x14ac:dyDescent="0.2">
      <c r="A1601" s="41" t="str">
        <f t="shared" si="172"/>
        <v/>
      </c>
      <c r="B1601" s="27" t="str">
        <f t="shared" si="173"/>
        <v/>
      </c>
      <c r="C1601" s="28"/>
      <c r="D1601" s="37"/>
      <c r="E1601" s="28"/>
      <c r="F1601" s="38"/>
      <c r="G1601" s="39"/>
      <c r="H1601" s="39"/>
      <c r="I1601" s="29"/>
      <c r="J1601" s="40"/>
      <c r="K1601" s="40"/>
      <c r="L1601" s="28"/>
      <c r="M1601" s="28"/>
      <c r="N1601" s="42" t="str">
        <f t="shared" si="174"/>
        <v/>
      </c>
      <c r="O1601" s="43"/>
      <c r="P1601" s="25" t="str">
        <f t="shared" si="175"/>
        <v/>
      </c>
      <c r="R1601" s="26">
        <f t="shared" si="169"/>
        <v>0</v>
      </c>
      <c r="S1601" s="18">
        <f t="shared" si="170"/>
        <v>9</v>
      </c>
      <c r="T1601" s="15" t="str">
        <f t="shared" si="171"/>
        <v/>
      </c>
      <c r="U1601" s="15" t="str">
        <f>CONCATENATE(IF(B1601="","",'[1]Datos del Clap'!$E$4),";","9",IF(B1601="","",'[1]Datos del Clap'!$F$4),TEXT(B1601,"000"),";",E1601,(TEXT(F1601,"00000000")))</f>
        <v>;9;00000000</v>
      </c>
    </row>
    <row r="1602" spans="1:21" ht="14.25" customHeight="1" x14ac:dyDescent="0.2">
      <c r="A1602" s="41" t="str">
        <f t="shared" si="172"/>
        <v/>
      </c>
      <c r="B1602" s="27" t="str">
        <f t="shared" si="173"/>
        <v/>
      </c>
      <c r="C1602" s="28"/>
      <c r="D1602" s="37"/>
      <c r="E1602" s="28"/>
      <c r="F1602" s="38"/>
      <c r="G1602" s="39"/>
      <c r="H1602" s="39"/>
      <c r="I1602" s="29"/>
      <c r="J1602" s="40"/>
      <c r="K1602" s="40"/>
      <c r="L1602" s="28"/>
      <c r="M1602" s="28"/>
      <c r="N1602" s="42" t="str">
        <f t="shared" si="174"/>
        <v/>
      </c>
      <c r="O1602" s="43"/>
      <c r="P1602" s="25" t="str">
        <f t="shared" si="175"/>
        <v/>
      </c>
      <c r="R1602" s="26">
        <f t="shared" si="169"/>
        <v>0</v>
      </c>
      <c r="S1602" s="18">
        <f t="shared" si="170"/>
        <v>9</v>
      </c>
      <c r="T1602" s="15" t="str">
        <f t="shared" si="171"/>
        <v/>
      </c>
      <c r="U1602" s="15" t="str">
        <f>CONCATENATE(IF(B1602="","",'[1]Datos del Clap'!$E$4),";","9",IF(B1602="","",'[1]Datos del Clap'!$F$4),TEXT(B1602,"000"),";",E1602,(TEXT(F1602,"00000000")))</f>
        <v>;9;00000000</v>
      </c>
    </row>
    <row r="1603" spans="1:21" ht="14.25" customHeight="1" x14ac:dyDescent="0.2">
      <c r="A1603" s="41" t="str">
        <f t="shared" si="172"/>
        <v/>
      </c>
      <c r="B1603" s="27" t="str">
        <f t="shared" si="173"/>
        <v/>
      </c>
      <c r="C1603" s="28"/>
      <c r="D1603" s="37"/>
      <c r="E1603" s="28"/>
      <c r="F1603" s="38"/>
      <c r="G1603" s="39"/>
      <c r="H1603" s="39"/>
      <c r="I1603" s="29"/>
      <c r="J1603" s="40"/>
      <c r="K1603" s="40"/>
      <c r="L1603" s="28"/>
      <c r="M1603" s="28"/>
      <c r="N1603" s="42" t="str">
        <f t="shared" si="174"/>
        <v/>
      </c>
      <c r="O1603" s="43"/>
      <c r="P1603" s="25" t="str">
        <f t="shared" si="175"/>
        <v/>
      </c>
      <c r="R1603" s="26">
        <f t="shared" si="169"/>
        <v>0</v>
      </c>
      <c r="S1603" s="18">
        <f t="shared" si="170"/>
        <v>9</v>
      </c>
      <c r="T1603" s="15" t="str">
        <f t="shared" si="171"/>
        <v/>
      </c>
      <c r="U1603" s="15" t="str">
        <f>CONCATENATE(IF(B1603="","",'[1]Datos del Clap'!$E$4),";","9",IF(B1603="","",'[1]Datos del Clap'!$F$4),TEXT(B1603,"000"),";",E1603,(TEXT(F1603,"00000000")))</f>
        <v>;9;00000000</v>
      </c>
    </row>
    <row r="1604" spans="1:21" ht="14.25" customHeight="1" x14ac:dyDescent="0.2">
      <c r="A1604" s="41" t="str">
        <f t="shared" si="172"/>
        <v/>
      </c>
      <c r="B1604" s="27" t="str">
        <f t="shared" si="173"/>
        <v/>
      </c>
      <c r="C1604" s="28"/>
      <c r="D1604" s="37"/>
      <c r="E1604" s="28"/>
      <c r="F1604" s="38"/>
      <c r="G1604" s="39"/>
      <c r="H1604" s="39"/>
      <c r="I1604" s="29"/>
      <c r="J1604" s="40"/>
      <c r="K1604" s="40"/>
      <c r="L1604" s="28"/>
      <c r="M1604" s="28"/>
      <c r="N1604" s="42" t="str">
        <f t="shared" si="174"/>
        <v/>
      </c>
      <c r="O1604" s="43"/>
      <c r="P1604" s="25" t="str">
        <f t="shared" si="175"/>
        <v/>
      </c>
      <c r="R1604" s="26">
        <f t="shared" ref="R1604:R1667" si="176">COUNTIF($F$4:$F$10002,F1604)</f>
        <v>0</v>
      </c>
      <c r="S1604" s="18">
        <f t="shared" ref="S1604:S1667" si="177">LEN(IF(F1604&gt;=80000000,(CONCATENATE("E",REPT(0,8-LEN(F1604)),F1604)),(CONCATENATE("V",REPT(0,8-LEN(F1604)),F1604))))</f>
        <v>9</v>
      </c>
      <c r="T1604" s="15" t="str">
        <f t="shared" ref="T1604:T1667" si="178">TRIM(PROPER(D1604))</f>
        <v/>
      </c>
      <c r="U1604" s="15" t="str">
        <f>CONCATENATE(IF(B1604="","",'[1]Datos del Clap'!$E$4),";","9",IF(B1604="","",'[1]Datos del Clap'!$F$4),TEXT(B1604,"000"),";",E1604,(TEXT(F1604,"00000000")))</f>
        <v>;9;00000000</v>
      </c>
    </row>
    <row r="1605" spans="1:21" ht="14.25" customHeight="1" x14ac:dyDescent="0.2">
      <c r="A1605" s="41" t="str">
        <f t="shared" ref="A1605:A1668" si="179">IF(I1605="Vocero Territorial",1,IF(I1605="UBCH",2,IF(I1605="UNAMUJER",3,IF(I1605="FFM",4,IF(I1605="CCAlimentación",5,IF(I1605="Comunicador",6,IF(I1605="Productivo",7,IF(I1605="Fiscal",8,IF(I1605="Miliciano",9,IF(I1605="Vocero Comunal",11,IF(I1605="Ninguno",10,"")))))))))))</f>
        <v/>
      </c>
      <c r="B1605" s="27" t="str">
        <f t="shared" ref="B1605:B1668" si="180">IF(OR(C1605="",D1605=""),"",IF(AND(C1605&lt;&gt;"Jefe de Familia",D1605&lt;&gt;""),B1604,(B1604+1)))</f>
        <v/>
      </c>
      <c r="C1605" s="28"/>
      <c r="D1605" s="37"/>
      <c r="E1605" s="28"/>
      <c r="F1605" s="38"/>
      <c r="G1605" s="39"/>
      <c r="H1605" s="39"/>
      <c r="I1605" s="29"/>
      <c r="J1605" s="40"/>
      <c r="K1605" s="40"/>
      <c r="L1605" s="28"/>
      <c r="M1605" s="28"/>
      <c r="N1605" s="42" t="str">
        <f t="shared" ref="N1605:N1668" si="181">IF(OR(COUNTIF($F$4:$F$3005,F1605)&gt;=2,T(F1605)&lt;&gt;"",LEN(F1605)&gt;8),"Revisar este número de Cédula","")</f>
        <v/>
      </c>
      <c r="O1605" s="43"/>
      <c r="P1605" s="25" t="str">
        <f t="shared" ref="P1605:P1668" si="182">IF(AND($W$2&lt;&gt;1,I1605="Vocero Territorial"),"Ya Existe un "&amp;I1605,IF(AND($W$3&lt;&gt;1,I1605="UBCH"),"Ya Existe un Representante de las "&amp;I1605,IF(AND($W$4&lt;&gt;1,I1605="UNAMUJER"),"Ya Existe un Representante de "&amp;I1605,IF(AND($W$5&lt;&gt;1,I1605="FFM"),"Ya Existe un Representante del "&amp;I1605,IF(AND($W$6&lt;&gt;1,I1605="CCAlimentación"),"Ya Existe un Representante del "&amp;I1605,IF(AND($W$7&lt;&gt;1,I1605="Comunicador"),"Ya Existe un Líder "&amp;I1605,IF(AND($W$8&lt;&gt;1,I1605="Productivo"),"Ya Existe un Líder "&amp;I1605,IF(AND($W$9&lt;&gt;1,I1605="Fiscal"),"Ya Existe un "&amp;I1605,IF(AND($W$9&lt;&gt;1,I1605="Vocero Comunal"),"Ya Existe un "&amp;I1605,"")))))))))</f>
        <v/>
      </c>
      <c r="R1605" s="26">
        <f t="shared" si="176"/>
        <v>0</v>
      </c>
      <c r="S1605" s="18">
        <f t="shared" si="177"/>
        <v>9</v>
      </c>
      <c r="T1605" s="15" t="str">
        <f t="shared" si="178"/>
        <v/>
      </c>
      <c r="U1605" s="15" t="str">
        <f>CONCATENATE(IF(B1605="","",'[1]Datos del Clap'!$E$4),";","9",IF(B1605="","",'[1]Datos del Clap'!$F$4),TEXT(B1605,"000"),";",E1605,(TEXT(F1605,"00000000")))</f>
        <v>;9;00000000</v>
      </c>
    </row>
    <row r="1606" spans="1:21" ht="14.25" customHeight="1" x14ac:dyDescent="0.2">
      <c r="A1606" s="41" t="str">
        <f t="shared" si="179"/>
        <v/>
      </c>
      <c r="B1606" s="27" t="str">
        <f t="shared" si="180"/>
        <v/>
      </c>
      <c r="C1606" s="28"/>
      <c r="D1606" s="37"/>
      <c r="E1606" s="28"/>
      <c r="F1606" s="38"/>
      <c r="G1606" s="39"/>
      <c r="H1606" s="39"/>
      <c r="I1606" s="29"/>
      <c r="J1606" s="40"/>
      <c r="K1606" s="40"/>
      <c r="L1606" s="28"/>
      <c r="M1606" s="28"/>
      <c r="N1606" s="42" t="str">
        <f t="shared" si="181"/>
        <v/>
      </c>
      <c r="O1606" s="43"/>
      <c r="P1606" s="25" t="str">
        <f t="shared" si="182"/>
        <v/>
      </c>
      <c r="R1606" s="26">
        <f t="shared" si="176"/>
        <v>0</v>
      </c>
      <c r="S1606" s="18">
        <f t="shared" si="177"/>
        <v>9</v>
      </c>
      <c r="T1606" s="15" t="str">
        <f t="shared" si="178"/>
        <v/>
      </c>
      <c r="U1606" s="15" t="str">
        <f>CONCATENATE(IF(B1606="","",'[1]Datos del Clap'!$E$4),";","9",IF(B1606="","",'[1]Datos del Clap'!$F$4),TEXT(B1606,"000"),";",E1606,(TEXT(F1606,"00000000")))</f>
        <v>;9;00000000</v>
      </c>
    </row>
    <row r="1607" spans="1:21" ht="14.25" customHeight="1" x14ac:dyDescent="0.2">
      <c r="A1607" s="41" t="str">
        <f t="shared" si="179"/>
        <v/>
      </c>
      <c r="B1607" s="27" t="str">
        <f t="shared" si="180"/>
        <v/>
      </c>
      <c r="C1607" s="28"/>
      <c r="D1607" s="37"/>
      <c r="E1607" s="28"/>
      <c r="F1607" s="38"/>
      <c r="G1607" s="39"/>
      <c r="H1607" s="39"/>
      <c r="I1607" s="29"/>
      <c r="J1607" s="40"/>
      <c r="K1607" s="40"/>
      <c r="L1607" s="28"/>
      <c r="M1607" s="28"/>
      <c r="N1607" s="42" t="str">
        <f t="shared" si="181"/>
        <v/>
      </c>
      <c r="O1607" s="43"/>
      <c r="P1607" s="25" t="str">
        <f t="shared" si="182"/>
        <v/>
      </c>
      <c r="R1607" s="26">
        <f t="shared" si="176"/>
        <v>0</v>
      </c>
      <c r="S1607" s="18">
        <f t="shared" si="177"/>
        <v>9</v>
      </c>
      <c r="T1607" s="15" t="str">
        <f t="shared" si="178"/>
        <v/>
      </c>
      <c r="U1607" s="15" t="str">
        <f>CONCATENATE(IF(B1607="","",'[1]Datos del Clap'!$E$4),";","9",IF(B1607="","",'[1]Datos del Clap'!$F$4),TEXT(B1607,"000"),";",E1607,(TEXT(F1607,"00000000")))</f>
        <v>;9;00000000</v>
      </c>
    </row>
    <row r="1608" spans="1:21" ht="14.25" customHeight="1" x14ac:dyDescent="0.2">
      <c r="A1608" s="41" t="str">
        <f t="shared" si="179"/>
        <v/>
      </c>
      <c r="B1608" s="27" t="str">
        <f t="shared" si="180"/>
        <v/>
      </c>
      <c r="C1608" s="28"/>
      <c r="D1608" s="37"/>
      <c r="E1608" s="28"/>
      <c r="F1608" s="38"/>
      <c r="G1608" s="39"/>
      <c r="H1608" s="39"/>
      <c r="I1608" s="29"/>
      <c r="J1608" s="40"/>
      <c r="K1608" s="40"/>
      <c r="L1608" s="28"/>
      <c r="M1608" s="28"/>
      <c r="N1608" s="42" t="str">
        <f t="shared" si="181"/>
        <v/>
      </c>
      <c r="O1608" s="43"/>
      <c r="P1608" s="25" t="str">
        <f t="shared" si="182"/>
        <v/>
      </c>
      <c r="R1608" s="26">
        <f t="shared" si="176"/>
        <v>0</v>
      </c>
      <c r="S1608" s="18">
        <f t="shared" si="177"/>
        <v>9</v>
      </c>
      <c r="T1608" s="15" t="str">
        <f t="shared" si="178"/>
        <v/>
      </c>
      <c r="U1608" s="15" t="str">
        <f>CONCATENATE(IF(B1608="","",'[1]Datos del Clap'!$E$4),";","9",IF(B1608="","",'[1]Datos del Clap'!$F$4),TEXT(B1608,"000"),";",E1608,(TEXT(F1608,"00000000")))</f>
        <v>;9;00000000</v>
      </c>
    </row>
    <row r="1609" spans="1:21" ht="14.25" customHeight="1" x14ac:dyDescent="0.2">
      <c r="A1609" s="41" t="str">
        <f t="shared" si="179"/>
        <v/>
      </c>
      <c r="B1609" s="27" t="str">
        <f t="shared" si="180"/>
        <v/>
      </c>
      <c r="C1609" s="28"/>
      <c r="D1609" s="37"/>
      <c r="E1609" s="28"/>
      <c r="F1609" s="38"/>
      <c r="G1609" s="39"/>
      <c r="H1609" s="39"/>
      <c r="I1609" s="29"/>
      <c r="J1609" s="40"/>
      <c r="K1609" s="40"/>
      <c r="L1609" s="28"/>
      <c r="M1609" s="28"/>
      <c r="N1609" s="42" t="str">
        <f t="shared" si="181"/>
        <v/>
      </c>
      <c r="O1609" s="43"/>
      <c r="P1609" s="25" t="str">
        <f t="shared" si="182"/>
        <v/>
      </c>
      <c r="R1609" s="26">
        <f t="shared" si="176"/>
        <v>0</v>
      </c>
      <c r="S1609" s="18">
        <f t="shared" si="177"/>
        <v>9</v>
      </c>
      <c r="T1609" s="15" t="str">
        <f t="shared" si="178"/>
        <v/>
      </c>
      <c r="U1609" s="15" t="str">
        <f>CONCATENATE(IF(B1609="","",'[1]Datos del Clap'!$E$4),";","9",IF(B1609="","",'[1]Datos del Clap'!$F$4),TEXT(B1609,"000"),";",E1609,(TEXT(F1609,"00000000")))</f>
        <v>;9;00000000</v>
      </c>
    </row>
    <row r="1610" spans="1:21" ht="14.25" customHeight="1" x14ac:dyDescent="0.2">
      <c r="A1610" s="41" t="str">
        <f t="shared" si="179"/>
        <v/>
      </c>
      <c r="B1610" s="27" t="str">
        <f t="shared" si="180"/>
        <v/>
      </c>
      <c r="C1610" s="28"/>
      <c r="D1610" s="37"/>
      <c r="E1610" s="28"/>
      <c r="F1610" s="38"/>
      <c r="G1610" s="39"/>
      <c r="H1610" s="39"/>
      <c r="I1610" s="29"/>
      <c r="J1610" s="40"/>
      <c r="K1610" s="40"/>
      <c r="L1610" s="28"/>
      <c r="M1610" s="28"/>
      <c r="N1610" s="42" t="str">
        <f t="shared" si="181"/>
        <v/>
      </c>
      <c r="O1610" s="43"/>
      <c r="P1610" s="25" t="str">
        <f t="shared" si="182"/>
        <v/>
      </c>
      <c r="R1610" s="26">
        <f t="shared" si="176"/>
        <v>0</v>
      </c>
      <c r="S1610" s="18">
        <f t="shared" si="177"/>
        <v>9</v>
      </c>
      <c r="T1610" s="15" t="str">
        <f t="shared" si="178"/>
        <v/>
      </c>
      <c r="U1610" s="15" t="str">
        <f>CONCATENATE(IF(B1610="","",'[1]Datos del Clap'!$E$4),";","9",IF(B1610="","",'[1]Datos del Clap'!$F$4),TEXT(B1610,"000"),";",E1610,(TEXT(F1610,"00000000")))</f>
        <v>;9;00000000</v>
      </c>
    </row>
    <row r="1611" spans="1:21" ht="14.25" customHeight="1" x14ac:dyDescent="0.2">
      <c r="A1611" s="41" t="str">
        <f t="shared" si="179"/>
        <v/>
      </c>
      <c r="B1611" s="27" t="str">
        <f t="shared" si="180"/>
        <v/>
      </c>
      <c r="C1611" s="28"/>
      <c r="D1611" s="37"/>
      <c r="E1611" s="28"/>
      <c r="F1611" s="38"/>
      <c r="G1611" s="39"/>
      <c r="H1611" s="39"/>
      <c r="I1611" s="29"/>
      <c r="J1611" s="40"/>
      <c r="K1611" s="40"/>
      <c r="L1611" s="28"/>
      <c r="M1611" s="28"/>
      <c r="N1611" s="42" t="str">
        <f t="shared" si="181"/>
        <v/>
      </c>
      <c r="O1611" s="43"/>
      <c r="P1611" s="25" t="str">
        <f t="shared" si="182"/>
        <v/>
      </c>
      <c r="R1611" s="26">
        <f t="shared" si="176"/>
        <v>0</v>
      </c>
      <c r="S1611" s="18">
        <f t="shared" si="177"/>
        <v>9</v>
      </c>
      <c r="T1611" s="15" t="str">
        <f t="shared" si="178"/>
        <v/>
      </c>
      <c r="U1611" s="15" t="str">
        <f>CONCATENATE(IF(B1611="","",'[1]Datos del Clap'!$E$4),";","9",IF(B1611="","",'[1]Datos del Clap'!$F$4),TEXT(B1611,"000"),";",E1611,(TEXT(F1611,"00000000")))</f>
        <v>;9;00000000</v>
      </c>
    </row>
    <row r="1612" spans="1:21" ht="14.25" customHeight="1" x14ac:dyDescent="0.2">
      <c r="A1612" s="41" t="str">
        <f t="shared" si="179"/>
        <v/>
      </c>
      <c r="B1612" s="27" t="str">
        <f t="shared" si="180"/>
        <v/>
      </c>
      <c r="C1612" s="28"/>
      <c r="D1612" s="37"/>
      <c r="E1612" s="28"/>
      <c r="F1612" s="38"/>
      <c r="G1612" s="39"/>
      <c r="H1612" s="39"/>
      <c r="I1612" s="29"/>
      <c r="J1612" s="40"/>
      <c r="K1612" s="40"/>
      <c r="L1612" s="28"/>
      <c r="M1612" s="28"/>
      <c r="N1612" s="42" t="str">
        <f t="shared" si="181"/>
        <v/>
      </c>
      <c r="O1612" s="43"/>
      <c r="P1612" s="25" t="str">
        <f t="shared" si="182"/>
        <v/>
      </c>
      <c r="R1612" s="26">
        <f t="shared" si="176"/>
        <v>0</v>
      </c>
      <c r="S1612" s="18">
        <f t="shared" si="177"/>
        <v>9</v>
      </c>
      <c r="T1612" s="15" t="str">
        <f t="shared" si="178"/>
        <v/>
      </c>
      <c r="U1612" s="15" t="str">
        <f>CONCATENATE(IF(B1612="","",'[1]Datos del Clap'!$E$4),";","9",IF(B1612="","",'[1]Datos del Clap'!$F$4),TEXT(B1612,"000"),";",E1612,(TEXT(F1612,"00000000")))</f>
        <v>;9;00000000</v>
      </c>
    </row>
    <row r="1613" spans="1:21" ht="14.25" customHeight="1" x14ac:dyDescent="0.2">
      <c r="A1613" s="41" t="str">
        <f t="shared" si="179"/>
        <v/>
      </c>
      <c r="B1613" s="27" t="str">
        <f t="shared" si="180"/>
        <v/>
      </c>
      <c r="C1613" s="28"/>
      <c r="D1613" s="37"/>
      <c r="E1613" s="28"/>
      <c r="F1613" s="38"/>
      <c r="G1613" s="39"/>
      <c r="H1613" s="39"/>
      <c r="I1613" s="29"/>
      <c r="J1613" s="40"/>
      <c r="K1613" s="40"/>
      <c r="L1613" s="28"/>
      <c r="M1613" s="28"/>
      <c r="N1613" s="42" t="str">
        <f t="shared" si="181"/>
        <v/>
      </c>
      <c r="O1613" s="43"/>
      <c r="P1613" s="25" t="str">
        <f t="shared" si="182"/>
        <v/>
      </c>
      <c r="R1613" s="26">
        <f t="shared" si="176"/>
        <v>0</v>
      </c>
      <c r="S1613" s="18">
        <f t="shared" si="177"/>
        <v>9</v>
      </c>
      <c r="T1613" s="15" t="str">
        <f t="shared" si="178"/>
        <v/>
      </c>
      <c r="U1613" s="15" t="str">
        <f>CONCATENATE(IF(B1613="","",'[1]Datos del Clap'!$E$4),";","9",IF(B1613="","",'[1]Datos del Clap'!$F$4),TEXT(B1613,"000"),";",E1613,(TEXT(F1613,"00000000")))</f>
        <v>;9;00000000</v>
      </c>
    </row>
    <row r="1614" spans="1:21" ht="14.25" customHeight="1" x14ac:dyDescent="0.2">
      <c r="A1614" s="41" t="str">
        <f t="shared" si="179"/>
        <v/>
      </c>
      <c r="B1614" s="27" t="str">
        <f t="shared" si="180"/>
        <v/>
      </c>
      <c r="C1614" s="28"/>
      <c r="D1614" s="37"/>
      <c r="E1614" s="28"/>
      <c r="F1614" s="38"/>
      <c r="G1614" s="39"/>
      <c r="H1614" s="39"/>
      <c r="I1614" s="29"/>
      <c r="J1614" s="40"/>
      <c r="K1614" s="40"/>
      <c r="L1614" s="28"/>
      <c r="M1614" s="28"/>
      <c r="N1614" s="42" t="str">
        <f t="shared" si="181"/>
        <v/>
      </c>
      <c r="O1614" s="43"/>
      <c r="P1614" s="25" t="str">
        <f t="shared" si="182"/>
        <v/>
      </c>
      <c r="R1614" s="26">
        <f t="shared" si="176"/>
        <v>0</v>
      </c>
      <c r="S1614" s="18">
        <f t="shared" si="177"/>
        <v>9</v>
      </c>
      <c r="T1614" s="15" t="str">
        <f t="shared" si="178"/>
        <v/>
      </c>
      <c r="U1614" s="15" t="str">
        <f>CONCATENATE(IF(B1614="","",'[1]Datos del Clap'!$E$4),";","9",IF(B1614="","",'[1]Datos del Clap'!$F$4),TEXT(B1614,"000"),";",E1614,(TEXT(F1614,"00000000")))</f>
        <v>;9;00000000</v>
      </c>
    </row>
    <row r="1615" spans="1:21" ht="14.25" customHeight="1" x14ac:dyDescent="0.2">
      <c r="A1615" s="41" t="str">
        <f t="shared" si="179"/>
        <v/>
      </c>
      <c r="B1615" s="27" t="str">
        <f t="shared" si="180"/>
        <v/>
      </c>
      <c r="C1615" s="28"/>
      <c r="D1615" s="37"/>
      <c r="E1615" s="28"/>
      <c r="F1615" s="38"/>
      <c r="G1615" s="39"/>
      <c r="H1615" s="39"/>
      <c r="I1615" s="29"/>
      <c r="J1615" s="40"/>
      <c r="K1615" s="40"/>
      <c r="L1615" s="28"/>
      <c r="M1615" s="28"/>
      <c r="N1615" s="42" t="str">
        <f t="shared" si="181"/>
        <v/>
      </c>
      <c r="O1615" s="43"/>
      <c r="P1615" s="25" t="str">
        <f t="shared" si="182"/>
        <v/>
      </c>
      <c r="R1615" s="26">
        <f t="shared" si="176"/>
        <v>0</v>
      </c>
      <c r="S1615" s="18">
        <f t="shared" si="177"/>
        <v>9</v>
      </c>
      <c r="T1615" s="15" t="str">
        <f t="shared" si="178"/>
        <v/>
      </c>
      <c r="U1615" s="15" t="str">
        <f>CONCATENATE(IF(B1615="","",'[1]Datos del Clap'!$E$4),";","9",IF(B1615="","",'[1]Datos del Clap'!$F$4),TEXT(B1615,"000"),";",E1615,(TEXT(F1615,"00000000")))</f>
        <v>;9;00000000</v>
      </c>
    </row>
    <row r="1616" spans="1:21" ht="14.25" customHeight="1" x14ac:dyDescent="0.2">
      <c r="A1616" s="41" t="str">
        <f t="shared" si="179"/>
        <v/>
      </c>
      <c r="B1616" s="27" t="str">
        <f t="shared" si="180"/>
        <v/>
      </c>
      <c r="C1616" s="28"/>
      <c r="D1616" s="37"/>
      <c r="E1616" s="28"/>
      <c r="F1616" s="38"/>
      <c r="G1616" s="39"/>
      <c r="H1616" s="39"/>
      <c r="I1616" s="29"/>
      <c r="J1616" s="40"/>
      <c r="K1616" s="40"/>
      <c r="L1616" s="28"/>
      <c r="M1616" s="28"/>
      <c r="N1616" s="42" t="str">
        <f t="shared" si="181"/>
        <v/>
      </c>
      <c r="O1616" s="43"/>
      <c r="P1616" s="25" t="str">
        <f t="shared" si="182"/>
        <v/>
      </c>
      <c r="R1616" s="26">
        <f t="shared" si="176"/>
        <v>0</v>
      </c>
      <c r="S1616" s="18">
        <f t="shared" si="177"/>
        <v>9</v>
      </c>
      <c r="T1616" s="15" t="str">
        <f t="shared" si="178"/>
        <v/>
      </c>
      <c r="U1616" s="15" t="str">
        <f>CONCATENATE(IF(B1616="","",'[1]Datos del Clap'!$E$4),";","9",IF(B1616="","",'[1]Datos del Clap'!$F$4),TEXT(B1616,"000"),";",E1616,(TEXT(F1616,"00000000")))</f>
        <v>;9;00000000</v>
      </c>
    </row>
    <row r="1617" spans="1:21" ht="14.25" customHeight="1" x14ac:dyDescent="0.2">
      <c r="A1617" s="41" t="str">
        <f t="shared" si="179"/>
        <v/>
      </c>
      <c r="B1617" s="27" t="str">
        <f t="shared" si="180"/>
        <v/>
      </c>
      <c r="C1617" s="28"/>
      <c r="D1617" s="37"/>
      <c r="E1617" s="28"/>
      <c r="F1617" s="38"/>
      <c r="G1617" s="39"/>
      <c r="H1617" s="39"/>
      <c r="I1617" s="29"/>
      <c r="J1617" s="40"/>
      <c r="K1617" s="40"/>
      <c r="L1617" s="28"/>
      <c r="M1617" s="28"/>
      <c r="N1617" s="42" t="str">
        <f t="shared" si="181"/>
        <v/>
      </c>
      <c r="O1617" s="43"/>
      <c r="P1617" s="25" t="str">
        <f t="shared" si="182"/>
        <v/>
      </c>
      <c r="R1617" s="26">
        <f t="shared" si="176"/>
        <v>0</v>
      </c>
      <c r="S1617" s="18">
        <f t="shared" si="177"/>
        <v>9</v>
      </c>
      <c r="T1617" s="15" t="str">
        <f t="shared" si="178"/>
        <v/>
      </c>
      <c r="U1617" s="15" t="str">
        <f>CONCATENATE(IF(B1617="","",'[1]Datos del Clap'!$E$4),";","9",IF(B1617="","",'[1]Datos del Clap'!$F$4),TEXT(B1617,"000"),";",E1617,(TEXT(F1617,"00000000")))</f>
        <v>;9;00000000</v>
      </c>
    </row>
    <row r="1618" spans="1:21" ht="14.25" customHeight="1" x14ac:dyDescent="0.2">
      <c r="A1618" s="41" t="str">
        <f t="shared" si="179"/>
        <v/>
      </c>
      <c r="B1618" s="27" t="str">
        <f t="shared" si="180"/>
        <v/>
      </c>
      <c r="C1618" s="28"/>
      <c r="D1618" s="37"/>
      <c r="E1618" s="28"/>
      <c r="F1618" s="38"/>
      <c r="G1618" s="39"/>
      <c r="H1618" s="39"/>
      <c r="I1618" s="29"/>
      <c r="J1618" s="40"/>
      <c r="K1618" s="40"/>
      <c r="L1618" s="28"/>
      <c r="M1618" s="28"/>
      <c r="N1618" s="42" t="str">
        <f t="shared" si="181"/>
        <v/>
      </c>
      <c r="O1618" s="43"/>
      <c r="P1618" s="25" t="str">
        <f t="shared" si="182"/>
        <v/>
      </c>
      <c r="R1618" s="26">
        <f t="shared" si="176"/>
        <v>0</v>
      </c>
      <c r="S1618" s="18">
        <f t="shared" si="177"/>
        <v>9</v>
      </c>
      <c r="T1618" s="15" t="str">
        <f t="shared" si="178"/>
        <v/>
      </c>
      <c r="U1618" s="15" t="str">
        <f>CONCATENATE(IF(B1618="","",'[1]Datos del Clap'!$E$4),";","9",IF(B1618="","",'[1]Datos del Clap'!$F$4),TEXT(B1618,"000"),";",E1618,(TEXT(F1618,"00000000")))</f>
        <v>;9;00000000</v>
      </c>
    </row>
    <row r="1619" spans="1:21" ht="14.25" customHeight="1" x14ac:dyDescent="0.2">
      <c r="A1619" s="41" t="str">
        <f t="shared" si="179"/>
        <v/>
      </c>
      <c r="B1619" s="27" t="str">
        <f t="shared" si="180"/>
        <v/>
      </c>
      <c r="C1619" s="28"/>
      <c r="D1619" s="37"/>
      <c r="E1619" s="28"/>
      <c r="F1619" s="38"/>
      <c r="G1619" s="39"/>
      <c r="H1619" s="39"/>
      <c r="I1619" s="29"/>
      <c r="J1619" s="40"/>
      <c r="K1619" s="40"/>
      <c r="L1619" s="28"/>
      <c r="M1619" s="28"/>
      <c r="N1619" s="42" t="str">
        <f t="shared" si="181"/>
        <v/>
      </c>
      <c r="O1619" s="43"/>
      <c r="P1619" s="25" t="str">
        <f t="shared" si="182"/>
        <v/>
      </c>
      <c r="R1619" s="26">
        <f t="shared" si="176"/>
        <v>0</v>
      </c>
      <c r="S1619" s="18">
        <f t="shared" si="177"/>
        <v>9</v>
      </c>
      <c r="T1619" s="15" t="str">
        <f t="shared" si="178"/>
        <v/>
      </c>
      <c r="U1619" s="15" t="str">
        <f>CONCATENATE(IF(B1619="","",'[1]Datos del Clap'!$E$4),";","9",IF(B1619="","",'[1]Datos del Clap'!$F$4),TEXT(B1619,"000"),";",E1619,(TEXT(F1619,"00000000")))</f>
        <v>;9;00000000</v>
      </c>
    </row>
    <row r="1620" spans="1:21" ht="14.25" customHeight="1" x14ac:dyDescent="0.2">
      <c r="A1620" s="41" t="str">
        <f t="shared" si="179"/>
        <v/>
      </c>
      <c r="B1620" s="27" t="str">
        <f t="shared" si="180"/>
        <v/>
      </c>
      <c r="C1620" s="28"/>
      <c r="D1620" s="37"/>
      <c r="E1620" s="28"/>
      <c r="F1620" s="38"/>
      <c r="G1620" s="39"/>
      <c r="H1620" s="39"/>
      <c r="I1620" s="29"/>
      <c r="J1620" s="40"/>
      <c r="K1620" s="40"/>
      <c r="L1620" s="28"/>
      <c r="M1620" s="28"/>
      <c r="N1620" s="42" t="str">
        <f t="shared" si="181"/>
        <v/>
      </c>
      <c r="O1620" s="43"/>
      <c r="P1620" s="25" t="str">
        <f t="shared" si="182"/>
        <v/>
      </c>
      <c r="R1620" s="26">
        <f t="shared" si="176"/>
        <v>0</v>
      </c>
      <c r="S1620" s="18">
        <f t="shared" si="177"/>
        <v>9</v>
      </c>
      <c r="T1620" s="15" t="str">
        <f t="shared" si="178"/>
        <v/>
      </c>
      <c r="U1620" s="15" t="str">
        <f>CONCATENATE(IF(B1620="","",'[1]Datos del Clap'!$E$4),";","9",IF(B1620="","",'[1]Datos del Clap'!$F$4),TEXT(B1620,"000"),";",E1620,(TEXT(F1620,"00000000")))</f>
        <v>;9;00000000</v>
      </c>
    </row>
    <row r="1621" spans="1:21" ht="14.25" customHeight="1" x14ac:dyDescent="0.2">
      <c r="A1621" s="41" t="str">
        <f t="shared" si="179"/>
        <v/>
      </c>
      <c r="B1621" s="27" t="str">
        <f t="shared" si="180"/>
        <v/>
      </c>
      <c r="C1621" s="28"/>
      <c r="D1621" s="37"/>
      <c r="E1621" s="28"/>
      <c r="F1621" s="38"/>
      <c r="G1621" s="39"/>
      <c r="H1621" s="39"/>
      <c r="I1621" s="29"/>
      <c r="J1621" s="40"/>
      <c r="K1621" s="40"/>
      <c r="L1621" s="28"/>
      <c r="M1621" s="28"/>
      <c r="N1621" s="42" t="str">
        <f t="shared" si="181"/>
        <v/>
      </c>
      <c r="O1621" s="43"/>
      <c r="P1621" s="25" t="str">
        <f t="shared" si="182"/>
        <v/>
      </c>
      <c r="R1621" s="26">
        <f t="shared" si="176"/>
        <v>0</v>
      </c>
      <c r="S1621" s="18">
        <f t="shared" si="177"/>
        <v>9</v>
      </c>
      <c r="T1621" s="15" t="str">
        <f t="shared" si="178"/>
        <v/>
      </c>
      <c r="U1621" s="15" t="str">
        <f>CONCATENATE(IF(B1621="","",'[1]Datos del Clap'!$E$4),";","9",IF(B1621="","",'[1]Datos del Clap'!$F$4),TEXT(B1621,"000"),";",E1621,(TEXT(F1621,"00000000")))</f>
        <v>;9;00000000</v>
      </c>
    </row>
    <row r="1622" spans="1:21" ht="14.25" customHeight="1" x14ac:dyDescent="0.2">
      <c r="A1622" s="41" t="str">
        <f t="shared" si="179"/>
        <v/>
      </c>
      <c r="B1622" s="27" t="str">
        <f t="shared" si="180"/>
        <v/>
      </c>
      <c r="C1622" s="28"/>
      <c r="D1622" s="37"/>
      <c r="E1622" s="28"/>
      <c r="F1622" s="38"/>
      <c r="G1622" s="39"/>
      <c r="H1622" s="39"/>
      <c r="I1622" s="29"/>
      <c r="J1622" s="40"/>
      <c r="K1622" s="40"/>
      <c r="L1622" s="28"/>
      <c r="M1622" s="28"/>
      <c r="N1622" s="42" t="str">
        <f t="shared" si="181"/>
        <v/>
      </c>
      <c r="O1622" s="43"/>
      <c r="P1622" s="25" t="str">
        <f t="shared" si="182"/>
        <v/>
      </c>
      <c r="R1622" s="26">
        <f t="shared" si="176"/>
        <v>0</v>
      </c>
      <c r="S1622" s="18">
        <f t="shared" si="177"/>
        <v>9</v>
      </c>
      <c r="T1622" s="15" t="str">
        <f t="shared" si="178"/>
        <v/>
      </c>
      <c r="U1622" s="15" t="str">
        <f>CONCATENATE(IF(B1622="","",'[1]Datos del Clap'!$E$4),";","9",IF(B1622="","",'[1]Datos del Clap'!$F$4),TEXT(B1622,"000"),";",E1622,(TEXT(F1622,"00000000")))</f>
        <v>;9;00000000</v>
      </c>
    </row>
    <row r="1623" spans="1:21" ht="14.25" customHeight="1" x14ac:dyDescent="0.2">
      <c r="A1623" s="41" t="str">
        <f t="shared" si="179"/>
        <v/>
      </c>
      <c r="B1623" s="27" t="str">
        <f t="shared" si="180"/>
        <v/>
      </c>
      <c r="C1623" s="28"/>
      <c r="D1623" s="37"/>
      <c r="E1623" s="28"/>
      <c r="F1623" s="38"/>
      <c r="G1623" s="39"/>
      <c r="H1623" s="39"/>
      <c r="I1623" s="29"/>
      <c r="J1623" s="40"/>
      <c r="K1623" s="40"/>
      <c r="L1623" s="28"/>
      <c r="M1623" s="28"/>
      <c r="N1623" s="42" t="str">
        <f t="shared" si="181"/>
        <v/>
      </c>
      <c r="O1623" s="43"/>
      <c r="P1623" s="25" t="str">
        <f t="shared" si="182"/>
        <v/>
      </c>
      <c r="R1623" s="26">
        <f t="shared" si="176"/>
        <v>0</v>
      </c>
      <c r="S1623" s="18">
        <f t="shared" si="177"/>
        <v>9</v>
      </c>
      <c r="T1623" s="15" t="str">
        <f t="shared" si="178"/>
        <v/>
      </c>
      <c r="U1623" s="15" t="str">
        <f>CONCATENATE(IF(B1623="","",'[1]Datos del Clap'!$E$4),";","9",IF(B1623="","",'[1]Datos del Clap'!$F$4),TEXT(B1623,"000"),";",E1623,(TEXT(F1623,"00000000")))</f>
        <v>;9;00000000</v>
      </c>
    </row>
    <row r="1624" spans="1:21" ht="14.25" customHeight="1" x14ac:dyDescent="0.2">
      <c r="A1624" s="41" t="str">
        <f t="shared" si="179"/>
        <v/>
      </c>
      <c r="B1624" s="27" t="str">
        <f t="shared" si="180"/>
        <v/>
      </c>
      <c r="C1624" s="28"/>
      <c r="D1624" s="37"/>
      <c r="E1624" s="28"/>
      <c r="F1624" s="38"/>
      <c r="G1624" s="39"/>
      <c r="H1624" s="39"/>
      <c r="I1624" s="29"/>
      <c r="J1624" s="40"/>
      <c r="K1624" s="40"/>
      <c r="L1624" s="28"/>
      <c r="M1624" s="28"/>
      <c r="N1624" s="42" t="str">
        <f t="shared" si="181"/>
        <v/>
      </c>
      <c r="O1624" s="43"/>
      <c r="P1624" s="25" t="str">
        <f t="shared" si="182"/>
        <v/>
      </c>
      <c r="R1624" s="26">
        <f t="shared" si="176"/>
        <v>0</v>
      </c>
      <c r="S1624" s="18">
        <f t="shared" si="177"/>
        <v>9</v>
      </c>
      <c r="T1624" s="15" t="str">
        <f t="shared" si="178"/>
        <v/>
      </c>
      <c r="U1624" s="15" t="str">
        <f>CONCATENATE(IF(B1624="","",'[1]Datos del Clap'!$E$4),";","9",IF(B1624="","",'[1]Datos del Clap'!$F$4),TEXT(B1624,"000"),";",E1624,(TEXT(F1624,"00000000")))</f>
        <v>;9;00000000</v>
      </c>
    </row>
    <row r="1625" spans="1:21" ht="14.25" customHeight="1" x14ac:dyDescent="0.2">
      <c r="A1625" s="41" t="str">
        <f t="shared" si="179"/>
        <v/>
      </c>
      <c r="B1625" s="27" t="str">
        <f t="shared" si="180"/>
        <v/>
      </c>
      <c r="C1625" s="28"/>
      <c r="D1625" s="37"/>
      <c r="E1625" s="28"/>
      <c r="F1625" s="38"/>
      <c r="G1625" s="39"/>
      <c r="H1625" s="39"/>
      <c r="I1625" s="29"/>
      <c r="J1625" s="40"/>
      <c r="K1625" s="40"/>
      <c r="L1625" s="28"/>
      <c r="M1625" s="28"/>
      <c r="N1625" s="42" t="str">
        <f t="shared" si="181"/>
        <v/>
      </c>
      <c r="O1625" s="43"/>
      <c r="P1625" s="25" t="str">
        <f t="shared" si="182"/>
        <v/>
      </c>
      <c r="R1625" s="26">
        <f t="shared" si="176"/>
        <v>0</v>
      </c>
      <c r="S1625" s="18">
        <f t="shared" si="177"/>
        <v>9</v>
      </c>
      <c r="T1625" s="15" t="str">
        <f t="shared" si="178"/>
        <v/>
      </c>
      <c r="U1625" s="15" t="str">
        <f>CONCATENATE(IF(B1625="","",'[1]Datos del Clap'!$E$4),";","9",IF(B1625="","",'[1]Datos del Clap'!$F$4),TEXT(B1625,"000"),";",E1625,(TEXT(F1625,"00000000")))</f>
        <v>;9;00000000</v>
      </c>
    </row>
    <row r="1626" spans="1:21" ht="14.25" customHeight="1" x14ac:dyDescent="0.2">
      <c r="A1626" s="41" t="str">
        <f t="shared" si="179"/>
        <v/>
      </c>
      <c r="B1626" s="27" t="str">
        <f t="shared" si="180"/>
        <v/>
      </c>
      <c r="C1626" s="28"/>
      <c r="D1626" s="37"/>
      <c r="E1626" s="28"/>
      <c r="F1626" s="38"/>
      <c r="G1626" s="39"/>
      <c r="H1626" s="39"/>
      <c r="I1626" s="29"/>
      <c r="J1626" s="40"/>
      <c r="K1626" s="40"/>
      <c r="L1626" s="28"/>
      <c r="M1626" s="28"/>
      <c r="N1626" s="42" t="str">
        <f t="shared" si="181"/>
        <v/>
      </c>
      <c r="O1626" s="43"/>
      <c r="P1626" s="25" t="str">
        <f t="shared" si="182"/>
        <v/>
      </c>
      <c r="R1626" s="26">
        <f t="shared" si="176"/>
        <v>0</v>
      </c>
      <c r="S1626" s="18">
        <f t="shared" si="177"/>
        <v>9</v>
      </c>
      <c r="T1626" s="15" t="str">
        <f t="shared" si="178"/>
        <v/>
      </c>
      <c r="U1626" s="15" t="str">
        <f>CONCATENATE(IF(B1626="","",'[1]Datos del Clap'!$E$4),";","9",IF(B1626="","",'[1]Datos del Clap'!$F$4),TEXT(B1626,"000"),";",E1626,(TEXT(F1626,"00000000")))</f>
        <v>;9;00000000</v>
      </c>
    </row>
    <row r="1627" spans="1:21" ht="14.25" customHeight="1" x14ac:dyDescent="0.2">
      <c r="A1627" s="41" t="str">
        <f t="shared" si="179"/>
        <v/>
      </c>
      <c r="B1627" s="27" t="str">
        <f t="shared" si="180"/>
        <v/>
      </c>
      <c r="C1627" s="28"/>
      <c r="D1627" s="37"/>
      <c r="E1627" s="28"/>
      <c r="F1627" s="38"/>
      <c r="G1627" s="39"/>
      <c r="H1627" s="39"/>
      <c r="I1627" s="29"/>
      <c r="J1627" s="40"/>
      <c r="K1627" s="40"/>
      <c r="L1627" s="28"/>
      <c r="M1627" s="28"/>
      <c r="N1627" s="42" t="str">
        <f t="shared" si="181"/>
        <v/>
      </c>
      <c r="O1627" s="43"/>
      <c r="P1627" s="25" t="str">
        <f t="shared" si="182"/>
        <v/>
      </c>
      <c r="R1627" s="26">
        <f t="shared" si="176"/>
        <v>0</v>
      </c>
      <c r="S1627" s="18">
        <f t="shared" si="177"/>
        <v>9</v>
      </c>
      <c r="T1627" s="15" t="str">
        <f t="shared" si="178"/>
        <v/>
      </c>
      <c r="U1627" s="15" t="str">
        <f>CONCATENATE(IF(B1627="","",'[1]Datos del Clap'!$E$4),";","9",IF(B1627="","",'[1]Datos del Clap'!$F$4),TEXT(B1627,"000"),";",E1627,(TEXT(F1627,"00000000")))</f>
        <v>;9;00000000</v>
      </c>
    </row>
    <row r="1628" spans="1:21" ht="14.25" customHeight="1" x14ac:dyDescent="0.2">
      <c r="A1628" s="41" t="str">
        <f t="shared" si="179"/>
        <v/>
      </c>
      <c r="B1628" s="27" t="str">
        <f t="shared" si="180"/>
        <v/>
      </c>
      <c r="C1628" s="28"/>
      <c r="D1628" s="37"/>
      <c r="E1628" s="28"/>
      <c r="F1628" s="38"/>
      <c r="G1628" s="39"/>
      <c r="H1628" s="39"/>
      <c r="I1628" s="29"/>
      <c r="J1628" s="40"/>
      <c r="K1628" s="40"/>
      <c r="L1628" s="28"/>
      <c r="M1628" s="28"/>
      <c r="N1628" s="42" t="str">
        <f t="shared" si="181"/>
        <v/>
      </c>
      <c r="O1628" s="43"/>
      <c r="P1628" s="25" t="str">
        <f t="shared" si="182"/>
        <v/>
      </c>
      <c r="R1628" s="26">
        <f t="shared" si="176"/>
        <v>0</v>
      </c>
      <c r="S1628" s="18">
        <f t="shared" si="177"/>
        <v>9</v>
      </c>
      <c r="T1628" s="15" t="str">
        <f t="shared" si="178"/>
        <v/>
      </c>
      <c r="U1628" s="15" t="str">
        <f>CONCATENATE(IF(B1628="","",'[1]Datos del Clap'!$E$4),";","9",IF(B1628="","",'[1]Datos del Clap'!$F$4),TEXT(B1628,"000"),";",E1628,(TEXT(F1628,"00000000")))</f>
        <v>;9;00000000</v>
      </c>
    </row>
    <row r="1629" spans="1:21" ht="14.25" customHeight="1" x14ac:dyDescent="0.2">
      <c r="A1629" s="41" t="str">
        <f t="shared" si="179"/>
        <v/>
      </c>
      <c r="B1629" s="27" t="str">
        <f t="shared" si="180"/>
        <v/>
      </c>
      <c r="C1629" s="28"/>
      <c r="D1629" s="37"/>
      <c r="E1629" s="28"/>
      <c r="F1629" s="38"/>
      <c r="G1629" s="39"/>
      <c r="H1629" s="39"/>
      <c r="I1629" s="29"/>
      <c r="J1629" s="40"/>
      <c r="K1629" s="40"/>
      <c r="L1629" s="28"/>
      <c r="M1629" s="28"/>
      <c r="N1629" s="42" t="str">
        <f t="shared" si="181"/>
        <v/>
      </c>
      <c r="O1629" s="43"/>
      <c r="P1629" s="25" t="str">
        <f t="shared" si="182"/>
        <v/>
      </c>
      <c r="R1629" s="26">
        <f t="shared" si="176"/>
        <v>0</v>
      </c>
      <c r="S1629" s="18">
        <f t="shared" si="177"/>
        <v>9</v>
      </c>
      <c r="T1629" s="15" t="str">
        <f t="shared" si="178"/>
        <v/>
      </c>
      <c r="U1629" s="15" t="str">
        <f>CONCATENATE(IF(B1629="","",'[1]Datos del Clap'!$E$4),";","9",IF(B1629="","",'[1]Datos del Clap'!$F$4),TEXT(B1629,"000"),";",E1629,(TEXT(F1629,"00000000")))</f>
        <v>;9;00000000</v>
      </c>
    </row>
    <row r="1630" spans="1:21" ht="14.25" customHeight="1" x14ac:dyDescent="0.2">
      <c r="A1630" s="41" t="str">
        <f t="shared" si="179"/>
        <v/>
      </c>
      <c r="B1630" s="27" t="str">
        <f t="shared" si="180"/>
        <v/>
      </c>
      <c r="C1630" s="28"/>
      <c r="D1630" s="37"/>
      <c r="E1630" s="28"/>
      <c r="F1630" s="38"/>
      <c r="G1630" s="39"/>
      <c r="H1630" s="39"/>
      <c r="I1630" s="29"/>
      <c r="J1630" s="40"/>
      <c r="K1630" s="40"/>
      <c r="L1630" s="28"/>
      <c r="M1630" s="28"/>
      <c r="N1630" s="42" t="str">
        <f t="shared" si="181"/>
        <v/>
      </c>
      <c r="O1630" s="43"/>
      <c r="P1630" s="25" t="str">
        <f t="shared" si="182"/>
        <v/>
      </c>
      <c r="R1630" s="26">
        <f t="shared" si="176"/>
        <v>0</v>
      </c>
      <c r="S1630" s="18">
        <f t="shared" si="177"/>
        <v>9</v>
      </c>
      <c r="T1630" s="15" t="str">
        <f t="shared" si="178"/>
        <v/>
      </c>
      <c r="U1630" s="15" t="str">
        <f>CONCATENATE(IF(B1630="","",'[1]Datos del Clap'!$E$4),";","9",IF(B1630="","",'[1]Datos del Clap'!$F$4),TEXT(B1630,"000"),";",E1630,(TEXT(F1630,"00000000")))</f>
        <v>;9;00000000</v>
      </c>
    </row>
    <row r="1631" spans="1:21" ht="14.25" customHeight="1" x14ac:dyDescent="0.2">
      <c r="A1631" s="41" t="str">
        <f t="shared" si="179"/>
        <v/>
      </c>
      <c r="B1631" s="27" t="str">
        <f t="shared" si="180"/>
        <v/>
      </c>
      <c r="C1631" s="28"/>
      <c r="D1631" s="37"/>
      <c r="E1631" s="28"/>
      <c r="F1631" s="38"/>
      <c r="G1631" s="39"/>
      <c r="H1631" s="39"/>
      <c r="I1631" s="29"/>
      <c r="J1631" s="40"/>
      <c r="K1631" s="40"/>
      <c r="L1631" s="28"/>
      <c r="M1631" s="28"/>
      <c r="N1631" s="42" t="str">
        <f t="shared" si="181"/>
        <v/>
      </c>
      <c r="O1631" s="43"/>
      <c r="P1631" s="25" t="str">
        <f t="shared" si="182"/>
        <v/>
      </c>
      <c r="R1631" s="26">
        <f t="shared" si="176"/>
        <v>0</v>
      </c>
      <c r="S1631" s="18">
        <f t="shared" si="177"/>
        <v>9</v>
      </c>
      <c r="T1631" s="15" t="str">
        <f t="shared" si="178"/>
        <v/>
      </c>
      <c r="U1631" s="15" t="str">
        <f>CONCATENATE(IF(B1631="","",'[1]Datos del Clap'!$E$4),";","9",IF(B1631="","",'[1]Datos del Clap'!$F$4),TEXT(B1631,"000"),";",E1631,(TEXT(F1631,"00000000")))</f>
        <v>;9;00000000</v>
      </c>
    </row>
    <row r="1632" spans="1:21" ht="14.25" customHeight="1" x14ac:dyDescent="0.2">
      <c r="A1632" s="41" t="str">
        <f t="shared" si="179"/>
        <v/>
      </c>
      <c r="B1632" s="27" t="str">
        <f t="shared" si="180"/>
        <v/>
      </c>
      <c r="C1632" s="28"/>
      <c r="D1632" s="37"/>
      <c r="E1632" s="28"/>
      <c r="F1632" s="38"/>
      <c r="G1632" s="39"/>
      <c r="H1632" s="39"/>
      <c r="I1632" s="29"/>
      <c r="J1632" s="40"/>
      <c r="K1632" s="40"/>
      <c r="L1632" s="28"/>
      <c r="M1632" s="28"/>
      <c r="N1632" s="42" t="str">
        <f t="shared" si="181"/>
        <v/>
      </c>
      <c r="O1632" s="43"/>
      <c r="P1632" s="25" t="str">
        <f t="shared" si="182"/>
        <v/>
      </c>
      <c r="R1632" s="26">
        <f t="shared" si="176"/>
        <v>0</v>
      </c>
      <c r="S1632" s="18">
        <f t="shared" si="177"/>
        <v>9</v>
      </c>
      <c r="T1632" s="15" t="str">
        <f t="shared" si="178"/>
        <v/>
      </c>
      <c r="U1632" s="15" t="str">
        <f>CONCATENATE(IF(B1632="","",'[1]Datos del Clap'!$E$4),";","9",IF(B1632="","",'[1]Datos del Clap'!$F$4),TEXT(B1632,"000"),";",E1632,(TEXT(F1632,"00000000")))</f>
        <v>;9;00000000</v>
      </c>
    </row>
    <row r="1633" spans="1:21" ht="14.25" customHeight="1" x14ac:dyDescent="0.2">
      <c r="A1633" s="41" t="str">
        <f t="shared" si="179"/>
        <v/>
      </c>
      <c r="B1633" s="27" t="str">
        <f t="shared" si="180"/>
        <v/>
      </c>
      <c r="C1633" s="28"/>
      <c r="D1633" s="37"/>
      <c r="E1633" s="28"/>
      <c r="F1633" s="38"/>
      <c r="G1633" s="39"/>
      <c r="H1633" s="39"/>
      <c r="I1633" s="29"/>
      <c r="J1633" s="40"/>
      <c r="K1633" s="40"/>
      <c r="L1633" s="28"/>
      <c r="M1633" s="28"/>
      <c r="N1633" s="42" t="str">
        <f t="shared" si="181"/>
        <v/>
      </c>
      <c r="O1633" s="43"/>
      <c r="P1633" s="25" t="str">
        <f t="shared" si="182"/>
        <v/>
      </c>
      <c r="R1633" s="26">
        <f t="shared" si="176"/>
        <v>0</v>
      </c>
      <c r="S1633" s="18">
        <f t="shared" si="177"/>
        <v>9</v>
      </c>
      <c r="T1633" s="15" t="str">
        <f t="shared" si="178"/>
        <v/>
      </c>
      <c r="U1633" s="15" t="str">
        <f>CONCATENATE(IF(B1633="","",'[1]Datos del Clap'!$E$4),";","9",IF(B1633="","",'[1]Datos del Clap'!$F$4),TEXT(B1633,"000"),";",E1633,(TEXT(F1633,"00000000")))</f>
        <v>;9;00000000</v>
      </c>
    </row>
    <row r="1634" spans="1:21" ht="14.25" customHeight="1" x14ac:dyDescent="0.2">
      <c r="A1634" s="41" t="str">
        <f t="shared" si="179"/>
        <v/>
      </c>
      <c r="B1634" s="27" t="str">
        <f t="shared" si="180"/>
        <v/>
      </c>
      <c r="C1634" s="28"/>
      <c r="D1634" s="37"/>
      <c r="E1634" s="28"/>
      <c r="F1634" s="38"/>
      <c r="G1634" s="39"/>
      <c r="H1634" s="39"/>
      <c r="I1634" s="29"/>
      <c r="J1634" s="40"/>
      <c r="K1634" s="40"/>
      <c r="L1634" s="28"/>
      <c r="M1634" s="28"/>
      <c r="N1634" s="42" t="str">
        <f t="shared" si="181"/>
        <v/>
      </c>
      <c r="O1634" s="43"/>
      <c r="P1634" s="25" t="str">
        <f t="shared" si="182"/>
        <v/>
      </c>
      <c r="R1634" s="26">
        <f t="shared" si="176"/>
        <v>0</v>
      </c>
      <c r="S1634" s="18">
        <f t="shared" si="177"/>
        <v>9</v>
      </c>
      <c r="T1634" s="15" t="str">
        <f t="shared" si="178"/>
        <v/>
      </c>
      <c r="U1634" s="15" t="str">
        <f>CONCATENATE(IF(B1634="","",'[1]Datos del Clap'!$E$4),";","9",IF(B1634="","",'[1]Datos del Clap'!$F$4),TEXT(B1634,"000"),";",E1634,(TEXT(F1634,"00000000")))</f>
        <v>;9;00000000</v>
      </c>
    </row>
    <row r="1635" spans="1:21" ht="14.25" customHeight="1" x14ac:dyDescent="0.2">
      <c r="A1635" s="41" t="str">
        <f t="shared" si="179"/>
        <v/>
      </c>
      <c r="B1635" s="27" t="str">
        <f t="shared" si="180"/>
        <v/>
      </c>
      <c r="C1635" s="28"/>
      <c r="D1635" s="37"/>
      <c r="E1635" s="28"/>
      <c r="F1635" s="38"/>
      <c r="G1635" s="39"/>
      <c r="H1635" s="39"/>
      <c r="I1635" s="29"/>
      <c r="J1635" s="40"/>
      <c r="K1635" s="40"/>
      <c r="L1635" s="28"/>
      <c r="M1635" s="28"/>
      <c r="N1635" s="42" t="str">
        <f t="shared" si="181"/>
        <v/>
      </c>
      <c r="O1635" s="43"/>
      <c r="P1635" s="25" t="str">
        <f t="shared" si="182"/>
        <v/>
      </c>
      <c r="R1635" s="26">
        <f t="shared" si="176"/>
        <v>0</v>
      </c>
      <c r="S1635" s="18">
        <f t="shared" si="177"/>
        <v>9</v>
      </c>
      <c r="T1635" s="15" t="str">
        <f t="shared" si="178"/>
        <v/>
      </c>
      <c r="U1635" s="15" t="str">
        <f>CONCATENATE(IF(B1635="","",'[1]Datos del Clap'!$E$4),";","9",IF(B1635="","",'[1]Datos del Clap'!$F$4),TEXT(B1635,"000"),";",E1635,(TEXT(F1635,"00000000")))</f>
        <v>;9;00000000</v>
      </c>
    </row>
    <row r="1636" spans="1:21" ht="14.25" customHeight="1" x14ac:dyDescent="0.2">
      <c r="A1636" s="41" t="str">
        <f t="shared" si="179"/>
        <v/>
      </c>
      <c r="B1636" s="27" t="str">
        <f t="shared" si="180"/>
        <v/>
      </c>
      <c r="C1636" s="28"/>
      <c r="D1636" s="37"/>
      <c r="E1636" s="28"/>
      <c r="F1636" s="38"/>
      <c r="G1636" s="39"/>
      <c r="H1636" s="39"/>
      <c r="I1636" s="29"/>
      <c r="J1636" s="40"/>
      <c r="K1636" s="40"/>
      <c r="L1636" s="28"/>
      <c r="M1636" s="28"/>
      <c r="N1636" s="42" t="str">
        <f t="shared" si="181"/>
        <v/>
      </c>
      <c r="O1636" s="43"/>
      <c r="P1636" s="25" t="str">
        <f t="shared" si="182"/>
        <v/>
      </c>
      <c r="R1636" s="26">
        <f t="shared" si="176"/>
        <v>0</v>
      </c>
      <c r="S1636" s="18">
        <f t="shared" si="177"/>
        <v>9</v>
      </c>
      <c r="T1636" s="15" t="str">
        <f t="shared" si="178"/>
        <v/>
      </c>
      <c r="U1636" s="15" t="str">
        <f>CONCATENATE(IF(B1636="","",'[1]Datos del Clap'!$E$4),";","9",IF(B1636="","",'[1]Datos del Clap'!$F$4),TEXT(B1636,"000"),";",E1636,(TEXT(F1636,"00000000")))</f>
        <v>;9;00000000</v>
      </c>
    </row>
    <row r="1637" spans="1:21" ht="14.25" customHeight="1" x14ac:dyDescent="0.2">
      <c r="A1637" s="41" t="str">
        <f t="shared" si="179"/>
        <v/>
      </c>
      <c r="B1637" s="27" t="str">
        <f t="shared" si="180"/>
        <v/>
      </c>
      <c r="C1637" s="28"/>
      <c r="D1637" s="37"/>
      <c r="E1637" s="28"/>
      <c r="F1637" s="38"/>
      <c r="G1637" s="39"/>
      <c r="H1637" s="39"/>
      <c r="I1637" s="29"/>
      <c r="J1637" s="40"/>
      <c r="K1637" s="40"/>
      <c r="L1637" s="28"/>
      <c r="M1637" s="28"/>
      <c r="N1637" s="42" t="str">
        <f t="shared" si="181"/>
        <v/>
      </c>
      <c r="O1637" s="43"/>
      <c r="P1637" s="25" t="str">
        <f t="shared" si="182"/>
        <v/>
      </c>
      <c r="R1637" s="26">
        <f t="shared" si="176"/>
        <v>0</v>
      </c>
      <c r="S1637" s="18">
        <f t="shared" si="177"/>
        <v>9</v>
      </c>
      <c r="T1637" s="15" t="str">
        <f t="shared" si="178"/>
        <v/>
      </c>
      <c r="U1637" s="15" t="str">
        <f>CONCATENATE(IF(B1637="","",'[1]Datos del Clap'!$E$4),";","9",IF(B1637="","",'[1]Datos del Clap'!$F$4),TEXT(B1637,"000"),";",E1637,(TEXT(F1637,"00000000")))</f>
        <v>;9;00000000</v>
      </c>
    </row>
    <row r="1638" spans="1:21" ht="14.25" customHeight="1" x14ac:dyDescent="0.2">
      <c r="A1638" s="41" t="str">
        <f t="shared" si="179"/>
        <v/>
      </c>
      <c r="B1638" s="27" t="str">
        <f t="shared" si="180"/>
        <v/>
      </c>
      <c r="C1638" s="28"/>
      <c r="D1638" s="37"/>
      <c r="E1638" s="28"/>
      <c r="F1638" s="38"/>
      <c r="G1638" s="39"/>
      <c r="H1638" s="39"/>
      <c r="I1638" s="29"/>
      <c r="J1638" s="40"/>
      <c r="K1638" s="40"/>
      <c r="L1638" s="28"/>
      <c r="M1638" s="28"/>
      <c r="N1638" s="42" t="str">
        <f t="shared" si="181"/>
        <v/>
      </c>
      <c r="O1638" s="43"/>
      <c r="P1638" s="25" t="str">
        <f t="shared" si="182"/>
        <v/>
      </c>
      <c r="R1638" s="26">
        <f t="shared" si="176"/>
        <v>0</v>
      </c>
      <c r="S1638" s="18">
        <f t="shared" si="177"/>
        <v>9</v>
      </c>
      <c r="T1638" s="15" t="str">
        <f t="shared" si="178"/>
        <v/>
      </c>
      <c r="U1638" s="15" t="str">
        <f>CONCATENATE(IF(B1638="","",'[1]Datos del Clap'!$E$4),";","9",IF(B1638="","",'[1]Datos del Clap'!$F$4),TEXT(B1638,"000"),";",E1638,(TEXT(F1638,"00000000")))</f>
        <v>;9;00000000</v>
      </c>
    </row>
    <row r="1639" spans="1:21" ht="14.25" customHeight="1" x14ac:dyDescent="0.2">
      <c r="A1639" s="41" t="str">
        <f t="shared" si="179"/>
        <v/>
      </c>
      <c r="B1639" s="27" t="str">
        <f t="shared" si="180"/>
        <v/>
      </c>
      <c r="C1639" s="28"/>
      <c r="D1639" s="37"/>
      <c r="E1639" s="28"/>
      <c r="F1639" s="38"/>
      <c r="G1639" s="39"/>
      <c r="H1639" s="39"/>
      <c r="I1639" s="29"/>
      <c r="J1639" s="40"/>
      <c r="K1639" s="40"/>
      <c r="L1639" s="28"/>
      <c r="M1639" s="28"/>
      <c r="N1639" s="42" t="str">
        <f t="shared" si="181"/>
        <v/>
      </c>
      <c r="O1639" s="43"/>
      <c r="P1639" s="25" t="str">
        <f t="shared" si="182"/>
        <v/>
      </c>
      <c r="R1639" s="26">
        <f t="shared" si="176"/>
        <v>0</v>
      </c>
      <c r="S1639" s="18">
        <f t="shared" si="177"/>
        <v>9</v>
      </c>
      <c r="T1639" s="15" t="str">
        <f t="shared" si="178"/>
        <v/>
      </c>
      <c r="U1639" s="15" t="str">
        <f>CONCATENATE(IF(B1639="","",'[1]Datos del Clap'!$E$4),";","9",IF(B1639="","",'[1]Datos del Clap'!$F$4),TEXT(B1639,"000"),";",E1639,(TEXT(F1639,"00000000")))</f>
        <v>;9;00000000</v>
      </c>
    </row>
    <row r="1640" spans="1:21" ht="14.25" customHeight="1" x14ac:dyDescent="0.2">
      <c r="A1640" s="41" t="str">
        <f t="shared" si="179"/>
        <v/>
      </c>
      <c r="B1640" s="27" t="str">
        <f t="shared" si="180"/>
        <v/>
      </c>
      <c r="C1640" s="28"/>
      <c r="D1640" s="37"/>
      <c r="E1640" s="28"/>
      <c r="F1640" s="38"/>
      <c r="G1640" s="39"/>
      <c r="H1640" s="39"/>
      <c r="I1640" s="29"/>
      <c r="J1640" s="40"/>
      <c r="K1640" s="40"/>
      <c r="L1640" s="28"/>
      <c r="M1640" s="28"/>
      <c r="N1640" s="42" t="str">
        <f t="shared" si="181"/>
        <v/>
      </c>
      <c r="O1640" s="43"/>
      <c r="P1640" s="25" t="str">
        <f t="shared" si="182"/>
        <v/>
      </c>
      <c r="R1640" s="26">
        <f t="shared" si="176"/>
        <v>0</v>
      </c>
      <c r="S1640" s="18">
        <f t="shared" si="177"/>
        <v>9</v>
      </c>
      <c r="T1640" s="15" t="str">
        <f t="shared" si="178"/>
        <v/>
      </c>
      <c r="U1640" s="15" t="str">
        <f>CONCATENATE(IF(B1640="","",'[1]Datos del Clap'!$E$4),";","9",IF(B1640="","",'[1]Datos del Clap'!$F$4),TEXT(B1640,"000"),";",E1640,(TEXT(F1640,"00000000")))</f>
        <v>;9;00000000</v>
      </c>
    </row>
    <row r="1641" spans="1:21" ht="14.25" customHeight="1" x14ac:dyDescent="0.2">
      <c r="A1641" s="41" t="str">
        <f t="shared" si="179"/>
        <v/>
      </c>
      <c r="B1641" s="27" t="str">
        <f t="shared" si="180"/>
        <v/>
      </c>
      <c r="C1641" s="28"/>
      <c r="D1641" s="37"/>
      <c r="E1641" s="28"/>
      <c r="F1641" s="38"/>
      <c r="G1641" s="39"/>
      <c r="H1641" s="39"/>
      <c r="I1641" s="29"/>
      <c r="J1641" s="40"/>
      <c r="K1641" s="40"/>
      <c r="L1641" s="28"/>
      <c r="M1641" s="28"/>
      <c r="N1641" s="42" t="str">
        <f t="shared" si="181"/>
        <v/>
      </c>
      <c r="O1641" s="43"/>
      <c r="P1641" s="25" t="str">
        <f t="shared" si="182"/>
        <v/>
      </c>
      <c r="R1641" s="26">
        <f t="shared" si="176"/>
        <v>0</v>
      </c>
      <c r="S1641" s="18">
        <f t="shared" si="177"/>
        <v>9</v>
      </c>
      <c r="T1641" s="15" t="str">
        <f t="shared" si="178"/>
        <v/>
      </c>
      <c r="U1641" s="15" t="str">
        <f>CONCATENATE(IF(B1641="","",'[1]Datos del Clap'!$E$4),";","9",IF(B1641="","",'[1]Datos del Clap'!$F$4),TEXT(B1641,"000"),";",E1641,(TEXT(F1641,"00000000")))</f>
        <v>;9;00000000</v>
      </c>
    </row>
    <row r="1642" spans="1:21" ht="14.25" customHeight="1" x14ac:dyDescent="0.2">
      <c r="A1642" s="41" t="str">
        <f t="shared" si="179"/>
        <v/>
      </c>
      <c r="B1642" s="27" t="str">
        <f t="shared" si="180"/>
        <v/>
      </c>
      <c r="C1642" s="28"/>
      <c r="D1642" s="37"/>
      <c r="E1642" s="28"/>
      <c r="F1642" s="38"/>
      <c r="G1642" s="39"/>
      <c r="H1642" s="39"/>
      <c r="I1642" s="29"/>
      <c r="J1642" s="40"/>
      <c r="K1642" s="40"/>
      <c r="L1642" s="28"/>
      <c r="M1642" s="28"/>
      <c r="N1642" s="42" t="str">
        <f t="shared" si="181"/>
        <v/>
      </c>
      <c r="O1642" s="43"/>
      <c r="P1642" s="25" t="str">
        <f t="shared" si="182"/>
        <v/>
      </c>
      <c r="R1642" s="26">
        <f t="shared" si="176"/>
        <v>0</v>
      </c>
      <c r="S1642" s="18">
        <f t="shared" si="177"/>
        <v>9</v>
      </c>
      <c r="T1642" s="15" t="str">
        <f t="shared" si="178"/>
        <v/>
      </c>
      <c r="U1642" s="15" t="str">
        <f>CONCATENATE(IF(B1642="","",'[1]Datos del Clap'!$E$4),";","9",IF(B1642="","",'[1]Datos del Clap'!$F$4),TEXT(B1642,"000"),";",E1642,(TEXT(F1642,"00000000")))</f>
        <v>;9;00000000</v>
      </c>
    </row>
    <row r="1643" spans="1:21" ht="14.25" customHeight="1" x14ac:dyDescent="0.2">
      <c r="A1643" s="41" t="str">
        <f t="shared" si="179"/>
        <v/>
      </c>
      <c r="B1643" s="27" t="str">
        <f t="shared" si="180"/>
        <v/>
      </c>
      <c r="C1643" s="28"/>
      <c r="D1643" s="37"/>
      <c r="E1643" s="28"/>
      <c r="F1643" s="38"/>
      <c r="G1643" s="39"/>
      <c r="H1643" s="39"/>
      <c r="I1643" s="29"/>
      <c r="J1643" s="40"/>
      <c r="K1643" s="40"/>
      <c r="L1643" s="28"/>
      <c r="M1643" s="28"/>
      <c r="N1643" s="42" t="str">
        <f t="shared" si="181"/>
        <v/>
      </c>
      <c r="O1643" s="43"/>
      <c r="P1643" s="25" t="str">
        <f t="shared" si="182"/>
        <v/>
      </c>
      <c r="R1643" s="26">
        <f t="shared" si="176"/>
        <v>0</v>
      </c>
      <c r="S1643" s="18">
        <f t="shared" si="177"/>
        <v>9</v>
      </c>
      <c r="T1643" s="15" t="str">
        <f t="shared" si="178"/>
        <v/>
      </c>
      <c r="U1643" s="15" t="str">
        <f>CONCATENATE(IF(B1643="","",'[1]Datos del Clap'!$E$4),";","9",IF(B1643="","",'[1]Datos del Clap'!$F$4),TEXT(B1643,"000"),";",E1643,(TEXT(F1643,"00000000")))</f>
        <v>;9;00000000</v>
      </c>
    </row>
    <row r="1644" spans="1:21" ht="14.25" customHeight="1" x14ac:dyDescent="0.2">
      <c r="A1644" s="41" t="str">
        <f t="shared" si="179"/>
        <v/>
      </c>
      <c r="B1644" s="27" t="str">
        <f t="shared" si="180"/>
        <v/>
      </c>
      <c r="C1644" s="28"/>
      <c r="D1644" s="37"/>
      <c r="E1644" s="28"/>
      <c r="F1644" s="38"/>
      <c r="G1644" s="39"/>
      <c r="H1644" s="39"/>
      <c r="I1644" s="29"/>
      <c r="J1644" s="40"/>
      <c r="K1644" s="40"/>
      <c r="L1644" s="28"/>
      <c r="M1644" s="28"/>
      <c r="N1644" s="42" t="str">
        <f t="shared" si="181"/>
        <v/>
      </c>
      <c r="O1644" s="43"/>
      <c r="P1644" s="25" t="str">
        <f t="shared" si="182"/>
        <v/>
      </c>
      <c r="R1644" s="26">
        <f t="shared" si="176"/>
        <v>0</v>
      </c>
      <c r="S1644" s="18">
        <f t="shared" si="177"/>
        <v>9</v>
      </c>
      <c r="T1644" s="15" t="str">
        <f t="shared" si="178"/>
        <v/>
      </c>
      <c r="U1644" s="15" t="str">
        <f>CONCATENATE(IF(B1644="","",'[1]Datos del Clap'!$E$4),";","9",IF(B1644="","",'[1]Datos del Clap'!$F$4),TEXT(B1644,"000"),";",E1644,(TEXT(F1644,"00000000")))</f>
        <v>;9;00000000</v>
      </c>
    </row>
    <row r="1645" spans="1:21" ht="14.25" customHeight="1" x14ac:dyDescent="0.2">
      <c r="A1645" s="41" t="str">
        <f t="shared" si="179"/>
        <v/>
      </c>
      <c r="B1645" s="27" t="str">
        <f t="shared" si="180"/>
        <v/>
      </c>
      <c r="C1645" s="28"/>
      <c r="D1645" s="37"/>
      <c r="E1645" s="28"/>
      <c r="F1645" s="38"/>
      <c r="G1645" s="39"/>
      <c r="H1645" s="39"/>
      <c r="I1645" s="29"/>
      <c r="J1645" s="40"/>
      <c r="K1645" s="40"/>
      <c r="L1645" s="28"/>
      <c r="M1645" s="28"/>
      <c r="N1645" s="42" t="str">
        <f t="shared" si="181"/>
        <v/>
      </c>
      <c r="O1645" s="43"/>
      <c r="P1645" s="25" t="str">
        <f t="shared" si="182"/>
        <v/>
      </c>
      <c r="R1645" s="26">
        <f t="shared" si="176"/>
        <v>0</v>
      </c>
      <c r="S1645" s="18">
        <f t="shared" si="177"/>
        <v>9</v>
      </c>
      <c r="T1645" s="15" t="str">
        <f t="shared" si="178"/>
        <v/>
      </c>
      <c r="U1645" s="15" t="str">
        <f>CONCATENATE(IF(B1645="","",'[1]Datos del Clap'!$E$4),";","9",IF(B1645="","",'[1]Datos del Clap'!$F$4),TEXT(B1645,"000"),";",E1645,(TEXT(F1645,"00000000")))</f>
        <v>;9;00000000</v>
      </c>
    </row>
    <row r="1646" spans="1:21" ht="14.25" customHeight="1" x14ac:dyDescent="0.2">
      <c r="A1646" s="41" t="str">
        <f t="shared" si="179"/>
        <v/>
      </c>
      <c r="B1646" s="27" t="str">
        <f t="shared" si="180"/>
        <v/>
      </c>
      <c r="C1646" s="28"/>
      <c r="D1646" s="37"/>
      <c r="E1646" s="28"/>
      <c r="F1646" s="38"/>
      <c r="G1646" s="39"/>
      <c r="H1646" s="39"/>
      <c r="I1646" s="29"/>
      <c r="J1646" s="40"/>
      <c r="K1646" s="40"/>
      <c r="L1646" s="28"/>
      <c r="M1646" s="28"/>
      <c r="N1646" s="42" t="str">
        <f t="shared" si="181"/>
        <v/>
      </c>
      <c r="O1646" s="43"/>
      <c r="P1646" s="25" t="str">
        <f t="shared" si="182"/>
        <v/>
      </c>
      <c r="R1646" s="26">
        <f t="shared" si="176"/>
        <v>0</v>
      </c>
      <c r="S1646" s="18">
        <f t="shared" si="177"/>
        <v>9</v>
      </c>
      <c r="T1646" s="15" t="str">
        <f t="shared" si="178"/>
        <v/>
      </c>
      <c r="U1646" s="15" t="str">
        <f>CONCATENATE(IF(B1646="","",'[1]Datos del Clap'!$E$4),";","9",IF(B1646="","",'[1]Datos del Clap'!$F$4),TEXT(B1646,"000"),";",E1646,(TEXT(F1646,"00000000")))</f>
        <v>;9;00000000</v>
      </c>
    </row>
    <row r="1647" spans="1:21" ht="14.25" customHeight="1" x14ac:dyDescent="0.2">
      <c r="A1647" s="41" t="str">
        <f t="shared" si="179"/>
        <v/>
      </c>
      <c r="B1647" s="27" t="str">
        <f t="shared" si="180"/>
        <v/>
      </c>
      <c r="C1647" s="28"/>
      <c r="D1647" s="37"/>
      <c r="E1647" s="28"/>
      <c r="F1647" s="38"/>
      <c r="G1647" s="39"/>
      <c r="H1647" s="39"/>
      <c r="I1647" s="29"/>
      <c r="J1647" s="40"/>
      <c r="K1647" s="40"/>
      <c r="L1647" s="28"/>
      <c r="M1647" s="28"/>
      <c r="N1647" s="42" t="str">
        <f t="shared" si="181"/>
        <v/>
      </c>
      <c r="O1647" s="43"/>
      <c r="P1647" s="25" t="str">
        <f t="shared" si="182"/>
        <v/>
      </c>
      <c r="R1647" s="26">
        <f t="shared" si="176"/>
        <v>0</v>
      </c>
      <c r="S1647" s="18">
        <f t="shared" si="177"/>
        <v>9</v>
      </c>
      <c r="T1647" s="15" t="str">
        <f t="shared" si="178"/>
        <v/>
      </c>
      <c r="U1647" s="15" t="str">
        <f>CONCATENATE(IF(B1647="","",'[1]Datos del Clap'!$E$4),";","9",IF(B1647="","",'[1]Datos del Clap'!$F$4),TEXT(B1647,"000"),";",E1647,(TEXT(F1647,"00000000")))</f>
        <v>;9;00000000</v>
      </c>
    </row>
    <row r="1648" spans="1:21" ht="14.25" customHeight="1" x14ac:dyDescent="0.2">
      <c r="A1648" s="41" t="str">
        <f t="shared" si="179"/>
        <v/>
      </c>
      <c r="B1648" s="27" t="str">
        <f t="shared" si="180"/>
        <v/>
      </c>
      <c r="C1648" s="28"/>
      <c r="D1648" s="37"/>
      <c r="E1648" s="28"/>
      <c r="F1648" s="38"/>
      <c r="G1648" s="39"/>
      <c r="H1648" s="39"/>
      <c r="I1648" s="29"/>
      <c r="J1648" s="40"/>
      <c r="K1648" s="40"/>
      <c r="L1648" s="28"/>
      <c r="M1648" s="28"/>
      <c r="N1648" s="42" t="str">
        <f t="shared" si="181"/>
        <v/>
      </c>
      <c r="O1648" s="43"/>
      <c r="P1648" s="25" t="str">
        <f t="shared" si="182"/>
        <v/>
      </c>
      <c r="R1648" s="26">
        <f t="shared" si="176"/>
        <v>0</v>
      </c>
      <c r="S1648" s="18">
        <f t="shared" si="177"/>
        <v>9</v>
      </c>
      <c r="T1648" s="15" t="str">
        <f t="shared" si="178"/>
        <v/>
      </c>
      <c r="U1648" s="15" t="str">
        <f>CONCATENATE(IF(B1648="","",'[1]Datos del Clap'!$E$4),";","9",IF(B1648="","",'[1]Datos del Clap'!$F$4),TEXT(B1648,"000"),";",E1648,(TEXT(F1648,"00000000")))</f>
        <v>;9;00000000</v>
      </c>
    </row>
    <row r="1649" spans="1:21" ht="14.25" customHeight="1" x14ac:dyDescent="0.2">
      <c r="A1649" s="41" t="str">
        <f t="shared" si="179"/>
        <v/>
      </c>
      <c r="B1649" s="27" t="str">
        <f t="shared" si="180"/>
        <v/>
      </c>
      <c r="C1649" s="28"/>
      <c r="D1649" s="37"/>
      <c r="E1649" s="28"/>
      <c r="F1649" s="38"/>
      <c r="G1649" s="39"/>
      <c r="H1649" s="39"/>
      <c r="I1649" s="29"/>
      <c r="J1649" s="40"/>
      <c r="K1649" s="40"/>
      <c r="L1649" s="28"/>
      <c r="M1649" s="28"/>
      <c r="N1649" s="42" t="str">
        <f t="shared" si="181"/>
        <v/>
      </c>
      <c r="O1649" s="43"/>
      <c r="P1649" s="25" t="str">
        <f t="shared" si="182"/>
        <v/>
      </c>
      <c r="R1649" s="26">
        <f t="shared" si="176"/>
        <v>0</v>
      </c>
      <c r="S1649" s="18">
        <f t="shared" si="177"/>
        <v>9</v>
      </c>
      <c r="T1649" s="15" t="str">
        <f t="shared" si="178"/>
        <v/>
      </c>
      <c r="U1649" s="15" t="str">
        <f>CONCATENATE(IF(B1649="","",'[1]Datos del Clap'!$E$4),";","9",IF(B1649="","",'[1]Datos del Clap'!$F$4),TEXT(B1649,"000"),";",E1649,(TEXT(F1649,"00000000")))</f>
        <v>;9;00000000</v>
      </c>
    </row>
    <row r="1650" spans="1:21" ht="14.25" customHeight="1" x14ac:dyDescent="0.2">
      <c r="A1650" s="41" t="str">
        <f t="shared" si="179"/>
        <v/>
      </c>
      <c r="B1650" s="27" t="str">
        <f t="shared" si="180"/>
        <v/>
      </c>
      <c r="C1650" s="28"/>
      <c r="D1650" s="37"/>
      <c r="E1650" s="28"/>
      <c r="F1650" s="38"/>
      <c r="G1650" s="39"/>
      <c r="H1650" s="39"/>
      <c r="I1650" s="29"/>
      <c r="J1650" s="40"/>
      <c r="K1650" s="40"/>
      <c r="L1650" s="28"/>
      <c r="M1650" s="28"/>
      <c r="N1650" s="42" t="str">
        <f t="shared" si="181"/>
        <v/>
      </c>
      <c r="O1650" s="43"/>
      <c r="P1650" s="25" t="str">
        <f t="shared" si="182"/>
        <v/>
      </c>
      <c r="R1650" s="26">
        <f t="shared" si="176"/>
        <v>0</v>
      </c>
      <c r="S1650" s="18">
        <f t="shared" si="177"/>
        <v>9</v>
      </c>
      <c r="T1650" s="15" t="str">
        <f t="shared" si="178"/>
        <v/>
      </c>
      <c r="U1650" s="15" t="str">
        <f>CONCATENATE(IF(B1650="","",'[1]Datos del Clap'!$E$4),";","9",IF(B1650="","",'[1]Datos del Clap'!$F$4),TEXT(B1650,"000"),";",E1650,(TEXT(F1650,"00000000")))</f>
        <v>;9;00000000</v>
      </c>
    </row>
    <row r="1651" spans="1:21" ht="14.25" customHeight="1" x14ac:dyDescent="0.2">
      <c r="A1651" s="41" t="str">
        <f t="shared" si="179"/>
        <v/>
      </c>
      <c r="B1651" s="27" t="str">
        <f t="shared" si="180"/>
        <v/>
      </c>
      <c r="C1651" s="28"/>
      <c r="D1651" s="37"/>
      <c r="E1651" s="28"/>
      <c r="F1651" s="38"/>
      <c r="G1651" s="39"/>
      <c r="H1651" s="39"/>
      <c r="I1651" s="29"/>
      <c r="J1651" s="40"/>
      <c r="K1651" s="40"/>
      <c r="L1651" s="28"/>
      <c r="M1651" s="28"/>
      <c r="N1651" s="42" t="str">
        <f t="shared" si="181"/>
        <v/>
      </c>
      <c r="O1651" s="43"/>
      <c r="P1651" s="25" t="str">
        <f t="shared" si="182"/>
        <v/>
      </c>
      <c r="R1651" s="26">
        <f t="shared" si="176"/>
        <v>0</v>
      </c>
      <c r="S1651" s="18">
        <f t="shared" si="177"/>
        <v>9</v>
      </c>
      <c r="T1651" s="15" t="str">
        <f t="shared" si="178"/>
        <v/>
      </c>
      <c r="U1651" s="15" t="str">
        <f>CONCATENATE(IF(B1651="","",'[1]Datos del Clap'!$E$4),";","9",IF(B1651="","",'[1]Datos del Clap'!$F$4),TEXT(B1651,"000"),";",E1651,(TEXT(F1651,"00000000")))</f>
        <v>;9;00000000</v>
      </c>
    </row>
    <row r="1652" spans="1:21" ht="14.25" customHeight="1" x14ac:dyDescent="0.2">
      <c r="A1652" s="41" t="str">
        <f t="shared" si="179"/>
        <v/>
      </c>
      <c r="B1652" s="27" t="str">
        <f t="shared" si="180"/>
        <v/>
      </c>
      <c r="C1652" s="28"/>
      <c r="D1652" s="37"/>
      <c r="E1652" s="28"/>
      <c r="F1652" s="38"/>
      <c r="G1652" s="39"/>
      <c r="H1652" s="39"/>
      <c r="I1652" s="29"/>
      <c r="J1652" s="40"/>
      <c r="K1652" s="40"/>
      <c r="L1652" s="28"/>
      <c r="M1652" s="28"/>
      <c r="N1652" s="42" t="str">
        <f t="shared" si="181"/>
        <v/>
      </c>
      <c r="O1652" s="43"/>
      <c r="P1652" s="25" t="str">
        <f t="shared" si="182"/>
        <v/>
      </c>
      <c r="R1652" s="26">
        <f t="shared" si="176"/>
        <v>0</v>
      </c>
      <c r="S1652" s="18">
        <f t="shared" si="177"/>
        <v>9</v>
      </c>
      <c r="T1652" s="15" t="str">
        <f t="shared" si="178"/>
        <v/>
      </c>
      <c r="U1652" s="15" t="str">
        <f>CONCATENATE(IF(B1652="","",'[1]Datos del Clap'!$E$4),";","9",IF(B1652="","",'[1]Datos del Clap'!$F$4),TEXT(B1652,"000"),";",E1652,(TEXT(F1652,"00000000")))</f>
        <v>;9;00000000</v>
      </c>
    </row>
    <row r="1653" spans="1:21" ht="14.25" customHeight="1" x14ac:dyDescent="0.2">
      <c r="A1653" s="41" t="str">
        <f t="shared" si="179"/>
        <v/>
      </c>
      <c r="B1653" s="27" t="str">
        <f t="shared" si="180"/>
        <v/>
      </c>
      <c r="C1653" s="28"/>
      <c r="D1653" s="37"/>
      <c r="E1653" s="28"/>
      <c r="F1653" s="38"/>
      <c r="G1653" s="39"/>
      <c r="H1653" s="39"/>
      <c r="I1653" s="29"/>
      <c r="J1653" s="40"/>
      <c r="K1653" s="40"/>
      <c r="L1653" s="28"/>
      <c r="M1653" s="28"/>
      <c r="N1653" s="42" t="str">
        <f t="shared" si="181"/>
        <v/>
      </c>
      <c r="O1653" s="43"/>
      <c r="P1653" s="25" t="str">
        <f t="shared" si="182"/>
        <v/>
      </c>
      <c r="R1653" s="26">
        <f t="shared" si="176"/>
        <v>0</v>
      </c>
      <c r="S1653" s="18">
        <f t="shared" si="177"/>
        <v>9</v>
      </c>
      <c r="T1653" s="15" t="str">
        <f t="shared" si="178"/>
        <v/>
      </c>
      <c r="U1653" s="15" t="str">
        <f>CONCATENATE(IF(B1653="","",'[1]Datos del Clap'!$E$4),";","9",IF(B1653="","",'[1]Datos del Clap'!$F$4),TEXT(B1653,"000"),";",E1653,(TEXT(F1653,"00000000")))</f>
        <v>;9;00000000</v>
      </c>
    </row>
    <row r="1654" spans="1:21" ht="14.25" customHeight="1" x14ac:dyDescent="0.2">
      <c r="A1654" s="41" t="str">
        <f t="shared" si="179"/>
        <v/>
      </c>
      <c r="B1654" s="27" t="str">
        <f t="shared" si="180"/>
        <v/>
      </c>
      <c r="C1654" s="28"/>
      <c r="D1654" s="37"/>
      <c r="E1654" s="28"/>
      <c r="F1654" s="38"/>
      <c r="G1654" s="39"/>
      <c r="H1654" s="39"/>
      <c r="I1654" s="29"/>
      <c r="J1654" s="40"/>
      <c r="K1654" s="40"/>
      <c r="L1654" s="28"/>
      <c r="M1654" s="28"/>
      <c r="N1654" s="42" t="str">
        <f t="shared" si="181"/>
        <v/>
      </c>
      <c r="O1654" s="43"/>
      <c r="P1654" s="25" t="str">
        <f t="shared" si="182"/>
        <v/>
      </c>
      <c r="R1654" s="26">
        <f t="shared" si="176"/>
        <v>0</v>
      </c>
      <c r="S1654" s="18">
        <f t="shared" si="177"/>
        <v>9</v>
      </c>
      <c r="T1654" s="15" t="str">
        <f t="shared" si="178"/>
        <v/>
      </c>
      <c r="U1654" s="15" t="str">
        <f>CONCATENATE(IF(B1654="","",'[1]Datos del Clap'!$E$4),";","9",IF(B1654="","",'[1]Datos del Clap'!$F$4),TEXT(B1654,"000"),";",E1654,(TEXT(F1654,"00000000")))</f>
        <v>;9;00000000</v>
      </c>
    </row>
    <row r="1655" spans="1:21" ht="14.25" customHeight="1" x14ac:dyDescent="0.2">
      <c r="A1655" s="41" t="str">
        <f t="shared" si="179"/>
        <v/>
      </c>
      <c r="B1655" s="27" t="str">
        <f t="shared" si="180"/>
        <v/>
      </c>
      <c r="C1655" s="28"/>
      <c r="D1655" s="37"/>
      <c r="E1655" s="28"/>
      <c r="F1655" s="38"/>
      <c r="G1655" s="39"/>
      <c r="H1655" s="39"/>
      <c r="I1655" s="29"/>
      <c r="J1655" s="40"/>
      <c r="K1655" s="40"/>
      <c r="L1655" s="28"/>
      <c r="M1655" s="28"/>
      <c r="N1655" s="42" t="str">
        <f t="shared" si="181"/>
        <v/>
      </c>
      <c r="O1655" s="43"/>
      <c r="P1655" s="25" t="str">
        <f t="shared" si="182"/>
        <v/>
      </c>
      <c r="R1655" s="26">
        <f t="shared" si="176"/>
        <v>0</v>
      </c>
      <c r="S1655" s="18">
        <f t="shared" si="177"/>
        <v>9</v>
      </c>
      <c r="T1655" s="15" t="str">
        <f t="shared" si="178"/>
        <v/>
      </c>
      <c r="U1655" s="15" t="str">
        <f>CONCATENATE(IF(B1655="","",'[1]Datos del Clap'!$E$4),";","9",IF(B1655="","",'[1]Datos del Clap'!$F$4),TEXT(B1655,"000"),";",E1655,(TEXT(F1655,"00000000")))</f>
        <v>;9;00000000</v>
      </c>
    </row>
    <row r="1656" spans="1:21" ht="14.25" customHeight="1" x14ac:dyDescent="0.2">
      <c r="A1656" s="41" t="str">
        <f t="shared" si="179"/>
        <v/>
      </c>
      <c r="B1656" s="27" t="str">
        <f t="shared" si="180"/>
        <v/>
      </c>
      <c r="C1656" s="28"/>
      <c r="D1656" s="37"/>
      <c r="E1656" s="28"/>
      <c r="F1656" s="38"/>
      <c r="G1656" s="39"/>
      <c r="H1656" s="39"/>
      <c r="I1656" s="29"/>
      <c r="J1656" s="40"/>
      <c r="K1656" s="40"/>
      <c r="L1656" s="28"/>
      <c r="M1656" s="28"/>
      <c r="N1656" s="42" t="str">
        <f t="shared" si="181"/>
        <v/>
      </c>
      <c r="O1656" s="43"/>
      <c r="P1656" s="25" t="str">
        <f t="shared" si="182"/>
        <v/>
      </c>
      <c r="R1656" s="26">
        <f t="shared" si="176"/>
        <v>0</v>
      </c>
      <c r="S1656" s="18">
        <f t="shared" si="177"/>
        <v>9</v>
      </c>
      <c r="T1656" s="15" t="str">
        <f t="shared" si="178"/>
        <v/>
      </c>
      <c r="U1656" s="15" t="str">
        <f>CONCATENATE(IF(B1656="","",'[1]Datos del Clap'!$E$4),";","9",IF(B1656="","",'[1]Datos del Clap'!$F$4),TEXT(B1656,"000"),";",E1656,(TEXT(F1656,"00000000")))</f>
        <v>;9;00000000</v>
      </c>
    </row>
    <row r="1657" spans="1:21" ht="14.25" customHeight="1" x14ac:dyDescent="0.2">
      <c r="A1657" s="41" t="str">
        <f t="shared" si="179"/>
        <v/>
      </c>
      <c r="B1657" s="27" t="str">
        <f t="shared" si="180"/>
        <v/>
      </c>
      <c r="C1657" s="28"/>
      <c r="D1657" s="37"/>
      <c r="E1657" s="28"/>
      <c r="F1657" s="38"/>
      <c r="G1657" s="39"/>
      <c r="H1657" s="39"/>
      <c r="I1657" s="29"/>
      <c r="J1657" s="40"/>
      <c r="K1657" s="40"/>
      <c r="L1657" s="28"/>
      <c r="M1657" s="28"/>
      <c r="N1657" s="42" t="str">
        <f t="shared" si="181"/>
        <v/>
      </c>
      <c r="O1657" s="43"/>
      <c r="P1657" s="25" t="str">
        <f t="shared" si="182"/>
        <v/>
      </c>
      <c r="R1657" s="26">
        <f t="shared" si="176"/>
        <v>0</v>
      </c>
      <c r="S1657" s="18">
        <f t="shared" si="177"/>
        <v>9</v>
      </c>
      <c r="T1657" s="15" t="str">
        <f t="shared" si="178"/>
        <v/>
      </c>
      <c r="U1657" s="15" t="str">
        <f>CONCATENATE(IF(B1657="","",'[1]Datos del Clap'!$E$4),";","9",IF(B1657="","",'[1]Datos del Clap'!$F$4),TEXT(B1657,"000"),";",E1657,(TEXT(F1657,"00000000")))</f>
        <v>;9;00000000</v>
      </c>
    </row>
    <row r="1658" spans="1:21" ht="14.25" customHeight="1" x14ac:dyDescent="0.2">
      <c r="A1658" s="41" t="str">
        <f t="shared" si="179"/>
        <v/>
      </c>
      <c r="B1658" s="27" t="str">
        <f t="shared" si="180"/>
        <v/>
      </c>
      <c r="C1658" s="28"/>
      <c r="D1658" s="37"/>
      <c r="E1658" s="28"/>
      <c r="F1658" s="38"/>
      <c r="G1658" s="39"/>
      <c r="H1658" s="39"/>
      <c r="I1658" s="29"/>
      <c r="J1658" s="40"/>
      <c r="K1658" s="40"/>
      <c r="L1658" s="28"/>
      <c r="M1658" s="28"/>
      <c r="N1658" s="42" t="str">
        <f t="shared" si="181"/>
        <v/>
      </c>
      <c r="O1658" s="43"/>
      <c r="P1658" s="25" t="str">
        <f t="shared" si="182"/>
        <v/>
      </c>
      <c r="R1658" s="26">
        <f t="shared" si="176"/>
        <v>0</v>
      </c>
      <c r="S1658" s="18">
        <f t="shared" si="177"/>
        <v>9</v>
      </c>
      <c r="T1658" s="15" t="str">
        <f t="shared" si="178"/>
        <v/>
      </c>
      <c r="U1658" s="15" t="str">
        <f>CONCATENATE(IF(B1658="","",'[1]Datos del Clap'!$E$4),";","9",IF(B1658="","",'[1]Datos del Clap'!$F$4),TEXT(B1658,"000"),";",E1658,(TEXT(F1658,"00000000")))</f>
        <v>;9;00000000</v>
      </c>
    </row>
    <row r="1659" spans="1:21" ht="14.25" customHeight="1" x14ac:dyDescent="0.2">
      <c r="A1659" s="41" t="str">
        <f t="shared" si="179"/>
        <v/>
      </c>
      <c r="B1659" s="27" t="str">
        <f t="shared" si="180"/>
        <v/>
      </c>
      <c r="C1659" s="28"/>
      <c r="D1659" s="37"/>
      <c r="E1659" s="28"/>
      <c r="F1659" s="38"/>
      <c r="G1659" s="39"/>
      <c r="H1659" s="39"/>
      <c r="I1659" s="29"/>
      <c r="J1659" s="40"/>
      <c r="K1659" s="40"/>
      <c r="L1659" s="28"/>
      <c r="M1659" s="28"/>
      <c r="N1659" s="42" t="str">
        <f t="shared" si="181"/>
        <v/>
      </c>
      <c r="O1659" s="43"/>
      <c r="P1659" s="25" t="str">
        <f t="shared" si="182"/>
        <v/>
      </c>
      <c r="R1659" s="26">
        <f t="shared" si="176"/>
        <v>0</v>
      </c>
      <c r="S1659" s="18">
        <f t="shared" si="177"/>
        <v>9</v>
      </c>
      <c r="T1659" s="15" t="str">
        <f t="shared" si="178"/>
        <v/>
      </c>
      <c r="U1659" s="15" t="str">
        <f>CONCATENATE(IF(B1659="","",'[1]Datos del Clap'!$E$4),";","9",IF(B1659="","",'[1]Datos del Clap'!$F$4),TEXT(B1659,"000"),";",E1659,(TEXT(F1659,"00000000")))</f>
        <v>;9;00000000</v>
      </c>
    </row>
    <row r="1660" spans="1:21" ht="14.25" customHeight="1" x14ac:dyDescent="0.2">
      <c r="A1660" s="41" t="str">
        <f t="shared" si="179"/>
        <v/>
      </c>
      <c r="B1660" s="27" t="str">
        <f t="shared" si="180"/>
        <v/>
      </c>
      <c r="C1660" s="28"/>
      <c r="D1660" s="37"/>
      <c r="E1660" s="28"/>
      <c r="F1660" s="38"/>
      <c r="G1660" s="39"/>
      <c r="H1660" s="39"/>
      <c r="I1660" s="29"/>
      <c r="J1660" s="40"/>
      <c r="K1660" s="40"/>
      <c r="L1660" s="28"/>
      <c r="M1660" s="28"/>
      <c r="N1660" s="42" t="str">
        <f t="shared" si="181"/>
        <v/>
      </c>
      <c r="O1660" s="43"/>
      <c r="P1660" s="25" t="str">
        <f t="shared" si="182"/>
        <v/>
      </c>
      <c r="R1660" s="26">
        <f t="shared" si="176"/>
        <v>0</v>
      </c>
      <c r="S1660" s="18">
        <f t="shared" si="177"/>
        <v>9</v>
      </c>
      <c r="T1660" s="15" t="str">
        <f t="shared" si="178"/>
        <v/>
      </c>
      <c r="U1660" s="15" t="str">
        <f>CONCATENATE(IF(B1660="","",'[1]Datos del Clap'!$E$4),";","9",IF(B1660="","",'[1]Datos del Clap'!$F$4),TEXT(B1660,"000"),";",E1660,(TEXT(F1660,"00000000")))</f>
        <v>;9;00000000</v>
      </c>
    </row>
    <row r="1661" spans="1:21" ht="14.25" customHeight="1" x14ac:dyDescent="0.2">
      <c r="A1661" s="41" t="str">
        <f t="shared" si="179"/>
        <v/>
      </c>
      <c r="B1661" s="27" t="str">
        <f t="shared" si="180"/>
        <v/>
      </c>
      <c r="C1661" s="28"/>
      <c r="D1661" s="37"/>
      <c r="E1661" s="28"/>
      <c r="F1661" s="38"/>
      <c r="G1661" s="39"/>
      <c r="H1661" s="39"/>
      <c r="I1661" s="29"/>
      <c r="J1661" s="40"/>
      <c r="K1661" s="40"/>
      <c r="L1661" s="28"/>
      <c r="M1661" s="28"/>
      <c r="N1661" s="42" t="str">
        <f t="shared" si="181"/>
        <v/>
      </c>
      <c r="O1661" s="43"/>
      <c r="P1661" s="25" t="str">
        <f t="shared" si="182"/>
        <v/>
      </c>
      <c r="R1661" s="26">
        <f t="shared" si="176"/>
        <v>0</v>
      </c>
      <c r="S1661" s="18">
        <f t="shared" si="177"/>
        <v>9</v>
      </c>
      <c r="T1661" s="15" t="str">
        <f t="shared" si="178"/>
        <v/>
      </c>
      <c r="U1661" s="15" t="str">
        <f>CONCATENATE(IF(B1661="","",'[1]Datos del Clap'!$E$4),";","9",IF(B1661="","",'[1]Datos del Clap'!$F$4),TEXT(B1661,"000"),";",E1661,(TEXT(F1661,"00000000")))</f>
        <v>;9;00000000</v>
      </c>
    </row>
    <row r="1662" spans="1:21" ht="14.25" customHeight="1" x14ac:dyDescent="0.2">
      <c r="A1662" s="41" t="str">
        <f t="shared" si="179"/>
        <v/>
      </c>
      <c r="B1662" s="27" t="str">
        <f t="shared" si="180"/>
        <v/>
      </c>
      <c r="C1662" s="28"/>
      <c r="D1662" s="37"/>
      <c r="E1662" s="28"/>
      <c r="F1662" s="38"/>
      <c r="G1662" s="39"/>
      <c r="H1662" s="39"/>
      <c r="I1662" s="29"/>
      <c r="J1662" s="40"/>
      <c r="K1662" s="40"/>
      <c r="L1662" s="28"/>
      <c r="M1662" s="28"/>
      <c r="N1662" s="42" t="str">
        <f t="shared" si="181"/>
        <v/>
      </c>
      <c r="O1662" s="43"/>
      <c r="P1662" s="25" t="str">
        <f t="shared" si="182"/>
        <v/>
      </c>
      <c r="R1662" s="26">
        <f t="shared" si="176"/>
        <v>0</v>
      </c>
      <c r="S1662" s="18">
        <f t="shared" si="177"/>
        <v>9</v>
      </c>
      <c r="T1662" s="15" t="str">
        <f t="shared" si="178"/>
        <v/>
      </c>
      <c r="U1662" s="15" t="str">
        <f>CONCATENATE(IF(B1662="","",'[1]Datos del Clap'!$E$4),";","9",IF(B1662="","",'[1]Datos del Clap'!$F$4),TEXT(B1662,"000"),";",E1662,(TEXT(F1662,"00000000")))</f>
        <v>;9;00000000</v>
      </c>
    </row>
    <row r="1663" spans="1:21" ht="14.25" customHeight="1" x14ac:dyDescent="0.2">
      <c r="A1663" s="41" t="str">
        <f t="shared" si="179"/>
        <v/>
      </c>
      <c r="B1663" s="27" t="str">
        <f t="shared" si="180"/>
        <v/>
      </c>
      <c r="C1663" s="28"/>
      <c r="D1663" s="37"/>
      <c r="E1663" s="28"/>
      <c r="F1663" s="38"/>
      <c r="G1663" s="39"/>
      <c r="H1663" s="39"/>
      <c r="I1663" s="29"/>
      <c r="J1663" s="40"/>
      <c r="K1663" s="40"/>
      <c r="L1663" s="28"/>
      <c r="M1663" s="28"/>
      <c r="N1663" s="42" t="str">
        <f t="shared" si="181"/>
        <v/>
      </c>
      <c r="O1663" s="43"/>
      <c r="P1663" s="25" t="str">
        <f t="shared" si="182"/>
        <v/>
      </c>
      <c r="R1663" s="26">
        <f t="shared" si="176"/>
        <v>0</v>
      </c>
      <c r="S1663" s="18">
        <f t="shared" si="177"/>
        <v>9</v>
      </c>
      <c r="T1663" s="15" t="str">
        <f t="shared" si="178"/>
        <v/>
      </c>
      <c r="U1663" s="15" t="str">
        <f>CONCATENATE(IF(B1663="","",'[1]Datos del Clap'!$E$4),";","9",IF(B1663="","",'[1]Datos del Clap'!$F$4),TEXT(B1663,"000"),";",E1663,(TEXT(F1663,"00000000")))</f>
        <v>;9;00000000</v>
      </c>
    </row>
    <row r="1664" spans="1:21" ht="14.25" customHeight="1" x14ac:dyDescent="0.2">
      <c r="A1664" s="41" t="str">
        <f t="shared" si="179"/>
        <v/>
      </c>
      <c r="B1664" s="27" t="str">
        <f t="shared" si="180"/>
        <v/>
      </c>
      <c r="C1664" s="28"/>
      <c r="D1664" s="37"/>
      <c r="E1664" s="28"/>
      <c r="F1664" s="38"/>
      <c r="G1664" s="39"/>
      <c r="H1664" s="39"/>
      <c r="I1664" s="29"/>
      <c r="J1664" s="40"/>
      <c r="K1664" s="40"/>
      <c r="L1664" s="28"/>
      <c r="M1664" s="28"/>
      <c r="N1664" s="42" t="str">
        <f t="shared" si="181"/>
        <v/>
      </c>
      <c r="O1664" s="43"/>
      <c r="P1664" s="25" t="str">
        <f t="shared" si="182"/>
        <v/>
      </c>
      <c r="R1664" s="26">
        <f t="shared" si="176"/>
        <v>0</v>
      </c>
      <c r="S1664" s="18">
        <f t="shared" si="177"/>
        <v>9</v>
      </c>
      <c r="T1664" s="15" t="str">
        <f t="shared" si="178"/>
        <v/>
      </c>
      <c r="U1664" s="15" t="str">
        <f>CONCATENATE(IF(B1664="","",'[1]Datos del Clap'!$E$4),";","9",IF(B1664="","",'[1]Datos del Clap'!$F$4),TEXT(B1664,"000"),";",E1664,(TEXT(F1664,"00000000")))</f>
        <v>;9;00000000</v>
      </c>
    </row>
    <row r="1665" spans="1:21" ht="14.25" customHeight="1" x14ac:dyDescent="0.2">
      <c r="A1665" s="41" t="str">
        <f t="shared" si="179"/>
        <v/>
      </c>
      <c r="B1665" s="27" t="str">
        <f t="shared" si="180"/>
        <v/>
      </c>
      <c r="C1665" s="28"/>
      <c r="D1665" s="37"/>
      <c r="E1665" s="28"/>
      <c r="F1665" s="38"/>
      <c r="G1665" s="39"/>
      <c r="H1665" s="39"/>
      <c r="I1665" s="29"/>
      <c r="J1665" s="40"/>
      <c r="K1665" s="40"/>
      <c r="L1665" s="28"/>
      <c r="M1665" s="28"/>
      <c r="N1665" s="42" t="str">
        <f t="shared" si="181"/>
        <v/>
      </c>
      <c r="O1665" s="43"/>
      <c r="P1665" s="25" t="str">
        <f t="shared" si="182"/>
        <v/>
      </c>
      <c r="R1665" s="26">
        <f t="shared" si="176"/>
        <v>0</v>
      </c>
      <c r="S1665" s="18">
        <f t="shared" si="177"/>
        <v>9</v>
      </c>
      <c r="T1665" s="15" t="str">
        <f t="shared" si="178"/>
        <v/>
      </c>
      <c r="U1665" s="15" t="str">
        <f>CONCATENATE(IF(B1665="","",'[1]Datos del Clap'!$E$4),";","9",IF(B1665="","",'[1]Datos del Clap'!$F$4),TEXT(B1665,"000"),";",E1665,(TEXT(F1665,"00000000")))</f>
        <v>;9;00000000</v>
      </c>
    </row>
    <row r="1666" spans="1:21" ht="14.25" customHeight="1" x14ac:dyDescent="0.2">
      <c r="A1666" s="41" t="str">
        <f t="shared" si="179"/>
        <v/>
      </c>
      <c r="B1666" s="27" t="str">
        <f t="shared" si="180"/>
        <v/>
      </c>
      <c r="C1666" s="28"/>
      <c r="D1666" s="37"/>
      <c r="E1666" s="28"/>
      <c r="F1666" s="38"/>
      <c r="G1666" s="39"/>
      <c r="H1666" s="39"/>
      <c r="I1666" s="29"/>
      <c r="J1666" s="40"/>
      <c r="K1666" s="40"/>
      <c r="L1666" s="28"/>
      <c r="M1666" s="28"/>
      <c r="N1666" s="42" t="str">
        <f t="shared" si="181"/>
        <v/>
      </c>
      <c r="O1666" s="43"/>
      <c r="P1666" s="25" t="str">
        <f t="shared" si="182"/>
        <v/>
      </c>
      <c r="R1666" s="26">
        <f t="shared" si="176"/>
        <v>0</v>
      </c>
      <c r="S1666" s="18">
        <f t="shared" si="177"/>
        <v>9</v>
      </c>
      <c r="T1666" s="15" t="str">
        <f t="shared" si="178"/>
        <v/>
      </c>
      <c r="U1666" s="15" t="str">
        <f>CONCATENATE(IF(B1666="","",'[1]Datos del Clap'!$E$4),";","9",IF(B1666="","",'[1]Datos del Clap'!$F$4),TEXT(B1666,"000"),";",E1666,(TEXT(F1666,"00000000")))</f>
        <v>;9;00000000</v>
      </c>
    </row>
    <row r="1667" spans="1:21" ht="14.25" customHeight="1" x14ac:dyDescent="0.2">
      <c r="A1667" s="41" t="str">
        <f t="shared" si="179"/>
        <v/>
      </c>
      <c r="B1667" s="27" t="str">
        <f t="shared" si="180"/>
        <v/>
      </c>
      <c r="C1667" s="28"/>
      <c r="D1667" s="37"/>
      <c r="E1667" s="28"/>
      <c r="F1667" s="38"/>
      <c r="G1667" s="39"/>
      <c r="H1667" s="39"/>
      <c r="I1667" s="29"/>
      <c r="J1667" s="40"/>
      <c r="K1667" s="40"/>
      <c r="L1667" s="28"/>
      <c r="M1667" s="28"/>
      <c r="N1667" s="42" t="str">
        <f t="shared" si="181"/>
        <v/>
      </c>
      <c r="O1667" s="43"/>
      <c r="P1667" s="25" t="str">
        <f t="shared" si="182"/>
        <v/>
      </c>
      <c r="R1667" s="26">
        <f t="shared" si="176"/>
        <v>0</v>
      </c>
      <c r="S1667" s="18">
        <f t="shared" si="177"/>
        <v>9</v>
      </c>
      <c r="T1667" s="15" t="str">
        <f t="shared" si="178"/>
        <v/>
      </c>
      <c r="U1667" s="15" t="str">
        <f>CONCATENATE(IF(B1667="","",'[1]Datos del Clap'!$E$4),";","9",IF(B1667="","",'[1]Datos del Clap'!$F$4),TEXT(B1667,"000"),";",E1667,(TEXT(F1667,"00000000")))</f>
        <v>;9;00000000</v>
      </c>
    </row>
    <row r="1668" spans="1:21" ht="14.25" customHeight="1" x14ac:dyDescent="0.2">
      <c r="A1668" s="41" t="str">
        <f t="shared" si="179"/>
        <v/>
      </c>
      <c r="B1668" s="27" t="str">
        <f t="shared" si="180"/>
        <v/>
      </c>
      <c r="C1668" s="28"/>
      <c r="D1668" s="37"/>
      <c r="E1668" s="28"/>
      <c r="F1668" s="38"/>
      <c r="G1668" s="39"/>
      <c r="H1668" s="39"/>
      <c r="I1668" s="29"/>
      <c r="J1668" s="40"/>
      <c r="K1668" s="40"/>
      <c r="L1668" s="28"/>
      <c r="M1668" s="28"/>
      <c r="N1668" s="42" t="str">
        <f t="shared" si="181"/>
        <v/>
      </c>
      <c r="O1668" s="43"/>
      <c r="P1668" s="25" t="str">
        <f t="shared" si="182"/>
        <v/>
      </c>
      <c r="R1668" s="26">
        <f t="shared" ref="R1668:R1731" si="183">COUNTIF($F$4:$F$10002,F1668)</f>
        <v>0</v>
      </c>
      <c r="S1668" s="18">
        <f t="shared" ref="S1668:S1731" si="184">LEN(IF(F1668&gt;=80000000,(CONCATENATE("E",REPT(0,8-LEN(F1668)),F1668)),(CONCATENATE("V",REPT(0,8-LEN(F1668)),F1668))))</f>
        <v>9</v>
      </c>
      <c r="T1668" s="15" t="str">
        <f t="shared" ref="T1668:T1731" si="185">TRIM(PROPER(D1668))</f>
        <v/>
      </c>
      <c r="U1668" s="15" t="str">
        <f>CONCATENATE(IF(B1668="","",'[1]Datos del Clap'!$E$4),";","9",IF(B1668="","",'[1]Datos del Clap'!$F$4),TEXT(B1668,"000"),";",E1668,(TEXT(F1668,"00000000")))</f>
        <v>;9;00000000</v>
      </c>
    </row>
    <row r="1669" spans="1:21" ht="14.25" customHeight="1" x14ac:dyDescent="0.2">
      <c r="A1669" s="41" t="str">
        <f t="shared" ref="A1669:A1732" si="186">IF(I1669="Vocero Territorial",1,IF(I1669="UBCH",2,IF(I1669="UNAMUJER",3,IF(I1669="FFM",4,IF(I1669="CCAlimentación",5,IF(I1669="Comunicador",6,IF(I1669="Productivo",7,IF(I1669="Fiscal",8,IF(I1669="Miliciano",9,IF(I1669="Vocero Comunal",11,IF(I1669="Ninguno",10,"")))))))))))</f>
        <v/>
      </c>
      <c r="B1669" s="27" t="str">
        <f t="shared" ref="B1669:B1732" si="187">IF(OR(C1669="",D1669=""),"",IF(AND(C1669&lt;&gt;"Jefe de Familia",D1669&lt;&gt;""),B1668,(B1668+1)))</f>
        <v/>
      </c>
      <c r="C1669" s="28"/>
      <c r="D1669" s="37"/>
      <c r="E1669" s="28"/>
      <c r="F1669" s="38"/>
      <c r="G1669" s="39"/>
      <c r="H1669" s="39"/>
      <c r="I1669" s="29"/>
      <c r="J1669" s="40"/>
      <c r="K1669" s="40"/>
      <c r="L1669" s="28"/>
      <c r="M1669" s="28"/>
      <c r="N1669" s="42" t="str">
        <f t="shared" ref="N1669:N1732" si="188">IF(OR(COUNTIF($F$4:$F$3005,F1669)&gt;=2,T(F1669)&lt;&gt;"",LEN(F1669)&gt;8),"Revisar este número de Cédula","")</f>
        <v/>
      </c>
      <c r="O1669" s="43"/>
      <c r="P1669" s="25" t="str">
        <f t="shared" ref="P1669:P1732" si="189">IF(AND($W$2&lt;&gt;1,I1669="Vocero Territorial"),"Ya Existe un "&amp;I1669,IF(AND($W$3&lt;&gt;1,I1669="UBCH"),"Ya Existe un Representante de las "&amp;I1669,IF(AND($W$4&lt;&gt;1,I1669="UNAMUJER"),"Ya Existe un Representante de "&amp;I1669,IF(AND($W$5&lt;&gt;1,I1669="FFM"),"Ya Existe un Representante del "&amp;I1669,IF(AND($W$6&lt;&gt;1,I1669="CCAlimentación"),"Ya Existe un Representante del "&amp;I1669,IF(AND($W$7&lt;&gt;1,I1669="Comunicador"),"Ya Existe un Líder "&amp;I1669,IF(AND($W$8&lt;&gt;1,I1669="Productivo"),"Ya Existe un Líder "&amp;I1669,IF(AND($W$9&lt;&gt;1,I1669="Fiscal"),"Ya Existe un "&amp;I1669,IF(AND($W$9&lt;&gt;1,I1669="Vocero Comunal"),"Ya Existe un "&amp;I1669,"")))))))))</f>
        <v/>
      </c>
      <c r="R1669" s="26">
        <f t="shared" si="183"/>
        <v>0</v>
      </c>
      <c r="S1669" s="18">
        <f t="shared" si="184"/>
        <v>9</v>
      </c>
      <c r="T1669" s="15" t="str">
        <f t="shared" si="185"/>
        <v/>
      </c>
      <c r="U1669" s="15" t="str">
        <f>CONCATENATE(IF(B1669="","",'[1]Datos del Clap'!$E$4),";","9",IF(B1669="","",'[1]Datos del Clap'!$F$4),TEXT(B1669,"000"),";",E1669,(TEXT(F1669,"00000000")))</f>
        <v>;9;00000000</v>
      </c>
    </row>
    <row r="1670" spans="1:21" ht="14.25" customHeight="1" x14ac:dyDescent="0.2">
      <c r="A1670" s="41" t="str">
        <f t="shared" si="186"/>
        <v/>
      </c>
      <c r="B1670" s="27" t="str">
        <f t="shared" si="187"/>
        <v/>
      </c>
      <c r="C1670" s="28"/>
      <c r="D1670" s="37"/>
      <c r="E1670" s="28"/>
      <c r="F1670" s="38"/>
      <c r="G1670" s="39"/>
      <c r="H1670" s="39"/>
      <c r="I1670" s="29"/>
      <c r="J1670" s="40"/>
      <c r="K1670" s="40"/>
      <c r="L1670" s="28"/>
      <c r="M1670" s="28"/>
      <c r="N1670" s="42" t="str">
        <f t="shared" si="188"/>
        <v/>
      </c>
      <c r="O1670" s="43"/>
      <c r="P1670" s="25" t="str">
        <f t="shared" si="189"/>
        <v/>
      </c>
      <c r="R1670" s="26">
        <f t="shared" si="183"/>
        <v>0</v>
      </c>
      <c r="S1670" s="18">
        <f t="shared" si="184"/>
        <v>9</v>
      </c>
      <c r="T1670" s="15" t="str">
        <f t="shared" si="185"/>
        <v/>
      </c>
      <c r="U1670" s="15" t="str">
        <f>CONCATENATE(IF(B1670="","",'[1]Datos del Clap'!$E$4),";","9",IF(B1670="","",'[1]Datos del Clap'!$F$4),TEXT(B1670,"000"),";",E1670,(TEXT(F1670,"00000000")))</f>
        <v>;9;00000000</v>
      </c>
    </row>
    <row r="1671" spans="1:21" ht="14.25" customHeight="1" x14ac:dyDescent="0.2">
      <c r="A1671" s="41" t="str">
        <f t="shared" si="186"/>
        <v/>
      </c>
      <c r="B1671" s="27" t="str">
        <f t="shared" si="187"/>
        <v/>
      </c>
      <c r="C1671" s="28"/>
      <c r="D1671" s="37"/>
      <c r="E1671" s="28"/>
      <c r="F1671" s="38"/>
      <c r="G1671" s="39"/>
      <c r="H1671" s="39"/>
      <c r="I1671" s="29"/>
      <c r="J1671" s="40"/>
      <c r="K1671" s="40"/>
      <c r="L1671" s="28"/>
      <c r="M1671" s="28"/>
      <c r="N1671" s="42" t="str">
        <f t="shared" si="188"/>
        <v/>
      </c>
      <c r="O1671" s="43"/>
      <c r="P1671" s="25" t="str">
        <f t="shared" si="189"/>
        <v/>
      </c>
      <c r="R1671" s="26">
        <f t="shared" si="183"/>
        <v>0</v>
      </c>
      <c r="S1671" s="18">
        <f t="shared" si="184"/>
        <v>9</v>
      </c>
      <c r="T1671" s="15" t="str">
        <f t="shared" si="185"/>
        <v/>
      </c>
      <c r="U1671" s="15" t="str">
        <f>CONCATENATE(IF(B1671="","",'[1]Datos del Clap'!$E$4),";","9",IF(B1671="","",'[1]Datos del Clap'!$F$4),TEXT(B1671,"000"),";",E1671,(TEXT(F1671,"00000000")))</f>
        <v>;9;00000000</v>
      </c>
    </row>
    <row r="1672" spans="1:21" ht="14.25" customHeight="1" x14ac:dyDescent="0.2">
      <c r="A1672" s="41" t="str">
        <f t="shared" si="186"/>
        <v/>
      </c>
      <c r="B1672" s="27" t="str">
        <f t="shared" si="187"/>
        <v/>
      </c>
      <c r="C1672" s="28"/>
      <c r="D1672" s="37"/>
      <c r="E1672" s="28"/>
      <c r="F1672" s="38"/>
      <c r="G1672" s="39"/>
      <c r="H1672" s="39"/>
      <c r="I1672" s="29"/>
      <c r="J1672" s="40"/>
      <c r="K1672" s="40"/>
      <c r="L1672" s="28"/>
      <c r="M1672" s="28"/>
      <c r="N1672" s="42" t="str">
        <f t="shared" si="188"/>
        <v/>
      </c>
      <c r="O1672" s="43"/>
      <c r="P1672" s="25" t="str">
        <f t="shared" si="189"/>
        <v/>
      </c>
      <c r="R1672" s="26">
        <f t="shared" si="183"/>
        <v>0</v>
      </c>
      <c r="S1672" s="18">
        <f t="shared" si="184"/>
        <v>9</v>
      </c>
      <c r="T1672" s="15" t="str">
        <f t="shared" si="185"/>
        <v/>
      </c>
      <c r="U1672" s="15" t="str">
        <f>CONCATENATE(IF(B1672="","",'[1]Datos del Clap'!$E$4),";","9",IF(B1672="","",'[1]Datos del Clap'!$F$4),TEXT(B1672,"000"),";",E1672,(TEXT(F1672,"00000000")))</f>
        <v>;9;00000000</v>
      </c>
    </row>
    <row r="1673" spans="1:21" ht="14.25" customHeight="1" x14ac:dyDescent="0.2">
      <c r="A1673" s="41" t="str">
        <f t="shared" si="186"/>
        <v/>
      </c>
      <c r="B1673" s="27" t="str">
        <f t="shared" si="187"/>
        <v/>
      </c>
      <c r="C1673" s="28"/>
      <c r="D1673" s="37"/>
      <c r="E1673" s="28"/>
      <c r="F1673" s="38"/>
      <c r="G1673" s="39"/>
      <c r="H1673" s="39"/>
      <c r="I1673" s="29"/>
      <c r="J1673" s="40"/>
      <c r="K1673" s="40"/>
      <c r="L1673" s="28"/>
      <c r="M1673" s="28"/>
      <c r="N1673" s="42" t="str">
        <f t="shared" si="188"/>
        <v/>
      </c>
      <c r="O1673" s="43"/>
      <c r="P1673" s="25" t="str">
        <f t="shared" si="189"/>
        <v/>
      </c>
      <c r="R1673" s="26">
        <f t="shared" si="183"/>
        <v>0</v>
      </c>
      <c r="S1673" s="18">
        <f t="shared" si="184"/>
        <v>9</v>
      </c>
      <c r="T1673" s="15" t="str">
        <f t="shared" si="185"/>
        <v/>
      </c>
      <c r="U1673" s="15" t="str">
        <f>CONCATENATE(IF(B1673="","",'[1]Datos del Clap'!$E$4),";","9",IF(B1673="","",'[1]Datos del Clap'!$F$4),TEXT(B1673,"000"),";",E1673,(TEXT(F1673,"00000000")))</f>
        <v>;9;00000000</v>
      </c>
    </row>
    <row r="1674" spans="1:21" ht="14.25" customHeight="1" x14ac:dyDescent="0.2">
      <c r="A1674" s="41" t="str">
        <f t="shared" si="186"/>
        <v/>
      </c>
      <c r="B1674" s="27" t="str">
        <f t="shared" si="187"/>
        <v/>
      </c>
      <c r="C1674" s="28"/>
      <c r="D1674" s="37"/>
      <c r="E1674" s="28"/>
      <c r="F1674" s="38"/>
      <c r="G1674" s="39"/>
      <c r="H1674" s="39"/>
      <c r="I1674" s="29"/>
      <c r="J1674" s="40"/>
      <c r="K1674" s="40"/>
      <c r="L1674" s="28"/>
      <c r="M1674" s="28"/>
      <c r="N1674" s="42" t="str">
        <f t="shared" si="188"/>
        <v/>
      </c>
      <c r="O1674" s="43"/>
      <c r="P1674" s="25" t="str">
        <f t="shared" si="189"/>
        <v/>
      </c>
      <c r="R1674" s="26">
        <f t="shared" si="183"/>
        <v>0</v>
      </c>
      <c r="S1674" s="18">
        <f t="shared" si="184"/>
        <v>9</v>
      </c>
      <c r="T1674" s="15" t="str">
        <f t="shared" si="185"/>
        <v/>
      </c>
      <c r="U1674" s="15" t="str">
        <f>CONCATENATE(IF(B1674="","",'[1]Datos del Clap'!$E$4),";","9",IF(B1674="","",'[1]Datos del Clap'!$F$4),TEXT(B1674,"000"),";",E1674,(TEXT(F1674,"00000000")))</f>
        <v>;9;00000000</v>
      </c>
    </row>
    <row r="1675" spans="1:21" ht="14.25" customHeight="1" x14ac:dyDescent="0.2">
      <c r="A1675" s="41" t="str">
        <f t="shared" si="186"/>
        <v/>
      </c>
      <c r="B1675" s="27" t="str">
        <f t="shared" si="187"/>
        <v/>
      </c>
      <c r="C1675" s="28"/>
      <c r="D1675" s="37"/>
      <c r="E1675" s="28"/>
      <c r="F1675" s="38"/>
      <c r="G1675" s="39"/>
      <c r="H1675" s="39"/>
      <c r="I1675" s="29"/>
      <c r="J1675" s="40"/>
      <c r="K1675" s="40"/>
      <c r="L1675" s="28"/>
      <c r="M1675" s="28"/>
      <c r="N1675" s="42" t="str">
        <f t="shared" si="188"/>
        <v/>
      </c>
      <c r="O1675" s="43"/>
      <c r="P1675" s="25" t="str">
        <f t="shared" si="189"/>
        <v/>
      </c>
      <c r="R1675" s="26">
        <f t="shared" si="183"/>
        <v>0</v>
      </c>
      <c r="S1675" s="18">
        <f t="shared" si="184"/>
        <v>9</v>
      </c>
      <c r="T1675" s="15" t="str">
        <f t="shared" si="185"/>
        <v/>
      </c>
      <c r="U1675" s="15" t="str">
        <f>CONCATENATE(IF(B1675="","",'[1]Datos del Clap'!$E$4),";","9",IF(B1675="","",'[1]Datos del Clap'!$F$4),TEXT(B1675,"000"),";",E1675,(TEXT(F1675,"00000000")))</f>
        <v>;9;00000000</v>
      </c>
    </row>
    <row r="1676" spans="1:21" ht="14.25" customHeight="1" x14ac:dyDescent="0.2">
      <c r="A1676" s="41" t="str">
        <f t="shared" si="186"/>
        <v/>
      </c>
      <c r="B1676" s="27" t="str">
        <f t="shared" si="187"/>
        <v/>
      </c>
      <c r="C1676" s="28"/>
      <c r="D1676" s="37"/>
      <c r="E1676" s="28"/>
      <c r="F1676" s="38"/>
      <c r="G1676" s="39"/>
      <c r="H1676" s="39"/>
      <c r="I1676" s="29"/>
      <c r="J1676" s="40"/>
      <c r="K1676" s="40"/>
      <c r="L1676" s="28"/>
      <c r="M1676" s="28"/>
      <c r="N1676" s="42" t="str">
        <f t="shared" si="188"/>
        <v/>
      </c>
      <c r="O1676" s="43"/>
      <c r="P1676" s="25" t="str">
        <f t="shared" si="189"/>
        <v/>
      </c>
      <c r="R1676" s="26">
        <f t="shared" si="183"/>
        <v>0</v>
      </c>
      <c r="S1676" s="18">
        <f t="shared" si="184"/>
        <v>9</v>
      </c>
      <c r="T1676" s="15" t="str">
        <f t="shared" si="185"/>
        <v/>
      </c>
      <c r="U1676" s="15" t="str">
        <f>CONCATENATE(IF(B1676="","",'[1]Datos del Clap'!$E$4),";","9",IF(B1676="","",'[1]Datos del Clap'!$F$4),TEXT(B1676,"000"),";",E1676,(TEXT(F1676,"00000000")))</f>
        <v>;9;00000000</v>
      </c>
    </row>
    <row r="1677" spans="1:21" ht="14.25" customHeight="1" x14ac:dyDescent="0.2">
      <c r="A1677" s="41" t="str">
        <f t="shared" si="186"/>
        <v/>
      </c>
      <c r="B1677" s="27" t="str">
        <f t="shared" si="187"/>
        <v/>
      </c>
      <c r="C1677" s="28"/>
      <c r="D1677" s="37"/>
      <c r="E1677" s="28"/>
      <c r="F1677" s="38"/>
      <c r="G1677" s="39"/>
      <c r="H1677" s="39"/>
      <c r="I1677" s="29"/>
      <c r="J1677" s="40"/>
      <c r="K1677" s="40"/>
      <c r="L1677" s="28"/>
      <c r="M1677" s="28"/>
      <c r="N1677" s="42" t="str">
        <f t="shared" si="188"/>
        <v/>
      </c>
      <c r="O1677" s="43"/>
      <c r="P1677" s="25" t="str">
        <f t="shared" si="189"/>
        <v/>
      </c>
      <c r="R1677" s="26">
        <f t="shared" si="183"/>
        <v>0</v>
      </c>
      <c r="S1677" s="18">
        <f t="shared" si="184"/>
        <v>9</v>
      </c>
      <c r="T1677" s="15" t="str">
        <f t="shared" si="185"/>
        <v/>
      </c>
      <c r="U1677" s="15" t="str">
        <f>CONCATENATE(IF(B1677="","",'[1]Datos del Clap'!$E$4),";","9",IF(B1677="","",'[1]Datos del Clap'!$F$4),TEXT(B1677,"000"),";",E1677,(TEXT(F1677,"00000000")))</f>
        <v>;9;00000000</v>
      </c>
    </row>
    <row r="1678" spans="1:21" ht="14.25" customHeight="1" x14ac:dyDescent="0.2">
      <c r="A1678" s="41" t="str">
        <f t="shared" si="186"/>
        <v/>
      </c>
      <c r="B1678" s="27" t="str">
        <f t="shared" si="187"/>
        <v/>
      </c>
      <c r="C1678" s="28"/>
      <c r="D1678" s="37"/>
      <c r="E1678" s="28"/>
      <c r="F1678" s="38"/>
      <c r="G1678" s="39"/>
      <c r="H1678" s="39"/>
      <c r="I1678" s="29"/>
      <c r="J1678" s="40"/>
      <c r="K1678" s="40"/>
      <c r="L1678" s="28"/>
      <c r="M1678" s="28"/>
      <c r="N1678" s="42" t="str">
        <f t="shared" si="188"/>
        <v/>
      </c>
      <c r="O1678" s="43"/>
      <c r="P1678" s="25" t="str">
        <f t="shared" si="189"/>
        <v/>
      </c>
      <c r="R1678" s="26">
        <f t="shared" si="183"/>
        <v>0</v>
      </c>
      <c r="S1678" s="18">
        <f t="shared" si="184"/>
        <v>9</v>
      </c>
      <c r="T1678" s="15" t="str">
        <f t="shared" si="185"/>
        <v/>
      </c>
      <c r="U1678" s="15" t="str">
        <f>CONCATENATE(IF(B1678="","",'[1]Datos del Clap'!$E$4),";","9",IF(B1678="","",'[1]Datos del Clap'!$F$4),TEXT(B1678,"000"),";",E1678,(TEXT(F1678,"00000000")))</f>
        <v>;9;00000000</v>
      </c>
    </row>
    <row r="1679" spans="1:21" ht="14.25" customHeight="1" x14ac:dyDescent="0.2">
      <c r="A1679" s="41" t="str">
        <f t="shared" si="186"/>
        <v/>
      </c>
      <c r="B1679" s="27" t="str">
        <f t="shared" si="187"/>
        <v/>
      </c>
      <c r="C1679" s="28"/>
      <c r="D1679" s="37"/>
      <c r="E1679" s="28"/>
      <c r="F1679" s="38"/>
      <c r="G1679" s="39"/>
      <c r="H1679" s="39"/>
      <c r="I1679" s="29"/>
      <c r="J1679" s="40"/>
      <c r="K1679" s="40"/>
      <c r="L1679" s="28"/>
      <c r="M1679" s="28"/>
      <c r="N1679" s="42" t="str">
        <f t="shared" si="188"/>
        <v/>
      </c>
      <c r="O1679" s="43"/>
      <c r="P1679" s="25" t="str">
        <f t="shared" si="189"/>
        <v/>
      </c>
      <c r="R1679" s="26">
        <f t="shared" si="183"/>
        <v>0</v>
      </c>
      <c r="S1679" s="18">
        <f t="shared" si="184"/>
        <v>9</v>
      </c>
      <c r="T1679" s="15" t="str">
        <f t="shared" si="185"/>
        <v/>
      </c>
      <c r="U1679" s="15" t="str">
        <f>CONCATENATE(IF(B1679="","",'[1]Datos del Clap'!$E$4),";","9",IF(B1679="","",'[1]Datos del Clap'!$F$4),TEXT(B1679,"000"),";",E1679,(TEXT(F1679,"00000000")))</f>
        <v>;9;00000000</v>
      </c>
    </row>
    <row r="1680" spans="1:21" ht="14.25" customHeight="1" x14ac:dyDescent="0.2">
      <c r="A1680" s="41" t="str">
        <f t="shared" si="186"/>
        <v/>
      </c>
      <c r="B1680" s="27" t="str">
        <f t="shared" si="187"/>
        <v/>
      </c>
      <c r="C1680" s="28"/>
      <c r="D1680" s="37"/>
      <c r="E1680" s="28"/>
      <c r="F1680" s="38"/>
      <c r="G1680" s="39"/>
      <c r="H1680" s="39"/>
      <c r="I1680" s="29"/>
      <c r="J1680" s="40"/>
      <c r="K1680" s="40"/>
      <c r="L1680" s="28"/>
      <c r="M1680" s="28"/>
      <c r="N1680" s="42" t="str">
        <f t="shared" si="188"/>
        <v/>
      </c>
      <c r="O1680" s="43"/>
      <c r="P1680" s="25" t="str">
        <f t="shared" si="189"/>
        <v/>
      </c>
      <c r="R1680" s="26">
        <f t="shared" si="183"/>
        <v>0</v>
      </c>
      <c r="S1680" s="18">
        <f t="shared" si="184"/>
        <v>9</v>
      </c>
      <c r="T1680" s="15" t="str">
        <f t="shared" si="185"/>
        <v/>
      </c>
      <c r="U1680" s="15" t="str">
        <f>CONCATENATE(IF(B1680="","",'[1]Datos del Clap'!$E$4),";","9",IF(B1680="","",'[1]Datos del Clap'!$F$4),TEXT(B1680,"000"),";",E1680,(TEXT(F1680,"00000000")))</f>
        <v>;9;00000000</v>
      </c>
    </row>
    <row r="1681" spans="1:21" ht="14.25" customHeight="1" x14ac:dyDescent="0.2">
      <c r="A1681" s="41" t="str">
        <f t="shared" si="186"/>
        <v/>
      </c>
      <c r="B1681" s="27" t="str">
        <f t="shared" si="187"/>
        <v/>
      </c>
      <c r="C1681" s="28"/>
      <c r="D1681" s="37"/>
      <c r="E1681" s="28"/>
      <c r="F1681" s="38"/>
      <c r="G1681" s="39"/>
      <c r="H1681" s="39"/>
      <c r="I1681" s="29"/>
      <c r="J1681" s="40"/>
      <c r="K1681" s="40"/>
      <c r="L1681" s="28"/>
      <c r="M1681" s="28"/>
      <c r="N1681" s="42" t="str">
        <f t="shared" si="188"/>
        <v/>
      </c>
      <c r="O1681" s="43"/>
      <c r="P1681" s="25" t="str">
        <f t="shared" si="189"/>
        <v/>
      </c>
      <c r="R1681" s="26">
        <f t="shared" si="183"/>
        <v>0</v>
      </c>
      <c r="S1681" s="18">
        <f t="shared" si="184"/>
        <v>9</v>
      </c>
      <c r="T1681" s="15" t="str">
        <f t="shared" si="185"/>
        <v/>
      </c>
      <c r="U1681" s="15" t="str">
        <f>CONCATENATE(IF(B1681="","",'[1]Datos del Clap'!$E$4),";","9",IF(B1681="","",'[1]Datos del Clap'!$F$4),TEXT(B1681,"000"),";",E1681,(TEXT(F1681,"00000000")))</f>
        <v>;9;00000000</v>
      </c>
    </row>
    <row r="1682" spans="1:21" ht="14.25" customHeight="1" x14ac:dyDescent="0.2">
      <c r="A1682" s="41" t="str">
        <f t="shared" si="186"/>
        <v/>
      </c>
      <c r="B1682" s="27" t="str">
        <f t="shared" si="187"/>
        <v/>
      </c>
      <c r="C1682" s="28"/>
      <c r="D1682" s="37"/>
      <c r="E1682" s="28"/>
      <c r="F1682" s="38"/>
      <c r="G1682" s="39"/>
      <c r="H1682" s="39"/>
      <c r="I1682" s="29"/>
      <c r="J1682" s="40"/>
      <c r="K1682" s="40"/>
      <c r="L1682" s="28"/>
      <c r="M1682" s="28"/>
      <c r="N1682" s="42" t="str">
        <f t="shared" si="188"/>
        <v/>
      </c>
      <c r="O1682" s="43"/>
      <c r="P1682" s="25" t="str">
        <f t="shared" si="189"/>
        <v/>
      </c>
      <c r="R1682" s="26">
        <f t="shared" si="183"/>
        <v>0</v>
      </c>
      <c r="S1682" s="18">
        <f t="shared" si="184"/>
        <v>9</v>
      </c>
      <c r="T1682" s="15" t="str">
        <f t="shared" si="185"/>
        <v/>
      </c>
      <c r="U1682" s="15" t="str">
        <f>CONCATENATE(IF(B1682="","",'[1]Datos del Clap'!$E$4),";","9",IF(B1682="","",'[1]Datos del Clap'!$F$4),TEXT(B1682,"000"),";",E1682,(TEXT(F1682,"00000000")))</f>
        <v>;9;00000000</v>
      </c>
    </row>
    <row r="1683" spans="1:21" ht="14.25" customHeight="1" x14ac:dyDescent="0.2">
      <c r="A1683" s="41" t="str">
        <f t="shared" si="186"/>
        <v/>
      </c>
      <c r="B1683" s="27" t="str">
        <f t="shared" si="187"/>
        <v/>
      </c>
      <c r="C1683" s="28"/>
      <c r="D1683" s="37"/>
      <c r="E1683" s="28"/>
      <c r="F1683" s="38"/>
      <c r="G1683" s="39"/>
      <c r="H1683" s="39"/>
      <c r="I1683" s="29"/>
      <c r="J1683" s="40"/>
      <c r="K1683" s="40"/>
      <c r="L1683" s="28"/>
      <c r="M1683" s="28"/>
      <c r="N1683" s="42" t="str">
        <f t="shared" si="188"/>
        <v/>
      </c>
      <c r="O1683" s="43"/>
      <c r="P1683" s="25" t="str">
        <f t="shared" si="189"/>
        <v/>
      </c>
      <c r="R1683" s="26">
        <f t="shared" si="183"/>
        <v>0</v>
      </c>
      <c r="S1683" s="18">
        <f t="shared" si="184"/>
        <v>9</v>
      </c>
      <c r="T1683" s="15" t="str">
        <f t="shared" si="185"/>
        <v/>
      </c>
      <c r="U1683" s="15" t="str">
        <f>CONCATENATE(IF(B1683="","",'[1]Datos del Clap'!$E$4),";","9",IF(B1683="","",'[1]Datos del Clap'!$F$4),TEXT(B1683,"000"),";",E1683,(TEXT(F1683,"00000000")))</f>
        <v>;9;00000000</v>
      </c>
    </row>
    <row r="1684" spans="1:21" ht="14.25" customHeight="1" x14ac:dyDescent="0.2">
      <c r="A1684" s="41" t="str">
        <f t="shared" si="186"/>
        <v/>
      </c>
      <c r="B1684" s="27" t="str">
        <f t="shared" si="187"/>
        <v/>
      </c>
      <c r="C1684" s="28"/>
      <c r="D1684" s="37"/>
      <c r="E1684" s="28"/>
      <c r="F1684" s="38"/>
      <c r="G1684" s="39"/>
      <c r="H1684" s="39"/>
      <c r="I1684" s="29"/>
      <c r="J1684" s="40"/>
      <c r="K1684" s="40"/>
      <c r="L1684" s="28"/>
      <c r="M1684" s="28"/>
      <c r="N1684" s="42" t="str">
        <f t="shared" si="188"/>
        <v/>
      </c>
      <c r="O1684" s="43"/>
      <c r="P1684" s="25" t="str">
        <f t="shared" si="189"/>
        <v/>
      </c>
      <c r="R1684" s="26">
        <f t="shared" si="183"/>
        <v>0</v>
      </c>
      <c r="S1684" s="18">
        <f t="shared" si="184"/>
        <v>9</v>
      </c>
      <c r="T1684" s="15" t="str">
        <f t="shared" si="185"/>
        <v/>
      </c>
      <c r="U1684" s="15" t="str">
        <f>CONCATENATE(IF(B1684="","",'[1]Datos del Clap'!$E$4),";","9",IF(B1684="","",'[1]Datos del Clap'!$F$4),TEXT(B1684,"000"),";",E1684,(TEXT(F1684,"00000000")))</f>
        <v>;9;00000000</v>
      </c>
    </row>
    <row r="1685" spans="1:21" ht="14.25" customHeight="1" x14ac:dyDescent="0.2">
      <c r="A1685" s="41" t="str">
        <f t="shared" si="186"/>
        <v/>
      </c>
      <c r="B1685" s="27" t="str">
        <f t="shared" si="187"/>
        <v/>
      </c>
      <c r="C1685" s="28"/>
      <c r="D1685" s="37"/>
      <c r="E1685" s="28"/>
      <c r="F1685" s="38"/>
      <c r="G1685" s="39"/>
      <c r="H1685" s="39"/>
      <c r="I1685" s="29"/>
      <c r="J1685" s="40"/>
      <c r="K1685" s="40"/>
      <c r="L1685" s="28"/>
      <c r="M1685" s="28"/>
      <c r="N1685" s="42" t="str">
        <f t="shared" si="188"/>
        <v/>
      </c>
      <c r="O1685" s="43"/>
      <c r="P1685" s="25" t="str">
        <f t="shared" si="189"/>
        <v/>
      </c>
      <c r="R1685" s="26">
        <f t="shared" si="183"/>
        <v>0</v>
      </c>
      <c r="S1685" s="18">
        <f t="shared" si="184"/>
        <v>9</v>
      </c>
      <c r="T1685" s="15" t="str">
        <f t="shared" si="185"/>
        <v/>
      </c>
      <c r="U1685" s="15" t="str">
        <f>CONCATENATE(IF(B1685="","",'[1]Datos del Clap'!$E$4),";","9",IF(B1685="","",'[1]Datos del Clap'!$F$4),TEXT(B1685,"000"),";",E1685,(TEXT(F1685,"00000000")))</f>
        <v>;9;00000000</v>
      </c>
    </row>
    <row r="1686" spans="1:21" ht="14.25" customHeight="1" x14ac:dyDescent="0.2">
      <c r="A1686" s="41" t="str">
        <f t="shared" si="186"/>
        <v/>
      </c>
      <c r="B1686" s="27" t="str">
        <f t="shared" si="187"/>
        <v/>
      </c>
      <c r="C1686" s="28"/>
      <c r="D1686" s="37"/>
      <c r="E1686" s="28"/>
      <c r="F1686" s="38"/>
      <c r="G1686" s="39"/>
      <c r="H1686" s="39"/>
      <c r="I1686" s="29"/>
      <c r="J1686" s="40"/>
      <c r="K1686" s="40"/>
      <c r="L1686" s="28"/>
      <c r="M1686" s="28"/>
      <c r="N1686" s="42" t="str">
        <f t="shared" si="188"/>
        <v/>
      </c>
      <c r="O1686" s="43"/>
      <c r="P1686" s="25" t="str">
        <f t="shared" si="189"/>
        <v/>
      </c>
      <c r="R1686" s="26">
        <f t="shared" si="183"/>
        <v>0</v>
      </c>
      <c r="S1686" s="18">
        <f t="shared" si="184"/>
        <v>9</v>
      </c>
      <c r="T1686" s="15" t="str">
        <f t="shared" si="185"/>
        <v/>
      </c>
      <c r="U1686" s="15" t="str">
        <f>CONCATENATE(IF(B1686="","",'[1]Datos del Clap'!$E$4),";","9",IF(B1686="","",'[1]Datos del Clap'!$F$4),TEXT(B1686,"000"),";",E1686,(TEXT(F1686,"00000000")))</f>
        <v>;9;00000000</v>
      </c>
    </row>
    <row r="1687" spans="1:21" ht="14.25" customHeight="1" x14ac:dyDescent="0.2">
      <c r="A1687" s="41" t="str">
        <f t="shared" si="186"/>
        <v/>
      </c>
      <c r="B1687" s="27" t="str">
        <f t="shared" si="187"/>
        <v/>
      </c>
      <c r="C1687" s="28"/>
      <c r="D1687" s="37"/>
      <c r="E1687" s="28"/>
      <c r="F1687" s="38"/>
      <c r="G1687" s="39"/>
      <c r="H1687" s="39"/>
      <c r="I1687" s="29"/>
      <c r="J1687" s="40"/>
      <c r="K1687" s="40"/>
      <c r="L1687" s="28"/>
      <c r="M1687" s="28"/>
      <c r="N1687" s="42" t="str">
        <f t="shared" si="188"/>
        <v/>
      </c>
      <c r="O1687" s="43"/>
      <c r="P1687" s="25" t="str">
        <f t="shared" si="189"/>
        <v/>
      </c>
      <c r="R1687" s="26">
        <f t="shared" si="183"/>
        <v>0</v>
      </c>
      <c r="S1687" s="18">
        <f t="shared" si="184"/>
        <v>9</v>
      </c>
      <c r="T1687" s="15" t="str">
        <f t="shared" si="185"/>
        <v/>
      </c>
      <c r="U1687" s="15" t="str">
        <f>CONCATENATE(IF(B1687="","",'[1]Datos del Clap'!$E$4),";","9",IF(B1687="","",'[1]Datos del Clap'!$F$4),TEXT(B1687,"000"),";",E1687,(TEXT(F1687,"00000000")))</f>
        <v>;9;00000000</v>
      </c>
    </row>
    <row r="1688" spans="1:21" ht="14.25" customHeight="1" x14ac:dyDescent="0.2">
      <c r="A1688" s="41" t="str">
        <f t="shared" si="186"/>
        <v/>
      </c>
      <c r="B1688" s="27" t="str">
        <f t="shared" si="187"/>
        <v/>
      </c>
      <c r="C1688" s="28"/>
      <c r="D1688" s="37"/>
      <c r="E1688" s="28"/>
      <c r="F1688" s="38"/>
      <c r="G1688" s="39"/>
      <c r="H1688" s="39"/>
      <c r="I1688" s="29"/>
      <c r="J1688" s="40"/>
      <c r="K1688" s="40"/>
      <c r="L1688" s="28"/>
      <c r="M1688" s="28"/>
      <c r="N1688" s="42" t="str">
        <f t="shared" si="188"/>
        <v/>
      </c>
      <c r="O1688" s="43"/>
      <c r="P1688" s="25" t="str">
        <f t="shared" si="189"/>
        <v/>
      </c>
      <c r="R1688" s="26">
        <f t="shared" si="183"/>
        <v>0</v>
      </c>
      <c r="S1688" s="18">
        <f t="shared" si="184"/>
        <v>9</v>
      </c>
      <c r="T1688" s="15" t="str">
        <f t="shared" si="185"/>
        <v/>
      </c>
      <c r="U1688" s="15" t="str">
        <f>CONCATENATE(IF(B1688="","",'[1]Datos del Clap'!$E$4),";","9",IF(B1688="","",'[1]Datos del Clap'!$F$4),TEXT(B1688,"000"),";",E1688,(TEXT(F1688,"00000000")))</f>
        <v>;9;00000000</v>
      </c>
    </row>
    <row r="1689" spans="1:21" ht="14.25" customHeight="1" x14ac:dyDescent="0.2">
      <c r="A1689" s="41" t="str">
        <f t="shared" si="186"/>
        <v/>
      </c>
      <c r="B1689" s="27" t="str">
        <f t="shared" si="187"/>
        <v/>
      </c>
      <c r="C1689" s="28"/>
      <c r="D1689" s="37"/>
      <c r="E1689" s="28"/>
      <c r="F1689" s="38"/>
      <c r="G1689" s="39"/>
      <c r="H1689" s="39"/>
      <c r="I1689" s="29"/>
      <c r="J1689" s="40"/>
      <c r="K1689" s="40"/>
      <c r="L1689" s="28"/>
      <c r="M1689" s="28"/>
      <c r="N1689" s="42" t="str">
        <f t="shared" si="188"/>
        <v/>
      </c>
      <c r="O1689" s="43"/>
      <c r="P1689" s="25" t="str">
        <f t="shared" si="189"/>
        <v/>
      </c>
      <c r="R1689" s="26">
        <f t="shared" si="183"/>
        <v>0</v>
      </c>
      <c r="S1689" s="18">
        <f t="shared" si="184"/>
        <v>9</v>
      </c>
      <c r="T1689" s="15" t="str">
        <f t="shared" si="185"/>
        <v/>
      </c>
      <c r="U1689" s="15" t="str">
        <f>CONCATENATE(IF(B1689="","",'[1]Datos del Clap'!$E$4),";","9",IF(B1689="","",'[1]Datos del Clap'!$F$4),TEXT(B1689,"000"),";",E1689,(TEXT(F1689,"00000000")))</f>
        <v>;9;00000000</v>
      </c>
    </row>
    <row r="1690" spans="1:21" ht="14.25" customHeight="1" x14ac:dyDescent="0.2">
      <c r="A1690" s="41" t="str">
        <f t="shared" si="186"/>
        <v/>
      </c>
      <c r="B1690" s="27" t="str">
        <f t="shared" si="187"/>
        <v/>
      </c>
      <c r="C1690" s="28"/>
      <c r="D1690" s="37"/>
      <c r="E1690" s="28"/>
      <c r="F1690" s="38"/>
      <c r="G1690" s="39"/>
      <c r="H1690" s="39"/>
      <c r="I1690" s="29"/>
      <c r="J1690" s="40"/>
      <c r="K1690" s="40"/>
      <c r="L1690" s="28"/>
      <c r="M1690" s="28"/>
      <c r="N1690" s="42" t="str">
        <f t="shared" si="188"/>
        <v/>
      </c>
      <c r="O1690" s="43"/>
      <c r="P1690" s="25" t="str">
        <f t="shared" si="189"/>
        <v/>
      </c>
      <c r="R1690" s="26">
        <f t="shared" si="183"/>
        <v>0</v>
      </c>
      <c r="S1690" s="18">
        <f t="shared" si="184"/>
        <v>9</v>
      </c>
      <c r="T1690" s="15" t="str">
        <f t="shared" si="185"/>
        <v/>
      </c>
      <c r="U1690" s="15" t="str">
        <f>CONCATENATE(IF(B1690="","",'[1]Datos del Clap'!$E$4),";","9",IF(B1690="","",'[1]Datos del Clap'!$F$4),TEXT(B1690,"000"),";",E1690,(TEXT(F1690,"00000000")))</f>
        <v>;9;00000000</v>
      </c>
    </row>
    <row r="1691" spans="1:21" ht="14.25" customHeight="1" x14ac:dyDescent="0.2">
      <c r="A1691" s="41" t="str">
        <f t="shared" si="186"/>
        <v/>
      </c>
      <c r="B1691" s="27" t="str">
        <f t="shared" si="187"/>
        <v/>
      </c>
      <c r="C1691" s="28"/>
      <c r="D1691" s="37"/>
      <c r="E1691" s="28"/>
      <c r="F1691" s="38"/>
      <c r="G1691" s="39"/>
      <c r="H1691" s="39"/>
      <c r="I1691" s="29"/>
      <c r="J1691" s="40"/>
      <c r="K1691" s="40"/>
      <c r="L1691" s="28"/>
      <c r="M1691" s="28"/>
      <c r="N1691" s="42" t="str">
        <f t="shared" si="188"/>
        <v/>
      </c>
      <c r="O1691" s="43"/>
      <c r="P1691" s="25" t="str">
        <f t="shared" si="189"/>
        <v/>
      </c>
      <c r="R1691" s="26">
        <f t="shared" si="183"/>
        <v>0</v>
      </c>
      <c r="S1691" s="18">
        <f t="shared" si="184"/>
        <v>9</v>
      </c>
      <c r="T1691" s="15" t="str">
        <f t="shared" si="185"/>
        <v/>
      </c>
      <c r="U1691" s="15" t="str">
        <f>CONCATENATE(IF(B1691="","",'[1]Datos del Clap'!$E$4),";","9",IF(B1691="","",'[1]Datos del Clap'!$F$4),TEXT(B1691,"000"),";",E1691,(TEXT(F1691,"00000000")))</f>
        <v>;9;00000000</v>
      </c>
    </row>
    <row r="1692" spans="1:21" ht="14.25" customHeight="1" x14ac:dyDescent="0.2">
      <c r="A1692" s="41" t="str">
        <f t="shared" si="186"/>
        <v/>
      </c>
      <c r="B1692" s="27" t="str">
        <f t="shared" si="187"/>
        <v/>
      </c>
      <c r="C1692" s="28"/>
      <c r="D1692" s="37"/>
      <c r="E1692" s="28"/>
      <c r="F1692" s="38"/>
      <c r="G1692" s="39"/>
      <c r="H1692" s="39"/>
      <c r="I1692" s="29"/>
      <c r="J1692" s="40"/>
      <c r="K1692" s="40"/>
      <c r="L1692" s="28"/>
      <c r="M1692" s="28"/>
      <c r="N1692" s="42" t="str">
        <f t="shared" si="188"/>
        <v/>
      </c>
      <c r="O1692" s="43"/>
      <c r="P1692" s="25" t="str">
        <f t="shared" si="189"/>
        <v/>
      </c>
      <c r="R1692" s="26">
        <f t="shared" si="183"/>
        <v>0</v>
      </c>
      <c r="S1692" s="18">
        <f t="shared" si="184"/>
        <v>9</v>
      </c>
      <c r="T1692" s="15" t="str">
        <f t="shared" si="185"/>
        <v/>
      </c>
      <c r="U1692" s="15" t="str">
        <f>CONCATENATE(IF(B1692="","",'[1]Datos del Clap'!$E$4),";","9",IF(B1692="","",'[1]Datos del Clap'!$F$4),TEXT(B1692,"000"),";",E1692,(TEXT(F1692,"00000000")))</f>
        <v>;9;00000000</v>
      </c>
    </row>
    <row r="1693" spans="1:21" ht="14.25" customHeight="1" x14ac:dyDescent="0.2">
      <c r="A1693" s="41" t="str">
        <f t="shared" si="186"/>
        <v/>
      </c>
      <c r="B1693" s="27" t="str">
        <f t="shared" si="187"/>
        <v/>
      </c>
      <c r="C1693" s="28"/>
      <c r="D1693" s="37"/>
      <c r="E1693" s="28"/>
      <c r="F1693" s="38"/>
      <c r="G1693" s="39"/>
      <c r="H1693" s="39"/>
      <c r="I1693" s="29"/>
      <c r="J1693" s="40"/>
      <c r="K1693" s="40"/>
      <c r="L1693" s="28"/>
      <c r="M1693" s="28"/>
      <c r="N1693" s="42" t="str">
        <f t="shared" si="188"/>
        <v/>
      </c>
      <c r="O1693" s="43"/>
      <c r="P1693" s="25" t="str">
        <f t="shared" si="189"/>
        <v/>
      </c>
      <c r="R1693" s="26">
        <f t="shared" si="183"/>
        <v>0</v>
      </c>
      <c r="S1693" s="18">
        <f t="shared" si="184"/>
        <v>9</v>
      </c>
      <c r="T1693" s="15" t="str">
        <f t="shared" si="185"/>
        <v/>
      </c>
      <c r="U1693" s="15" t="str">
        <f>CONCATENATE(IF(B1693="","",'[1]Datos del Clap'!$E$4),";","9",IF(B1693="","",'[1]Datos del Clap'!$F$4),TEXT(B1693,"000"),";",E1693,(TEXT(F1693,"00000000")))</f>
        <v>;9;00000000</v>
      </c>
    </row>
    <row r="1694" spans="1:21" ht="14.25" customHeight="1" x14ac:dyDescent="0.2">
      <c r="A1694" s="41" t="str">
        <f t="shared" si="186"/>
        <v/>
      </c>
      <c r="B1694" s="27" t="str">
        <f t="shared" si="187"/>
        <v/>
      </c>
      <c r="C1694" s="28"/>
      <c r="D1694" s="37"/>
      <c r="E1694" s="28"/>
      <c r="F1694" s="38"/>
      <c r="G1694" s="39"/>
      <c r="H1694" s="39"/>
      <c r="I1694" s="29"/>
      <c r="J1694" s="40"/>
      <c r="K1694" s="40"/>
      <c r="L1694" s="28"/>
      <c r="M1694" s="28"/>
      <c r="N1694" s="42" t="str">
        <f t="shared" si="188"/>
        <v/>
      </c>
      <c r="O1694" s="43"/>
      <c r="P1694" s="25" t="str">
        <f t="shared" si="189"/>
        <v/>
      </c>
      <c r="R1694" s="26">
        <f t="shared" si="183"/>
        <v>0</v>
      </c>
      <c r="S1694" s="18">
        <f t="shared" si="184"/>
        <v>9</v>
      </c>
      <c r="T1694" s="15" t="str">
        <f t="shared" si="185"/>
        <v/>
      </c>
      <c r="U1694" s="15" t="str">
        <f>CONCATENATE(IF(B1694="","",'[1]Datos del Clap'!$E$4),";","9",IF(B1694="","",'[1]Datos del Clap'!$F$4),TEXT(B1694,"000"),";",E1694,(TEXT(F1694,"00000000")))</f>
        <v>;9;00000000</v>
      </c>
    </row>
    <row r="1695" spans="1:21" ht="14.25" customHeight="1" x14ac:dyDescent="0.2">
      <c r="A1695" s="41" t="str">
        <f t="shared" si="186"/>
        <v/>
      </c>
      <c r="B1695" s="27" t="str">
        <f t="shared" si="187"/>
        <v/>
      </c>
      <c r="C1695" s="28"/>
      <c r="D1695" s="37"/>
      <c r="E1695" s="28"/>
      <c r="F1695" s="38"/>
      <c r="G1695" s="39"/>
      <c r="H1695" s="39"/>
      <c r="I1695" s="29"/>
      <c r="J1695" s="40"/>
      <c r="K1695" s="40"/>
      <c r="L1695" s="28"/>
      <c r="M1695" s="28"/>
      <c r="N1695" s="42" t="str">
        <f t="shared" si="188"/>
        <v/>
      </c>
      <c r="O1695" s="43"/>
      <c r="P1695" s="25" t="str">
        <f t="shared" si="189"/>
        <v/>
      </c>
      <c r="R1695" s="26">
        <f t="shared" si="183"/>
        <v>0</v>
      </c>
      <c r="S1695" s="18">
        <f t="shared" si="184"/>
        <v>9</v>
      </c>
      <c r="T1695" s="15" t="str">
        <f t="shared" si="185"/>
        <v/>
      </c>
      <c r="U1695" s="15" t="str">
        <f>CONCATENATE(IF(B1695="","",'[1]Datos del Clap'!$E$4),";","9",IF(B1695="","",'[1]Datos del Clap'!$F$4),TEXT(B1695,"000"),";",E1695,(TEXT(F1695,"00000000")))</f>
        <v>;9;00000000</v>
      </c>
    </row>
    <row r="1696" spans="1:21" ht="14.25" customHeight="1" x14ac:dyDescent="0.2">
      <c r="A1696" s="41" t="str">
        <f t="shared" si="186"/>
        <v/>
      </c>
      <c r="B1696" s="27" t="str">
        <f t="shared" si="187"/>
        <v/>
      </c>
      <c r="C1696" s="28"/>
      <c r="D1696" s="37"/>
      <c r="E1696" s="28"/>
      <c r="F1696" s="38"/>
      <c r="G1696" s="39"/>
      <c r="H1696" s="39"/>
      <c r="I1696" s="29"/>
      <c r="J1696" s="40"/>
      <c r="K1696" s="40"/>
      <c r="L1696" s="28"/>
      <c r="M1696" s="28"/>
      <c r="N1696" s="42" t="str">
        <f t="shared" si="188"/>
        <v/>
      </c>
      <c r="O1696" s="43"/>
      <c r="P1696" s="25" t="str">
        <f t="shared" si="189"/>
        <v/>
      </c>
      <c r="R1696" s="26">
        <f t="shared" si="183"/>
        <v>0</v>
      </c>
      <c r="S1696" s="18">
        <f t="shared" si="184"/>
        <v>9</v>
      </c>
      <c r="T1696" s="15" t="str">
        <f t="shared" si="185"/>
        <v/>
      </c>
      <c r="U1696" s="15" t="str">
        <f>CONCATENATE(IF(B1696="","",'[1]Datos del Clap'!$E$4),";","9",IF(B1696="","",'[1]Datos del Clap'!$F$4),TEXT(B1696,"000"),";",E1696,(TEXT(F1696,"00000000")))</f>
        <v>;9;00000000</v>
      </c>
    </row>
    <row r="1697" spans="1:21" ht="14.25" customHeight="1" x14ac:dyDescent="0.2">
      <c r="A1697" s="41" t="str">
        <f t="shared" si="186"/>
        <v/>
      </c>
      <c r="B1697" s="27" t="str">
        <f t="shared" si="187"/>
        <v/>
      </c>
      <c r="C1697" s="28"/>
      <c r="D1697" s="37"/>
      <c r="E1697" s="28"/>
      <c r="F1697" s="38"/>
      <c r="G1697" s="39"/>
      <c r="H1697" s="39"/>
      <c r="I1697" s="29"/>
      <c r="J1697" s="40"/>
      <c r="K1697" s="40"/>
      <c r="L1697" s="28"/>
      <c r="M1697" s="28"/>
      <c r="N1697" s="42" t="str">
        <f t="shared" si="188"/>
        <v/>
      </c>
      <c r="O1697" s="43"/>
      <c r="P1697" s="25" t="str">
        <f t="shared" si="189"/>
        <v/>
      </c>
      <c r="R1697" s="26">
        <f t="shared" si="183"/>
        <v>0</v>
      </c>
      <c r="S1697" s="18">
        <f t="shared" si="184"/>
        <v>9</v>
      </c>
      <c r="T1697" s="15" t="str">
        <f t="shared" si="185"/>
        <v/>
      </c>
      <c r="U1697" s="15" t="str">
        <f>CONCATENATE(IF(B1697="","",'[1]Datos del Clap'!$E$4),";","9",IF(B1697="","",'[1]Datos del Clap'!$F$4),TEXT(B1697,"000"),";",E1697,(TEXT(F1697,"00000000")))</f>
        <v>;9;00000000</v>
      </c>
    </row>
    <row r="1698" spans="1:21" ht="14.25" customHeight="1" x14ac:dyDescent="0.2">
      <c r="A1698" s="41" t="str">
        <f t="shared" si="186"/>
        <v/>
      </c>
      <c r="B1698" s="27" t="str">
        <f t="shared" si="187"/>
        <v/>
      </c>
      <c r="C1698" s="28"/>
      <c r="D1698" s="37"/>
      <c r="E1698" s="28"/>
      <c r="F1698" s="38"/>
      <c r="G1698" s="39"/>
      <c r="H1698" s="39"/>
      <c r="I1698" s="29"/>
      <c r="J1698" s="40"/>
      <c r="K1698" s="40"/>
      <c r="L1698" s="28"/>
      <c r="M1698" s="28"/>
      <c r="N1698" s="42" t="str">
        <f t="shared" si="188"/>
        <v/>
      </c>
      <c r="O1698" s="43"/>
      <c r="P1698" s="25" t="str">
        <f t="shared" si="189"/>
        <v/>
      </c>
      <c r="R1698" s="26">
        <f t="shared" si="183"/>
        <v>0</v>
      </c>
      <c r="S1698" s="18">
        <f t="shared" si="184"/>
        <v>9</v>
      </c>
      <c r="T1698" s="15" t="str">
        <f t="shared" si="185"/>
        <v/>
      </c>
      <c r="U1698" s="15" t="str">
        <f>CONCATENATE(IF(B1698="","",'[1]Datos del Clap'!$E$4),";","9",IF(B1698="","",'[1]Datos del Clap'!$F$4),TEXT(B1698,"000"),";",E1698,(TEXT(F1698,"00000000")))</f>
        <v>;9;00000000</v>
      </c>
    </row>
    <row r="1699" spans="1:21" ht="14.25" customHeight="1" x14ac:dyDescent="0.2">
      <c r="A1699" s="41" t="str">
        <f t="shared" si="186"/>
        <v/>
      </c>
      <c r="B1699" s="27" t="str">
        <f t="shared" si="187"/>
        <v/>
      </c>
      <c r="C1699" s="28"/>
      <c r="D1699" s="37"/>
      <c r="E1699" s="28"/>
      <c r="F1699" s="38"/>
      <c r="G1699" s="39"/>
      <c r="H1699" s="39"/>
      <c r="I1699" s="29"/>
      <c r="J1699" s="40"/>
      <c r="K1699" s="40"/>
      <c r="L1699" s="28"/>
      <c r="M1699" s="28"/>
      <c r="N1699" s="42" t="str">
        <f t="shared" si="188"/>
        <v/>
      </c>
      <c r="O1699" s="43"/>
      <c r="P1699" s="25" t="str">
        <f t="shared" si="189"/>
        <v/>
      </c>
      <c r="R1699" s="26">
        <f t="shared" si="183"/>
        <v>0</v>
      </c>
      <c r="S1699" s="18">
        <f t="shared" si="184"/>
        <v>9</v>
      </c>
      <c r="T1699" s="15" t="str">
        <f t="shared" si="185"/>
        <v/>
      </c>
      <c r="U1699" s="15" t="str">
        <f>CONCATENATE(IF(B1699="","",'[1]Datos del Clap'!$E$4),";","9",IF(B1699="","",'[1]Datos del Clap'!$F$4),TEXT(B1699,"000"),";",E1699,(TEXT(F1699,"00000000")))</f>
        <v>;9;00000000</v>
      </c>
    </row>
    <row r="1700" spans="1:21" ht="14.25" customHeight="1" x14ac:dyDescent="0.2">
      <c r="A1700" s="41" t="str">
        <f t="shared" si="186"/>
        <v/>
      </c>
      <c r="B1700" s="27" t="str">
        <f t="shared" si="187"/>
        <v/>
      </c>
      <c r="C1700" s="28"/>
      <c r="D1700" s="37"/>
      <c r="E1700" s="28"/>
      <c r="F1700" s="38"/>
      <c r="G1700" s="39"/>
      <c r="H1700" s="39"/>
      <c r="I1700" s="29"/>
      <c r="J1700" s="40"/>
      <c r="K1700" s="40"/>
      <c r="L1700" s="28"/>
      <c r="M1700" s="28"/>
      <c r="N1700" s="42" t="str">
        <f t="shared" si="188"/>
        <v/>
      </c>
      <c r="O1700" s="43"/>
      <c r="P1700" s="25" t="str">
        <f t="shared" si="189"/>
        <v/>
      </c>
      <c r="R1700" s="26">
        <f t="shared" si="183"/>
        <v>0</v>
      </c>
      <c r="S1700" s="18">
        <f t="shared" si="184"/>
        <v>9</v>
      </c>
      <c r="T1700" s="15" t="str">
        <f t="shared" si="185"/>
        <v/>
      </c>
      <c r="U1700" s="15" t="str">
        <f>CONCATENATE(IF(B1700="","",'[1]Datos del Clap'!$E$4),";","9",IF(B1700="","",'[1]Datos del Clap'!$F$4),TEXT(B1700,"000"),";",E1700,(TEXT(F1700,"00000000")))</f>
        <v>;9;00000000</v>
      </c>
    </row>
    <row r="1701" spans="1:21" ht="14.25" customHeight="1" x14ac:dyDescent="0.2">
      <c r="A1701" s="41" t="str">
        <f t="shared" si="186"/>
        <v/>
      </c>
      <c r="B1701" s="27" t="str">
        <f t="shared" si="187"/>
        <v/>
      </c>
      <c r="C1701" s="28"/>
      <c r="D1701" s="37"/>
      <c r="E1701" s="28"/>
      <c r="F1701" s="38"/>
      <c r="G1701" s="39"/>
      <c r="H1701" s="39"/>
      <c r="I1701" s="29"/>
      <c r="J1701" s="40"/>
      <c r="K1701" s="40"/>
      <c r="L1701" s="28"/>
      <c r="M1701" s="28"/>
      <c r="N1701" s="42" t="str">
        <f t="shared" si="188"/>
        <v/>
      </c>
      <c r="O1701" s="43"/>
      <c r="P1701" s="25" t="str">
        <f t="shared" si="189"/>
        <v/>
      </c>
      <c r="R1701" s="26">
        <f t="shared" si="183"/>
        <v>0</v>
      </c>
      <c r="S1701" s="18">
        <f t="shared" si="184"/>
        <v>9</v>
      </c>
      <c r="T1701" s="15" t="str">
        <f t="shared" si="185"/>
        <v/>
      </c>
      <c r="U1701" s="15" t="str">
        <f>CONCATENATE(IF(B1701="","",'[1]Datos del Clap'!$E$4),";","9",IF(B1701="","",'[1]Datos del Clap'!$F$4),TEXT(B1701,"000"),";",E1701,(TEXT(F1701,"00000000")))</f>
        <v>;9;00000000</v>
      </c>
    </row>
    <row r="1702" spans="1:21" ht="14.25" customHeight="1" x14ac:dyDescent="0.2">
      <c r="A1702" s="41" t="str">
        <f t="shared" si="186"/>
        <v/>
      </c>
      <c r="B1702" s="27" t="str">
        <f t="shared" si="187"/>
        <v/>
      </c>
      <c r="C1702" s="28"/>
      <c r="D1702" s="37"/>
      <c r="E1702" s="28"/>
      <c r="F1702" s="38"/>
      <c r="G1702" s="39"/>
      <c r="H1702" s="39"/>
      <c r="I1702" s="29"/>
      <c r="J1702" s="40"/>
      <c r="K1702" s="40"/>
      <c r="L1702" s="28"/>
      <c r="M1702" s="28"/>
      <c r="N1702" s="42" t="str">
        <f t="shared" si="188"/>
        <v/>
      </c>
      <c r="O1702" s="43"/>
      <c r="P1702" s="25" t="str">
        <f t="shared" si="189"/>
        <v/>
      </c>
      <c r="R1702" s="26">
        <f t="shared" si="183"/>
        <v>0</v>
      </c>
      <c r="S1702" s="18">
        <f t="shared" si="184"/>
        <v>9</v>
      </c>
      <c r="T1702" s="15" t="str">
        <f t="shared" si="185"/>
        <v/>
      </c>
      <c r="U1702" s="15" t="str">
        <f>CONCATENATE(IF(B1702="","",'[1]Datos del Clap'!$E$4),";","9",IF(B1702="","",'[1]Datos del Clap'!$F$4),TEXT(B1702,"000"),";",E1702,(TEXT(F1702,"00000000")))</f>
        <v>;9;00000000</v>
      </c>
    </row>
    <row r="1703" spans="1:21" ht="14.25" customHeight="1" x14ac:dyDescent="0.2">
      <c r="A1703" s="41" t="str">
        <f t="shared" si="186"/>
        <v/>
      </c>
      <c r="B1703" s="27" t="str">
        <f t="shared" si="187"/>
        <v/>
      </c>
      <c r="C1703" s="28"/>
      <c r="D1703" s="37"/>
      <c r="E1703" s="28"/>
      <c r="F1703" s="38"/>
      <c r="G1703" s="39"/>
      <c r="H1703" s="39"/>
      <c r="I1703" s="29"/>
      <c r="J1703" s="40"/>
      <c r="K1703" s="40"/>
      <c r="L1703" s="28"/>
      <c r="M1703" s="28"/>
      <c r="N1703" s="42" t="str">
        <f t="shared" si="188"/>
        <v/>
      </c>
      <c r="O1703" s="43"/>
      <c r="P1703" s="25" t="str">
        <f t="shared" si="189"/>
        <v/>
      </c>
      <c r="R1703" s="26">
        <f t="shared" si="183"/>
        <v>0</v>
      </c>
      <c r="S1703" s="18">
        <f t="shared" si="184"/>
        <v>9</v>
      </c>
      <c r="T1703" s="15" t="str">
        <f t="shared" si="185"/>
        <v/>
      </c>
      <c r="U1703" s="15" t="str">
        <f>CONCATENATE(IF(B1703="","",'[1]Datos del Clap'!$E$4),";","9",IF(B1703="","",'[1]Datos del Clap'!$F$4),TEXT(B1703,"000"),";",E1703,(TEXT(F1703,"00000000")))</f>
        <v>;9;00000000</v>
      </c>
    </row>
    <row r="1704" spans="1:21" ht="14.25" customHeight="1" x14ac:dyDescent="0.2">
      <c r="A1704" s="41" t="str">
        <f t="shared" si="186"/>
        <v/>
      </c>
      <c r="B1704" s="27" t="str">
        <f t="shared" si="187"/>
        <v/>
      </c>
      <c r="C1704" s="28"/>
      <c r="D1704" s="37"/>
      <c r="E1704" s="28"/>
      <c r="F1704" s="38"/>
      <c r="G1704" s="39"/>
      <c r="H1704" s="39"/>
      <c r="I1704" s="29"/>
      <c r="J1704" s="40"/>
      <c r="K1704" s="40"/>
      <c r="L1704" s="28"/>
      <c r="M1704" s="28"/>
      <c r="N1704" s="42" t="str">
        <f t="shared" si="188"/>
        <v/>
      </c>
      <c r="O1704" s="43"/>
      <c r="P1704" s="25" t="str">
        <f t="shared" si="189"/>
        <v/>
      </c>
      <c r="R1704" s="26">
        <f t="shared" si="183"/>
        <v>0</v>
      </c>
      <c r="S1704" s="18">
        <f t="shared" si="184"/>
        <v>9</v>
      </c>
      <c r="T1704" s="15" t="str">
        <f t="shared" si="185"/>
        <v/>
      </c>
      <c r="U1704" s="15" t="str">
        <f>CONCATENATE(IF(B1704="","",'[1]Datos del Clap'!$E$4),";","9",IF(B1704="","",'[1]Datos del Clap'!$F$4),TEXT(B1704,"000"),";",E1704,(TEXT(F1704,"00000000")))</f>
        <v>;9;00000000</v>
      </c>
    </row>
    <row r="1705" spans="1:21" ht="14.25" customHeight="1" x14ac:dyDescent="0.2">
      <c r="A1705" s="41" t="str">
        <f t="shared" si="186"/>
        <v/>
      </c>
      <c r="B1705" s="27" t="str">
        <f t="shared" si="187"/>
        <v/>
      </c>
      <c r="C1705" s="28"/>
      <c r="D1705" s="37"/>
      <c r="E1705" s="28"/>
      <c r="F1705" s="38"/>
      <c r="G1705" s="39"/>
      <c r="H1705" s="39"/>
      <c r="I1705" s="29"/>
      <c r="J1705" s="40"/>
      <c r="K1705" s="40"/>
      <c r="L1705" s="28"/>
      <c r="M1705" s="28"/>
      <c r="N1705" s="42" t="str">
        <f t="shared" si="188"/>
        <v/>
      </c>
      <c r="O1705" s="43"/>
      <c r="P1705" s="25" t="str">
        <f t="shared" si="189"/>
        <v/>
      </c>
      <c r="R1705" s="26">
        <f t="shared" si="183"/>
        <v>0</v>
      </c>
      <c r="S1705" s="18">
        <f t="shared" si="184"/>
        <v>9</v>
      </c>
      <c r="T1705" s="15" t="str">
        <f t="shared" si="185"/>
        <v/>
      </c>
      <c r="U1705" s="15" t="str">
        <f>CONCATENATE(IF(B1705="","",'[1]Datos del Clap'!$E$4),";","9",IF(B1705="","",'[1]Datos del Clap'!$F$4),TEXT(B1705,"000"),";",E1705,(TEXT(F1705,"00000000")))</f>
        <v>;9;00000000</v>
      </c>
    </row>
    <row r="1706" spans="1:21" ht="14.25" customHeight="1" x14ac:dyDescent="0.2">
      <c r="A1706" s="41" t="str">
        <f t="shared" si="186"/>
        <v/>
      </c>
      <c r="B1706" s="27" t="str">
        <f t="shared" si="187"/>
        <v/>
      </c>
      <c r="C1706" s="28"/>
      <c r="D1706" s="37"/>
      <c r="E1706" s="28"/>
      <c r="F1706" s="38"/>
      <c r="G1706" s="39"/>
      <c r="H1706" s="39"/>
      <c r="I1706" s="29"/>
      <c r="J1706" s="40"/>
      <c r="K1706" s="40"/>
      <c r="L1706" s="28"/>
      <c r="M1706" s="28"/>
      <c r="N1706" s="42" t="str">
        <f t="shared" si="188"/>
        <v/>
      </c>
      <c r="O1706" s="43"/>
      <c r="P1706" s="25" t="str">
        <f t="shared" si="189"/>
        <v/>
      </c>
      <c r="R1706" s="26">
        <f t="shared" si="183"/>
        <v>0</v>
      </c>
      <c r="S1706" s="18">
        <f t="shared" si="184"/>
        <v>9</v>
      </c>
      <c r="T1706" s="15" t="str">
        <f t="shared" si="185"/>
        <v/>
      </c>
      <c r="U1706" s="15" t="str">
        <f>CONCATENATE(IF(B1706="","",'[1]Datos del Clap'!$E$4),";","9",IF(B1706="","",'[1]Datos del Clap'!$F$4),TEXT(B1706,"000"),";",E1706,(TEXT(F1706,"00000000")))</f>
        <v>;9;00000000</v>
      </c>
    </row>
    <row r="1707" spans="1:21" ht="14.25" customHeight="1" x14ac:dyDescent="0.2">
      <c r="A1707" s="41" t="str">
        <f t="shared" si="186"/>
        <v/>
      </c>
      <c r="B1707" s="27" t="str">
        <f t="shared" si="187"/>
        <v/>
      </c>
      <c r="C1707" s="28"/>
      <c r="D1707" s="37"/>
      <c r="E1707" s="28"/>
      <c r="F1707" s="38"/>
      <c r="G1707" s="39"/>
      <c r="H1707" s="39"/>
      <c r="I1707" s="29"/>
      <c r="J1707" s="40"/>
      <c r="K1707" s="40"/>
      <c r="L1707" s="28"/>
      <c r="M1707" s="28"/>
      <c r="N1707" s="42" t="str">
        <f t="shared" si="188"/>
        <v/>
      </c>
      <c r="O1707" s="43"/>
      <c r="P1707" s="25" t="str">
        <f t="shared" si="189"/>
        <v/>
      </c>
      <c r="R1707" s="26">
        <f t="shared" si="183"/>
        <v>0</v>
      </c>
      <c r="S1707" s="18">
        <f t="shared" si="184"/>
        <v>9</v>
      </c>
      <c r="T1707" s="15" t="str">
        <f t="shared" si="185"/>
        <v/>
      </c>
      <c r="U1707" s="15" t="str">
        <f>CONCATENATE(IF(B1707="","",'[1]Datos del Clap'!$E$4),";","9",IF(B1707="","",'[1]Datos del Clap'!$F$4),TEXT(B1707,"000"),";",E1707,(TEXT(F1707,"00000000")))</f>
        <v>;9;00000000</v>
      </c>
    </row>
    <row r="1708" spans="1:21" ht="14.25" customHeight="1" x14ac:dyDescent="0.2">
      <c r="A1708" s="41" t="str">
        <f t="shared" si="186"/>
        <v/>
      </c>
      <c r="B1708" s="27" t="str">
        <f t="shared" si="187"/>
        <v/>
      </c>
      <c r="C1708" s="28"/>
      <c r="D1708" s="37"/>
      <c r="E1708" s="28"/>
      <c r="F1708" s="38"/>
      <c r="G1708" s="39"/>
      <c r="H1708" s="39"/>
      <c r="I1708" s="29"/>
      <c r="J1708" s="40"/>
      <c r="K1708" s="40"/>
      <c r="L1708" s="28"/>
      <c r="M1708" s="28"/>
      <c r="N1708" s="42" t="str">
        <f t="shared" si="188"/>
        <v/>
      </c>
      <c r="O1708" s="43"/>
      <c r="P1708" s="25" t="str">
        <f t="shared" si="189"/>
        <v/>
      </c>
      <c r="R1708" s="26">
        <f t="shared" si="183"/>
        <v>0</v>
      </c>
      <c r="S1708" s="18">
        <f t="shared" si="184"/>
        <v>9</v>
      </c>
      <c r="T1708" s="15" t="str">
        <f t="shared" si="185"/>
        <v/>
      </c>
      <c r="U1708" s="15" t="str">
        <f>CONCATENATE(IF(B1708="","",'[1]Datos del Clap'!$E$4),";","9",IF(B1708="","",'[1]Datos del Clap'!$F$4),TEXT(B1708,"000"),";",E1708,(TEXT(F1708,"00000000")))</f>
        <v>;9;00000000</v>
      </c>
    </row>
    <row r="1709" spans="1:21" ht="14.25" customHeight="1" x14ac:dyDescent="0.2">
      <c r="A1709" s="41" t="str">
        <f t="shared" si="186"/>
        <v/>
      </c>
      <c r="B1709" s="27" t="str">
        <f t="shared" si="187"/>
        <v/>
      </c>
      <c r="C1709" s="28"/>
      <c r="D1709" s="37"/>
      <c r="E1709" s="28"/>
      <c r="F1709" s="38"/>
      <c r="G1709" s="39"/>
      <c r="H1709" s="39"/>
      <c r="I1709" s="29"/>
      <c r="J1709" s="40"/>
      <c r="K1709" s="40"/>
      <c r="L1709" s="28"/>
      <c r="M1709" s="28"/>
      <c r="N1709" s="42" t="str">
        <f t="shared" si="188"/>
        <v/>
      </c>
      <c r="O1709" s="43"/>
      <c r="P1709" s="25" t="str">
        <f t="shared" si="189"/>
        <v/>
      </c>
      <c r="R1709" s="26">
        <f t="shared" si="183"/>
        <v>0</v>
      </c>
      <c r="S1709" s="18">
        <f t="shared" si="184"/>
        <v>9</v>
      </c>
      <c r="T1709" s="15" t="str">
        <f t="shared" si="185"/>
        <v/>
      </c>
      <c r="U1709" s="15" t="str">
        <f>CONCATENATE(IF(B1709="","",'[1]Datos del Clap'!$E$4),";","9",IF(B1709="","",'[1]Datos del Clap'!$F$4),TEXT(B1709,"000"),";",E1709,(TEXT(F1709,"00000000")))</f>
        <v>;9;00000000</v>
      </c>
    </row>
    <row r="1710" spans="1:21" ht="14.25" customHeight="1" x14ac:dyDescent="0.2">
      <c r="A1710" s="41" t="str">
        <f t="shared" si="186"/>
        <v/>
      </c>
      <c r="B1710" s="27" t="str">
        <f t="shared" si="187"/>
        <v/>
      </c>
      <c r="C1710" s="28"/>
      <c r="D1710" s="37"/>
      <c r="E1710" s="28"/>
      <c r="F1710" s="38"/>
      <c r="G1710" s="39"/>
      <c r="H1710" s="39"/>
      <c r="I1710" s="29"/>
      <c r="J1710" s="40"/>
      <c r="K1710" s="40"/>
      <c r="L1710" s="28"/>
      <c r="M1710" s="28"/>
      <c r="N1710" s="42" t="str">
        <f t="shared" si="188"/>
        <v/>
      </c>
      <c r="O1710" s="43"/>
      <c r="P1710" s="25" t="str">
        <f t="shared" si="189"/>
        <v/>
      </c>
      <c r="R1710" s="26">
        <f t="shared" si="183"/>
        <v>0</v>
      </c>
      <c r="S1710" s="18">
        <f t="shared" si="184"/>
        <v>9</v>
      </c>
      <c r="T1710" s="15" t="str">
        <f t="shared" si="185"/>
        <v/>
      </c>
      <c r="U1710" s="15" t="str">
        <f>CONCATENATE(IF(B1710="","",'[1]Datos del Clap'!$E$4),";","9",IF(B1710="","",'[1]Datos del Clap'!$F$4),TEXT(B1710,"000"),";",E1710,(TEXT(F1710,"00000000")))</f>
        <v>;9;00000000</v>
      </c>
    </row>
    <row r="1711" spans="1:21" ht="14.25" customHeight="1" x14ac:dyDescent="0.2">
      <c r="A1711" s="41" t="str">
        <f t="shared" si="186"/>
        <v/>
      </c>
      <c r="B1711" s="27" t="str">
        <f t="shared" si="187"/>
        <v/>
      </c>
      <c r="C1711" s="28"/>
      <c r="D1711" s="37"/>
      <c r="E1711" s="28"/>
      <c r="F1711" s="38"/>
      <c r="G1711" s="39"/>
      <c r="H1711" s="39"/>
      <c r="I1711" s="29"/>
      <c r="J1711" s="40"/>
      <c r="K1711" s="40"/>
      <c r="L1711" s="28"/>
      <c r="M1711" s="28"/>
      <c r="N1711" s="42" t="str">
        <f t="shared" si="188"/>
        <v/>
      </c>
      <c r="O1711" s="43"/>
      <c r="P1711" s="25" t="str">
        <f t="shared" si="189"/>
        <v/>
      </c>
      <c r="R1711" s="26">
        <f t="shared" si="183"/>
        <v>0</v>
      </c>
      <c r="S1711" s="18">
        <f t="shared" si="184"/>
        <v>9</v>
      </c>
      <c r="T1711" s="15" t="str">
        <f t="shared" si="185"/>
        <v/>
      </c>
      <c r="U1711" s="15" t="str">
        <f>CONCATENATE(IF(B1711="","",'[1]Datos del Clap'!$E$4),";","9",IF(B1711="","",'[1]Datos del Clap'!$F$4),TEXT(B1711,"000"),";",E1711,(TEXT(F1711,"00000000")))</f>
        <v>;9;00000000</v>
      </c>
    </row>
    <row r="1712" spans="1:21" ht="14.25" customHeight="1" x14ac:dyDescent="0.2">
      <c r="A1712" s="41" t="str">
        <f t="shared" si="186"/>
        <v/>
      </c>
      <c r="B1712" s="27" t="str">
        <f t="shared" si="187"/>
        <v/>
      </c>
      <c r="C1712" s="28"/>
      <c r="D1712" s="37"/>
      <c r="E1712" s="28"/>
      <c r="F1712" s="38"/>
      <c r="G1712" s="39"/>
      <c r="H1712" s="39"/>
      <c r="I1712" s="29"/>
      <c r="J1712" s="40"/>
      <c r="K1712" s="40"/>
      <c r="L1712" s="28"/>
      <c r="M1712" s="28"/>
      <c r="N1712" s="42" t="str">
        <f t="shared" si="188"/>
        <v/>
      </c>
      <c r="O1712" s="43"/>
      <c r="P1712" s="25" t="str">
        <f t="shared" si="189"/>
        <v/>
      </c>
      <c r="R1712" s="26">
        <f t="shared" si="183"/>
        <v>0</v>
      </c>
      <c r="S1712" s="18">
        <f t="shared" si="184"/>
        <v>9</v>
      </c>
      <c r="T1712" s="15" t="str">
        <f t="shared" si="185"/>
        <v/>
      </c>
      <c r="U1712" s="15" t="str">
        <f>CONCATENATE(IF(B1712="","",'[1]Datos del Clap'!$E$4),";","9",IF(B1712="","",'[1]Datos del Clap'!$F$4),TEXT(B1712,"000"),";",E1712,(TEXT(F1712,"00000000")))</f>
        <v>;9;00000000</v>
      </c>
    </row>
    <row r="1713" spans="1:21" ht="14.25" customHeight="1" x14ac:dyDescent="0.2">
      <c r="A1713" s="41" t="str">
        <f t="shared" si="186"/>
        <v/>
      </c>
      <c r="B1713" s="27" t="str">
        <f t="shared" si="187"/>
        <v/>
      </c>
      <c r="C1713" s="28"/>
      <c r="D1713" s="37"/>
      <c r="E1713" s="28"/>
      <c r="F1713" s="38"/>
      <c r="G1713" s="39"/>
      <c r="H1713" s="39"/>
      <c r="I1713" s="29"/>
      <c r="J1713" s="40"/>
      <c r="K1713" s="40"/>
      <c r="L1713" s="28"/>
      <c r="M1713" s="28"/>
      <c r="N1713" s="42" t="str">
        <f t="shared" si="188"/>
        <v/>
      </c>
      <c r="O1713" s="43"/>
      <c r="P1713" s="25" t="str">
        <f t="shared" si="189"/>
        <v/>
      </c>
      <c r="R1713" s="26">
        <f t="shared" si="183"/>
        <v>0</v>
      </c>
      <c r="S1713" s="18">
        <f t="shared" si="184"/>
        <v>9</v>
      </c>
      <c r="T1713" s="15" t="str">
        <f t="shared" si="185"/>
        <v/>
      </c>
      <c r="U1713" s="15" t="str">
        <f>CONCATENATE(IF(B1713="","",'[1]Datos del Clap'!$E$4),";","9",IF(B1713="","",'[1]Datos del Clap'!$F$4),TEXT(B1713,"000"),";",E1713,(TEXT(F1713,"00000000")))</f>
        <v>;9;00000000</v>
      </c>
    </row>
    <row r="1714" spans="1:21" ht="14.25" customHeight="1" x14ac:dyDescent="0.2">
      <c r="A1714" s="41" t="str">
        <f t="shared" si="186"/>
        <v/>
      </c>
      <c r="B1714" s="27" t="str">
        <f t="shared" si="187"/>
        <v/>
      </c>
      <c r="C1714" s="28"/>
      <c r="D1714" s="37"/>
      <c r="E1714" s="28"/>
      <c r="F1714" s="38"/>
      <c r="G1714" s="39"/>
      <c r="H1714" s="39"/>
      <c r="I1714" s="29"/>
      <c r="J1714" s="40"/>
      <c r="K1714" s="40"/>
      <c r="L1714" s="28"/>
      <c r="M1714" s="28"/>
      <c r="N1714" s="42" t="str">
        <f t="shared" si="188"/>
        <v/>
      </c>
      <c r="O1714" s="43"/>
      <c r="P1714" s="25" t="str">
        <f t="shared" si="189"/>
        <v/>
      </c>
      <c r="R1714" s="26">
        <f t="shared" si="183"/>
        <v>0</v>
      </c>
      <c r="S1714" s="18">
        <f t="shared" si="184"/>
        <v>9</v>
      </c>
      <c r="T1714" s="15" t="str">
        <f t="shared" si="185"/>
        <v/>
      </c>
      <c r="U1714" s="15" t="str">
        <f>CONCATENATE(IF(B1714="","",'[1]Datos del Clap'!$E$4),";","9",IF(B1714="","",'[1]Datos del Clap'!$F$4),TEXT(B1714,"000"),";",E1714,(TEXT(F1714,"00000000")))</f>
        <v>;9;00000000</v>
      </c>
    </row>
    <row r="1715" spans="1:21" ht="14.25" customHeight="1" x14ac:dyDescent="0.2">
      <c r="A1715" s="41" t="str">
        <f t="shared" si="186"/>
        <v/>
      </c>
      <c r="B1715" s="27" t="str">
        <f t="shared" si="187"/>
        <v/>
      </c>
      <c r="C1715" s="28"/>
      <c r="D1715" s="37"/>
      <c r="E1715" s="28"/>
      <c r="F1715" s="38"/>
      <c r="G1715" s="39"/>
      <c r="H1715" s="39"/>
      <c r="I1715" s="29"/>
      <c r="J1715" s="40"/>
      <c r="K1715" s="40"/>
      <c r="L1715" s="28"/>
      <c r="M1715" s="28"/>
      <c r="N1715" s="42" t="str">
        <f t="shared" si="188"/>
        <v/>
      </c>
      <c r="O1715" s="43"/>
      <c r="P1715" s="25" t="str">
        <f t="shared" si="189"/>
        <v/>
      </c>
      <c r="R1715" s="26">
        <f t="shared" si="183"/>
        <v>0</v>
      </c>
      <c r="S1715" s="18">
        <f t="shared" si="184"/>
        <v>9</v>
      </c>
      <c r="T1715" s="15" t="str">
        <f t="shared" si="185"/>
        <v/>
      </c>
      <c r="U1715" s="15" t="str">
        <f>CONCATENATE(IF(B1715="","",'[1]Datos del Clap'!$E$4),";","9",IF(B1715="","",'[1]Datos del Clap'!$F$4),TEXT(B1715,"000"),";",E1715,(TEXT(F1715,"00000000")))</f>
        <v>;9;00000000</v>
      </c>
    </row>
    <row r="1716" spans="1:21" ht="14.25" customHeight="1" x14ac:dyDescent="0.2">
      <c r="A1716" s="41" t="str">
        <f t="shared" si="186"/>
        <v/>
      </c>
      <c r="B1716" s="27" t="str">
        <f t="shared" si="187"/>
        <v/>
      </c>
      <c r="C1716" s="28"/>
      <c r="D1716" s="37"/>
      <c r="E1716" s="28"/>
      <c r="F1716" s="38"/>
      <c r="G1716" s="39"/>
      <c r="H1716" s="39"/>
      <c r="I1716" s="29"/>
      <c r="J1716" s="40"/>
      <c r="K1716" s="40"/>
      <c r="L1716" s="28"/>
      <c r="M1716" s="28"/>
      <c r="N1716" s="42" t="str">
        <f t="shared" si="188"/>
        <v/>
      </c>
      <c r="O1716" s="43"/>
      <c r="P1716" s="25" t="str">
        <f t="shared" si="189"/>
        <v/>
      </c>
      <c r="R1716" s="26">
        <f t="shared" si="183"/>
        <v>0</v>
      </c>
      <c r="S1716" s="18">
        <f t="shared" si="184"/>
        <v>9</v>
      </c>
      <c r="T1716" s="15" t="str">
        <f t="shared" si="185"/>
        <v/>
      </c>
      <c r="U1716" s="15" t="str">
        <f>CONCATENATE(IF(B1716="","",'[1]Datos del Clap'!$E$4),";","9",IF(B1716="","",'[1]Datos del Clap'!$F$4),TEXT(B1716,"000"),";",E1716,(TEXT(F1716,"00000000")))</f>
        <v>;9;00000000</v>
      </c>
    </row>
    <row r="1717" spans="1:21" ht="14.25" customHeight="1" x14ac:dyDescent="0.2">
      <c r="A1717" s="41" t="str">
        <f t="shared" si="186"/>
        <v/>
      </c>
      <c r="B1717" s="27" t="str">
        <f t="shared" si="187"/>
        <v/>
      </c>
      <c r="C1717" s="28"/>
      <c r="D1717" s="37"/>
      <c r="E1717" s="28"/>
      <c r="F1717" s="38"/>
      <c r="G1717" s="39"/>
      <c r="H1717" s="39"/>
      <c r="I1717" s="29"/>
      <c r="J1717" s="40"/>
      <c r="K1717" s="40"/>
      <c r="L1717" s="28"/>
      <c r="M1717" s="28"/>
      <c r="N1717" s="42" t="str">
        <f t="shared" si="188"/>
        <v/>
      </c>
      <c r="O1717" s="43"/>
      <c r="P1717" s="25" t="str">
        <f t="shared" si="189"/>
        <v/>
      </c>
      <c r="R1717" s="26">
        <f t="shared" si="183"/>
        <v>0</v>
      </c>
      <c r="S1717" s="18">
        <f t="shared" si="184"/>
        <v>9</v>
      </c>
      <c r="T1717" s="15" t="str">
        <f t="shared" si="185"/>
        <v/>
      </c>
      <c r="U1717" s="15" t="str">
        <f>CONCATENATE(IF(B1717="","",'[1]Datos del Clap'!$E$4),";","9",IF(B1717="","",'[1]Datos del Clap'!$F$4),TEXT(B1717,"000"),";",E1717,(TEXT(F1717,"00000000")))</f>
        <v>;9;00000000</v>
      </c>
    </row>
    <row r="1718" spans="1:21" ht="14.25" customHeight="1" x14ac:dyDescent="0.2">
      <c r="A1718" s="41" t="str">
        <f t="shared" si="186"/>
        <v/>
      </c>
      <c r="B1718" s="27" t="str">
        <f t="shared" si="187"/>
        <v/>
      </c>
      <c r="C1718" s="28"/>
      <c r="D1718" s="37"/>
      <c r="E1718" s="28"/>
      <c r="F1718" s="38"/>
      <c r="G1718" s="39"/>
      <c r="H1718" s="39"/>
      <c r="I1718" s="29"/>
      <c r="J1718" s="40"/>
      <c r="K1718" s="40"/>
      <c r="L1718" s="28"/>
      <c r="M1718" s="28"/>
      <c r="N1718" s="42" t="str">
        <f t="shared" si="188"/>
        <v/>
      </c>
      <c r="O1718" s="43"/>
      <c r="P1718" s="25" t="str">
        <f t="shared" si="189"/>
        <v/>
      </c>
      <c r="R1718" s="26">
        <f t="shared" si="183"/>
        <v>0</v>
      </c>
      <c r="S1718" s="18">
        <f t="shared" si="184"/>
        <v>9</v>
      </c>
      <c r="T1718" s="15" t="str">
        <f t="shared" si="185"/>
        <v/>
      </c>
      <c r="U1718" s="15" t="str">
        <f>CONCATENATE(IF(B1718="","",'[1]Datos del Clap'!$E$4),";","9",IF(B1718="","",'[1]Datos del Clap'!$F$4),TEXT(B1718,"000"),";",E1718,(TEXT(F1718,"00000000")))</f>
        <v>;9;00000000</v>
      </c>
    </row>
    <row r="1719" spans="1:21" ht="14.25" customHeight="1" x14ac:dyDescent="0.2">
      <c r="A1719" s="41" t="str">
        <f t="shared" si="186"/>
        <v/>
      </c>
      <c r="B1719" s="27" t="str">
        <f t="shared" si="187"/>
        <v/>
      </c>
      <c r="C1719" s="28"/>
      <c r="D1719" s="37"/>
      <c r="E1719" s="28"/>
      <c r="F1719" s="38"/>
      <c r="G1719" s="39"/>
      <c r="H1719" s="39"/>
      <c r="I1719" s="29"/>
      <c r="J1719" s="40"/>
      <c r="K1719" s="40"/>
      <c r="L1719" s="28"/>
      <c r="M1719" s="28"/>
      <c r="N1719" s="42" t="str">
        <f t="shared" si="188"/>
        <v/>
      </c>
      <c r="O1719" s="43"/>
      <c r="P1719" s="25" t="str">
        <f t="shared" si="189"/>
        <v/>
      </c>
      <c r="R1719" s="26">
        <f t="shared" si="183"/>
        <v>0</v>
      </c>
      <c r="S1719" s="18">
        <f t="shared" si="184"/>
        <v>9</v>
      </c>
      <c r="T1719" s="15" t="str">
        <f t="shared" si="185"/>
        <v/>
      </c>
      <c r="U1719" s="15" t="str">
        <f>CONCATENATE(IF(B1719="","",'[1]Datos del Clap'!$E$4),";","9",IF(B1719="","",'[1]Datos del Clap'!$F$4),TEXT(B1719,"000"),";",E1719,(TEXT(F1719,"00000000")))</f>
        <v>;9;00000000</v>
      </c>
    </row>
    <row r="1720" spans="1:21" ht="14.25" customHeight="1" x14ac:dyDescent="0.2">
      <c r="A1720" s="41" t="str">
        <f t="shared" si="186"/>
        <v/>
      </c>
      <c r="B1720" s="27" t="str">
        <f t="shared" si="187"/>
        <v/>
      </c>
      <c r="C1720" s="28"/>
      <c r="D1720" s="37"/>
      <c r="E1720" s="28"/>
      <c r="F1720" s="38"/>
      <c r="G1720" s="39"/>
      <c r="H1720" s="39"/>
      <c r="I1720" s="29"/>
      <c r="J1720" s="40"/>
      <c r="K1720" s="40"/>
      <c r="L1720" s="28"/>
      <c r="M1720" s="28"/>
      <c r="N1720" s="42" t="str">
        <f t="shared" si="188"/>
        <v/>
      </c>
      <c r="O1720" s="43"/>
      <c r="P1720" s="25" t="str">
        <f t="shared" si="189"/>
        <v/>
      </c>
      <c r="R1720" s="26">
        <f t="shared" si="183"/>
        <v>0</v>
      </c>
      <c r="S1720" s="18">
        <f t="shared" si="184"/>
        <v>9</v>
      </c>
      <c r="T1720" s="15" t="str">
        <f t="shared" si="185"/>
        <v/>
      </c>
      <c r="U1720" s="15" t="str">
        <f>CONCATENATE(IF(B1720="","",'[1]Datos del Clap'!$E$4),";","9",IF(B1720="","",'[1]Datos del Clap'!$F$4),TEXT(B1720,"000"),";",E1720,(TEXT(F1720,"00000000")))</f>
        <v>;9;00000000</v>
      </c>
    </row>
    <row r="1721" spans="1:21" ht="14.25" customHeight="1" x14ac:dyDescent="0.2">
      <c r="A1721" s="41" t="str">
        <f t="shared" si="186"/>
        <v/>
      </c>
      <c r="B1721" s="27" t="str">
        <f t="shared" si="187"/>
        <v/>
      </c>
      <c r="C1721" s="28"/>
      <c r="D1721" s="37"/>
      <c r="E1721" s="28"/>
      <c r="F1721" s="38"/>
      <c r="G1721" s="39"/>
      <c r="H1721" s="39"/>
      <c r="I1721" s="29"/>
      <c r="J1721" s="40"/>
      <c r="K1721" s="40"/>
      <c r="L1721" s="28"/>
      <c r="M1721" s="28"/>
      <c r="N1721" s="42" t="str">
        <f t="shared" si="188"/>
        <v/>
      </c>
      <c r="O1721" s="43"/>
      <c r="P1721" s="25" t="str">
        <f t="shared" si="189"/>
        <v/>
      </c>
      <c r="R1721" s="26">
        <f t="shared" si="183"/>
        <v>0</v>
      </c>
      <c r="S1721" s="18">
        <f t="shared" si="184"/>
        <v>9</v>
      </c>
      <c r="T1721" s="15" t="str">
        <f t="shared" si="185"/>
        <v/>
      </c>
      <c r="U1721" s="15" t="str">
        <f>CONCATENATE(IF(B1721="","",'[1]Datos del Clap'!$E$4),";","9",IF(B1721="","",'[1]Datos del Clap'!$F$4),TEXT(B1721,"000"),";",E1721,(TEXT(F1721,"00000000")))</f>
        <v>;9;00000000</v>
      </c>
    </row>
    <row r="1722" spans="1:21" ht="14.25" customHeight="1" x14ac:dyDescent="0.2">
      <c r="A1722" s="41" t="str">
        <f t="shared" si="186"/>
        <v/>
      </c>
      <c r="B1722" s="27" t="str">
        <f t="shared" si="187"/>
        <v/>
      </c>
      <c r="C1722" s="28"/>
      <c r="D1722" s="37"/>
      <c r="E1722" s="28"/>
      <c r="F1722" s="38"/>
      <c r="G1722" s="39"/>
      <c r="H1722" s="39"/>
      <c r="I1722" s="29"/>
      <c r="J1722" s="40"/>
      <c r="K1722" s="40"/>
      <c r="L1722" s="28"/>
      <c r="M1722" s="28"/>
      <c r="N1722" s="42" t="str">
        <f t="shared" si="188"/>
        <v/>
      </c>
      <c r="O1722" s="43"/>
      <c r="P1722" s="25" t="str">
        <f t="shared" si="189"/>
        <v/>
      </c>
      <c r="R1722" s="26">
        <f t="shared" si="183"/>
        <v>0</v>
      </c>
      <c r="S1722" s="18">
        <f t="shared" si="184"/>
        <v>9</v>
      </c>
      <c r="T1722" s="15" t="str">
        <f t="shared" si="185"/>
        <v/>
      </c>
      <c r="U1722" s="15" t="str">
        <f>CONCATENATE(IF(B1722="","",'[1]Datos del Clap'!$E$4),";","9",IF(B1722="","",'[1]Datos del Clap'!$F$4),TEXT(B1722,"000"),";",E1722,(TEXT(F1722,"00000000")))</f>
        <v>;9;00000000</v>
      </c>
    </row>
    <row r="1723" spans="1:21" ht="14.25" customHeight="1" x14ac:dyDescent="0.2">
      <c r="A1723" s="41" t="str">
        <f t="shared" si="186"/>
        <v/>
      </c>
      <c r="B1723" s="27" t="str">
        <f t="shared" si="187"/>
        <v/>
      </c>
      <c r="C1723" s="28"/>
      <c r="D1723" s="37"/>
      <c r="E1723" s="28"/>
      <c r="F1723" s="38"/>
      <c r="G1723" s="39"/>
      <c r="H1723" s="39"/>
      <c r="I1723" s="29"/>
      <c r="J1723" s="40"/>
      <c r="K1723" s="40"/>
      <c r="L1723" s="28"/>
      <c r="M1723" s="28"/>
      <c r="N1723" s="42" t="str">
        <f t="shared" si="188"/>
        <v/>
      </c>
      <c r="O1723" s="43"/>
      <c r="P1723" s="25" t="str">
        <f t="shared" si="189"/>
        <v/>
      </c>
      <c r="R1723" s="26">
        <f t="shared" si="183"/>
        <v>0</v>
      </c>
      <c r="S1723" s="18">
        <f t="shared" si="184"/>
        <v>9</v>
      </c>
      <c r="T1723" s="15" t="str">
        <f t="shared" si="185"/>
        <v/>
      </c>
      <c r="U1723" s="15" t="str">
        <f>CONCATENATE(IF(B1723="","",'[1]Datos del Clap'!$E$4),";","9",IF(B1723="","",'[1]Datos del Clap'!$F$4),TEXT(B1723,"000"),";",E1723,(TEXT(F1723,"00000000")))</f>
        <v>;9;00000000</v>
      </c>
    </row>
    <row r="1724" spans="1:21" ht="14.25" customHeight="1" x14ac:dyDescent="0.2">
      <c r="A1724" s="41" t="str">
        <f t="shared" si="186"/>
        <v/>
      </c>
      <c r="B1724" s="27" t="str">
        <f t="shared" si="187"/>
        <v/>
      </c>
      <c r="C1724" s="28"/>
      <c r="D1724" s="37"/>
      <c r="E1724" s="28"/>
      <c r="F1724" s="38"/>
      <c r="G1724" s="39"/>
      <c r="H1724" s="39"/>
      <c r="I1724" s="29"/>
      <c r="J1724" s="40"/>
      <c r="K1724" s="40"/>
      <c r="L1724" s="28"/>
      <c r="M1724" s="28"/>
      <c r="N1724" s="42" t="str">
        <f t="shared" si="188"/>
        <v/>
      </c>
      <c r="O1724" s="43"/>
      <c r="P1724" s="25" t="str">
        <f t="shared" si="189"/>
        <v/>
      </c>
      <c r="R1724" s="26">
        <f t="shared" si="183"/>
        <v>0</v>
      </c>
      <c r="S1724" s="18">
        <f t="shared" si="184"/>
        <v>9</v>
      </c>
      <c r="T1724" s="15" t="str">
        <f t="shared" si="185"/>
        <v/>
      </c>
      <c r="U1724" s="15" t="str">
        <f>CONCATENATE(IF(B1724="","",'[1]Datos del Clap'!$E$4),";","9",IF(B1724="","",'[1]Datos del Clap'!$F$4),TEXT(B1724,"000"),";",E1724,(TEXT(F1724,"00000000")))</f>
        <v>;9;00000000</v>
      </c>
    </row>
    <row r="1725" spans="1:21" ht="14.25" customHeight="1" x14ac:dyDescent="0.2">
      <c r="A1725" s="41" t="str">
        <f t="shared" si="186"/>
        <v/>
      </c>
      <c r="B1725" s="27" t="str">
        <f t="shared" si="187"/>
        <v/>
      </c>
      <c r="C1725" s="28"/>
      <c r="D1725" s="37"/>
      <c r="E1725" s="28"/>
      <c r="F1725" s="38"/>
      <c r="G1725" s="39"/>
      <c r="H1725" s="39"/>
      <c r="I1725" s="29"/>
      <c r="J1725" s="40"/>
      <c r="K1725" s="40"/>
      <c r="L1725" s="28"/>
      <c r="M1725" s="28"/>
      <c r="N1725" s="42" t="str">
        <f t="shared" si="188"/>
        <v/>
      </c>
      <c r="O1725" s="43"/>
      <c r="P1725" s="25" t="str">
        <f t="shared" si="189"/>
        <v/>
      </c>
      <c r="R1725" s="26">
        <f t="shared" si="183"/>
        <v>0</v>
      </c>
      <c r="S1725" s="18">
        <f t="shared" si="184"/>
        <v>9</v>
      </c>
      <c r="T1725" s="15" t="str">
        <f t="shared" si="185"/>
        <v/>
      </c>
      <c r="U1725" s="15" t="str">
        <f>CONCATENATE(IF(B1725="","",'[1]Datos del Clap'!$E$4),";","9",IF(B1725="","",'[1]Datos del Clap'!$F$4),TEXT(B1725,"000"),";",E1725,(TEXT(F1725,"00000000")))</f>
        <v>;9;00000000</v>
      </c>
    </row>
    <row r="1726" spans="1:21" ht="14.25" customHeight="1" x14ac:dyDescent="0.2">
      <c r="A1726" s="41" t="str">
        <f t="shared" si="186"/>
        <v/>
      </c>
      <c r="B1726" s="27" t="str">
        <f t="shared" si="187"/>
        <v/>
      </c>
      <c r="C1726" s="28"/>
      <c r="D1726" s="37"/>
      <c r="E1726" s="28"/>
      <c r="F1726" s="38"/>
      <c r="G1726" s="39"/>
      <c r="H1726" s="39"/>
      <c r="I1726" s="29"/>
      <c r="J1726" s="40"/>
      <c r="K1726" s="40"/>
      <c r="L1726" s="28"/>
      <c r="M1726" s="28"/>
      <c r="N1726" s="42" t="str">
        <f t="shared" si="188"/>
        <v/>
      </c>
      <c r="O1726" s="43"/>
      <c r="P1726" s="25" t="str">
        <f t="shared" si="189"/>
        <v/>
      </c>
      <c r="R1726" s="26">
        <f t="shared" si="183"/>
        <v>0</v>
      </c>
      <c r="S1726" s="18">
        <f t="shared" si="184"/>
        <v>9</v>
      </c>
      <c r="T1726" s="15" t="str">
        <f t="shared" si="185"/>
        <v/>
      </c>
      <c r="U1726" s="15" t="str">
        <f>CONCATENATE(IF(B1726="","",'[1]Datos del Clap'!$E$4),";","9",IF(B1726="","",'[1]Datos del Clap'!$F$4),TEXT(B1726,"000"),";",E1726,(TEXT(F1726,"00000000")))</f>
        <v>;9;00000000</v>
      </c>
    </row>
    <row r="1727" spans="1:21" ht="14.25" customHeight="1" x14ac:dyDescent="0.2">
      <c r="A1727" s="41" t="str">
        <f t="shared" si="186"/>
        <v/>
      </c>
      <c r="B1727" s="27" t="str">
        <f t="shared" si="187"/>
        <v/>
      </c>
      <c r="C1727" s="28"/>
      <c r="D1727" s="37"/>
      <c r="E1727" s="28"/>
      <c r="F1727" s="38"/>
      <c r="G1727" s="39"/>
      <c r="H1727" s="39"/>
      <c r="I1727" s="29"/>
      <c r="J1727" s="40"/>
      <c r="K1727" s="40"/>
      <c r="L1727" s="28"/>
      <c r="M1727" s="28"/>
      <c r="N1727" s="42" t="str">
        <f t="shared" si="188"/>
        <v/>
      </c>
      <c r="O1727" s="43"/>
      <c r="P1727" s="25" t="str">
        <f t="shared" si="189"/>
        <v/>
      </c>
      <c r="R1727" s="26">
        <f t="shared" si="183"/>
        <v>0</v>
      </c>
      <c r="S1727" s="18">
        <f t="shared" si="184"/>
        <v>9</v>
      </c>
      <c r="T1727" s="15" t="str">
        <f t="shared" si="185"/>
        <v/>
      </c>
      <c r="U1727" s="15" t="str">
        <f>CONCATENATE(IF(B1727="","",'[1]Datos del Clap'!$E$4),";","9",IF(B1727="","",'[1]Datos del Clap'!$F$4),TEXT(B1727,"000"),";",E1727,(TEXT(F1727,"00000000")))</f>
        <v>;9;00000000</v>
      </c>
    </row>
    <row r="1728" spans="1:21" ht="14.25" customHeight="1" x14ac:dyDescent="0.2">
      <c r="A1728" s="41" t="str">
        <f t="shared" si="186"/>
        <v/>
      </c>
      <c r="B1728" s="27" t="str">
        <f t="shared" si="187"/>
        <v/>
      </c>
      <c r="C1728" s="28"/>
      <c r="D1728" s="37"/>
      <c r="E1728" s="28"/>
      <c r="F1728" s="38"/>
      <c r="G1728" s="39"/>
      <c r="H1728" s="39"/>
      <c r="I1728" s="29"/>
      <c r="J1728" s="40"/>
      <c r="K1728" s="40"/>
      <c r="L1728" s="28"/>
      <c r="M1728" s="28"/>
      <c r="N1728" s="42" t="str">
        <f t="shared" si="188"/>
        <v/>
      </c>
      <c r="O1728" s="43"/>
      <c r="P1728" s="25" t="str">
        <f t="shared" si="189"/>
        <v/>
      </c>
      <c r="R1728" s="26">
        <f t="shared" si="183"/>
        <v>0</v>
      </c>
      <c r="S1728" s="18">
        <f t="shared" si="184"/>
        <v>9</v>
      </c>
      <c r="T1728" s="15" t="str">
        <f t="shared" si="185"/>
        <v/>
      </c>
      <c r="U1728" s="15" t="str">
        <f>CONCATENATE(IF(B1728="","",'[1]Datos del Clap'!$E$4),";","9",IF(B1728="","",'[1]Datos del Clap'!$F$4),TEXT(B1728,"000"),";",E1728,(TEXT(F1728,"00000000")))</f>
        <v>;9;00000000</v>
      </c>
    </row>
    <row r="1729" spans="1:21" ht="14.25" customHeight="1" x14ac:dyDescent="0.2">
      <c r="A1729" s="41" t="str">
        <f t="shared" si="186"/>
        <v/>
      </c>
      <c r="B1729" s="27" t="str">
        <f t="shared" si="187"/>
        <v/>
      </c>
      <c r="C1729" s="28"/>
      <c r="D1729" s="37"/>
      <c r="E1729" s="28"/>
      <c r="F1729" s="38"/>
      <c r="G1729" s="39"/>
      <c r="H1729" s="39"/>
      <c r="I1729" s="29"/>
      <c r="J1729" s="40"/>
      <c r="K1729" s="40"/>
      <c r="L1729" s="28"/>
      <c r="M1729" s="28"/>
      <c r="N1729" s="42" t="str">
        <f t="shared" si="188"/>
        <v/>
      </c>
      <c r="O1729" s="43"/>
      <c r="P1729" s="25" t="str">
        <f t="shared" si="189"/>
        <v/>
      </c>
      <c r="R1729" s="26">
        <f t="shared" si="183"/>
        <v>0</v>
      </c>
      <c r="S1729" s="18">
        <f t="shared" si="184"/>
        <v>9</v>
      </c>
      <c r="T1729" s="15" t="str">
        <f t="shared" si="185"/>
        <v/>
      </c>
      <c r="U1729" s="15" t="str">
        <f>CONCATENATE(IF(B1729="","",'[1]Datos del Clap'!$E$4),";","9",IF(B1729="","",'[1]Datos del Clap'!$F$4),TEXT(B1729,"000"),";",E1729,(TEXT(F1729,"00000000")))</f>
        <v>;9;00000000</v>
      </c>
    </row>
    <row r="1730" spans="1:21" ht="14.25" customHeight="1" x14ac:dyDescent="0.2">
      <c r="A1730" s="41" t="str">
        <f t="shared" si="186"/>
        <v/>
      </c>
      <c r="B1730" s="27" t="str">
        <f t="shared" si="187"/>
        <v/>
      </c>
      <c r="C1730" s="28"/>
      <c r="D1730" s="37"/>
      <c r="E1730" s="28"/>
      <c r="F1730" s="38"/>
      <c r="G1730" s="39"/>
      <c r="H1730" s="39"/>
      <c r="I1730" s="29"/>
      <c r="J1730" s="40"/>
      <c r="K1730" s="40"/>
      <c r="L1730" s="28"/>
      <c r="M1730" s="28"/>
      <c r="N1730" s="42" t="str">
        <f t="shared" si="188"/>
        <v/>
      </c>
      <c r="O1730" s="43"/>
      <c r="P1730" s="25" t="str">
        <f t="shared" si="189"/>
        <v/>
      </c>
      <c r="R1730" s="26">
        <f t="shared" si="183"/>
        <v>0</v>
      </c>
      <c r="S1730" s="18">
        <f t="shared" si="184"/>
        <v>9</v>
      </c>
      <c r="T1730" s="15" t="str">
        <f t="shared" si="185"/>
        <v/>
      </c>
      <c r="U1730" s="15" t="str">
        <f>CONCATENATE(IF(B1730="","",'[1]Datos del Clap'!$E$4),";","9",IF(B1730="","",'[1]Datos del Clap'!$F$4),TEXT(B1730,"000"),";",E1730,(TEXT(F1730,"00000000")))</f>
        <v>;9;00000000</v>
      </c>
    </row>
    <row r="1731" spans="1:21" ht="14.25" customHeight="1" x14ac:dyDescent="0.2">
      <c r="A1731" s="41" t="str">
        <f t="shared" si="186"/>
        <v/>
      </c>
      <c r="B1731" s="27" t="str">
        <f t="shared" si="187"/>
        <v/>
      </c>
      <c r="C1731" s="28"/>
      <c r="D1731" s="37"/>
      <c r="E1731" s="28"/>
      <c r="F1731" s="38"/>
      <c r="G1731" s="39"/>
      <c r="H1731" s="39"/>
      <c r="I1731" s="29"/>
      <c r="J1731" s="40"/>
      <c r="K1731" s="40"/>
      <c r="L1731" s="28"/>
      <c r="M1731" s="28"/>
      <c r="N1731" s="42" t="str">
        <f t="shared" si="188"/>
        <v/>
      </c>
      <c r="O1731" s="43"/>
      <c r="P1731" s="25" t="str">
        <f t="shared" si="189"/>
        <v/>
      </c>
      <c r="R1731" s="26">
        <f t="shared" si="183"/>
        <v>0</v>
      </c>
      <c r="S1731" s="18">
        <f t="shared" si="184"/>
        <v>9</v>
      </c>
      <c r="T1731" s="15" t="str">
        <f t="shared" si="185"/>
        <v/>
      </c>
      <c r="U1731" s="15" t="str">
        <f>CONCATENATE(IF(B1731="","",'[1]Datos del Clap'!$E$4),";","9",IF(B1731="","",'[1]Datos del Clap'!$F$4),TEXT(B1731,"000"),";",E1731,(TEXT(F1731,"00000000")))</f>
        <v>;9;00000000</v>
      </c>
    </row>
    <row r="1732" spans="1:21" ht="14.25" customHeight="1" x14ac:dyDescent="0.2">
      <c r="A1732" s="41" t="str">
        <f t="shared" si="186"/>
        <v/>
      </c>
      <c r="B1732" s="27" t="str">
        <f t="shared" si="187"/>
        <v/>
      </c>
      <c r="C1732" s="28"/>
      <c r="D1732" s="37"/>
      <c r="E1732" s="28"/>
      <c r="F1732" s="38"/>
      <c r="G1732" s="39"/>
      <c r="H1732" s="39"/>
      <c r="I1732" s="29"/>
      <c r="J1732" s="40"/>
      <c r="K1732" s="40"/>
      <c r="L1732" s="28"/>
      <c r="M1732" s="28"/>
      <c r="N1732" s="42" t="str">
        <f t="shared" si="188"/>
        <v/>
      </c>
      <c r="O1732" s="43"/>
      <c r="P1732" s="25" t="str">
        <f t="shared" si="189"/>
        <v/>
      </c>
      <c r="R1732" s="26">
        <f t="shared" ref="R1732:R1795" si="190">COUNTIF($F$4:$F$10002,F1732)</f>
        <v>0</v>
      </c>
      <c r="S1732" s="18">
        <f t="shared" ref="S1732:S1795" si="191">LEN(IF(F1732&gt;=80000000,(CONCATENATE("E",REPT(0,8-LEN(F1732)),F1732)),(CONCATENATE("V",REPT(0,8-LEN(F1732)),F1732))))</f>
        <v>9</v>
      </c>
      <c r="T1732" s="15" t="str">
        <f t="shared" ref="T1732:T1795" si="192">TRIM(PROPER(D1732))</f>
        <v/>
      </c>
      <c r="U1732" s="15" t="str">
        <f>CONCATENATE(IF(B1732="","",'[1]Datos del Clap'!$E$4),";","9",IF(B1732="","",'[1]Datos del Clap'!$F$4),TEXT(B1732,"000"),";",E1732,(TEXT(F1732,"00000000")))</f>
        <v>;9;00000000</v>
      </c>
    </row>
    <row r="1733" spans="1:21" ht="14.25" customHeight="1" x14ac:dyDescent="0.2">
      <c r="A1733" s="41" t="str">
        <f t="shared" ref="A1733:A1796" si="193">IF(I1733="Vocero Territorial",1,IF(I1733="UBCH",2,IF(I1733="UNAMUJER",3,IF(I1733="FFM",4,IF(I1733="CCAlimentación",5,IF(I1733="Comunicador",6,IF(I1733="Productivo",7,IF(I1733="Fiscal",8,IF(I1733="Miliciano",9,IF(I1733="Vocero Comunal",11,IF(I1733="Ninguno",10,"")))))))))))</f>
        <v/>
      </c>
      <c r="B1733" s="27" t="str">
        <f t="shared" ref="B1733:B1796" si="194">IF(OR(C1733="",D1733=""),"",IF(AND(C1733&lt;&gt;"Jefe de Familia",D1733&lt;&gt;""),B1732,(B1732+1)))</f>
        <v/>
      </c>
      <c r="C1733" s="28"/>
      <c r="D1733" s="37"/>
      <c r="E1733" s="28"/>
      <c r="F1733" s="38"/>
      <c r="G1733" s="39"/>
      <c r="H1733" s="39"/>
      <c r="I1733" s="29"/>
      <c r="J1733" s="40"/>
      <c r="K1733" s="40"/>
      <c r="L1733" s="28"/>
      <c r="M1733" s="28"/>
      <c r="N1733" s="42" t="str">
        <f t="shared" ref="N1733:N1796" si="195">IF(OR(COUNTIF($F$4:$F$3005,F1733)&gt;=2,T(F1733)&lt;&gt;"",LEN(F1733)&gt;8),"Revisar este número de Cédula","")</f>
        <v/>
      </c>
      <c r="O1733" s="43"/>
      <c r="P1733" s="25" t="str">
        <f t="shared" ref="P1733:P1796" si="196">IF(AND($W$2&lt;&gt;1,I1733="Vocero Territorial"),"Ya Existe un "&amp;I1733,IF(AND($W$3&lt;&gt;1,I1733="UBCH"),"Ya Existe un Representante de las "&amp;I1733,IF(AND($W$4&lt;&gt;1,I1733="UNAMUJER"),"Ya Existe un Representante de "&amp;I1733,IF(AND($W$5&lt;&gt;1,I1733="FFM"),"Ya Existe un Representante del "&amp;I1733,IF(AND($W$6&lt;&gt;1,I1733="CCAlimentación"),"Ya Existe un Representante del "&amp;I1733,IF(AND($W$7&lt;&gt;1,I1733="Comunicador"),"Ya Existe un Líder "&amp;I1733,IF(AND($W$8&lt;&gt;1,I1733="Productivo"),"Ya Existe un Líder "&amp;I1733,IF(AND($W$9&lt;&gt;1,I1733="Fiscal"),"Ya Existe un "&amp;I1733,IF(AND($W$9&lt;&gt;1,I1733="Vocero Comunal"),"Ya Existe un "&amp;I1733,"")))))))))</f>
        <v/>
      </c>
      <c r="R1733" s="26">
        <f t="shared" si="190"/>
        <v>0</v>
      </c>
      <c r="S1733" s="18">
        <f t="shared" si="191"/>
        <v>9</v>
      </c>
      <c r="T1733" s="15" t="str">
        <f t="shared" si="192"/>
        <v/>
      </c>
      <c r="U1733" s="15" t="str">
        <f>CONCATENATE(IF(B1733="","",'[1]Datos del Clap'!$E$4),";","9",IF(B1733="","",'[1]Datos del Clap'!$F$4),TEXT(B1733,"000"),";",E1733,(TEXT(F1733,"00000000")))</f>
        <v>;9;00000000</v>
      </c>
    </row>
    <row r="1734" spans="1:21" ht="14.25" customHeight="1" x14ac:dyDescent="0.2">
      <c r="A1734" s="41" t="str">
        <f t="shared" si="193"/>
        <v/>
      </c>
      <c r="B1734" s="27" t="str">
        <f t="shared" si="194"/>
        <v/>
      </c>
      <c r="C1734" s="28"/>
      <c r="D1734" s="37"/>
      <c r="E1734" s="28"/>
      <c r="F1734" s="38"/>
      <c r="G1734" s="39"/>
      <c r="H1734" s="39"/>
      <c r="I1734" s="29"/>
      <c r="J1734" s="40"/>
      <c r="K1734" s="40"/>
      <c r="L1734" s="28"/>
      <c r="M1734" s="28"/>
      <c r="N1734" s="42" t="str">
        <f t="shared" si="195"/>
        <v/>
      </c>
      <c r="O1734" s="43"/>
      <c r="P1734" s="25" t="str">
        <f t="shared" si="196"/>
        <v/>
      </c>
      <c r="R1734" s="26">
        <f t="shared" si="190"/>
        <v>0</v>
      </c>
      <c r="S1734" s="18">
        <f t="shared" si="191"/>
        <v>9</v>
      </c>
      <c r="T1734" s="15" t="str">
        <f t="shared" si="192"/>
        <v/>
      </c>
      <c r="U1734" s="15" t="str">
        <f>CONCATENATE(IF(B1734="","",'[1]Datos del Clap'!$E$4),";","9",IF(B1734="","",'[1]Datos del Clap'!$F$4),TEXT(B1734,"000"),";",E1734,(TEXT(F1734,"00000000")))</f>
        <v>;9;00000000</v>
      </c>
    </row>
    <row r="1735" spans="1:21" ht="14.25" customHeight="1" x14ac:dyDescent="0.2">
      <c r="A1735" s="41" t="str">
        <f t="shared" si="193"/>
        <v/>
      </c>
      <c r="B1735" s="27" t="str">
        <f t="shared" si="194"/>
        <v/>
      </c>
      <c r="C1735" s="28"/>
      <c r="D1735" s="37"/>
      <c r="E1735" s="28"/>
      <c r="F1735" s="38"/>
      <c r="G1735" s="39"/>
      <c r="H1735" s="39"/>
      <c r="I1735" s="29"/>
      <c r="J1735" s="40"/>
      <c r="K1735" s="40"/>
      <c r="L1735" s="28"/>
      <c r="M1735" s="28"/>
      <c r="N1735" s="42" t="str">
        <f t="shared" si="195"/>
        <v/>
      </c>
      <c r="O1735" s="43"/>
      <c r="P1735" s="25" t="str">
        <f t="shared" si="196"/>
        <v/>
      </c>
      <c r="R1735" s="26">
        <f t="shared" si="190"/>
        <v>0</v>
      </c>
      <c r="S1735" s="18">
        <f t="shared" si="191"/>
        <v>9</v>
      </c>
      <c r="T1735" s="15" t="str">
        <f t="shared" si="192"/>
        <v/>
      </c>
      <c r="U1735" s="15" t="str">
        <f>CONCATENATE(IF(B1735="","",'[1]Datos del Clap'!$E$4),";","9",IF(B1735="","",'[1]Datos del Clap'!$F$4),TEXT(B1735,"000"),";",E1735,(TEXT(F1735,"00000000")))</f>
        <v>;9;00000000</v>
      </c>
    </row>
    <row r="1736" spans="1:21" ht="14.25" customHeight="1" x14ac:dyDescent="0.2">
      <c r="A1736" s="41" t="str">
        <f t="shared" si="193"/>
        <v/>
      </c>
      <c r="B1736" s="27" t="str">
        <f t="shared" si="194"/>
        <v/>
      </c>
      <c r="C1736" s="28"/>
      <c r="D1736" s="37"/>
      <c r="E1736" s="28"/>
      <c r="F1736" s="38"/>
      <c r="G1736" s="39"/>
      <c r="H1736" s="39"/>
      <c r="I1736" s="29"/>
      <c r="J1736" s="40"/>
      <c r="K1736" s="40"/>
      <c r="L1736" s="28"/>
      <c r="M1736" s="28"/>
      <c r="N1736" s="42" t="str">
        <f t="shared" si="195"/>
        <v/>
      </c>
      <c r="O1736" s="43"/>
      <c r="P1736" s="25" t="str">
        <f t="shared" si="196"/>
        <v/>
      </c>
      <c r="R1736" s="26">
        <f t="shared" si="190"/>
        <v>0</v>
      </c>
      <c r="S1736" s="18">
        <f t="shared" si="191"/>
        <v>9</v>
      </c>
      <c r="T1736" s="15" t="str">
        <f t="shared" si="192"/>
        <v/>
      </c>
      <c r="U1736" s="15" t="str">
        <f>CONCATENATE(IF(B1736="","",'[1]Datos del Clap'!$E$4),";","9",IF(B1736="","",'[1]Datos del Clap'!$F$4),TEXT(B1736,"000"),";",E1736,(TEXT(F1736,"00000000")))</f>
        <v>;9;00000000</v>
      </c>
    </row>
    <row r="1737" spans="1:21" ht="14.25" customHeight="1" x14ac:dyDescent="0.2">
      <c r="A1737" s="41" t="str">
        <f t="shared" si="193"/>
        <v/>
      </c>
      <c r="B1737" s="27" t="str">
        <f t="shared" si="194"/>
        <v/>
      </c>
      <c r="C1737" s="28"/>
      <c r="D1737" s="37"/>
      <c r="E1737" s="28"/>
      <c r="F1737" s="38"/>
      <c r="G1737" s="39"/>
      <c r="H1737" s="39"/>
      <c r="I1737" s="29"/>
      <c r="J1737" s="40"/>
      <c r="K1737" s="40"/>
      <c r="L1737" s="28"/>
      <c r="M1737" s="28"/>
      <c r="N1737" s="42" t="str">
        <f t="shared" si="195"/>
        <v/>
      </c>
      <c r="O1737" s="43"/>
      <c r="P1737" s="25" t="str">
        <f t="shared" si="196"/>
        <v/>
      </c>
      <c r="R1737" s="26">
        <f t="shared" si="190"/>
        <v>0</v>
      </c>
      <c r="S1737" s="18">
        <f t="shared" si="191"/>
        <v>9</v>
      </c>
      <c r="T1737" s="15" t="str">
        <f t="shared" si="192"/>
        <v/>
      </c>
      <c r="U1737" s="15" t="str">
        <f>CONCATENATE(IF(B1737="","",'[1]Datos del Clap'!$E$4),";","9",IF(B1737="","",'[1]Datos del Clap'!$F$4),TEXT(B1737,"000"),";",E1737,(TEXT(F1737,"00000000")))</f>
        <v>;9;00000000</v>
      </c>
    </row>
    <row r="1738" spans="1:21" ht="14.25" customHeight="1" x14ac:dyDescent="0.2">
      <c r="A1738" s="41" t="str">
        <f t="shared" si="193"/>
        <v/>
      </c>
      <c r="B1738" s="27" t="str">
        <f t="shared" si="194"/>
        <v/>
      </c>
      <c r="C1738" s="28"/>
      <c r="D1738" s="37"/>
      <c r="E1738" s="28"/>
      <c r="F1738" s="38"/>
      <c r="G1738" s="39"/>
      <c r="H1738" s="39"/>
      <c r="I1738" s="29"/>
      <c r="J1738" s="40"/>
      <c r="K1738" s="40"/>
      <c r="L1738" s="28"/>
      <c r="M1738" s="28"/>
      <c r="N1738" s="42" t="str">
        <f t="shared" si="195"/>
        <v/>
      </c>
      <c r="O1738" s="43"/>
      <c r="P1738" s="25" t="str">
        <f t="shared" si="196"/>
        <v/>
      </c>
      <c r="R1738" s="26">
        <f t="shared" si="190"/>
        <v>0</v>
      </c>
      <c r="S1738" s="18">
        <f t="shared" si="191"/>
        <v>9</v>
      </c>
      <c r="T1738" s="15" t="str">
        <f t="shared" si="192"/>
        <v/>
      </c>
      <c r="U1738" s="15" t="str">
        <f>CONCATENATE(IF(B1738="","",'[1]Datos del Clap'!$E$4),";","9",IF(B1738="","",'[1]Datos del Clap'!$F$4),TEXT(B1738,"000"),";",E1738,(TEXT(F1738,"00000000")))</f>
        <v>;9;00000000</v>
      </c>
    </row>
    <row r="1739" spans="1:21" ht="14.25" customHeight="1" x14ac:dyDescent="0.2">
      <c r="A1739" s="41" t="str">
        <f t="shared" si="193"/>
        <v/>
      </c>
      <c r="B1739" s="27" t="str">
        <f t="shared" si="194"/>
        <v/>
      </c>
      <c r="C1739" s="28"/>
      <c r="D1739" s="37"/>
      <c r="E1739" s="28"/>
      <c r="F1739" s="38"/>
      <c r="G1739" s="39"/>
      <c r="H1739" s="39"/>
      <c r="I1739" s="29"/>
      <c r="J1739" s="40"/>
      <c r="K1739" s="40"/>
      <c r="L1739" s="28"/>
      <c r="M1739" s="28"/>
      <c r="N1739" s="42" t="str">
        <f t="shared" si="195"/>
        <v/>
      </c>
      <c r="O1739" s="43"/>
      <c r="P1739" s="25" t="str">
        <f t="shared" si="196"/>
        <v/>
      </c>
      <c r="R1739" s="26">
        <f t="shared" si="190"/>
        <v>0</v>
      </c>
      <c r="S1739" s="18">
        <f t="shared" si="191"/>
        <v>9</v>
      </c>
      <c r="T1739" s="15" t="str">
        <f t="shared" si="192"/>
        <v/>
      </c>
      <c r="U1739" s="15" t="str">
        <f>CONCATENATE(IF(B1739="","",'[1]Datos del Clap'!$E$4),";","9",IF(B1739="","",'[1]Datos del Clap'!$F$4),TEXT(B1739,"000"),";",E1739,(TEXT(F1739,"00000000")))</f>
        <v>;9;00000000</v>
      </c>
    </row>
    <row r="1740" spans="1:21" ht="14.25" customHeight="1" x14ac:dyDescent="0.2">
      <c r="A1740" s="41" t="str">
        <f t="shared" si="193"/>
        <v/>
      </c>
      <c r="B1740" s="27" t="str">
        <f t="shared" si="194"/>
        <v/>
      </c>
      <c r="C1740" s="28"/>
      <c r="D1740" s="37"/>
      <c r="E1740" s="28"/>
      <c r="F1740" s="38"/>
      <c r="G1740" s="39"/>
      <c r="H1740" s="39"/>
      <c r="I1740" s="29"/>
      <c r="J1740" s="40"/>
      <c r="K1740" s="40"/>
      <c r="L1740" s="28"/>
      <c r="M1740" s="28"/>
      <c r="N1740" s="42" t="str">
        <f t="shared" si="195"/>
        <v/>
      </c>
      <c r="O1740" s="43"/>
      <c r="P1740" s="25" t="str">
        <f t="shared" si="196"/>
        <v/>
      </c>
      <c r="R1740" s="26">
        <f t="shared" si="190"/>
        <v>0</v>
      </c>
      <c r="S1740" s="18">
        <f t="shared" si="191"/>
        <v>9</v>
      </c>
      <c r="T1740" s="15" t="str">
        <f t="shared" si="192"/>
        <v/>
      </c>
      <c r="U1740" s="15" t="str">
        <f>CONCATENATE(IF(B1740="","",'[1]Datos del Clap'!$E$4),";","9",IF(B1740="","",'[1]Datos del Clap'!$F$4),TEXT(B1740,"000"),";",E1740,(TEXT(F1740,"00000000")))</f>
        <v>;9;00000000</v>
      </c>
    </row>
    <row r="1741" spans="1:21" ht="14.25" customHeight="1" x14ac:dyDescent="0.2">
      <c r="A1741" s="41" t="str">
        <f t="shared" si="193"/>
        <v/>
      </c>
      <c r="B1741" s="27" t="str">
        <f t="shared" si="194"/>
        <v/>
      </c>
      <c r="C1741" s="28"/>
      <c r="D1741" s="37"/>
      <c r="E1741" s="28"/>
      <c r="F1741" s="38"/>
      <c r="G1741" s="39"/>
      <c r="H1741" s="39"/>
      <c r="I1741" s="29"/>
      <c r="J1741" s="40"/>
      <c r="K1741" s="40"/>
      <c r="L1741" s="28"/>
      <c r="M1741" s="28"/>
      <c r="N1741" s="42" t="str">
        <f t="shared" si="195"/>
        <v/>
      </c>
      <c r="O1741" s="43"/>
      <c r="P1741" s="25" t="str">
        <f t="shared" si="196"/>
        <v/>
      </c>
      <c r="R1741" s="26">
        <f t="shared" si="190"/>
        <v>0</v>
      </c>
      <c r="S1741" s="18">
        <f t="shared" si="191"/>
        <v>9</v>
      </c>
      <c r="T1741" s="15" t="str">
        <f t="shared" si="192"/>
        <v/>
      </c>
      <c r="U1741" s="15" t="str">
        <f>CONCATENATE(IF(B1741="","",'[1]Datos del Clap'!$E$4),";","9",IF(B1741="","",'[1]Datos del Clap'!$F$4),TEXT(B1741,"000"),";",E1741,(TEXT(F1741,"00000000")))</f>
        <v>;9;00000000</v>
      </c>
    </row>
    <row r="1742" spans="1:21" ht="14.25" customHeight="1" x14ac:dyDescent="0.2">
      <c r="A1742" s="41" t="str">
        <f t="shared" si="193"/>
        <v/>
      </c>
      <c r="B1742" s="27" t="str">
        <f t="shared" si="194"/>
        <v/>
      </c>
      <c r="C1742" s="28"/>
      <c r="D1742" s="37"/>
      <c r="E1742" s="28"/>
      <c r="F1742" s="38"/>
      <c r="G1742" s="39"/>
      <c r="H1742" s="39"/>
      <c r="I1742" s="29"/>
      <c r="J1742" s="40"/>
      <c r="K1742" s="40"/>
      <c r="L1742" s="28"/>
      <c r="M1742" s="28"/>
      <c r="N1742" s="42" t="str">
        <f t="shared" si="195"/>
        <v/>
      </c>
      <c r="O1742" s="43"/>
      <c r="P1742" s="25" t="str">
        <f t="shared" si="196"/>
        <v/>
      </c>
      <c r="R1742" s="26">
        <f t="shared" si="190"/>
        <v>0</v>
      </c>
      <c r="S1742" s="18">
        <f t="shared" si="191"/>
        <v>9</v>
      </c>
      <c r="T1742" s="15" t="str">
        <f t="shared" si="192"/>
        <v/>
      </c>
      <c r="U1742" s="15" t="str">
        <f>CONCATENATE(IF(B1742="","",'[1]Datos del Clap'!$E$4),";","9",IF(B1742="","",'[1]Datos del Clap'!$F$4),TEXT(B1742,"000"),";",E1742,(TEXT(F1742,"00000000")))</f>
        <v>;9;00000000</v>
      </c>
    </row>
    <row r="1743" spans="1:21" ht="14.25" customHeight="1" x14ac:dyDescent="0.2">
      <c r="A1743" s="41" t="str">
        <f t="shared" si="193"/>
        <v/>
      </c>
      <c r="B1743" s="27" t="str">
        <f t="shared" si="194"/>
        <v/>
      </c>
      <c r="C1743" s="28"/>
      <c r="D1743" s="37"/>
      <c r="E1743" s="28"/>
      <c r="F1743" s="38"/>
      <c r="G1743" s="39"/>
      <c r="H1743" s="39"/>
      <c r="I1743" s="29"/>
      <c r="J1743" s="40"/>
      <c r="K1743" s="40"/>
      <c r="L1743" s="28"/>
      <c r="M1743" s="28"/>
      <c r="N1743" s="42" t="str">
        <f t="shared" si="195"/>
        <v/>
      </c>
      <c r="O1743" s="43"/>
      <c r="P1743" s="25" t="str">
        <f t="shared" si="196"/>
        <v/>
      </c>
      <c r="R1743" s="26">
        <f t="shared" si="190"/>
        <v>0</v>
      </c>
      <c r="S1743" s="18">
        <f t="shared" si="191"/>
        <v>9</v>
      </c>
      <c r="T1743" s="15" t="str">
        <f t="shared" si="192"/>
        <v/>
      </c>
      <c r="U1743" s="15" t="str">
        <f>CONCATENATE(IF(B1743="","",'[1]Datos del Clap'!$E$4),";","9",IF(B1743="","",'[1]Datos del Clap'!$F$4),TEXT(B1743,"000"),";",E1743,(TEXT(F1743,"00000000")))</f>
        <v>;9;00000000</v>
      </c>
    </row>
    <row r="1744" spans="1:21" ht="14.25" customHeight="1" x14ac:dyDescent="0.2">
      <c r="A1744" s="41" t="str">
        <f t="shared" si="193"/>
        <v/>
      </c>
      <c r="B1744" s="27" t="str">
        <f t="shared" si="194"/>
        <v/>
      </c>
      <c r="C1744" s="28"/>
      <c r="D1744" s="37"/>
      <c r="E1744" s="28"/>
      <c r="F1744" s="38"/>
      <c r="G1744" s="39"/>
      <c r="H1744" s="39"/>
      <c r="I1744" s="29"/>
      <c r="J1744" s="40"/>
      <c r="K1744" s="40"/>
      <c r="L1744" s="28"/>
      <c r="M1744" s="28"/>
      <c r="N1744" s="42" t="str">
        <f t="shared" si="195"/>
        <v/>
      </c>
      <c r="O1744" s="43"/>
      <c r="P1744" s="25" t="str">
        <f t="shared" si="196"/>
        <v/>
      </c>
      <c r="R1744" s="26">
        <f t="shared" si="190"/>
        <v>0</v>
      </c>
      <c r="S1744" s="18">
        <f t="shared" si="191"/>
        <v>9</v>
      </c>
      <c r="T1744" s="15" t="str">
        <f t="shared" si="192"/>
        <v/>
      </c>
      <c r="U1744" s="15" t="str">
        <f>CONCATENATE(IF(B1744="","",'[1]Datos del Clap'!$E$4),";","9",IF(B1744="","",'[1]Datos del Clap'!$F$4),TEXT(B1744,"000"),";",E1744,(TEXT(F1744,"00000000")))</f>
        <v>;9;00000000</v>
      </c>
    </row>
    <row r="1745" spans="1:21" ht="14.25" customHeight="1" x14ac:dyDescent="0.2">
      <c r="A1745" s="41" t="str">
        <f t="shared" si="193"/>
        <v/>
      </c>
      <c r="B1745" s="27" t="str">
        <f t="shared" si="194"/>
        <v/>
      </c>
      <c r="C1745" s="28"/>
      <c r="D1745" s="37"/>
      <c r="E1745" s="28"/>
      <c r="F1745" s="38"/>
      <c r="G1745" s="39"/>
      <c r="H1745" s="39"/>
      <c r="I1745" s="29"/>
      <c r="J1745" s="40"/>
      <c r="K1745" s="40"/>
      <c r="L1745" s="28"/>
      <c r="M1745" s="28"/>
      <c r="N1745" s="42" t="str">
        <f t="shared" si="195"/>
        <v/>
      </c>
      <c r="O1745" s="43"/>
      <c r="P1745" s="25" t="str">
        <f t="shared" si="196"/>
        <v/>
      </c>
      <c r="R1745" s="26">
        <f t="shared" si="190"/>
        <v>0</v>
      </c>
      <c r="S1745" s="18">
        <f t="shared" si="191"/>
        <v>9</v>
      </c>
      <c r="T1745" s="15" t="str">
        <f t="shared" si="192"/>
        <v/>
      </c>
      <c r="U1745" s="15" t="str">
        <f>CONCATENATE(IF(B1745="","",'[1]Datos del Clap'!$E$4),";","9",IF(B1745="","",'[1]Datos del Clap'!$F$4),TEXT(B1745,"000"),";",E1745,(TEXT(F1745,"00000000")))</f>
        <v>;9;00000000</v>
      </c>
    </row>
    <row r="1746" spans="1:21" ht="14.25" customHeight="1" x14ac:dyDescent="0.2">
      <c r="A1746" s="41" t="str">
        <f t="shared" si="193"/>
        <v/>
      </c>
      <c r="B1746" s="27" t="str">
        <f t="shared" si="194"/>
        <v/>
      </c>
      <c r="C1746" s="28"/>
      <c r="D1746" s="37"/>
      <c r="E1746" s="28"/>
      <c r="F1746" s="38"/>
      <c r="G1746" s="39"/>
      <c r="H1746" s="39"/>
      <c r="I1746" s="29"/>
      <c r="J1746" s="40"/>
      <c r="K1746" s="40"/>
      <c r="L1746" s="28"/>
      <c r="M1746" s="28"/>
      <c r="N1746" s="42" t="str">
        <f t="shared" si="195"/>
        <v/>
      </c>
      <c r="O1746" s="43"/>
      <c r="P1746" s="25" t="str">
        <f t="shared" si="196"/>
        <v/>
      </c>
      <c r="R1746" s="26">
        <f t="shared" si="190"/>
        <v>0</v>
      </c>
      <c r="S1746" s="18">
        <f t="shared" si="191"/>
        <v>9</v>
      </c>
      <c r="T1746" s="15" t="str">
        <f t="shared" si="192"/>
        <v/>
      </c>
      <c r="U1746" s="15" t="str">
        <f>CONCATENATE(IF(B1746="","",'[1]Datos del Clap'!$E$4),";","9",IF(B1746="","",'[1]Datos del Clap'!$F$4),TEXT(B1746,"000"),";",E1746,(TEXT(F1746,"00000000")))</f>
        <v>;9;00000000</v>
      </c>
    </row>
    <row r="1747" spans="1:21" ht="14.25" customHeight="1" x14ac:dyDescent="0.2">
      <c r="A1747" s="41" t="str">
        <f t="shared" si="193"/>
        <v/>
      </c>
      <c r="B1747" s="27" t="str">
        <f t="shared" si="194"/>
        <v/>
      </c>
      <c r="C1747" s="28"/>
      <c r="D1747" s="37"/>
      <c r="E1747" s="28"/>
      <c r="F1747" s="38"/>
      <c r="G1747" s="39"/>
      <c r="H1747" s="39"/>
      <c r="I1747" s="29"/>
      <c r="J1747" s="40"/>
      <c r="K1747" s="40"/>
      <c r="L1747" s="28"/>
      <c r="M1747" s="28"/>
      <c r="N1747" s="42" t="str">
        <f t="shared" si="195"/>
        <v/>
      </c>
      <c r="O1747" s="43"/>
      <c r="P1747" s="25" t="str">
        <f t="shared" si="196"/>
        <v/>
      </c>
      <c r="R1747" s="26">
        <f t="shared" si="190"/>
        <v>0</v>
      </c>
      <c r="S1747" s="18">
        <f t="shared" si="191"/>
        <v>9</v>
      </c>
      <c r="T1747" s="15" t="str">
        <f t="shared" si="192"/>
        <v/>
      </c>
      <c r="U1747" s="15" t="str">
        <f>CONCATENATE(IF(B1747="","",'[1]Datos del Clap'!$E$4),";","9",IF(B1747="","",'[1]Datos del Clap'!$F$4),TEXT(B1747,"000"),";",E1747,(TEXT(F1747,"00000000")))</f>
        <v>;9;00000000</v>
      </c>
    </row>
    <row r="1748" spans="1:21" ht="14.25" customHeight="1" x14ac:dyDescent="0.2">
      <c r="A1748" s="41" t="str">
        <f t="shared" si="193"/>
        <v/>
      </c>
      <c r="B1748" s="27" t="str">
        <f t="shared" si="194"/>
        <v/>
      </c>
      <c r="C1748" s="28"/>
      <c r="D1748" s="37"/>
      <c r="E1748" s="28"/>
      <c r="F1748" s="38"/>
      <c r="G1748" s="39"/>
      <c r="H1748" s="39"/>
      <c r="I1748" s="29"/>
      <c r="J1748" s="40"/>
      <c r="K1748" s="40"/>
      <c r="L1748" s="28"/>
      <c r="M1748" s="28"/>
      <c r="N1748" s="42" t="str">
        <f t="shared" si="195"/>
        <v/>
      </c>
      <c r="O1748" s="43"/>
      <c r="P1748" s="25" t="str">
        <f t="shared" si="196"/>
        <v/>
      </c>
      <c r="R1748" s="26">
        <f t="shared" si="190"/>
        <v>0</v>
      </c>
      <c r="S1748" s="18">
        <f t="shared" si="191"/>
        <v>9</v>
      </c>
      <c r="T1748" s="15" t="str">
        <f t="shared" si="192"/>
        <v/>
      </c>
      <c r="U1748" s="15" t="str">
        <f>CONCATENATE(IF(B1748="","",'[1]Datos del Clap'!$E$4),";","9",IF(B1748="","",'[1]Datos del Clap'!$F$4),TEXT(B1748,"000"),";",E1748,(TEXT(F1748,"00000000")))</f>
        <v>;9;00000000</v>
      </c>
    </row>
    <row r="1749" spans="1:21" ht="14.25" customHeight="1" x14ac:dyDescent="0.2">
      <c r="A1749" s="41" t="str">
        <f t="shared" si="193"/>
        <v/>
      </c>
      <c r="B1749" s="27" t="str">
        <f t="shared" si="194"/>
        <v/>
      </c>
      <c r="C1749" s="28"/>
      <c r="D1749" s="37"/>
      <c r="E1749" s="28"/>
      <c r="F1749" s="38"/>
      <c r="G1749" s="39"/>
      <c r="H1749" s="39"/>
      <c r="I1749" s="29"/>
      <c r="J1749" s="40"/>
      <c r="K1749" s="40"/>
      <c r="L1749" s="28"/>
      <c r="M1749" s="28"/>
      <c r="N1749" s="42" t="str">
        <f t="shared" si="195"/>
        <v/>
      </c>
      <c r="O1749" s="43"/>
      <c r="P1749" s="25" t="str">
        <f t="shared" si="196"/>
        <v/>
      </c>
      <c r="R1749" s="26">
        <f t="shared" si="190"/>
        <v>0</v>
      </c>
      <c r="S1749" s="18">
        <f t="shared" si="191"/>
        <v>9</v>
      </c>
      <c r="T1749" s="15" t="str">
        <f t="shared" si="192"/>
        <v/>
      </c>
      <c r="U1749" s="15" t="str">
        <f>CONCATENATE(IF(B1749="","",'[1]Datos del Clap'!$E$4),";","9",IF(B1749="","",'[1]Datos del Clap'!$F$4),TEXT(B1749,"000"),";",E1749,(TEXT(F1749,"00000000")))</f>
        <v>;9;00000000</v>
      </c>
    </row>
    <row r="1750" spans="1:21" ht="14.25" customHeight="1" x14ac:dyDescent="0.2">
      <c r="A1750" s="41" t="str">
        <f t="shared" si="193"/>
        <v/>
      </c>
      <c r="B1750" s="27" t="str">
        <f t="shared" si="194"/>
        <v/>
      </c>
      <c r="C1750" s="28"/>
      <c r="D1750" s="37"/>
      <c r="E1750" s="28"/>
      <c r="F1750" s="38"/>
      <c r="G1750" s="39"/>
      <c r="H1750" s="39"/>
      <c r="I1750" s="29"/>
      <c r="J1750" s="40"/>
      <c r="K1750" s="40"/>
      <c r="L1750" s="28"/>
      <c r="M1750" s="28"/>
      <c r="N1750" s="42" t="str">
        <f t="shared" si="195"/>
        <v/>
      </c>
      <c r="O1750" s="43"/>
      <c r="P1750" s="25" t="str">
        <f t="shared" si="196"/>
        <v/>
      </c>
      <c r="R1750" s="26">
        <f t="shared" si="190"/>
        <v>0</v>
      </c>
      <c r="S1750" s="18">
        <f t="shared" si="191"/>
        <v>9</v>
      </c>
      <c r="T1750" s="15" t="str">
        <f t="shared" si="192"/>
        <v/>
      </c>
      <c r="U1750" s="15" t="str">
        <f>CONCATENATE(IF(B1750="","",'[1]Datos del Clap'!$E$4),";","9",IF(B1750="","",'[1]Datos del Clap'!$F$4),TEXT(B1750,"000"),";",E1750,(TEXT(F1750,"00000000")))</f>
        <v>;9;00000000</v>
      </c>
    </row>
    <row r="1751" spans="1:21" ht="14.25" customHeight="1" x14ac:dyDescent="0.2">
      <c r="A1751" s="41" t="str">
        <f t="shared" si="193"/>
        <v/>
      </c>
      <c r="B1751" s="27" t="str">
        <f t="shared" si="194"/>
        <v/>
      </c>
      <c r="C1751" s="28"/>
      <c r="D1751" s="37"/>
      <c r="E1751" s="28"/>
      <c r="F1751" s="38"/>
      <c r="G1751" s="39"/>
      <c r="H1751" s="39"/>
      <c r="I1751" s="29"/>
      <c r="J1751" s="40"/>
      <c r="K1751" s="40"/>
      <c r="L1751" s="28"/>
      <c r="M1751" s="28"/>
      <c r="N1751" s="42" t="str">
        <f t="shared" si="195"/>
        <v/>
      </c>
      <c r="O1751" s="43"/>
      <c r="P1751" s="25" t="str">
        <f t="shared" si="196"/>
        <v/>
      </c>
      <c r="R1751" s="26">
        <f t="shared" si="190"/>
        <v>0</v>
      </c>
      <c r="S1751" s="18">
        <f t="shared" si="191"/>
        <v>9</v>
      </c>
      <c r="T1751" s="15" t="str">
        <f t="shared" si="192"/>
        <v/>
      </c>
      <c r="U1751" s="15" t="str">
        <f>CONCATENATE(IF(B1751="","",'[1]Datos del Clap'!$E$4),";","9",IF(B1751="","",'[1]Datos del Clap'!$F$4),TEXT(B1751,"000"),";",E1751,(TEXT(F1751,"00000000")))</f>
        <v>;9;00000000</v>
      </c>
    </row>
    <row r="1752" spans="1:21" ht="14.25" customHeight="1" x14ac:dyDescent="0.2">
      <c r="A1752" s="41" t="str">
        <f t="shared" si="193"/>
        <v/>
      </c>
      <c r="B1752" s="27" t="str">
        <f t="shared" si="194"/>
        <v/>
      </c>
      <c r="C1752" s="28"/>
      <c r="D1752" s="37"/>
      <c r="E1752" s="28"/>
      <c r="F1752" s="38"/>
      <c r="G1752" s="39"/>
      <c r="H1752" s="39"/>
      <c r="I1752" s="29"/>
      <c r="J1752" s="40"/>
      <c r="K1752" s="40"/>
      <c r="L1752" s="28"/>
      <c r="M1752" s="28"/>
      <c r="N1752" s="42" t="str">
        <f t="shared" si="195"/>
        <v/>
      </c>
      <c r="O1752" s="43"/>
      <c r="P1752" s="25" t="str">
        <f t="shared" si="196"/>
        <v/>
      </c>
      <c r="R1752" s="26">
        <f t="shared" si="190"/>
        <v>0</v>
      </c>
      <c r="S1752" s="18">
        <f t="shared" si="191"/>
        <v>9</v>
      </c>
      <c r="T1752" s="15" t="str">
        <f t="shared" si="192"/>
        <v/>
      </c>
      <c r="U1752" s="15" t="str">
        <f>CONCATENATE(IF(B1752="","",'[1]Datos del Clap'!$E$4),";","9",IF(B1752="","",'[1]Datos del Clap'!$F$4),TEXT(B1752,"000"),";",E1752,(TEXT(F1752,"00000000")))</f>
        <v>;9;00000000</v>
      </c>
    </row>
    <row r="1753" spans="1:21" ht="14.25" customHeight="1" x14ac:dyDescent="0.2">
      <c r="A1753" s="41" t="str">
        <f t="shared" si="193"/>
        <v/>
      </c>
      <c r="B1753" s="27" t="str">
        <f t="shared" si="194"/>
        <v/>
      </c>
      <c r="C1753" s="28"/>
      <c r="D1753" s="37"/>
      <c r="E1753" s="28"/>
      <c r="F1753" s="38"/>
      <c r="G1753" s="39"/>
      <c r="H1753" s="39"/>
      <c r="I1753" s="29"/>
      <c r="J1753" s="40"/>
      <c r="K1753" s="40"/>
      <c r="L1753" s="28"/>
      <c r="M1753" s="28"/>
      <c r="N1753" s="42" t="str">
        <f t="shared" si="195"/>
        <v/>
      </c>
      <c r="O1753" s="43"/>
      <c r="P1753" s="25" t="str">
        <f t="shared" si="196"/>
        <v/>
      </c>
      <c r="R1753" s="26">
        <f t="shared" si="190"/>
        <v>0</v>
      </c>
      <c r="S1753" s="18">
        <f t="shared" si="191"/>
        <v>9</v>
      </c>
      <c r="T1753" s="15" t="str">
        <f t="shared" si="192"/>
        <v/>
      </c>
      <c r="U1753" s="15" t="str">
        <f>CONCATENATE(IF(B1753="","",'[1]Datos del Clap'!$E$4),";","9",IF(B1753="","",'[1]Datos del Clap'!$F$4),TEXT(B1753,"000"),";",E1753,(TEXT(F1753,"00000000")))</f>
        <v>;9;00000000</v>
      </c>
    </row>
    <row r="1754" spans="1:21" ht="14.25" customHeight="1" x14ac:dyDescent="0.2">
      <c r="A1754" s="41" t="str">
        <f t="shared" si="193"/>
        <v/>
      </c>
      <c r="B1754" s="27" t="str">
        <f t="shared" si="194"/>
        <v/>
      </c>
      <c r="C1754" s="28"/>
      <c r="D1754" s="37"/>
      <c r="E1754" s="28"/>
      <c r="F1754" s="38"/>
      <c r="G1754" s="39"/>
      <c r="H1754" s="39"/>
      <c r="I1754" s="29"/>
      <c r="J1754" s="40"/>
      <c r="K1754" s="40"/>
      <c r="L1754" s="28"/>
      <c r="M1754" s="28"/>
      <c r="N1754" s="42" t="str">
        <f t="shared" si="195"/>
        <v/>
      </c>
      <c r="O1754" s="43"/>
      <c r="P1754" s="25" t="str">
        <f t="shared" si="196"/>
        <v/>
      </c>
      <c r="R1754" s="26">
        <f t="shared" si="190"/>
        <v>0</v>
      </c>
      <c r="S1754" s="18">
        <f t="shared" si="191"/>
        <v>9</v>
      </c>
      <c r="T1754" s="15" t="str">
        <f t="shared" si="192"/>
        <v/>
      </c>
      <c r="U1754" s="15" t="str">
        <f>CONCATENATE(IF(B1754="","",'[1]Datos del Clap'!$E$4),";","9",IF(B1754="","",'[1]Datos del Clap'!$F$4),TEXT(B1754,"000"),";",E1754,(TEXT(F1754,"00000000")))</f>
        <v>;9;00000000</v>
      </c>
    </row>
    <row r="1755" spans="1:21" ht="14.25" customHeight="1" x14ac:dyDescent="0.2">
      <c r="A1755" s="41" t="str">
        <f t="shared" si="193"/>
        <v/>
      </c>
      <c r="B1755" s="27" t="str">
        <f t="shared" si="194"/>
        <v/>
      </c>
      <c r="C1755" s="28"/>
      <c r="D1755" s="37"/>
      <c r="E1755" s="28"/>
      <c r="F1755" s="38"/>
      <c r="G1755" s="39"/>
      <c r="H1755" s="39"/>
      <c r="I1755" s="29"/>
      <c r="J1755" s="40"/>
      <c r="K1755" s="40"/>
      <c r="L1755" s="28"/>
      <c r="M1755" s="28"/>
      <c r="N1755" s="42" t="str">
        <f t="shared" si="195"/>
        <v/>
      </c>
      <c r="O1755" s="43"/>
      <c r="P1755" s="25" t="str">
        <f t="shared" si="196"/>
        <v/>
      </c>
      <c r="R1755" s="26">
        <f t="shared" si="190"/>
        <v>0</v>
      </c>
      <c r="S1755" s="18">
        <f t="shared" si="191"/>
        <v>9</v>
      </c>
      <c r="T1755" s="15" t="str">
        <f t="shared" si="192"/>
        <v/>
      </c>
      <c r="U1755" s="15" t="str">
        <f>CONCATENATE(IF(B1755="","",'[1]Datos del Clap'!$E$4),";","9",IF(B1755="","",'[1]Datos del Clap'!$F$4),TEXT(B1755,"000"),";",E1755,(TEXT(F1755,"00000000")))</f>
        <v>;9;00000000</v>
      </c>
    </row>
    <row r="1756" spans="1:21" ht="14.25" customHeight="1" x14ac:dyDescent="0.2">
      <c r="A1756" s="41" t="str">
        <f t="shared" si="193"/>
        <v/>
      </c>
      <c r="B1756" s="27" t="str">
        <f t="shared" si="194"/>
        <v/>
      </c>
      <c r="C1756" s="28"/>
      <c r="D1756" s="37"/>
      <c r="E1756" s="28"/>
      <c r="F1756" s="38"/>
      <c r="G1756" s="39"/>
      <c r="H1756" s="39"/>
      <c r="I1756" s="29"/>
      <c r="J1756" s="40"/>
      <c r="K1756" s="40"/>
      <c r="L1756" s="28"/>
      <c r="M1756" s="28"/>
      <c r="N1756" s="42" t="str">
        <f t="shared" si="195"/>
        <v/>
      </c>
      <c r="O1756" s="43"/>
      <c r="P1756" s="25" t="str">
        <f t="shared" si="196"/>
        <v/>
      </c>
      <c r="R1756" s="26">
        <f t="shared" si="190"/>
        <v>0</v>
      </c>
      <c r="S1756" s="18">
        <f t="shared" si="191"/>
        <v>9</v>
      </c>
      <c r="T1756" s="15" t="str">
        <f t="shared" si="192"/>
        <v/>
      </c>
      <c r="U1756" s="15" t="str">
        <f>CONCATENATE(IF(B1756="","",'[1]Datos del Clap'!$E$4),";","9",IF(B1756="","",'[1]Datos del Clap'!$F$4),TEXT(B1756,"000"),";",E1756,(TEXT(F1756,"00000000")))</f>
        <v>;9;00000000</v>
      </c>
    </row>
    <row r="1757" spans="1:21" ht="14.25" customHeight="1" x14ac:dyDescent="0.2">
      <c r="A1757" s="41" t="str">
        <f t="shared" si="193"/>
        <v/>
      </c>
      <c r="B1757" s="27" t="str">
        <f t="shared" si="194"/>
        <v/>
      </c>
      <c r="C1757" s="28"/>
      <c r="D1757" s="37"/>
      <c r="E1757" s="28"/>
      <c r="F1757" s="38"/>
      <c r="G1757" s="39"/>
      <c r="H1757" s="39"/>
      <c r="I1757" s="29"/>
      <c r="J1757" s="40"/>
      <c r="K1757" s="40"/>
      <c r="L1757" s="28"/>
      <c r="M1757" s="28"/>
      <c r="N1757" s="42" t="str">
        <f t="shared" si="195"/>
        <v/>
      </c>
      <c r="O1757" s="43"/>
      <c r="P1757" s="25" t="str">
        <f t="shared" si="196"/>
        <v/>
      </c>
      <c r="R1757" s="26">
        <f t="shared" si="190"/>
        <v>0</v>
      </c>
      <c r="S1757" s="18">
        <f t="shared" si="191"/>
        <v>9</v>
      </c>
      <c r="T1757" s="15" t="str">
        <f t="shared" si="192"/>
        <v/>
      </c>
      <c r="U1757" s="15" t="str">
        <f>CONCATENATE(IF(B1757="","",'[1]Datos del Clap'!$E$4),";","9",IF(B1757="","",'[1]Datos del Clap'!$F$4),TEXT(B1757,"000"),";",E1757,(TEXT(F1757,"00000000")))</f>
        <v>;9;00000000</v>
      </c>
    </row>
    <row r="1758" spans="1:21" ht="14.25" customHeight="1" x14ac:dyDescent="0.2">
      <c r="A1758" s="41" t="str">
        <f t="shared" si="193"/>
        <v/>
      </c>
      <c r="B1758" s="27" t="str">
        <f t="shared" si="194"/>
        <v/>
      </c>
      <c r="C1758" s="28"/>
      <c r="D1758" s="37"/>
      <c r="E1758" s="28"/>
      <c r="F1758" s="38"/>
      <c r="G1758" s="39"/>
      <c r="H1758" s="39"/>
      <c r="I1758" s="29"/>
      <c r="J1758" s="40"/>
      <c r="K1758" s="40"/>
      <c r="L1758" s="28"/>
      <c r="M1758" s="28"/>
      <c r="N1758" s="42" t="str">
        <f t="shared" si="195"/>
        <v/>
      </c>
      <c r="O1758" s="43"/>
      <c r="P1758" s="25" t="str">
        <f t="shared" si="196"/>
        <v/>
      </c>
      <c r="R1758" s="26">
        <f t="shared" si="190"/>
        <v>0</v>
      </c>
      <c r="S1758" s="18">
        <f t="shared" si="191"/>
        <v>9</v>
      </c>
      <c r="T1758" s="15" t="str">
        <f t="shared" si="192"/>
        <v/>
      </c>
      <c r="U1758" s="15" t="str">
        <f>CONCATENATE(IF(B1758="","",'[1]Datos del Clap'!$E$4),";","9",IF(B1758="","",'[1]Datos del Clap'!$F$4),TEXT(B1758,"000"),";",E1758,(TEXT(F1758,"00000000")))</f>
        <v>;9;00000000</v>
      </c>
    </row>
    <row r="1759" spans="1:21" ht="14.25" customHeight="1" x14ac:dyDescent="0.2">
      <c r="A1759" s="41" t="str">
        <f t="shared" si="193"/>
        <v/>
      </c>
      <c r="B1759" s="27" t="str">
        <f t="shared" si="194"/>
        <v/>
      </c>
      <c r="C1759" s="28"/>
      <c r="D1759" s="37"/>
      <c r="E1759" s="28"/>
      <c r="F1759" s="38"/>
      <c r="G1759" s="39"/>
      <c r="H1759" s="39"/>
      <c r="I1759" s="29"/>
      <c r="J1759" s="40"/>
      <c r="K1759" s="40"/>
      <c r="L1759" s="28"/>
      <c r="M1759" s="28"/>
      <c r="N1759" s="42" t="str">
        <f t="shared" si="195"/>
        <v/>
      </c>
      <c r="O1759" s="43"/>
      <c r="P1759" s="25" t="str">
        <f t="shared" si="196"/>
        <v/>
      </c>
      <c r="R1759" s="26">
        <f t="shared" si="190"/>
        <v>0</v>
      </c>
      <c r="S1759" s="18">
        <f t="shared" si="191"/>
        <v>9</v>
      </c>
      <c r="T1759" s="15" t="str">
        <f t="shared" si="192"/>
        <v/>
      </c>
      <c r="U1759" s="15" t="str">
        <f>CONCATENATE(IF(B1759="","",'[1]Datos del Clap'!$E$4),";","9",IF(B1759="","",'[1]Datos del Clap'!$F$4),TEXT(B1759,"000"),";",E1759,(TEXT(F1759,"00000000")))</f>
        <v>;9;00000000</v>
      </c>
    </row>
    <row r="1760" spans="1:21" ht="14.25" customHeight="1" x14ac:dyDescent="0.2">
      <c r="A1760" s="41" t="str">
        <f t="shared" si="193"/>
        <v/>
      </c>
      <c r="B1760" s="27" t="str">
        <f t="shared" si="194"/>
        <v/>
      </c>
      <c r="C1760" s="28"/>
      <c r="D1760" s="37"/>
      <c r="E1760" s="28"/>
      <c r="F1760" s="38"/>
      <c r="G1760" s="39"/>
      <c r="H1760" s="39"/>
      <c r="I1760" s="29"/>
      <c r="J1760" s="40"/>
      <c r="K1760" s="40"/>
      <c r="L1760" s="28"/>
      <c r="M1760" s="28"/>
      <c r="N1760" s="42" t="str">
        <f t="shared" si="195"/>
        <v/>
      </c>
      <c r="O1760" s="43"/>
      <c r="P1760" s="25" t="str">
        <f t="shared" si="196"/>
        <v/>
      </c>
      <c r="R1760" s="26">
        <f t="shared" si="190"/>
        <v>0</v>
      </c>
      <c r="S1760" s="18">
        <f t="shared" si="191"/>
        <v>9</v>
      </c>
      <c r="T1760" s="15" t="str">
        <f t="shared" si="192"/>
        <v/>
      </c>
      <c r="U1760" s="15" t="str">
        <f>CONCATENATE(IF(B1760="","",'[1]Datos del Clap'!$E$4),";","9",IF(B1760="","",'[1]Datos del Clap'!$F$4),TEXT(B1760,"000"),";",E1760,(TEXT(F1760,"00000000")))</f>
        <v>;9;00000000</v>
      </c>
    </row>
    <row r="1761" spans="1:21" ht="14.25" customHeight="1" x14ac:dyDescent="0.2">
      <c r="A1761" s="41" t="str">
        <f t="shared" si="193"/>
        <v/>
      </c>
      <c r="B1761" s="27" t="str">
        <f t="shared" si="194"/>
        <v/>
      </c>
      <c r="C1761" s="28"/>
      <c r="D1761" s="37"/>
      <c r="E1761" s="28"/>
      <c r="F1761" s="38"/>
      <c r="G1761" s="39"/>
      <c r="H1761" s="39"/>
      <c r="I1761" s="29"/>
      <c r="J1761" s="40"/>
      <c r="K1761" s="40"/>
      <c r="L1761" s="28"/>
      <c r="M1761" s="28"/>
      <c r="N1761" s="42" t="str">
        <f t="shared" si="195"/>
        <v/>
      </c>
      <c r="O1761" s="43"/>
      <c r="P1761" s="25" t="str">
        <f t="shared" si="196"/>
        <v/>
      </c>
      <c r="R1761" s="26">
        <f t="shared" si="190"/>
        <v>0</v>
      </c>
      <c r="S1761" s="18">
        <f t="shared" si="191"/>
        <v>9</v>
      </c>
      <c r="T1761" s="15" t="str">
        <f t="shared" si="192"/>
        <v/>
      </c>
      <c r="U1761" s="15" t="str">
        <f>CONCATENATE(IF(B1761="","",'[1]Datos del Clap'!$E$4),";","9",IF(B1761="","",'[1]Datos del Clap'!$F$4),TEXT(B1761,"000"),";",E1761,(TEXT(F1761,"00000000")))</f>
        <v>;9;00000000</v>
      </c>
    </row>
    <row r="1762" spans="1:21" ht="14.25" customHeight="1" x14ac:dyDescent="0.2">
      <c r="A1762" s="41" t="str">
        <f t="shared" si="193"/>
        <v/>
      </c>
      <c r="B1762" s="27" t="str">
        <f t="shared" si="194"/>
        <v/>
      </c>
      <c r="C1762" s="28"/>
      <c r="D1762" s="37"/>
      <c r="E1762" s="28"/>
      <c r="F1762" s="38"/>
      <c r="G1762" s="39"/>
      <c r="H1762" s="39"/>
      <c r="I1762" s="29"/>
      <c r="J1762" s="40"/>
      <c r="K1762" s="40"/>
      <c r="L1762" s="28"/>
      <c r="M1762" s="28"/>
      <c r="N1762" s="42" t="str">
        <f t="shared" si="195"/>
        <v/>
      </c>
      <c r="O1762" s="43"/>
      <c r="P1762" s="25" t="str">
        <f t="shared" si="196"/>
        <v/>
      </c>
      <c r="R1762" s="26">
        <f t="shared" si="190"/>
        <v>0</v>
      </c>
      <c r="S1762" s="18">
        <f t="shared" si="191"/>
        <v>9</v>
      </c>
      <c r="T1762" s="15" t="str">
        <f t="shared" si="192"/>
        <v/>
      </c>
      <c r="U1762" s="15" t="str">
        <f>CONCATENATE(IF(B1762="","",'[1]Datos del Clap'!$E$4),";","9",IF(B1762="","",'[1]Datos del Clap'!$F$4),TEXT(B1762,"000"),";",E1762,(TEXT(F1762,"00000000")))</f>
        <v>;9;00000000</v>
      </c>
    </row>
    <row r="1763" spans="1:21" ht="14.25" customHeight="1" x14ac:dyDescent="0.2">
      <c r="A1763" s="41" t="str">
        <f t="shared" si="193"/>
        <v/>
      </c>
      <c r="B1763" s="27" t="str">
        <f t="shared" si="194"/>
        <v/>
      </c>
      <c r="C1763" s="28"/>
      <c r="D1763" s="37"/>
      <c r="E1763" s="28"/>
      <c r="F1763" s="38"/>
      <c r="G1763" s="39"/>
      <c r="H1763" s="39"/>
      <c r="I1763" s="29"/>
      <c r="J1763" s="40"/>
      <c r="K1763" s="40"/>
      <c r="L1763" s="28"/>
      <c r="M1763" s="28"/>
      <c r="N1763" s="42" t="str">
        <f t="shared" si="195"/>
        <v/>
      </c>
      <c r="O1763" s="43"/>
      <c r="P1763" s="25" t="str">
        <f t="shared" si="196"/>
        <v/>
      </c>
      <c r="R1763" s="26">
        <f t="shared" si="190"/>
        <v>0</v>
      </c>
      <c r="S1763" s="18">
        <f t="shared" si="191"/>
        <v>9</v>
      </c>
      <c r="T1763" s="15" t="str">
        <f t="shared" si="192"/>
        <v/>
      </c>
      <c r="U1763" s="15" t="str">
        <f>CONCATENATE(IF(B1763="","",'[1]Datos del Clap'!$E$4),";","9",IF(B1763="","",'[1]Datos del Clap'!$F$4),TEXT(B1763,"000"),";",E1763,(TEXT(F1763,"00000000")))</f>
        <v>;9;00000000</v>
      </c>
    </row>
    <row r="1764" spans="1:21" ht="14.25" customHeight="1" x14ac:dyDescent="0.2">
      <c r="A1764" s="41" t="str">
        <f t="shared" si="193"/>
        <v/>
      </c>
      <c r="B1764" s="27" t="str">
        <f t="shared" si="194"/>
        <v/>
      </c>
      <c r="C1764" s="28"/>
      <c r="D1764" s="37"/>
      <c r="E1764" s="28"/>
      <c r="F1764" s="38"/>
      <c r="G1764" s="39"/>
      <c r="H1764" s="39"/>
      <c r="I1764" s="29"/>
      <c r="J1764" s="40"/>
      <c r="K1764" s="40"/>
      <c r="L1764" s="28"/>
      <c r="M1764" s="28"/>
      <c r="N1764" s="42" t="str">
        <f t="shared" si="195"/>
        <v/>
      </c>
      <c r="O1764" s="43"/>
      <c r="P1764" s="25" t="str">
        <f t="shared" si="196"/>
        <v/>
      </c>
      <c r="R1764" s="26">
        <f t="shared" si="190"/>
        <v>0</v>
      </c>
      <c r="S1764" s="18">
        <f t="shared" si="191"/>
        <v>9</v>
      </c>
      <c r="T1764" s="15" t="str">
        <f t="shared" si="192"/>
        <v/>
      </c>
      <c r="U1764" s="15" t="str">
        <f>CONCATENATE(IF(B1764="","",'[1]Datos del Clap'!$E$4),";","9",IF(B1764="","",'[1]Datos del Clap'!$F$4),TEXT(B1764,"000"),";",E1764,(TEXT(F1764,"00000000")))</f>
        <v>;9;00000000</v>
      </c>
    </row>
    <row r="1765" spans="1:21" ht="14.25" customHeight="1" x14ac:dyDescent="0.2">
      <c r="A1765" s="41" t="str">
        <f t="shared" si="193"/>
        <v/>
      </c>
      <c r="B1765" s="27" t="str">
        <f t="shared" si="194"/>
        <v/>
      </c>
      <c r="C1765" s="28"/>
      <c r="D1765" s="37"/>
      <c r="E1765" s="28"/>
      <c r="F1765" s="38"/>
      <c r="G1765" s="39"/>
      <c r="H1765" s="39"/>
      <c r="I1765" s="29"/>
      <c r="J1765" s="40"/>
      <c r="K1765" s="40"/>
      <c r="L1765" s="28"/>
      <c r="M1765" s="28"/>
      <c r="N1765" s="42" t="str">
        <f t="shared" si="195"/>
        <v/>
      </c>
      <c r="O1765" s="43"/>
      <c r="P1765" s="25" t="str">
        <f t="shared" si="196"/>
        <v/>
      </c>
      <c r="R1765" s="26">
        <f t="shared" si="190"/>
        <v>0</v>
      </c>
      <c r="S1765" s="18">
        <f t="shared" si="191"/>
        <v>9</v>
      </c>
      <c r="T1765" s="15" t="str">
        <f t="shared" si="192"/>
        <v/>
      </c>
      <c r="U1765" s="15" t="str">
        <f>CONCATENATE(IF(B1765="","",'[1]Datos del Clap'!$E$4),";","9",IF(B1765="","",'[1]Datos del Clap'!$F$4),TEXT(B1765,"000"),";",E1765,(TEXT(F1765,"00000000")))</f>
        <v>;9;00000000</v>
      </c>
    </row>
    <row r="1766" spans="1:21" ht="14.25" customHeight="1" x14ac:dyDescent="0.2">
      <c r="A1766" s="41" t="str">
        <f t="shared" si="193"/>
        <v/>
      </c>
      <c r="B1766" s="27" t="str">
        <f t="shared" si="194"/>
        <v/>
      </c>
      <c r="C1766" s="28"/>
      <c r="D1766" s="37"/>
      <c r="E1766" s="28"/>
      <c r="F1766" s="38"/>
      <c r="G1766" s="39"/>
      <c r="H1766" s="39"/>
      <c r="I1766" s="29"/>
      <c r="J1766" s="40"/>
      <c r="K1766" s="40"/>
      <c r="L1766" s="28"/>
      <c r="M1766" s="28"/>
      <c r="N1766" s="42" t="str">
        <f t="shared" si="195"/>
        <v/>
      </c>
      <c r="O1766" s="43"/>
      <c r="P1766" s="25" t="str">
        <f t="shared" si="196"/>
        <v/>
      </c>
      <c r="R1766" s="26">
        <f t="shared" si="190"/>
        <v>0</v>
      </c>
      <c r="S1766" s="18">
        <f t="shared" si="191"/>
        <v>9</v>
      </c>
      <c r="T1766" s="15" t="str">
        <f t="shared" si="192"/>
        <v/>
      </c>
      <c r="U1766" s="15" t="str">
        <f>CONCATENATE(IF(B1766="","",'[1]Datos del Clap'!$E$4),";","9",IF(B1766="","",'[1]Datos del Clap'!$F$4),TEXT(B1766,"000"),";",E1766,(TEXT(F1766,"00000000")))</f>
        <v>;9;00000000</v>
      </c>
    </row>
    <row r="1767" spans="1:21" ht="14.25" customHeight="1" x14ac:dyDescent="0.2">
      <c r="A1767" s="41" t="str">
        <f t="shared" si="193"/>
        <v/>
      </c>
      <c r="B1767" s="27" t="str">
        <f t="shared" si="194"/>
        <v/>
      </c>
      <c r="C1767" s="28"/>
      <c r="D1767" s="37"/>
      <c r="E1767" s="28"/>
      <c r="F1767" s="38"/>
      <c r="G1767" s="39"/>
      <c r="H1767" s="39"/>
      <c r="I1767" s="29"/>
      <c r="J1767" s="40"/>
      <c r="K1767" s="40"/>
      <c r="L1767" s="28"/>
      <c r="M1767" s="28"/>
      <c r="N1767" s="42" t="str">
        <f t="shared" si="195"/>
        <v/>
      </c>
      <c r="O1767" s="43"/>
      <c r="P1767" s="25" t="str">
        <f t="shared" si="196"/>
        <v/>
      </c>
      <c r="R1767" s="26">
        <f t="shared" si="190"/>
        <v>0</v>
      </c>
      <c r="S1767" s="18">
        <f t="shared" si="191"/>
        <v>9</v>
      </c>
      <c r="T1767" s="15" t="str">
        <f t="shared" si="192"/>
        <v/>
      </c>
      <c r="U1767" s="15" t="str">
        <f>CONCATENATE(IF(B1767="","",'[1]Datos del Clap'!$E$4),";","9",IF(B1767="","",'[1]Datos del Clap'!$F$4),TEXT(B1767,"000"),";",E1767,(TEXT(F1767,"00000000")))</f>
        <v>;9;00000000</v>
      </c>
    </row>
    <row r="1768" spans="1:21" ht="14.25" customHeight="1" x14ac:dyDescent="0.2">
      <c r="A1768" s="41" t="str">
        <f t="shared" si="193"/>
        <v/>
      </c>
      <c r="B1768" s="27" t="str">
        <f t="shared" si="194"/>
        <v/>
      </c>
      <c r="C1768" s="28"/>
      <c r="D1768" s="37"/>
      <c r="E1768" s="28"/>
      <c r="F1768" s="38"/>
      <c r="G1768" s="39"/>
      <c r="H1768" s="39"/>
      <c r="I1768" s="29"/>
      <c r="J1768" s="40"/>
      <c r="K1768" s="40"/>
      <c r="L1768" s="28"/>
      <c r="M1768" s="28"/>
      <c r="N1768" s="42" t="str">
        <f t="shared" si="195"/>
        <v/>
      </c>
      <c r="O1768" s="43"/>
      <c r="P1768" s="25" t="str">
        <f t="shared" si="196"/>
        <v/>
      </c>
      <c r="R1768" s="26">
        <f t="shared" si="190"/>
        <v>0</v>
      </c>
      <c r="S1768" s="18">
        <f t="shared" si="191"/>
        <v>9</v>
      </c>
      <c r="T1768" s="15" t="str">
        <f t="shared" si="192"/>
        <v/>
      </c>
      <c r="U1768" s="15" t="str">
        <f>CONCATENATE(IF(B1768="","",'[1]Datos del Clap'!$E$4),";","9",IF(B1768="","",'[1]Datos del Clap'!$F$4),TEXT(B1768,"000"),";",E1768,(TEXT(F1768,"00000000")))</f>
        <v>;9;00000000</v>
      </c>
    </row>
    <row r="1769" spans="1:21" ht="14.25" customHeight="1" x14ac:dyDescent="0.2">
      <c r="A1769" s="41" t="str">
        <f t="shared" si="193"/>
        <v/>
      </c>
      <c r="B1769" s="27" t="str">
        <f t="shared" si="194"/>
        <v/>
      </c>
      <c r="C1769" s="28"/>
      <c r="D1769" s="37"/>
      <c r="E1769" s="28"/>
      <c r="F1769" s="38"/>
      <c r="G1769" s="39"/>
      <c r="H1769" s="39"/>
      <c r="I1769" s="29"/>
      <c r="J1769" s="40"/>
      <c r="K1769" s="40"/>
      <c r="L1769" s="28"/>
      <c r="M1769" s="28"/>
      <c r="N1769" s="42" t="str">
        <f t="shared" si="195"/>
        <v/>
      </c>
      <c r="O1769" s="43"/>
      <c r="P1769" s="25" t="str">
        <f t="shared" si="196"/>
        <v/>
      </c>
      <c r="R1769" s="26">
        <f t="shared" si="190"/>
        <v>0</v>
      </c>
      <c r="S1769" s="18">
        <f t="shared" si="191"/>
        <v>9</v>
      </c>
      <c r="T1769" s="15" t="str">
        <f t="shared" si="192"/>
        <v/>
      </c>
      <c r="U1769" s="15" t="str">
        <f>CONCATENATE(IF(B1769="","",'[1]Datos del Clap'!$E$4),";","9",IF(B1769="","",'[1]Datos del Clap'!$F$4),TEXT(B1769,"000"),";",E1769,(TEXT(F1769,"00000000")))</f>
        <v>;9;00000000</v>
      </c>
    </row>
    <row r="1770" spans="1:21" ht="14.25" customHeight="1" x14ac:dyDescent="0.2">
      <c r="A1770" s="41" t="str">
        <f t="shared" si="193"/>
        <v/>
      </c>
      <c r="B1770" s="27" t="str">
        <f t="shared" si="194"/>
        <v/>
      </c>
      <c r="C1770" s="28"/>
      <c r="D1770" s="37"/>
      <c r="E1770" s="28"/>
      <c r="F1770" s="38"/>
      <c r="G1770" s="39"/>
      <c r="H1770" s="39"/>
      <c r="I1770" s="29"/>
      <c r="J1770" s="40"/>
      <c r="K1770" s="40"/>
      <c r="L1770" s="28"/>
      <c r="M1770" s="28"/>
      <c r="N1770" s="42" t="str">
        <f t="shared" si="195"/>
        <v/>
      </c>
      <c r="O1770" s="43"/>
      <c r="P1770" s="25" t="str">
        <f t="shared" si="196"/>
        <v/>
      </c>
      <c r="R1770" s="26">
        <f t="shared" si="190"/>
        <v>0</v>
      </c>
      <c r="S1770" s="18">
        <f t="shared" si="191"/>
        <v>9</v>
      </c>
      <c r="T1770" s="15" t="str">
        <f t="shared" si="192"/>
        <v/>
      </c>
      <c r="U1770" s="15" t="str">
        <f>CONCATENATE(IF(B1770="","",'[1]Datos del Clap'!$E$4),";","9",IF(B1770="","",'[1]Datos del Clap'!$F$4),TEXT(B1770,"000"),";",E1770,(TEXT(F1770,"00000000")))</f>
        <v>;9;00000000</v>
      </c>
    </row>
    <row r="1771" spans="1:21" ht="14.25" customHeight="1" x14ac:dyDescent="0.2">
      <c r="A1771" s="41" t="str">
        <f t="shared" si="193"/>
        <v/>
      </c>
      <c r="B1771" s="27" t="str">
        <f t="shared" si="194"/>
        <v/>
      </c>
      <c r="C1771" s="28"/>
      <c r="D1771" s="37"/>
      <c r="E1771" s="28"/>
      <c r="F1771" s="38"/>
      <c r="G1771" s="39"/>
      <c r="H1771" s="39"/>
      <c r="I1771" s="29"/>
      <c r="J1771" s="40"/>
      <c r="K1771" s="40"/>
      <c r="L1771" s="28"/>
      <c r="M1771" s="28"/>
      <c r="N1771" s="42" t="str">
        <f t="shared" si="195"/>
        <v/>
      </c>
      <c r="O1771" s="43"/>
      <c r="P1771" s="25" t="str">
        <f t="shared" si="196"/>
        <v/>
      </c>
      <c r="R1771" s="26">
        <f t="shared" si="190"/>
        <v>0</v>
      </c>
      <c r="S1771" s="18">
        <f t="shared" si="191"/>
        <v>9</v>
      </c>
      <c r="T1771" s="15" t="str">
        <f t="shared" si="192"/>
        <v/>
      </c>
      <c r="U1771" s="15" t="str">
        <f>CONCATENATE(IF(B1771="","",'[1]Datos del Clap'!$E$4),";","9",IF(B1771="","",'[1]Datos del Clap'!$F$4),TEXT(B1771,"000"),";",E1771,(TEXT(F1771,"00000000")))</f>
        <v>;9;00000000</v>
      </c>
    </row>
    <row r="1772" spans="1:21" ht="14.25" customHeight="1" x14ac:dyDescent="0.2">
      <c r="A1772" s="41" t="str">
        <f t="shared" si="193"/>
        <v/>
      </c>
      <c r="B1772" s="27" t="str">
        <f t="shared" si="194"/>
        <v/>
      </c>
      <c r="C1772" s="28"/>
      <c r="D1772" s="37"/>
      <c r="E1772" s="28"/>
      <c r="F1772" s="38"/>
      <c r="G1772" s="39"/>
      <c r="H1772" s="39"/>
      <c r="I1772" s="29"/>
      <c r="J1772" s="40"/>
      <c r="K1772" s="40"/>
      <c r="L1772" s="28"/>
      <c r="M1772" s="28"/>
      <c r="N1772" s="42" t="str">
        <f t="shared" si="195"/>
        <v/>
      </c>
      <c r="O1772" s="43"/>
      <c r="P1772" s="25" t="str">
        <f t="shared" si="196"/>
        <v/>
      </c>
      <c r="R1772" s="26">
        <f t="shared" si="190"/>
        <v>0</v>
      </c>
      <c r="S1772" s="18">
        <f t="shared" si="191"/>
        <v>9</v>
      </c>
      <c r="T1772" s="15" t="str">
        <f t="shared" si="192"/>
        <v/>
      </c>
      <c r="U1772" s="15" t="str">
        <f>CONCATENATE(IF(B1772="","",'[1]Datos del Clap'!$E$4),";","9",IF(B1772="","",'[1]Datos del Clap'!$F$4),TEXT(B1772,"000"),";",E1772,(TEXT(F1772,"00000000")))</f>
        <v>;9;00000000</v>
      </c>
    </row>
    <row r="1773" spans="1:21" ht="14.25" customHeight="1" x14ac:dyDescent="0.2">
      <c r="A1773" s="41" t="str">
        <f t="shared" si="193"/>
        <v/>
      </c>
      <c r="B1773" s="27" t="str">
        <f t="shared" si="194"/>
        <v/>
      </c>
      <c r="C1773" s="28"/>
      <c r="D1773" s="37"/>
      <c r="E1773" s="28"/>
      <c r="F1773" s="38"/>
      <c r="G1773" s="39"/>
      <c r="H1773" s="39"/>
      <c r="I1773" s="29"/>
      <c r="J1773" s="40"/>
      <c r="K1773" s="40"/>
      <c r="L1773" s="28"/>
      <c r="M1773" s="28"/>
      <c r="N1773" s="42" t="str">
        <f t="shared" si="195"/>
        <v/>
      </c>
      <c r="O1773" s="43"/>
      <c r="P1773" s="25" t="str">
        <f t="shared" si="196"/>
        <v/>
      </c>
      <c r="R1773" s="26">
        <f t="shared" si="190"/>
        <v>0</v>
      </c>
      <c r="S1773" s="18">
        <f t="shared" si="191"/>
        <v>9</v>
      </c>
      <c r="T1773" s="15" t="str">
        <f t="shared" si="192"/>
        <v/>
      </c>
      <c r="U1773" s="15" t="str">
        <f>CONCATENATE(IF(B1773="","",'[1]Datos del Clap'!$E$4),";","9",IF(B1773="","",'[1]Datos del Clap'!$F$4),TEXT(B1773,"000"),";",E1773,(TEXT(F1773,"00000000")))</f>
        <v>;9;00000000</v>
      </c>
    </row>
    <row r="1774" spans="1:21" ht="14.25" customHeight="1" x14ac:dyDescent="0.2">
      <c r="A1774" s="41" t="str">
        <f t="shared" si="193"/>
        <v/>
      </c>
      <c r="B1774" s="27" t="str">
        <f t="shared" si="194"/>
        <v/>
      </c>
      <c r="C1774" s="28"/>
      <c r="D1774" s="37"/>
      <c r="E1774" s="28"/>
      <c r="F1774" s="38"/>
      <c r="G1774" s="39"/>
      <c r="H1774" s="39"/>
      <c r="I1774" s="29"/>
      <c r="J1774" s="40"/>
      <c r="K1774" s="40"/>
      <c r="L1774" s="28"/>
      <c r="M1774" s="28"/>
      <c r="N1774" s="42" t="str">
        <f t="shared" si="195"/>
        <v/>
      </c>
      <c r="O1774" s="43"/>
      <c r="P1774" s="25" t="str">
        <f t="shared" si="196"/>
        <v/>
      </c>
      <c r="R1774" s="26">
        <f t="shared" si="190"/>
        <v>0</v>
      </c>
      <c r="S1774" s="18">
        <f t="shared" si="191"/>
        <v>9</v>
      </c>
      <c r="T1774" s="15" t="str">
        <f t="shared" si="192"/>
        <v/>
      </c>
      <c r="U1774" s="15" t="str">
        <f>CONCATENATE(IF(B1774="","",'[1]Datos del Clap'!$E$4),";","9",IF(B1774="","",'[1]Datos del Clap'!$F$4),TEXT(B1774,"000"),";",E1774,(TEXT(F1774,"00000000")))</f>
        <v>;9;00000000</v>
      </c>
    </row>
    <row r="1775" spans="1:21" ht="14.25" customHeight="1" x14ac:dyDescent="0.2">
      <c r="A1775" s="41" t="str">
        <f t="shared" si="193"/>
        <v/>
      </c>
      <c r="B1775" s="27" t="str">
        <f t="shared" si="194"/>
        <v/>
      </c>
      <c r="C1775" s="28"/>
      <c r="D1775" s="37"/>
      <c r="E1775" s="28"/>
      <c r="F1775" s="38"/>
      <c r="G1775" s="39"/>
      <c r="H1775" s="39"/>
      <c r="I1775" s="29"/>
      <c r="J1775" s="40"/>
      <c r="K1775" s="40"/>
      <c r="L1775" s="28"/>
      <c r="M1775" s="28"/>
      <c r="N1775" s="42" t="str">
        <f t="shared" si="195"/>
        <v/>
      </c>
      <c r="O1775" s="43"/>
      <c r="P1775" s="25" t="str">
        <f t="shared" si="196"/>
        <v/>
      </c>
      <c r="R1775" s="26">
        <f t="shared" si="190"/>
        <v>0</v>
      </c>
      <c r="S1775" s="18">
        <f t="shared" si="191"/>
        <v>9</v>
      </c>
      <c r="T1775" s="15" t="str">
        <f t="shared" si="192"/>
        <v/>
      </c>
      <c r="U1775" s="15" t="str">
        <f>CONCATENATE(IF(B1775="","",'[1]Datos del Clap'!$E$4),";","9",IF(B1775="","",'[1]Datos del Clap'!$F$4),TEXT(B1775,"000"),";",E1775,(TEXT(F1775,"00000000")))</f>
        <v>;9;00000000</v>
      </c>
    </row>
    <row r="1776" spans="1:21" ht="14.25" customHeight="1" x14ac:dyDescent="0.2">
      <c r="A1776" s="41" t="str">
        <f t="shared" si="193"/>
        <v/>
      </c>
      <c r="B1776" s="27" t="str">
        <f t="shared" si="194"/>
        <v/>
      </c>
      <c r="C1776" s="28"/>
      <c r="D1776" s="37"/>
      <c r="E1776" s="28"/>
      <c r="F1776" s="38"/>
      <c r="G1776" s="39"/>
      <c r="H1776" s="39"/>
      <c r="I1776" s="29"/>
      <c r="J1776" s="40"/>
      <c r="K1776" s="40"/>
      <c r="L1776" s="28"/>
      <c r="M1776" s="28"/>
      <c r="N1776" s="42" t="str">
        <f t="shared" si="195"/>
        <v/>
      </c>
      <c r="O1776" s="43"/>
      <c r="P1776" s="25" t="str">
        <f t="shared" si="196"/>
        <v/>
      </c>
      <c r="R1776" s="26">
        <f t="shared" si="190"/>
        <v>0</v>
      </c>
      <c r="S1776" s="18">
        <f t="shared" si="191"/>
        <v>9</v>
      </c>
      <c r="T1776" s="15" t="str">
        <f t="shared" si="192"/>
        <v/>
      </c>
      <c r="U1776" s="15" t="str">
        <f>CONCATENATE(IF(B1776="","",'[1]Datos del Clap'!$E$4),";","9",IF(B1776="","",'[1]Datos del Clap'!$F$4),TEXT(B1776,"000"),";",E1776,(TEXT(F1776,"00000000")))</f>
        <v>;9;00000000</v>
      </c>
    </row>
    <row r="1777" spans="1:21" ht="14.25" customHeight="1" x14ac:dyDescent="0.2">
      <c r="A1777" s="41" t="str">
        <f t="shared" si="193"/>
        <v/>
      </c>
      <c r="B1777" s="27" t="str">
        <f t="shared" si="194"/>
        <v/>
      </c>
      <c r="C1777" s="28"/>
      <c r="D1777" s="37"/>
      <c r="E1777" s="28"/>
      <c r="F1777" s="38"/>
      <c r="G1777" s="39"/>
      <c r="H1777" s="39"/>
      <c r="I1777" s="29"/>
      <c r="J1777" s="40"/>
      <c r="K1777" s="40"/>
      <c r="L1777" s="28"/>
      <c r="M1777" s="28"/>
      <c r="N1777" s="42" t="str">
        <f t="shared" si="195"/>
        <v/>
      </c>
      <c r="O1777" s="43"/>
      <c r="P1777" s="25" t="str">
        <f t="shared" si="196"/>
        <v/>
      </c>
      <c r="R1777" s="26">
        <f t="shared" si="190"/>
        <v>0</v>
      </c>
      <c r="S1777" s="18">
        <f t="shared" si="191"/>
        <v>9</v>
      </c>
      <c r="T1777" s="15" t="str">
        <f t="shared" si="192"/>
        <v/>
      </c>
      <c r="U1777" s="15" t="str">
        <f>CONCATENATE(IF(B1777="","",'[1]Datos del Clap'!$E$4),";","9",IF(B1777="","",'[1]Datos del Clap'!$F$4),TEXT(B1777,"000"),";",E1777,(TEXT(F1777,"00000000")))</f>
        <v>;9;00000000</v>
      </c>
    </row>
    <row r="1778" spans="1:21" ht="14.25" customHeight="1" x14ac:dyDescent="0.2">
      <c r="A1778" s="41" t="str">
        <f t="shared" si="193"/>
        <v/>
      </c>
      <c r="B1778" s="27" t="str">
        <f t="shared" si="194"/>
        <v/>
      </c>
      <c r="C1778" s="28"/>
      <c r="D1778" s="37"/>
      <c r="E1778" s="28"/>
      <c r="F1778" s="38"/>
      <c r="G1778" s="39"/>
      <c r="H1778" s="39"/>
      <c r="I1778" s="29"/>
      <c r="J1778" s="40"/>
      <c r="K1778" s="40"/>
      <c r="L1778" s="28"/>
      <c r="M1778" s="28"/>
      <c r="N1778" s="42" t="str">
        <f t="shared" si="195"/>
        <v/>
      </c>
      <c r="O1778" s="43"/>
      <c r="P1778" s="25" t="str">
        <f t="shared" si="196"/>
        <v/>
      </c>
      <c r="R1778" s="26">
        <f t="shared" si="190"/>
        <v>0</v>
      </c>
      <c r="S1778" s="18">
        <f t="shared" si="191"/>
        <v>9</v>
      </c>
      <c r="T1778" s="15" t="str">
        <f t="shared" si="192"/>
        <v/>
      </c>
      <c r="U1778" s="15" t="str">
        <f>CONCATENATE(IF(B1778="","",'[1]Datos del Clap'!$E$4),";","9",IF(B1778="","",'[1]Datos del Clap'!$F$4),TEXT(B1778,"000"),";",E1778,(TEXT(F1778,"00000000")))</f>
        <v>;9;00000000</v>
      </c>
    </row>
    <row r="1779" spans="1:21" ht="14.25" customHeight="1" x14ac:dyDescent="0.2">
      <c r="A1779" s="41" t="str">
        <f t="shared" si="193"/>
        <v/>
      </c>
      <c r="B1779" s="27" t="str">
        <f t="shared" si="194"/>
        <v/>
      </c>
      <c r="C1779" s="28"/>
      <c r="D1779" s="37"/>
      <c r="E1779" s="28"/>
      <c r="F1779" s="38"/>
      <c r="G1779" s="39"/>
      <c r="H1779" s="39"/>
      <c r="I1779" s="29"/>
      <c r="J1779" s="40"/>
      <c r="K1779" s="40"/>
      <c r="L1779" s="28"/>
      <c r="M1779" s="28"/>
      <c r="N1779" s="42" t="str">
        <f t="shared" si="195"/>
        <v/>
      </c>
      <c r="O1779" s="43"/>
      <c r="P1779" s="25" t="str">
        <f t="shared" si="196"/>
        <v/>
      </c>
      <c r="R1779" s="26">
        <f t="shared" si="190"/>
        <v>0</v>
      </c>
      <c r="S1779" s="18">
        <f t="shared" si="191"/>
        <v>9</v>
      </c>
      <c r="T1779" s="15" t="str">
        <f t="shared" si="192"/>
        <v/>
      </c>
      <c r="U1779" s="15" t="str">
        <f>CONCATENATE(IF(B1779="","",'[1]Datos del Clap'!$E$4),";","9",IF(B1779="","",'[1]Datos del Clap'!$F$4),TEXT(B1779,"000"),";",E1779,(TEXT(F1779,"00000000")))</f>
        <v>;9;00000000</v>
      </c>
    </row>
    <row r="1780" spans="1:21" ht="14.25" customHeight="1" x14ac:dyDescent="0.2">
      <c r="A1780" s="41" t="str">
        <f t="shared" si="193"/>
        <v/>
      </c>
      <c r="B1780" s="27" t="str">
        <f t="shared" si="194"/>
        <v/>
      </c>
      <c r="C1780" s="28"/>
      <c r="D1780" s="37"/>
      <c r="E1780" s="28"/>
      <c r="F1780" s="38"/>
      <c r="G1780" s="39"/>
      <c r="H1780" s="39"/>
      <c r="I1780" s="29"/>
      <c r="J1780" s="40"/>
      <c r="K1780" s="40"/>
      <c r="L1780" s="28"/>
      <c r="M1780" s="28"/>
      <c r="N1780" s="42" t="str">
        <f t="shared" si="195"/>
        <v/>
      </c>
      <c r="O1780" s="43"/>
      <c r="P1780" s="25" t="str">
        <f t="shared" si="196"/>
        <v/>
      </c>
      <c r="R1780" s="26">
        <f t="shared" si="190"/>
        <v>0</v>
      </c>
      <c r="S1780" s="18">
        <f t="shared" si="191"/>
        <v>9</v>
      </c>
      <c r="T1780" s="15" t="str">
        <f t="shared" si="192"/>
        <v/>
      </c>
      <c r="U1780" s="15" t="str">
        <f>CONCATENATE(IF(B1780="","",'[1]Datos del Clap'!$E$4),";","9",IF(B1780="","",'[1]Datos del Clap'!$F$4),TEXT(B1780,"000"),";",E1780,(TEXT(F1780,"00000000")))</f>
        <v>;9;00000000</v>
      </c>
    </row>
    <row r="1781" spans="1:21" ht="14.25" customHeight="1" x14ac:dyDescent="0.2">
      <c r="A1781" s="41" t="str">
        <f t="shared" si="193"/>
        <v/>
      </c>
      <c r="B1781" s="27" t="str">
        <f t="shared" si="194"/>
        <v/>
      </c>
      <c r="C1781" s="28"/>
      <c r="D1781" s="37"/>
      <c r="E1781" s="28"/>
      <c r="F1781" s="38"/>
      <c r="G1781" s="39"/>
      <c r="H1781" s="39"/>
      <c r="I1781" s="29"/>
      <c r="J1781" s="40"/>
      <c r="K1781" s="40"/>
      <c r="L1781" s="28"/>
      <c r="M1781" s="28"/>
      <c r="N1781" s="42" t="str">
        <f t="shared" si="195"/>
        <v/>
      </c>
      <c r="O1781" s="43"/>
      <c r="P1781" s="25" t="str">
        <f t="shared" si="196"/>
        <v/>
      </c>
      <c r="R1781" s="26">
        <f t="shared" si="190"/>
        <v>0</v>
      </c>
      <c r="S1781" s="18">
        <f t="shared" si="191"/>
        <v>9</v>
      </c>
      <c r="T1781" s="15" t="str">
        <f t="shared" si="192"/>
        <v/>
      </c>
      <c r="U1781" s="15" t="str">
        <f>CONCATENATE(IF(B1781="","",'[1]Datos del Clap'!$E$4),";","9",IF(B1781="","",'[1]Datos del Clap'!$F$4),TEXT(B1781,"000"),";",E1781,(TEXT(F1781,"00000000")))</f>
        <v>;9;00000000</v>
      </c>
    </row>
    <row r="1782" spans="1:21" ht="14.25" customHeight="1" x14ac:dyDescent="0.2">
      <c r="A1782" s="41" t="str">
        <f t="shared" si="193"/>
        <v/>
      </c>
      <c r="B1782" s="27" t="str">
        <f t="shared" si="194"/>
        <v/>
      </c>
      <c r="C1782" s="28"/>
      <c r="D1782" s="37"/>
      <c r="E1782" s="28"/>
      <c r="F1782" s="38"/>
      <c r="G1782" s="39"/>
      <c r="H1782" s="39"/>
      <c r="I1782" s="29"/>
      <c r="J1782" s="40"/>
      <c r="K1782" s="40"/>
      <c r="L1782" s="28"/>
      <c r="M1782" s="28"/>
      <c r="N1782" s="42" t="str">
        <f t="shared" si="195"/>
        <v/>
      </c>
      <c r="O1782" s="43"/>
      <c r="P1782" s="25" t="str">
        <f t="shared" si="196"/>
        <v/>
      </c>
      <c r="R1782" s="26">
        <f t="shared" si="190"/>
        <v>0</v>
      </c>
      <c r="S1782" s="18">
        <f t="shared" si="191"/>
        <v>9</v>
      </c>
      <c r="T1782" s="15" t="str">
        <f t="shared" si="192"/>
        <v/>
      </c>
      <c r="U1782" s="15" t="str">
        <f>CONCATENATE(IF(B1782="","",'[1]Datos del Clap'!$E$4),";","9",IF(B1782="","",'[1]Datos del Clap'!$F$4),TEXT(B1782,"000"),";",E1782,(TEXT(F1782,"00000000")))</f>
        <v>;9;00000000</v>
      </c>
    </row>
    <row r="1783" spans="1:21" ht="14.25" customHeight="1" x14ac:dyDescent="0.2">
      <c r="A1783" s="41" t="str">
        <f t="shared" si="193"/>
        <v/>
      </c>
      <c r="B1783" s="27" t="str">
        <f t="shared" si="194"/>
        <v/>
      </c>
      <c r="C1783" s="28"/>
      <c r="D1783" s="37"/>
      <c r="E1783" s="28"/>
      <c r="F1783" s="38"/>
      <c r="G1783" s="39"/>
      <c r="H1783" s="39"/>
      <c r="I1783" s="29"/>
      <c r="J1783" s="40"/>
      <c r="K1783" s="40"/>
      <c r="L1783" s="28"/>
      <c r="M1783" s="28"/>
      <c r="N1783" s="42" t="str">
        <f t="shared" si="195"/>
        <v/>
      </c>
      <c r="O1783" s="43"/>
      <c r="P1783" s="25" t="str">
        <f t="shared" si="196"/>
        <v/>
      </c>
      <c r="R1783" s="26">
        <f t="shared" si="190"/>
        <v>0</v>
      </c>
      <c r="S1783" s="18">
        <f t="shared" si="191"/>
        <v>9</v>
      </c>
      <c r="T1783" s="15" t="str">
        <f t="shared" si="192"/>
        <v/>
      </c>
      <c r="U1783" s="15" t="str">
        <f>CONCATENATE(IF(B1783="","",'[1]Datos del Clap'!$E$4),";","9",IF(B1783="","",'[1]Datos del Clap'!$F$4),TEXT(B1783,"000"),";",E1783,(TEXT(F1783,"00000000")))</f>
        <v>;9;00000000</v>
      </c>
    </row>
    <row r="1784" spans="1:21" ht="14.25" customHeight="1" x14ac:dyDescent="0.2">
      <c r="A1784" s="41" t="str">
        <f t="shared" si="193"/>
        <v/>
      </c>
      <c r="B1784" s="27" t="str">
        <f t="shared" si="194"/>
        <v/>
      </c>
      <c r="C1784" s="28"/>
      <c r="D1784" s="37"/>
      <c r="E1784" s="28"/>
      <c r="F1784" s="38"/>
      <c r="G1784" s="39"/>
      <c r="H1784" s="39"/>
      <c r="I1784" s="29"/>
      <c r="J1784" s="40"/>
      <c r="K1784" s="40"/>
      <c r="L1784" s="28"/>
      <c r="M1784" s="28"/>
      <c r="N1784" s="42" t="str">
        <f t="shared" si="195"/>
        <v/>
      </c>
      <c r="O1784" s="43"/>
      <c r="P1784" s="25" t="str">
        <f t="shared" si="196"/>
        <v/>
      </c>
      <c r="R1784" s="26">
        <f t="shared" si="190"/>
        <v>0</v>
      </c>
      <c r="S1784" s="18">
        <f t="shared" si="191"/>
        <v>9</v>
      </c>
      <c r="T1784" s="15" t="str">
        <f t="shared" si="192"/>
        <v/>
      </c>
      <c r="U1784" s="15" t="str">
        <f>CONCATENATE(IF(B1784="","",'[1]Datos del Clap'!$E$4),";","9",IF(B1784="","",'[1]Datos del Clap'!$F$4),TEXT(B1784,"000"),";",E1784,(TEXT(F1784,"00000000")))</f>
        <v>;9;00000000</v>
      </c>
    </row>
    <row r="1785" spans="1:21" ht="14.25" customHeight="1" x14ac:dyDescent="0.2">
      <c r="A1785" s="41" t="str">
        <f t="shared" si="193"/>
        <v/>
      </c>
      <c r="B1785" s="27" t="str">
        <f t="shared" si="194"/>
        <v/>
      </c>
      <c r="C1785" s="28"/>
      <c r="D1785" s="37"/>
      <c r="E1785" s="28"/>
      <c r="F1785" s="38"/>
      <c r="G1785" s="39"/>
      <c r="H1785" s="39"/>
      <c r="I1785" s="29"/>
      <c r="J1785" s="40"/>
      <c r="K1785" s="40"/>
      <c r="L1785" s="28"/>
      <c r="M1785" s="28"/>
      <c r="N1785" s="42" t="str">
        <f t="shared" si="195"/>
        <v/>
      </c>
      <c r="O1785" s="43"/>
      <c r="P1785" s="25" t="str">
        <f t="shared" si="196"/>
        <v/>
      </c>
      <c r="R1785" s="26">
        <f t="shared" si="190"/>
        <v>0</v>
      </c>
      <c r="S1785" s="18">
        <f t="shared" si="191"/>
        <v>9</v>
      </c>
      <c r="T1785" s="15" t="str">
        <f t="shared" si="192"/>
        <v/>
      </c>
      <c r="U1785" s="15" t="str">
        <f>CONCATENATE(IF(B1785="","",'[1]Datos del Clap'!$E$4),";","9",IF(B1785="","",'[1]Datos del Clap'!$F$4),TEXT(B1785,"000"),";",E1785,(TEXT(F1785,"00000000")))</f>
        <v>;9;00000000</v>
      </c>
    </row>
    <row r="1786" spans="1:21" ht="14.25" customHeight="1" x14ac:dyDescent="0.2">
      <c r="A1786" s="41" t="str">
        <f t="shared" si="193"/>
        <v/>
      </c>
      <c r="B1786" s="27" t="str">
        <f t="shared" si="194"/>
        <v/>
      </c>
      <c r="C1786" s="28"/>
      <c r="D1786" s="37"/>
      <c r="E1786" s="28"/>
      <c r="F1786" s="38"/>
      <c r="G1786" s="39"/>
      <c r="H1786" s="39"/>
      <c r="I1786" s="29"/>
      <c r="J1786" s="40"/>
      <c r="K1786" s="40"/>
      <c r="L1786" s="28"/>
      <c r="M1786" s="28"/>
      <c r="N1786" s="42" t="str">
        <f t="shared" si="195"/>
        <v/>
      </c>
      <c r="O1786" s="43"/>
      <c r="P1786" s="25" t="str">
        <f t="shared" si="196"/>
        <v/>
      </c>
      <c r="R1786" s="26">
        <f t="shared" si="190"/>
        <v>0</v>
      </c>
      <c r="S1786" s="18">
        <f t="shared" si="191"/>
        <v>9</v>
      </c>
      <c r="T1786" s="15" t="str">
        <f t="shared" si="192"/>
        <v/>
      </c>
      <c r="U1786" s="15" t="str">
        <f>CONCATENATE(IF(B1786="","",'[1]Datos del Clap'!$E$4),";","9",IF(B1786="","",'[1]Datos del Clap'!$F$4),TEXT(B1786,"000"),";",E1786,(TEXT(F1786,"00000000")))</f>
        <v>;9;00000000</v>
      </c>
    </row>
    <row r="1787" spans="1:21" ht="14.25" customHeight="1" x14ac:dyDescent="0.2">
      <c r="A1787" s="41" t="str">
        <f t="shared" si="193"/>
        <v/>
      </c>
      <c r="B1787" s="27" t="str">
        <f t="shared" si="194"/>
        <v/>
      </c>
      <c r="C1787" s="28"/>
      <c r="D1787" s="37"/>
      <c r="E1787" s="28"/>
      <c r="F1787" s="38"/>
      <c r="G1787" s="39"/>
      <c r="H1787" s="39"/>
      <c r="I1787" s="29"/>
      <c r="J1787" s="40"/>
      <c r="K1787" s="40"/>
      <c r="L1787" s="28"/>
      <c r="M1787" s="28"/>
      <c r="N1787" s="42" t="str">
        <f t="shared" si="195"/>
        <v/>
      </c>
      <c r="O1787" s="43"/>
      <c r="P1787" s="25" t="str">
        <f t="shared" si="196"/>
        <v/>
      </c>
      <c r="R1787" s="26">
        <f t="shared" si="190"/>
        <v>0</v>
      </c>
      <c r="S1787" s="18">
        <f t="shared" si="191"/>
        <v>9</v>
      </c>
      <c r="T1787" s="15" t="str">
        <f t="shared" si="192"/>
        <v/>
      </c>
      <c r="U1787" s="15" t="str">
        <f>CONCATENATE(IF(B1787="","",'[1]Datos del Clap'!$E$4),";","9",IF(B1787="","",'[1]Datos del Clap'!$F$4),TEXT(B1787,"000"),";",E1787,(TEXT(F1787,"00000000")))</f>
        <v>;9;00000000</v>
      </c>
    </row>
    <row r="1788" spans="1:21" ht="14.25" customHeight="1" x14ac:dyDescent="0.2">
      <c r="A1788" s="41" t="str">
        <f t="shared" si="193"/>
        <v/>
      </c>
      <c r="B1788" s="27" t="str">
        <f t="shared" si="194"/>
        <v/>
      </c>
      <c r="C1788" s="28"/>
      <c r="D1788" s="37"/>
      <c r="E1788" s="28"/>
      <c r="F1788" s="38"/>
      <c r="G1788" s="39"/>
      <c r="H1788" s="39"/>
      <c r="I1788" s="29"/>
      <c r="J1788" s="40"/>
      <c r="K1788" s="40"/>
      <c r="L1788" s="28"/>
      <c r="M1788" s="28"/>
      <c r="N1788" s="42" t="str">
        <f t="shared" si="195"/>
        <v/>
      </c>
      <c r="O1788" s="43"/>
      <c r="P1788" s="25" t="str">
        <f t="shared" si="196"/>
        <v/>
      </c>
      <c r="R1788" s="26">
        <f t="shared" si="190"/>
        <v>0</v>
      </c>
      <c r="S1788" s="18">
        <f t="shared" si="191"/>
        <v>9</v>
      </c>
      <c r="T1788" s="15" t="str">
        <f t="shared" si="192"/>
        <v/>
      </c>
      <c r="U1788" s="15" t="str">
        <f>CONCATENATE(IF(B1788="","",'[1]Datos del Clap'!$E$4),";","9",IF(B1788="","",'[1]Datos del Clap'!$F$4),TEXT(B1788,"000"),";",E1788,(TEXT(F1788,"00000000")))</f>
        <v>;9;00000000</v>
      </c>
    </row>
    <row r="1789" spans="1:21" ht="14.25" customHeight="1" x14ac:dyDescent="0.2">
      <c r="A1789" s="41" t="str">
        <f t="shared" si="193"/>
        <v/>
      </c>
      <c r="B1789" s="27" t="str">
        <f t="shared" si="194"/>
        <v/>
      </c>
      <c r="C1789" s="28"/>
      <c r="D1789" s="37"/>
      <c r="E1789" s="28"/>
      <c r="F1789" s="38"/>
      <c r="G1789" s="39"/>
      <c r="H1789" s="39"/>
      <c r="I1789" s="29"/>
      <c r="J1789" s="40"/>
      <c r="K1789" s="40"/>
      <c r="L1789" s="28"/>
      <c r="M1789" s="28"/>
      <c r="N1789" s="42" t="str">
        <f t="shared" si="195"/>
        <v/>
      </c>
      <c r="O1789" s="43"/>
      <c r="P1789" s="25" t="str">
        <f t="shared" si="196"/>
        <v/>
      </c>
      <c r="R1789" s="26">
        <f t="shared" si="190"/>
        <v>0</v>
      </c>
      <c r="S1789" s="18">
        <f t="shared" si="191"/>
        <v>9</v>
      </c>
      <c r="T1789" s="15" t="str">
        <f t="shared" si="192"/>
        <v/>
      </c>
      <c r="U1789" s="15" t="str">
        <f>CONCATENATE(IF(B1789="","",'[1]Datos del Clap'!$E$4),";","9",IF(B1789="","",'[1]Datos del Clap'!$F$4),TEXT(B1789,"000"),";",E1789,(TEXT(F1789,"00000000")))</f>
        <v>;9;00000000</v>
      </c>
    </row>
    <row r="1790" spans="1:21" ht="14.25" customHeight="1" x14ac:dyDescent="0.2">
      <c r="A1790" s="41" t="str">
        <f t="shared" si="193"/>
        <v/>
      </c>
      <c r="B1790" s="27" t="str">
        <f t="shared" si="194"/>
        <v/>
      </c>
      <c r="C1790" s="28"/>
      <c r="D1790" s="37"/>
      <c r="E1790" s="28"/>
      <c r="F1790" s="38"/>
      <c r="G1790" s="39"/>
      <c r="H1790" s="39"/>
      <c r="I1790" s="29"/>
      <c r="J1790" s="40"/>
      <c r="K1790" s="40"/>
      <c r="L1790" s="28"/>
      <c r="M1790" s="28"/>
      <c r="N1790" s="42" t="str">
        <f t="shared" si="195"/>
        <v/>
      </c>
      <c r="O1790" s="43"/>
      <c r="P1790" s="25" t="str">
        <f t="shared" si="196"/>
        <v/>
      </c>
      <c r="R1790" s="26">
        <f t="shared" si="190"/>
        <v>0</v>
      </c>
      <c r="S1790" s="18">
        <f t="shared" si="191"/>
        <v>9</v>
      </c>
      <c r="T1790" s="15" t="str">
        <f t="shared" si="192"/>
        <v/>
      </c>
      <c r="U1790" s="15" t="str">
        <f>CONCATENATE(IF(B1790="","",'[1]Datos del Clap'!$E$4),";","9",IF(B1790="","",'[1]Datos del Clap'!$F$4),TEXT(B1790,"000"),";",E1790,(TEXT(F1790,"00000000")))</f>
        <v>;9;00000000</v>
      </c>
    </row>
    <row r="1791" spans="1:21" ht="14.25" customHeight="1" x14ac:dyDescent="0.2">
      <c r="A1791" s="41" t="str">
        <f t="shared" si="193"/>
        <v/>
      </c>
      <c r="B1791" s="27" t="str">
        <f t="shared" si="194"/>
        <v/>
      </c>
      <c r="C1791" s="28"/>
      <c r="D1791" s="37"/>
      <c r="E1791" s="28"/>
      <c r="F1791" s="38"/>
      <c r="G1791" s="39"/>
      <c r="H1791" s="39"/>
      <c r="I1791" s="29"/>
      <c r="J1791" s="40"/>
      <c r="K1791" s="40"/>
      <c r="L1791" s="28"/>
      <c r="M1791" s="28"/>
      <c r="N1791" s="42" t="str">
        <f t="shared" si="195"/>
        <v/>
      </c>
      <c r="O1791" s="43"/>
      <c r="P1791" s="25" t="str">
        <f t="shared" si="196"/>
        <v/>
      </c>
      <c r="R1791" s="26">
        <f t="shared" si="190"/>
        <v>0</v>
      </c>
      <c r="S1791" s="18">
        <f t="shared" si="191"/>
        <v>9</v>
      </c>
      <c r="T1791" s="15" t="str">
        <f t="shared" si="192"/>
        <v/>
      </c>
      <c r="U1791" s="15" t="str">
        <f>CONCATENATE(IF(B1791="","",'[1]Datos del Clap'!$E$4),";","9",IF(B1791="","",'[1]Datos del Clap'!$F$4),TEXT(B1791,"000"),";",E1791,(TEXT(F1791,"00000000")))</f>
        <v>;9;00000000</v>
      </c>
    </row>
    <row r="1792" spans="1:21" ht="14.25" customHeight="1" x14ac:dyDescent="0.2">
      <c r="A1792" s="41" t="str">
        <f t="shared" si="193"/>
        <v/>
      </c>
      <c r="B1792" s="27" t="str">
        <f t="shared" si="194"/>
        <v/>
      </c>
      <c r="C1792" s="28"/>
      <c r="D1792" s="37"/>
      <c r="E1792" s="28"/>
      <c r="F1792" s="38"/>
      <c r="G1792" s="39"/>
      <c r="H1792" s="39"/>
      <c r="I1792" s="29"/>
      <c r="J1792" s="40"/>
      <c r="K1792" s="40"/>
      <c r="L1792" s="28"/>
      <c r="M1792" s="28"/>
      <c r="N1792" s="42" t="str">
        <f t="shared" si="195"/>
        <v/>
      </c>
      <c r="O1792" s="43"/>
      <c r="P1792" s="25" t="str">
        <f t="shared" si="196"/>
        <v/>
      </c>
      <c r="R1792" s="26">
        <f t="shared" si="190"/>
        <v>0</v>
      </c>
      <c r="S1792" s="18">
        <f t="shared" si="191"/>
        <v>9</v>
      </c>
      <c r="T1792" s="15" t="str">
        <f t="shared" si="192"/>
        <v/>
      </c>
      <c r="U1792" s="15" t="str">
        <f>CONCATENATE(IF(B1792="","",'[1]Datos del Clap'!$E$4),";","9",IF(B1792="","",'[1]Datos del Clap'!$F$4),TEXT(B1792,"000"),";",E1792,(TEXT(F1792,"00000000")))</f>
        <v>;9;00000000</v>
      </c>
    </row>
    <row r="1793" spans="1:21" ht="14.25" customHeight="1" x14ac:dyDescent="0.2">
      <c r="A1793" s="41" t="str">
        <f t="shared" si="193"/>
        <v/>
      </c>
      <c r="B1793" s="27" t="str">
        <f t="shared" si="194"/>
        <v/>
      </c>
      <c r="C1793" s="28"/>
      <c r="D1793" s="37"/>
      <c r="E1793" s="28"/>
      <c r="F1793" s="38"/>
      <c r="G1793" s="39"/>
      <c r="H1793" s="39"/>
      <c r="I1793" s="29"/>
      <c r="J1793" s="40"/>
      <c r="K1793" s="40"/>
      <c r="L1793" s="28"/>
      <c r="M1793" s="28"/>
      <c r="N1793" s="42" t="str">
        <f t="shared" si="195"/>
        <v/>
      </c>
      <c r="O1793" s="43"/>
      <c r="P1793" s="25" t="str">
        <f t="shared" si="196"/>
        <v/>
      </c>
      <c r="R1793" s="26">
        <f t="shared" si="190"/>
        <v>0</v>
      </c>
      <c r="S1793" s="18">
        <f t="shared" si="191"/>
        <v>9</v>
      </c>
      <c r="T1793" s="15" t="str">
        <f t="shared" si="192"/>
        <v/>
      </c>
      <c r="U1793" s="15" t="str">
        <f>CONCATENATE(IF(B1793="","",'[1]Datos del Clap'!$E$4),";","9",IF(B1793="","",'[1]Datos del Clap'!$F$4),TEXT(B1793,"000"),";",E1793,(TEXT(F1793,"00000000")))</f>
        <v>;9;00000000</v>
      </c>
    </row>
    <row r="1794" spans="1:21" ht="14.25" customHeight="1" x14ac:dyDescent="0.2">
      <c r="A1794" s="41" t="str">
        <f t="shared" si="193"/>
        <v/>
      </c>
      <c r="B1794" s="27" t="str">
        <f t="shared" si="194"/>
        <v/>
      </c>
      <c r="C1794" s="28"/>
      <c r="D1794" s="37"/>
      <c r="E1794" s="28"/>
      <c r="F1794" s="38"/>
      <c r="G1794" s="39"/>
      <c r="H1794" s="39"/>
      <c r="I1794" s="29"/>
      <c r="J1794" s="40"/>
      <c r="K1794" s="40"/>
      <c r="L1794" s="28"/>
      <c r="M1794" s="28"/>
      <c r="N1794" s="42" t="str">
        <f t="shared" si="195"/>
        <v/>
      </c>
      <c r="O1794" s="43"/>
      <c r="P1794" s="25" t="str">
        <f t="shared" si="196"/>
        <v/>
      </c>
      <c r="R1794" s="26">
        <f t="shared" si="190"/>
        <v>0</v>
      </c>
      <c r="S1794" s="18">
        <f t="shared" si="191"/>
        <v>9</v>
      </c>
      <c r="T1794" s="15" t="str">
        <f t="shared" si="192"/>
        <v/>
      </c>
      <c r="U1794" s="15" t="str">
        <f>CONCATENATE(IF(B1794="","",'[1]Datos del Clap'!$E$4),";","9",IF(B1794="","",'[1]Datos del Clap'!$F$4),TEXT(B1794,"000"),";",E1794,(TEXT(F1794,"00000000")))</f>
        <v>;9;00000000</v>
      </c>
    </row>
    <row r="1795" spans="1:21" ht="14.25" customHeight="1" x14ac:dyDescent="0.2">
      <c r="A1795" s="41" t="str">
        <f t="shared" si="193"/>
        <v/>
      </c>
      <c r="B1795" s="27" t="str">
        <f t="shared" si="194"/>
        <v/>
      </c>
      <c r="C1795" s="28"/>
      <c r="D1795" s="37"/>
      <c r="E1795" s="28"/>
      <c r="F1795" s="38"/>
      <c r="G1795" s="39"/>
      <c r="H1795" s="39"/>
      <c r="I1795" s="29"/>
      <c r="J1795" s="40"/>
      <c r="K1795" s="40"/>
      <c r="L1795" s="28"/>
      <c r="M1795" s="28"/>
      <c r="N1795" s="42" t="str">
        <f t="shared" si="195"/>
        <v/>
      </c>
      <c r="O1795" s="43"/>
      <c r="P1795" s="25" t="str">
        <f t="shared" si="196"/>
        <v/>
      </c>
      <c r="R1795" s="26">
        <f t="shared" si="190"/>
        <v>0</v>
      </c>
      <c r="S1795" s="18">
        <f t="shared" si="191"/>
        <v>9</v>
      </c>
      <c r="T1795" s="15" t="str">
        <f t="shared" si="192"/>
        <v/>
      </c>
      <c r="U1795" s="15" t="str">
        <f>CONCATENATE(IF(B1795="","",'[1]Datos del Clap'!$E$4),";","9",IF(B1795="","",'[1]Datos del Clap'!$F$4),TEXT(B1795,"000"),";",E1795,(TEXT(F1795,"00000000")))</f>
        <v>;9;00000000</v>
      </c>
    </row>
    <row r="1796" spans="1:21" ht="14.25" customHeight="1" x14ac:dyDescent="0.2">
      <c r="A1796" s="41" t="str">
        <f t="shared" si="193"/>
        <v/>
      </c>
      <c r="B1796" s="27" t="str">
        <f t="shared" si="194"/>
        <v/>
      </c>
      <c r="C1796" s="28"/>
      <c r="D1796" s="37"/>
      <c r="E1796" s="28"/>
      <c r="F1796" s="38"/>
      <c r="G1796" s="39"/>
      <c r="H1796" s="39"/>
      <c r="I1796" s="29"/>
      <c r="J1796" s="40"/>
      <c r="K1796" s="40"/>
      <c r="L1796" s="28"/>
      <c r="M1796" s="28"/>
      <c r="N1796" s="42" t="str">
        <f t="shared" si="195"/>
        <v/>
      </c>
      <c r="O1796" s="43"/>
      <c r="P1796" s="25" t="str">
        <f t="shared" si="196"/>
        <v/>
      </c>
      <c r="R1796" s="26">
        <f t="shared" ref="R1796:R1859" si="197">COUNTIF($F$4:$F$10002,F1796)</f>
        <v>0</v>
      </c>
      <c r="S1796" s="18">
        <f t="shared" ref="S1796:S1859" si="198">LEN(IF(F1796&gt;=80000000,(CONCATENATE("E",REPT(0,8-LEN(F1796)),F1796)),(CONCATENATE("V",REPT(0,8-LEN(F1796)),F1796))))</f>
        <v>9</v>
      </c>
      <c r="T1796" s="15" t="str">
        <f t="shared" ref="T1796:T1859" si="199">TRIM(PROPER(D1796))</f>
        <v/>
      </c>
      <c r="U1796" s="15" t="str">
        <f>CONCATENATE(IF(B1796="","",'[1]Datos del Clap'!$E$4),";","9",IF(B1796="","",'[1]Datos del Clap'!$F$4),TEXT(B1796,"000"),";",E1796,(TEXT(F1796,"00000000")))</f>
        <v>;9;00000000</v>
      </c>
    </row>
    <row r="1797" spans="1:21" ht="14.25" customHeight="1" x14ac:dyDescent="0.2">
      <c r="A1797" s="41" t="str">
        <f t="shared" ref="A1797:A1860" si="200">IF(I1797="Vocero Territorial",1,IF(I1797="UBCH",2,IF(I1797="UNAMUJER",3,IF(I1797="FFM",4,IF(I1797="CCAlimentación",5,IF(I1797="Comunicador",6,IF(I1797="Productivo",7,IF(I1797="Fiscal",8,IF(I1797="Miliciano",9,IF(I1797="Vocero Comunal",11,IF(I1797="Ninguno",10,"")))))))))))</f>
        <v/>
      </c>
      <c r="B1797" s="27" t="str">
        <f t="shared" ref="B1797:B1860" si="201">IF(OR(C1797="",D1797=""),"",IF(AND(C1797&lt;&gt;"Jefe de Familia",D1797&lt;&gt;""),B1796,(B1796+1)))</f>
        <v/>
      </c>
      <c r="C1797" s="28"/>
      <c r="D1797" s="37"/>
      <c r="E1797" s="28"/>
      <c r="F1797" s="38"/>
      <c r="G1797" s="39"/>
      <c r="H1797" s="39"/>
      <c r="I1797" s="29"/>
      <c r="J1797" s="40"/>
      <c r="K1797" s="40"/>
      <c r="L1797" s="28"/>
      <c r="M1797" s="28"/>
      <c r="N1797" s="42" t="str">
        <f t="shared" ref="N1797:N1860" si="202">IF(OR(COUNTIF($F$4:$F$3005,F1797)&gt;=2,T(F1797)&lt;&gt;"",LEN(F1797)&gt;8),"Revisar este número de Cédula","")</f>
        <v/>
      </c>
      <c r="O1797" s="43"/>
      <c r="P1797" s="25" t="str">
        <f t="shared" ref="P1797:P1860" si="203">IF(AND($W$2&lt;&gt;1,I1797="Vocero Territorial"),"Ya Existe un "&amp;I1797,IF(AND($W$3&lt;&gt;1,I1797="UBCH"),"Ya Existe un Representante de las "&amp;I1797,IF(AND($W$4&lt;&gt;1,I1797="UNAMUJER"),"Ya Existe un Representante de "&amp;I1797,IF(AND($W$5&lt;&gt;1,I1797="FFM"),"Ya Existe un Representante del "&amp;I1797,IF(AND($W$6&lt;&gt;1,I1797="CCAlimentación"),"Ya Existe un Representante del "&amp;I1797,IF(AND($W$7&lt;&gt;1,I1797="Comunicador"),"Ya Existe un Líder "&amp;I1797,IF(AND($W$8&lt;&gt;1,I1797="Productivo"),"Ya Existe un Líder "&amp;I1797,IF(AND($W$9&lt;&gt;1,I1797="Fiscal"),"Ya Existe un "&amp;I1797,IF(AND($W$9&lt;&gt;1,I1797="Vocero Comunal"),"Ya Existe un "&amp;I1797,"")))))))))</f>
        <v/>
      </c>
      <c r="R1797" s="26">
        <f t="shared" si="197"/>
        <v>0</v>
      </c>
      <c r="S1797" s="18">
        <f t="shared" si="198"/>
        <v>9</v>
      </c>
      <c r="T1797" s="15" t="str">
        <f t="shared" si="199"/>
        <v/>
      </c>
      <c r="U1797" s="15" t="str">
        <f>CONCATENATE(IF(B1797="","",'[1]Datos del Clap'!$E$4),";","9",IF(B1797="","",'[1]Datos del Clap'!$F$4),TEXT(B1797,"000"),";",E1797,(TEXT(F1797,"00000000")))</f>
        <v>;9;00000000</v>
      </c>
    </row>
    <row r="1798" spans="1:21" ht="14.25" customHeight="1" x14ac:dyDescent="0.2">
      <c r="A1798" s="41" t="str">
        <f t="shared" si="200"/>
        <v/>
      </c>
      <c r="B1798" s="27" t="str">
        <f t="shared" si="201"/>
        <v/>
      </c>
      <c r="C1798" s="28"/>
      <c r="D1798" s="37"/>
      <c r="E1798" s="28"/>
      <c r="F1798" s="38"/>
      <c r="G1798" s="39"/>
      <c r="H1798" s="39"/>
      <c r="I1798" s="29"/>
      <c r="J1798" s="40"/>
      <c r="K1798" s="40"/>
      <c r="L1798" s="28"/>
      <c r="M1798" s="28"/>
      <c r="N1798" s="42" t="str">
        <f t="shared" si="202"/>
        <v/>
      </c>
      <c r="O1798" s="43"/>
      <c r="P1798" s="25" t="str">
        <f t="shared" si="203"/>
        <v/>
      </c>
      <c r="R1798" s="26">
        <f t="shared" si="197"/>
        <v>0</v>
      </c>
      <c r="S1798" s="18">
        <f t="shared" si="198"/>
        <v>9</v>
      </c>
      <c r="T1798" s="15" t="str">
        <f t="shared" si="199"/>
        <v/>
      </c>
      <c r="U1798" s="15" t="str">
        <f>CONCATENATE(IF(B1798="","",'[1]Datos del Clap'!$E$4),";","9",IF(B1798="","",'[1]Datos del Clap'!$F$4),TEXT(B1798,"000"),";",E1798,(TEXT(F1798,"00000000")))</f>
        <v>;9;00000000</v>
      </c>
    </row>
    <row r="1799" spans="1:21" ht="14.25" customHeight="1" x14ac:dyDescent="0.2">
      <c r="A1799" s="41" t="str">
        <f t="shared" si="200"/>
        <v/>
      </c>
      <c r="B1799" s="27" t="str">
        <f t="shared" si="201"/>
        <v/>
      </c>
      <c r="C1799" s="28"/>
      <c r="D1799" s="37"/>
      <c r="E1799" s="28"/>
      <c r="F1799" s="38"/>
      <c r="G1799" s="39"/>
      <c r="H1799" s="39"/>
      <c r="I1799" s="29"/>
      <c r="J1799" s="40"/>
      <c r="K1799" s="40"/>
      <c r="L1799" s="28"/>
      <c r="M1799" s="28"/>
      <c r="N1799" s="42" t="str">
        <f t="shared" si="202"/>
        <v/>
      </c>
      <c r="O1799" s="43"/>
      <c r="P1799" s="25" t="str">
        <f t="shared" si="203"/>
        <v/>
      </c>
      <c r="R1799" s="26">
        <f t="shared" si="197"/>
        <v>0</v>
      </c>
      <c r="S1799" s="18">
        <f t="shared" si="198"/>
        <v>9</v>
      </c>
      <c r="T1799" s="15" t="str">
        <f t="shared" si="199"/>
        <v/>
      </c>
      <c r="U1799" s="15" t="str">
        <f>CONCATENATE(IF(B1799="","",'[1]Datos del Clap'!$E$4),";","9",IF(B1799="","",'[1]Datos del Clap'!$F$4),TEXT(B1799,"000"),";",E1799,(TEXT(F1799,"00000000")))</f>
        <v>;9;00000000</v>
      </c>
    </row>
    <row r="1800" spans="1:21" ht="14.25" customHeight="1" x14ac:dyDescent="0.2">
      <c r="A1800" s="41" t="str">
        <f t="shared" si="200"/>
        <v/>
      </c>
      <c r="B1800" s="27" t="str">
        <f t="shared" si="201"/>
        <v/>
      </c>
      <c r="C1800" s="28"/>
      <c r="D1800" s="37"/>
      <c r="E1800" s="28"/>
      <c r="F1800" s="38"/>
      <c r="G1800" s="39"/>
      <c r="H1800" s="39"/>
      <c r="I1800" s="29"/>
      <c r="J1800" s="40"/>
      <c r="K1800" s="40"/>
      <c r="L1800" s="28"/>
      <c r="M1800" s="28"/>
      <c r="N1800" s="42" t="str">
        <f t="shared" si="202"/>
        <v/>
      </c>
      <c r="O1800" s="43"/>
      <c r="P1800" s="25" t="str">
        <f t="shared" si="203"/>
        <v/>
      </c>
      <c r="R1800" s="26">
        <f t="shared" si="197"/>
        <v>0</v>
      </c>
      <c r="S1800" s="18">
        <f t="shared" si="198"/>
        <v>9</v>
      </c>
      <c r="T1800" s="15" t="str">
        <f t="shared" si="199"/>
        <v/>
      </c>
      <c r="U1800" s="15" t="str">
        <f>CONCATENATE(IF(B1800="","",'[1]Datos del Clap'!$E$4),";","9",IF(B1800="","",'[1]Datos del Clap'!$F$4),TEXT(B1800,"000"),";",E1800,(TEXT(F1800,"00000000")))</f>
        <v>;9;00000000</v>
      </c>
    </row>
    <row r="1801" spans="1:21" ht="14.25" customHeight="1" x14ac:dyDescent="0.2">
      <c r="A1801" s="41" t="str">
        <f t="shared" si="200"/>
        <v/>
      </c>
      <c r="B1801" s="27" t="str">
        <f t="shared" si="201"/>
        <v/>
      </c>
      <c r="C1801" s="28"/>
      <c r="D1801" s="37"/>
      <c r="E1801" s="28"/>
      <c r="F1801" s="38"/>
      <c r="G1801" s="39"/>
      <c r="H1801" s="39"/>
      <c r="I1801" s="29"/>
      <c r="J1801" s="40"/>
      <c r="K1801" s="40"/>
      <c r="L1801" s="28"/>
      <c r="M1801" s="28"/>
      <c r="N1801" s="42" t="str">
        <f t="shared" si="202"/>
        <v/>
      </c>
      <c r="O1801" s="43"/>
      <c r="P1801" s="25" t="str">
        <f t="shared" si="203"/>
        <v/>
      </c>
      <c r="R1801" s="26">
        <f t="shared" si="197"/>
        <v>0</v>
      </c>
      <c r="S1801" s="18">
        <f t="shared" si="198"/>
        <v>9</v>
      </c>
      <c r="T1801" s="15" t="str">
        <f t="shared" si="199"/>
        <v/>
      </c>
      <c r="U1801" s="15" t="str">
        <f>CONCATENATE(IF(B1801="","",'[1]Datos del Clap'!$E$4),";","9",IF(B1801="","",'[1]Datos del Clap'!$F$4),TEXT(B1801,"000"),";",E1801,(TEXT(F1801,"00000000")))</f>
        <v>;9;00000000</v>
      </c>
    </row>
    <row r="1802" spans="1:21" ht="14.25" customHeight="1" x14ac:dyDescent="0.2">
      <c r="A1802" s="41" t="str">
        <f t="shared" si="200"/>
        <v/>
      </c>
      <c r="B1802" s="27" t="str">
        <f t="shared" si="201"/>
        <v/>
      </c>
      <c r="C1802" s="28"/>
      <c r="D1802" s="37"/>
      <c r="E1802" s="28"/>
      <c r="F1802" s="38"/>
      <c r="G1802" s="39"/>
      <c r="H1802" s="39"/>
      <c r="I1802" s="29"/>
      <c r="J1802" s="40"/>
      <c r="K1802" s="40"/>
      <c r="L1802" s="28"/>
      <c r="M1802" s="28"/>
      <c r="N1802" s="42" t="str">
        <f t="shared" si="202"/>
        <v/>
      </c>
      <c r="O1802" s="43"/>
      <c r="P1802" s="25" t="str">
        <f t="shared" si="203"/>
        <v/>
      </c>
      <c r="R1802" s="26">
        <f t="shared" si="197"/>
        <v>0</v>
      </c>
      <c r="S1802" s="18">
        <f t="shared" si="198"/>
        <v>9</v>
      </c>
      <c r="T1802" s="15" t="str">
        <f t="shared" si="199"/>
        <v/>
      </c>
      <c r="U1802" s="15" t="str">
        <f>CONCATENATE(IF(B1802="","",'[1]Datos del Clap'!$E$4),";","9",IF(B1802="","",'[1]Datos del Clap'!$F$4),TEXT(B1802,"000"),";",E1802,(TEXT(F1802,"00000000")))</f>
        <v>;9;00000000</v>
      </c>
    </row>
    <row r="1803" spans="1:21" ht="14.25" customHeight="1" x14ac:dyDescent="0.2">
      <c r="A1803" s="41" t="str">
        <f t="shared" si="200"/>
        <v/>
      </c>
      <c r="B1803" s="27" t="str">
        <f t="shared" si="201"/>
        <v/>
      </c>
      <c r="C1803" s="28"/>
      <c r="D1803" s="37"/>
      <c r="E1803" s="28"/>
      <c r="F1803" s="38"/>
      <c r="G1803" s="39"/>
      <c r="H1803" s="39"/>
      <c r="I1803" s="29"/>
      <c r="J1803" s="40"/>
      <c r="K1803" s="40"/>
      <c r="L1803" s="28"/>
      <c r="M1803" s="28"/>
      <c r="N1803" s="42" t="str">
        <f t="shared" si="202"/>
        <v/>
      </c>
      <c r="O1803" s="43"/>
      <c r="P1803" s="25" t="str">
        <f t="shared" si="203"/>
        <v/>
      </c>
      <c r="R1803" s="26">
        <f t="shared" si="197"/>
        <v>0</v>
      </c>
      <c r="S1803" s="18">
        <f t="shared" si="198"/>
        <v>9</v>
      </c>
      <c r="T1803" s="15" t="str">
        <f t="shared" si="199"/>
        <v/>
      </c>
      <c r="U1803" s="15" t="str">
        <f>CONCATENATE(IF(B1803="","",'[1]Datos del Clap'!$E$4),";","9",IF(B1803="","",'[1]Datos del Clap'!$F$4),TEXT(B1803,"000"),";",E1803,(TEXT(F1803,"00000000")))</f>
        <v>;9;00000000</v>
      </c>
    </row>
    <row r="1804" spans="1:21" ht="14.25" customHeight="1" x14ac:dyDescent="0.2">
      <c r="A1804" s="41" t="str">
        <f t="shared" si="200"/>
        <v/>
      </c>
      <c r="B1804" s="27" t="str">
        <f t="shared" si="201"/>
        <v/>
      </c>
      <c r="C1804" s="28"/>
      <c r="D1804" s="37"/>
      <c r="E1804" s="28"/>
      <c r="F1804" s="38"/>
      <c r="G1804" s="39"/>
      <c r="H1804" s="39"/>
      <c r="I1804" s="29"/>
      <c r="J1804" s="40"/>
      <c r="K1804" s="40"/>
      <c r="L1804" s="28"/>
      <c r="M1804" s="28"/>
      <c r="N1804" s="42" t="str">
        <f t="shared" si="202"/>
        <v/>
      </c>
      <c r="O1804" s="43"/>
      <c r="P1804" s="25" t="str">
        <f t="shared" si="203"/>
        <v/>
      </c>
      <c r="R1804" s="26">
        <f t="shared" si="197"/>
        <v>0</v>
      </c>
      <c r="S1804" s="18">
        <f t="shared" si="198"/>
        <v>9</v>
      </c>
      <c r="T1804" s="15" t="str">
        <f t="shared" si="199"/>
        <v/>
      </c>
      <c r="U1804" s="15" t="str">
        <f>CONCATENATE(IF(B1804="","",'[1]Datos del Clap'!$E$4),";","9",IF(B1804="","",'[1]Datos del Clap'!$F$4),TEXT(B1804,"000"),";",E1804,(TEXT(F1804,"00000000")))</f>
        <v>;9;00000000</v>
      </c>
    </row>
    <row r="1805" spans="1:21" ht="14.25" customHeight="1" x14ac:dyDescent="0.2">
      <c r="A1805" s="41" t="str">
        <f t="shared" si="200"/>
        <v/>
      </c>
      <c r="B1805" s="27" t="str">
        <f t="shared" si="201"/>
        <v/>
      </c>
      <c r="C1805" s="28"/>
      <c r="D1805" s="37"/>
      <c r="E1805" s="28"/>
      <c r="F1805" s="38"/>
      <c r="G1805" s="39"/>
      <c r="H1805" s="39"/>
      <c r="I1805" s="29"/>
      <c r="J1805" s="40"/>
      <c r="K1805" s="40"/>
      <c r="L1805" s="28"/>
      <c r="M1805" s="28"/>
      <c r="N1805" s="42" t="str">
        <f t="shared" si="202"/>
        <v/>
      </c>
      <c r="O1805" s="43"/>
      <c r="P1805" s="25" t="str">
        <f t="shared" si="203"/>
        <v/>
      </c>
      <c r="R1805" s="26">
        <f t="shared" si="197"/>
        <v>0</v>
      </c>
      <c r="S1805" s="18">
        <f t="shared" si="198"/>
        <v>9</v>
      </c>
      <c r="T1805" s="15" t="str">
        <f t="shared" si="199"/>
        <v/>
      </c>
      <c r="U1805" s="15" t="str">
        <f>CONCATENATE(IF(B1805="","",'[1]Datos del Clap'!$E$4),";","9",IF(B1805="","",'[1]Datos del Clap'!$F$4),TEXT(B1805,"000"),";",E1805,(TEXT(F1805,"00000000")))</f>
        <v>;9;00000000</v>
      </c>
    </row>
    <row r="1806" spans="1:21" ht="14.25" customHeight="1" x14ac:dyDescent="0.2">
      <c r="A1806" s="41" t="str">
        <f t="shared" si="200"/>
        <v/>
      </c>
      <c r="B1806" s="27" t="str">
        <f t="shared" si="201"/>
        <v/>
      </c>
      <c r="C1806" s="28"/>
      <c r="D1806" s="37"/>
      <c r="E1806" s="28"/>
      <c r="F1806" s="38"/>
      <c r="G1806" s="39"/>
      <c r="H1806" s="39"/>
      <c r="I1806" s="29"/>
      <c r="J1806" s="40"/>
      <c r="K1806" s="40"/>
      <c r="L1806" s="28"/>
      <c r="M1806" s="28"/>
      <c r="N1806" s="42" t="str">
        <f t="shared" si="202"/>
        <v/>
      </c>
      <c r="O1806" s="43"/>
      <c r="P1806" s="25" t="str">
        <f t="shared" si="203"/>
        <v/>
      </c>
      <c r="R1806" s="26">
        <f t="shared" si="197"/>
        <v>0</v>
      </c>
      <c r="S1806" s="18">
        <f t="shared" si="198"/>
        <v>9</v>
      </c>
      <c r="T1806" s="15" t="str">
        <f t="shared" si="199"/>
        <v/>
      </c>
      <c r="U1806" s="15" t="str">
        <f>CONCATENATE(IF(B1806="","",'[1]Datos del Clap'!$E$4),";","9",IF(B1806="","",'[1]Datos del Clap'!$F$4),TEXT(B1806,"000"),";",E1806,(TEXT(F1806,"00000000")))</f>
        <v>;9;00000000</v>
      </c>
    </row>
    <row r="1807" spans="1:21" ht="14.25" customHeight="1" x14ac:dyDescent="0.2">
      <c r="A1807" s="41" t="str">
        <f t="shared" si="200"/>
        <v/>
      </c>
      <c r="B1807" s="27" t="str">
        <f t="shared" si="201"/>
        <v/>
      </c>
      <c r="C1807" s="28"/>
      <c r="D1807" s="37"/>
      <c r="E1807" s="28"/>
      <c r="F1807" s="38"/>
      <c r="G1807" s="39"/>
      <c r="H1807" s="39"/>
      <c r="I1807" s="29"/>
      <c r="J1807" s="40"/>
      <c r="K1807" s="40"/>
      <c r="L1807" s="28"/>
      <c r="M1807" s="28"/>
      <c r="N1807" s="42" t="str">
        <f t="shared" si="202"/>
        <v/>
      </c>
      <c r="O1807" s="43"/>
      <c r="P1807" s="25" t="str">
        <f t="shared" si="203"/>
        <v/>
      </c>
      <c r="R1807" s="26">
        <f t="shared" si="197"/>
        <v>0</v>
      </c>
      <c r="S1807" s="18">
        <f t="shared" si="198"/>
        <v>9</v>
      </c>
      <c r="T1807" s="15" t="str">
        <f t="shared" si="199"/>
        <v/>
      </c>
      <c r="U1807" s="15" t="str">
        <f>CONCATENATE(IF(B1807="","",'[1]Datos del Clap'!$E$4),";","9",IF(B1807="","",'[1]Datos del Clap'!$F$4),TEXT(B1807,"000"),";",E1807,(TEXT(F1807,"00000000")))</f>
        <v>;9;00000000</v>
      </c>
    </row>
    <row r="1808" spans="1:21" ht="14.25" customHeight="1" x14ac:dyDescent="0.2">
      <c r="A1808" s="41" t="str">
        <f t="shared" si="200"/>
        <v/>
      </c>
      <c r="B1808" s="27" t="str">
        <f t="shared" si="201"/>
        <v/>
      </c>
      <c r="C1808" s="28"/>
      <c r="D1808" s="37"/>
      <c r="E1808" s="28"/>
      <c r="F1808" s="38"/>
      <c r="G1808" s="39"/>
      <c r="H1808" s="39"/>
      <c r="I1808" s="29"/>
      <c r="J1808" s="40"/>
      <c r="K1808" s="40"/>
      <c r="L1808" s="28"/>
      <c r="M1808" s="28"/>
      <c r="N1808" s="42" t="str">
        <f t="shared" si="202"/>
        <v/>
      </c>
      <c r="O1808" s="43"/>
      <c r="P1808" s="25" t="str">
        <f t="shared" si="203"/>
        <v/>
      </c>
      <c r="R1808" s="26">
        <f t="shared" si="197"/>
        <v>0</v>
      </c>
      <c r="S1808" s="18">
        <f t="shared" si="198"/>
        <v>9</v>
      </c>
      <c r="T1808" s="15" t="str">
        <f t="shared" si="199"/>
        <v/>
      </c>
      <c r="U1808" s="15" t="str">
        <f>CONCATENATE(IF(B1808="","",'[1]Datos del Clap'!$E$4),";","9",IF(B1808="","",'[1]Datos del Clap'!$F$4),TEXT(B1808,"000"),";",E1808,(TEXT(F1808,"00000000")))</f>
        <v>;9;00000000</v>
      </c>
    </row>
    <row r="1809" spans="1:21" ht="14.25" customHeight="1" x14ac:dyDescent="0.2">
      <c r="A1809" s="41" t="str">
        <f t="shared" si="200"/>
        <v/>
      </c>
      <c r="B1809" s="27" t="str">
        <f t="shared" si="201"/>
        <v/>
      </c>
      <c r="C1809" s="28"/>
      <c r="D1809" s="37"/>
      <c r="E1809" s="28"/>
      <c r="F1809" s="38"/>
      <c r="G1809" s="39"/>
      <c r="H1809" s="39"/>
      <c r="I1809" s="29"/>
      <c r="J1809" s="40"/>
      <c r="K1809" s="40"/>
      <c r="L1809" s="28"/>
      <c r="M1809" s="28"/>
      <c r="N1809" s="42" t="str">
        <f t="shared" si="202"/>
        <v/>
      </c>
      <c r="O1809" s="43"/>
      <c r="P1809" s="25" t="str">
        <f t="shared" si="203"/>
        <v/>
      </c>
      <c r="R1809" s="26">
        <f t="shared" si="197"/>
        <v>0</v>
      </c>
      <c r="S1809" s="18">
        <f t="shared" si="198"/>
        <v>9</v>
      </c>
      <c r="T1809" s="15" t="str">
        <f t="shared" si="199"/>
        <v/>
      </c>
      <c r="U1809" s="15" t="str">
        <f>CONCATENATE(IF(B1809="","",'[1]Datos del Clap'!$E$4),";","9",IF(B1809="","",'[1]Datos del Clap'!$F$4),TEXT(B1809,"000"),";",E1809,(TEXT(F1809,"00000000")))</f>
        <v>;9;00000000</v>
      </c>
    </row>
    <row r="1810" spans="1:21" ht="14.25" customHeight="1" x14ac:dyDescent="0.2">
      <c r="A1810" s="41" t="str">
        <f t="shared" si="200"/>
        <v/>
      </c>
      <c r="B1810" s="27" t="str">
        <f t="shared" si="201"/>
        <v/>
      </c>
      <c r="C1810" s="28"/>
      <c r="D1810" s="37"/>
      <c r="E1810" s="28"/>
      <c r="F1810" s="38"/>
      <c r="G1810" s="39"/>
      <c r="H1810" s="39"/>
      <c r="I1810" s="29"/>
      <c r="J1810" s="40"/>
      <c r="K1810" s="40"/>
      <c r="L1810" s="28"/>
      <c r="M1810" s="28"/>
      <c r="N1810" s="42" t="str">
        <f t="shared" si="202"/>
        <v/>
      </c>
      <c r="O1810" s="43"/>
      <c r="P1810" s="25" t="str">
        <f t="shared" si="203"/>
        <v/>
      </c>
      <c r="R1810" s="26">
        <f t="shared" si="197"/>
        <v>0</v>
      </c>
      <c r="S1810" s="18">
        <f t="shared" si="198"/>
        <v>9</v>
      </c>
      <c r="T1810" s="15" t="str">
        <f t="shared" si="199"/>
        <v/>
      </c>
      <c r="U1810" s="15" t="str">
        <f>CONCATENATE(IF(B1810="","",'[1]Datos del Clap'!$E$4),";","9",IF(B1810="","",'[1]Datos del Clap'!$F$4),TEXT(B1810,"000"),";",E1810,(TEXT(F1810,"00000000")))</f>
        <v>;9;00000000</v>
      </c>
    </row>
    <row r="1811" spans="1:21" ht="14.25" customHeight="1" x14ac:dyDescent="0.2">
      <c r="A1811" s="41" t="str">
        <f t="shared" si="200"/>
        <v/>
      </c>
      <c r="B1811" s="27" t="str">
        <f t="shared" si="201"/>
        <v/>
      </c>
      <c r="C1811" s="28"/>
      <c r="D1811" s="37"/>
      <c r="E1811" s="28"/>
      <c r="F1811" s="38"/>
      <c r="G1811" s="39"/>
      <c r="H1811" s="39"/>
      <c r="I1811" s="29"/>
      <c r="J1811" s="40"/>
      <c r="K1811" s="40"/>
      <c r="L1811" s="28"/>
      <c r="M1811" s="28"/>
      <c r="N1811" s="42" t="str">
        <f t="shared" si="202"/>
        <v/>
      </c>
      <c r="O1811" s="43"/>
      <c r="P1811" s="25" t="str">
        <f t="shared" si="203"/>
        <v/>
      </c>
      <c r="R1811" s="26">
        <f t="shared" si="197"/>
        <v>0</v>
      </c>
      <c r="S1811" s="18">
        <f t="shared" si="198"/>
        <v>9</v>
      </c>
      <c r="T1811" s="15" t="str">
        <f t="shared" si="199"/>
        <v/>
      </c>
      <c r="U1811" s="15" t="str">
        <f>CONCATENATE(IF(B1811="","",'[1]Datos del Clap'!$E$4),";","9",IF(B1811="","",'[1]Datos del Clap'!$F$4),TEXT(B1811,"000"),";",E1811,(TEXT(F1811,"00000000")))</f>
        <v>;9;00000000</v>
      </c>
    </row>
    <row r="1812" spans="1:21" ht="14.25" customHeight="1" x14ac:dyDescent="0.2">
      <c r="A1812" s="41" t="str">
        <f t="shared" si="200"/>
        <v/>
      </c>
      <c r="B1812" s="27" t="str">
        <f t="shared" si="201"/>
        <v/>
      </c>
      <c r="C1812" s="28"/>
      <c r="D1812" s="37"/>
      <c r="E1812" s="28"/>
      <c r="F1812" s="38"/>
      <c r="G1812" s="39"/>
      <c r="H1812" s="39"/>
      <c r="I1812" s="29"/>
      <c r="J1812" s="40"/>
      <c r="K1812" s="40"/>
      <c r="L1812" s="28"/>
      <c r="M1812" s="28"/>
      <c r="N1812" s="42" t="str">
        <f t="shared" si="202"/>
        <v/>
      </c>
      <c r="O1812" s="43"/>
      <c r="P1812" s="25" t="str">
        <f t="shared" si="203"/>
        <v/>
      </c>
      <c r="R1812" s="26">
        <f t="shared" si="197"/>
        <v>0</v>
      </c>
      <c r="S1812" s="18">
        <f t="shared" si="198"/>
        <v>9</v>
      </c>
      <c r="T1812" s="15" t="str">
        <f t="shared" si="199"/>
        <v/>
      </c>
      <c r="U1812" s="15" t="str">
        <f>CONCATENATE(IF(B1812="","",'[1]Datos del Clap'!$E$4),";","9",IF(B1812="","",'[1]Datos del Clap'!$F$4),TEXT(B1812,"000"),";",E1812,(TEXT(F1812,"00000000")))</f>
        <v>;9;00000000</v>
      </c>
    </row>
    <row r="1813" spans="1:21" ht="14.25" customHeight="1" x14ac:dyDescent="0.2">
      <c r="A1813" s="41" t="str">
        <f t="shared" si="200"/>
        <v/>
      </c>
      <c r="B1813" s="27" t="str">
        <f t="shared" si="201"/>
        <v/>
      </c>
      <c r="C1813" s="28"/>
      <c r="D1813" s="37"/>
      <c r="E1813" s="28"/>
      <c r="F1813" s="38"/>
      <c r="G1813" s="39"/>
      <c r="H1813" s="39"/>
      <c r="I1813" s="29"/>
      <c r="J1813" s="40"/>
      <c r="K1813" s="40"/>
      <c r="L1813" s="28"/>
      <c r="M1813" s="28"/>
      <c r="N1813" s="42" t="str">
        <f t="shared" si="202"/>
        <v/>
      </c>
      <c r="O1813" s="43"/>
      <c r="P1813" s="25" t="str">
        <f t="shared" si="203"/>
        <v/>
      </c>
      <c r="R1813" s="26">
        <f t="shared" si="197"/>
        <v>0</v>
      </c>
      <c r="S1813" s="18">
        <f t="shared" si="198"/>
        <v>9</v>
      </c>
      <c r="T1813" s="15" t="str">
        <f t="shared" si="199"/>
        <v/>
      </c>
      <c r="U1813" s="15" t="str">
        <f>CONCATENATE(IF(B1813="","",'[1]Datos del Clap'!$E$4),";","9",IF(B1813="","",'[1]Datos del Clap'!$F$4),TEXT(B1813,"000"),";",E1813,(TEXT(F1813,"00000000")))</f>
        <v>;9;00000000</v>
      </c>
    </row>
    <row r="1814" spans="1:21" ht="14.25" customHeight="1" x14ac:dyDescent="0.2">
      <c r="A1814" s="41" t="str">
        <f t="shared" si="200"/>
        <v/>
      </c>
      <c r="B1814" s="27" t="str">
        <f t="shared" si="201"/>
        <v/>
      </c>
      <c r="C1814" s="28"/>
      <c r="D1814" s="37"/>
      <c r="E1814" s="28"/>
      <c r="F1814" s="38"/>
      <c r="G1814" s="39"/>
      <c r="H1814" s="39"/>
      <c r="I1814" s="29"/>
      <c r="J1814" s="40"/>
      <c r="K1814" s="40"/>
      <c r="L1814" s="28"/>
      <c r="M1814" s="28"/>
      <c r="N1814" s="42" t="str">
        <f t="shared" si="202"/>
        <v/>
      </c>
      <c r="O1814" s="43"/>
      <c r="P1814" s="25" t="str">
        <f t="shared" si="203"/>
        <v/>
      </c>
      <c r="R1814" s="26">
        <f t="shared" si="197"/>
        <v>0</v>
      </c>
      <c r="S1814" s="18">
        <f t="shared" si="198"/>
        <v>9</v>
      </c>
      <c r="T1814" s="15" t="str">
        <f t="shared" si="199"/>
        <v/>
      </c>
      <c r="U1814" s="15" t="str">
        <f>CONCATENATE(IF(B1814="","",'[1]Datos del Clap'!$E$4),";","9",IF(B1814="","",'[1]Datos del Clap'!$F$4),TEXT(B1814,"000"),";",E1814,(TEXT(F1814,"00000000")))</f>
        <v>;9;00000000</v>
      </c>
    </row>
    <row r="1815" spans="1:21" ht="14.25" customHeight="1" x14ac:dyDescent="0.2">
      <c r="A1815" s="41" t="str">
        <f t="shared" si="200"/>
        <v/>
      </c>
      <c r="B1815" s="27" t="str">
        <f t="shared" si="201"/>
        <v/>
      </c>
      <c r="C1815" s="28"/>
      <c r="D1815" s="37"/>
      <c r="E1815" s="28"/>
      <c r="F1815" s="38"/>
      <c r="G1815" s="39"/>
      <c r="H1815" s="39"/>
      <c r="I1815" s="29"/>
      <c r="J1815" s="40"/>
      <c r="K1815" s="40"/>
      <c r="L1815" s="28"/>
      <c r="M1815" s="28"/>
      <c r="N1815" s="42" t="str">
        <f t="shared" si="202"/>
        <v/>
      </c>
      <c r="O1815" s="43"/>
      <c r="P1815" s="25" t="str">
        <f t="shared" si="203"/>
        <v/>
      </c>
      <c r="R1815" s="26">
        <f t="shared" si="197"/>
        <v>0</v>
      </c>
      <c r="S1815" s="18">
        <f t="shared" si="198"/>
        <v>9</v>
      </c>
      <c r="T1815" s="15" t="str">
        <f t="shared" si="199"/>
        <v/>
      </c>
      <c r="U1815" s="15" t="str">
        <f>CONCATENATE(IF(B1815="","",'[1]Datos del Clap'!$E$4),";","9",IF(B1815="","",'[1]Datos del Clap'!$F$4),TEXT(B1815,"000"),";",E1815,(TEXT(F1815,"00000000")))</f>
        <v>;9;00000000</v>
      </c>
    </row>
    <row r="1816" spans="1:21" ht="14.25" customHeight="1" x14ac:dyDescent="0.2">
      <c r="A1816" s="41" t="str">
        <f t="shared" si="200"/>
        <v/>
      </c>
      <c r="B1816" s="27" t="str">
        <f t="shared" si="201"/>
        <v/>
      </c>
      <c r="C1816" s="28"/>
      <c r="D1816" s="37"/>
      <c r="E1816" s="28"/>
      <c r="F1816" s="38"/>
      <c r="G1816" s="39"/>
      <c r="H1816" s="39"/>
      <c r="I1816" s="29"/>
      <c r="J1816" s="40"/>
      <c r="K1816" s="40"/>
      <c r="L1816" s="28"/>
      <c r="M1816" s="28"/>
      <c r="N1816" s="42" t="str">
        <f t="shared" si="202"/>
        <v/>
      </c>
      <c r="O1816" s="43"/>
      <c r="P1816" s="25" t="str">
        <f t="shared" si="203"/>
        <v/>
      </c>
      <c r="R1816" s="26">
        <f t="shared" si="197"/>
        <v>0</v>
      </c>
      <c r="S1816" s="18">
        <f t="shared" si="198"/>
        <v>9</v>
      </c>
      <c r="T1816" s="15" t="str">
        <f t="shared" si="199"/>
        <v/>
      </c>
      <c r="U1816" s="15" t="str">
        <f>CONCATENATE(IF(B1816="","",'[1]Datos del Clap'!$E$4),";","9",IF(B1816="","",'[1]Datos del Clap'!$F$4),TEXT(B1816,"000"),";",E1816,(TEXT(F1816,"00000000")))</f>
        <v>;9;00000000</v>
      </c>
    </row>
    <row r="1817" spans="1:21" ht="14.25" customHeight="1" x14ac:dyDescent="0.2">
      <c r="A1817" s="41" t="str">
        <f t="shared" si="200"/>
        <v/>
      </c>
      <c r="B1817" s="27" t="str">
        <f t="shared" si="201"/>
        <v/>
      </c>
      <c r="C1817" s="28"/>
      <c r="D1817" s="37"/>
      <c r="E1817" s="28"/>
      <c r="F1817" s="38"/>
      <c r="G1817" s="39"/>
      <c r="H1817" s="39"/>
      <c r="I1817" s="29"/>
      <c r="J1817" s="40"/>
      <c r="K1817" s="40"/>
      <c r="L1817" s="28"/>
      <c r="M1817" s="28"/>
      <c r="N1817" s="42" t="str">
        <f t="shared" si="202"/>
        <v/>
      </c>
      <c r="O1817" s="43"/>
      <c r="P1817" s="25" t="str">
        <f t="shared" si="203"/>
        <v/>
      </c>
      <c r="R1817" s="26">
        <f t="shared" si="197"/>
        <v>0</v>
      </c>
      <c r="S1817" s="18">
        <f t="shared" si="198"/>
        <v>9</v>
      </c>
      <c r="T1817" s="15" t="str">
        <f t="shared" si="199"/>
        <v/>
      </c>
      <c r="U1817" s="15" t="str">
        <f>CONCATENATE(IF(B1817="","",'[1]Datos del Clap'!$E$4),";","9",IF(B1817="","",'[1]Datos del Clap'!$F$4),TEXT(B1817,"000"),";",E1817,(TEXT(F1817,"00000000")))</f>
        <v>;9;00000000</v>
      </c>
    </row>
    <row r="1818" spans="1:21" ht="14.25" customHeight="1" x14ac:dyDescent="0.2">
      <c r="A1818" s="41" t="str">
        <f t="shared" si="200"/>
        <v/>
      </c>
      <c r="B1818" s="27" t="str">
        <f t="shared" si="201"/>
        <v/>
      </c>
      <c r="C1818" s="28"/>
      <c r="D1818" s="37"/>
      <c r="E1818" s="28"/>
      <c r="F1818" s="38"/>
      <c r="G1818" s="39"/>
      <c r="H1818" s="39"/>
      <c r="I1818" s="29"/>
      <c r="J1818" s="40"/>
      <c r="K1818" s="40"/>
      <c r="L1818" s="28"/>
      <c r="M1818" s="28"/>
      <c r="N1818" s="42" t="str">
        <f t="shared" si="202"/>
        <v/>
      </c>
      <c r="O1818" s="43"/>
      <c r="P1818" s="25" t="str">
        <f t="shared" si="203"/>
        <v/>
      </c>
      <c r="R1818" s="26">
        <f t="shared" si="197"/>
        <v>0</v>
      </c>
      <c r="S1818" s="18">
        <f t="shared" si="198"/>
        <v>9</v>
      </c>
      <c r="T1818" s="15" t="str">
        <f t="shared" si="199"/>
        <v/>
      </c>
      <c r="U1818" s="15" t="str">
        <f>CONCATENATE(IF(B1818="","",'[1]Datos del Clap'!$E$4),";","9",IF(B1818="","",'[1]Datos del Clap'!$F$4),TEXT(B1818,"000"),";",E1818,(TEXT(F1818,"00000000")))</f>
        <v>;9;00000000</v>
      </c>
    </row>
    <row r="1819" spans="1:21" ht="14.25" customHeight="1" x14ac:dyDescent="0.2">
      <c r="A1819" s="41" t="str">
        <f t="shared" si="200"/>
        <v/>
      </c>
      <c r="B1819" s="27" t="str">
        <f t="shared" si="201"/>
        <v/>
      </c>
      <c r="C1819" s="28"/>
      <c r="D1819" s="37"/>
      <c r="E1819" s="28"/>
      <c r="F1819" s="38"/>
      <c r="G1819" s="39"/>
      <c r="H1819" s="39"/>
      <c r="I1819" s="29"/>
      <c r="J1819" s="40"/>
      <c r="K1819" s="40"/>
      <c r="L1819" s="28"/>
      <c r="M1819" s="28"/>
      <c r="N1819" s="42" t="str">
        <f t="shared" si="202"/>
        <v/>
      </c>
      <c r="O1819" s="43"/>
      <c r="P1819" s="25" t="str">
        <f t="shared" si="203"/>
        <v/>
      </c>
      <c r="R1819" s="26">
        <f t="shared" si="197"/>
        <v>0</v>
      </c>
      <c r="S1819" s="18">
        <f t="shared" si="198"/>
        <v>9</v>
      </c>
      <c r="T1819" s="15" t="str">
        <f t="shared" si="199"/>
        <v/>
      </c>
      <c r="U1819" s="15" t="str">
        <f>CONCATENATE(IF(B1819="","",'[1]Datos del Clap'!$E$4),";","9",IF(B1819="","",'[1]Datos del Clap'!$F$4),TEXT(B1819,"000"),";",E1819,(TEXT(F1819,"00000000")))</f>
        <v>;9;00000000</v>
      </c>
    </row>
    <row r="1820" spans="1:21" ht="14.25" customHeight="1" x14ac:dyDescent="0.2">
      <c r="A1820" s="41" t="str">
        <f t="shared" si="200"/>
        <v/>
      </c>
      <c r="B1820" s="27" t="str">
        <f t="shared" si="201"/>
        <v/>
      </c>
      <c r="C1820" s="28"/>
      <c r="D1820" s="37"/>
      <c r="E1820" s="28"/>
      <c r="F1820" s="38"/>
      <c r="G1820" s="39"/>
      <c r="H1820" s="39"/>
      <c r="I1820" s="29"/>
      <c r="J1820" s="40"/>
      <c r="K1820" s="40"/>
      <c r="L1820" s="28"/>
      <c r="M1820" s="28"/>
      <c r="N1820" s="42" t="str">
        <f t="shared" si="202"/>
        <v/>
      </c>
      <c r="O1820" s="43"/>
      <c r="P1820" s="25" t="str">
        <f t="shared" si="203"/>
        <v/>
      </c>
      <c r="R1820" s="26">
        <f t="shared" si="197"/>
        <v>0</v>
      </c>
      <c r="S1820" s="18">
        <f t="shared" si="198"/>
        <v>9</v>
      </c>
      <c r="T1820" s="15" t="str">
        <f t="shared" si="199"/>
        <v/>
      </c>
      <c r="U1820" s="15" t="str">
        <f>CONCATENATE(IF(B1820="","",'[1]Datos del Clap'!$E$4),";","9",IF(B1820="","",'[1]Datos del Clap'!$F$4),TEXT(B1820,"000"),";",E1820,(TEXT(F1820,"00000000")))</f>
        <v>;9;00000000</v>
      </c>
    </row>
    <row r="1821" spans="1:21" ht="14.25" customHeight="1" x14ac:dyDescent="0.2">
      <c r="A1821" s="41" t="str">
        <f t="shared" si="200"/>
        <v/>
      </c>
      <c r="B1821" s="27" t="str">
        <f t="shared" si="201"/>
        <v/>
      </c>
      <c r="C1821" s="28"/>
      <c r="D1821" s="37"/>
      <c r="E1821" s="28"/>
      <c r="F1821" s="38"/>
      <c r="G1821" s="39"/>
      <c r="H1821" s="39"/>
      <c r="I1821" s="29"/>
      <c r="J1821" s="40"/>
      <c r="K1821" s="40"/>
      <c r="L1821" s="28"/>
      <c r="M1821" s="28"/>
      <c r="N1821" s="42" t="str">
        <f t="shared" si="202"/>
        <v/>
      </c>
      <c r="O1821" s="43"/>
      <c r="P1821" s="25" t="str">
        <f t="shared" si="203"/>
        <v/>
      </c>
      <c r="R1821" s="26">
        <f t="shared" si="197"/>
        <v>0</v>
      </c>
      <c r="S1821" s="18">
        <f t="shared" si="198"/>
        <v>9</v>
      </c>
      <c r="T1821" s="15" t="str">
        <f t="shared" si="199"/>
        <v/>
      </c>
      <c r="U1821" s="15" t="str">
        <f>CONCATENATE(IF(B1821="","",'[1]Datos del Clap'!$E$4),";","9",IF(B1821="","",'[1]Datos del Clap'!$F$4),TEXT(B1821,"000"),";",E1821,(TEXT(F1821,"00000000")))</f>
        <v>;9;00000000</v>
      </c>
    </row>
    <row r="1822" spans="1:21" ht="14.25" customHeight="1" x14ac:dyDescent="0.2">
      <c r="A1822" s="41" t="str">
        <f t="shared" si="200"/>
        <v/>
      </c>
      <c r="B1822" s="27" t="str">
        <f t="shared" si="201"/>
        <v/>
      </c>
      <c r="C1822" s="28"/>
      <c r="D1822" s="37"/>
      <c r="E1822" s="28"/>
      <c r="F1822" s="38"/>
      <c r="G1822" s="39"/>
      <c r="H1822" s="39"/>
      <c r="I1822" s="29"/>
      <c r="J1822" s="40"/>
      <c r="K1822" s="40"/>
      <c r="L1822" s="28"/>
      <c r="M1822" s="28"/>
      <c r="N1822" s="42" t="str">
        <f t="shared" si="202"/>
        <v/>
      </c>
      <c r="O1822" s="43"/>
      <c r="P1822" s="25" t="str">
        <f t="shared" si="203"/>
        <v/>
      </c>
      <c r="R1822" s="26">
        <f t="shared" si="197"/>
        <v>0</v>
      </c>
      <c r="S1822" s="18">
        <f t="shared" si="198"/>
        <v>9</v>
      </c>
      <c r="T1822" s="15" t="str">
        <f t="shared" si="199"/>
        <v/>
      </c>
      <c r="U1822" s="15" t="str">
        <f>CONCATENATE(IF(B1822="","",'[1]Datos del Clap'!$E$4),";","9",IF(B1822="","",'[1]Datos del Clap'!$F$4),TEXT(B1822,"000"),";",E1822,(TEXT(F1822,"00000000")))</f>
        <v>;9;00000000</v>
      </c>
    </row>
    <row r="1823" spans="1:21" ht="14.25" customHeight="1" x14ac:dyDescent="0.2">
      <c r="A1823" s="41" t="str">
        <f t="shared" si="200"/>
        <v/>
      </c>
      <c r="B1823" s="27" t="str">
        <f t="shared" si="201"/>
        <v/>
      </c>
      <c r="C1823" s="28"/>
      <c r="D1823" s="37"/>
      <c r="E1823" s="28"/>
      <c r="F1823" s="38"/>
      <c r="G1823" s="39"/>
      <c r="H1823" s="39"/>
      <c r="I1823" s="29"/>
      <c r="J1823" s="40"/>
      <c r="K1823" s="40"/>
      <c r="L1823" s="28"/>
      <c r="M1823" s="28"/>
      <c r="N1823" s="42" t="str">
        <f t="shared" si="202"/>
        <v/>
      </c>
      <c r="O1823" s="43"/>
      <c r="P1823" s="25" t="str">
        <f t="shared" si="203"/>
        <v/>
      </c>
      <c r="R1823" s="26">
        <f t="shared" si="197"/>
        <v>0</v>
      </c>
      <c r="S1823" s="18">
        <f t="shared" si="198"/>
        <v>9</v>
      </c>
      <c r="T1823" s="15" t="str">
        <f t="shared" si="199"/>
        <v/>
      </c>
      <c r="U1823" s="15" t="str">
        <f>CONCATENATE(IF(B1823="","",'[1]Datos del Clap'!$E$4),";","9",IF(B1823="","",'[1]Datos del Clap'!$F$4),TEXT(B1823,"000"),";",E1823,(TEXT(F1823,"00000000")))</f>
        <v>;9;00000000</v>
      </c>
    </row>
    <row r="1824" spans="1:21" ht="14.25" customHeight="1" x14ac:dyDescent="0.2">
      <c r="A1824" s="41" t="str">
        <f t="shared" si="200"/>
        <v/>
      </c>
      <c r="B1824" s="27" t="str">
        <f t="shared" si="201"/>
        <v/>
      </c>
      <c r="C1824" s="28"/>
      <c r="D1824" s="37"/>
      <c r="E1824" s="28"/>
      <c r="F1824" s="38"/>
      <c r="G1824" s="39"/>
      <c r="H1824" s="39"/>
      <c r="I1824" s="29"/>
      <c r="J1824" s="40"/>
      <c r="K1824" s="40"/>
      <c r="L1824" s="28"/>
      <c r="M1824" s="28"/>
      <c r="N1824" s="42" t="str">
        <f t="shared" si="202"/>
        <v/>
      </c>
      <c r="O1824" s="43"/>
      <c r="P1824" s="25" t="str">
        <f t="shared" si="203"/>
        <v/>
      </c>
      <c r="R1824" s="26">
        <f t="shared" si="197"/>
        <v>0</v>
      </c>
      <c r="S1824" s="18">
        <f t="shared" si="198"/>
        <v>9</v>
      </c>
      <c r="T1824" s="15" t="str">
        <f t="shared" si="199"/>
        <v/>
      </c>
      <c r="U1824" s="15" t="str">
        <f>CONCATENATE(IF(B1824="","",'[1]Datos del Clap'!$E$4),";","9",IF(B1824="","",'[1]Datos del Clap'!$F$4),TEXT(B1824,"000"),";",E1824,(TEXT(F1824,"00000000")))</f>
        <v>;9;00000000</v>
      </c>
    </row>
    <row r="1825" spans="1:21" ht="14.25" customHeight="1" x14ac:dyDescent="0.2">
      <c r="A1825" s="41" t="str">
        <f t="shared" si="200"/>
        <v/>
      </c>
      <c r="B1825" s="27" t="str">
        <f t="shared" si="201"/>
        <v/>
      </c>
      <c r="C1825" s="28"/>
      <c r="D1825" s="37"/>
      <c r="E1825" s="28"/>
      <c r="F1825" s="38"/>
      <c r="G1825" s="39"/>
      <c r="H1825" s="39"/>
      <c r="I1825" s="29"/>
      <c r="J1825" s="40"/>
      <c r="K1825" s="40"/>
      <c r="L1825" s="28"/>
      <c r="M1825" s="28"/>
      <c r="N1825" s="42" t="str">
        <f t="shared" si="202"/>
        <v/>
      </c>
      <c r="O1825" s="43"/>
      <c r="P1825" s="25" t="str">
        <f t="shared" si="203"/>
        <v/>
      </c>
      <c r="R1825" s="26">
        <f t="shared" si="197"/>
        <v>0</v>
      </c>
      <c r="S1825" s="18">
        <f t="shared" si="198"/>
        <v>9</v>
      </c>
      <c r="T1825" s="15" t="str">
        <f t="shared" si="199"/>
        <v/>
      </c>
      <c r="U1825" s="15" t="str">
        <f>CONCATENATE(IF(B1825="","",'[1]Datos del Clap'!$E$4),";","9",IF(B1825="","",'[1]Datos del Clap'!$F$4),TEXT(B1825,"000"),";",E1825,(TEXT(F1825,"00000000")))</f>
        <v>;9;00000000</v>
      </c>
    </row>
    <row r="1826" spans="1:21" ht="14.25" customHeight="1" x14ac:dyDescent="0.2">
      <c r="A1826" s="41" t="str">
        <f t="shared" si="200"/>
        <v/>
      </c>
      <c r="B1826" s="27" t="str">
        <f t="shared" si="201"/>
        <v/>
      </c>
      <c r="C1826" s="28"/>
      <c r="D1826" s="37"/>
      <c r="E1826" s="28"/>
      <c r="F1826" s="38"/>
      <c r="G1826" s="39"/>
      <c r="H1826" s="39"/>
      <c r="I1826" s="29"/>
      <c r="J1826" s="40"/>
      <c r="K1826" s="40"/>
      <c r="L1826" s="28"/>
      <c r="M1826" s="28"/>
      <c r="N1826" s="42" t="str">
        <f t="shared" si="202"/>
        <v/>
      </c>
      <c r="O1826" s="43"/>
      <c r="P1826" s="25" t="str">
        <f t="shared" si="203"/>
        <v/>
      </c>
      <c r="R1826" s="26">
        <f t="shared" si="197"/>
        <v>0</v>
      </c>
      <c r="S1826" s="18">
        <f t="shared" si="198"/>
        <v>9</v>
      </c>
      <c r="T1826" s="15" t="str">
        <f t="shared" si="199"/>
        <v/>
      </c>
      <c r="U1826" s="15" t="str">
        <f>CONCATENATE(IF(B1826="","",'[1]Datos del Clap'!$E$4),";","9",IF(B1826="","",'[1]Datos del Clap'!$F$4),TEXT(B1826,"000"),";",E1826,(TEXT(F1826,"00000000")))</f>
        <v>;9;00000000</v>
      </c>
    </row>
    <row r="1827" spans="1:21" ht="14.25" customHeight="1" x14ac:dyDescent="0.2">
      <c r="A1827" s="41" t="str">
        <f t="shared" si="200"/>
        <v/>
      </c>
      <c r="B1827" s="27" t="str">
        <f t="shared" si="201"/>
        <v/>
      </c>
      <c r="C1827" s="28"/>
      <c r="D1827" s="37"/>
      <c r="E1827" s="28"/>
      <c r="F1827" s="38"/>
      <c r="G1827" s="39"/>
      <c r="H1827" s="39"/>
      <c r="I1827" s="29"/>
      <c r="J1827" s="40"/>
      <c r="K1827" s="40"/>
      <c r="L1827" s="28"/>
      <c r="M1827" s="28"/>
      <c r="N1827" s="42" t="str">
        <f t="shared" si="202"/>
        <v/>
      </c>
      <c r="O1827" s="43"/>
      <c r="P1827" s="25" t="str">
        <f t="shared" si="203"/>
        <v/>
      </c>
      <c r="R1827" s="26">
        <f t="shared" si="197"/>
        <v>0</v>
      </c>
      <c r="S1827" s="18">
        <f t="shared" si="198"/>
        <v>9</v>
      </c>
      <c r="T1827" s="15" t="str">
        <f t="shared" si="199"/>
        <v/>
      </c>
      <c r="U1827" s="15" t="str">
        <f>CONCATENATE(IF(B1827="","",'[1]Datos del Clap'!$E$4),";","9",IF(B1827="","",'[1]Datos del Clap'!$F$4),TEXT(B1827,"000"),";",E1827,(TEXT(F1827,"00000000")))</f>
        <v>;9;00000000</v>
      </c>
    </row>
    <row r="1828" spans="1:21" ht="14.25" customHeight="1" x14ac:dyDescent="0.2">
      <c r="A1828" s="41" t="str">
        <f t="shared" si="200"/>
        <v/>
      </c>
      <c r="B1828" s="27" t="str">
        <f t="shared" si="201"/>
        <v/>
      </c>
      <c r="C1828" s="28"/>
      <c r="D1828" s="37"/>
      <c r="E1828" s="28"/>
      <c r="F1828" s="38"/>
      <c r="G1828" s="39"/>
      <c r="H1828" s="39"/>
      <c r="I1828" s="29"/>
      <c r="J1828" s="40"/>
      <c r="K1828" s="40"/>
      <c r="L1828" s="28"/>
      <c r="M1828" s="28"/>
      <c r="N1828" s="42" t="str">
        <f t="shared" si="202"/>
        <v/>
      </c>
      <c r="O1828" s="43"/>
      <c r="P1828" s="25" t="str">
        <f t="shared" si="203"/>
        <v/>
      </c>
      <c r="R1828" s="26">
        <f t="shared" si="197"/>
        <v>0</v>
      </c>
      <c r="S1828" s="18">
        <f t="shared" si="198"/>
        <v>9</v>
      </c>
      <c r="T1828" s="15" t="str">
        <f t="shared" si="199"/>
        <v/>
      </c>
      <c r="U1828" s="15" t="str">
        <f>CONCATENATE(IF(B1828="","",'[1]Datos del Clap'!$E$4),";","9",IF(B1828="","",'[1]Datos del Clap'!$F$4),TEXT(B1828,"000"),";",E1828,(TEXT(F1828,"00000000")))</f>
        <v>;9;00000000</v>
      </c>
    </row>
    <row r="1829" spans="1:21" ht="14.25" customHeight="1" x14ac:dyDescent="0.2">
      <c r="A1829" s="41" t="str">
        <f t="shared" si="200"/>
        <v/>
      </c>
      <c r="B1829" s="27" t="str">
        <f t="shared" si="201"/>
        <v/>
      </c>
      <c r="C1829" s="28"/>
      <c r="D1829" s="37"/>
      <c r="E1829" s="28"/>
      <c r="F1829" s="38"/>
      <c r="G1829" s="39"/>
      <c r="H1829" s="39"/>
      <c r="I1829" s="29"/>
      <c r="J1829" s="40"/>
      <c r="K1829" s="40"/>
      <c r="L1829" s="28"/>
      <c r="M1829" s="28"/>
      <c r="N1829" s="42" t="str">
        <f t="shared" si="202"/>
        <v/>
      </c>
      <c r="O1829" s="43"/>
      <c r="P1829" s="25" t="str">
        <f t="shared" si="203"/>
        <v/>
      </c>
      <c r="R1829" s="26">
        <f t="shared" si="197"/>
        <v>0</v>
      </c>
      <c r="S1829" s="18">
        <f t="shared" si="198"/>
        <v>9</v>
      </c>
      <c r="T1829" s="15" t="str">
        <f t="shared" si="199"/>
        <v/>
      </c>
      <c r="U1829" s="15" t="str">
        <f>CONCATENATE(IF(B1829="","",'[1]Datos del Clap'!$E$4),";","9",IF(B1829="","",'[1]Datos del Clap'!$F$4),TEXT(B1829,"000"),";",E1829,(TEXT(F1829,"00000000")))</f>
        <v>;9;00000000</v>
      </c>
    </row>
    <row r="1830" spans="1:21" ht="14.25" customHeight="1" x14ac:dyDescent="0.2">
      <c r="A1830" s="41" t="str">
        <f t="shared" si="200"/>
        <v/>
      </c>
      <c r="B1830" s="27" t="str">
        <f t="shared" si="201"/>
        <v/>
      </c>
      <c r="C1830" s="28"/>
      <c r="D1830" s="37"/>
      <c r="E1830" s="28"/>
      <c r="F1830" s="38"/>
      <c r="G1830" s="39"/>
      <c r="H1830" s="39"/>
      <c r="I1830" s="29"/>
      <c r="J1830" s="40"/>
      <c r="K1830" s="40"/>
      <c r="L1830" s="28"/>
      <c r="M1830" s="28"/>
      <c r="N1830" s="42" t="str">
        <f t="shared" si="202"/>
        <v/>
      </c>
      <c r="O1830" s="43"/>
      <c r="P1830" s="25" t="str">
        <f t="shared" si="203"/>
        <v/>
      </c>
      <c r="R1830" s="26">
        <f t="shared" si="197"/>
        <v>0</v>
      </c>
      <c r="S1830" s="18">
        <f t="shared" si="198"/>
        <v>9</v>
      </c>
      <c r="T1830" s="15" t="str">
        <f t="shared" si="199"/>
        <v/>
      </c>
      <c r="U1830" s="15" t="str">
        <f>CONCATENATE(IF(B1830="","",'[1]Datos del Clap'!$E$4),";","9",IF(B1830="","",'[1]Datos del Clap'!$F$4),TEXT(B1830,"000"),";",E1830,(TEXT(F1830,"00000000")))</f>
        <v>;9;00000000</v>
      </c>
    </row>
    <row r="1831" spans="1:21" ht="14.25" customHeight="1" x14ac:dyDescent="0.2">
      <c r="A1831" s="41" t="str">
        <f t="shared" si="200"/>
        <v/>
      </c>
      <c r="B1831" s="27" t="str">
        <f t="shared" si="201"/>
        <v/>
      </c>
      <c r="C1831" s="28"/>
      <c r="D1831" s="37"/>
      <c r="E1831" s="28"/>
      <c r="F1831" s="38"/>
      <c r="G1831" s="39"/>
      <c r="H1831" s="39"/>
      <c r="I1831" s="29"/>
      <c r="J1831" s="40"/>
      <c r="K1831" s="40"/>
      <c r="L1831" s="28"/>
      <c r="M1831" s="28"/>
      <c r="N1831" s="42" t="str">
        <f t="shared" si="202"/>
        <v/>
      </c>
      <c r="O1831" s="43"/>
      <c r="P1831" s="25" t="str">
        <f t="shared" si="203"/>
        <v/>
      </c>
      <c r="R1831" s="26">
        <f t="shared" si="197"/>
        <v>0</v>
      </c>
      <c r="S1831" s="18">
        <f t="shared" si="198"/>
        <v>9</v>
      </c>
      <c r="T1831" s="15" t="str">
        <f t="shared" si="199"/>
        <v/>
      </c>
      <c r="U1831" s="15" t="str">
        <f>CONCATENATE(IF(B1831="","",'[1]Datos del Clap'!$E$4),";","9",IF(B1831="","",'[1]Datos del Clap'!$F$4),TEXT(B1831,"000"),";",E1831,(TEXT(F1831,"00000000")))</f>
        <v>;9;00000000</v>
      </c>
    </row>
    <row r="1832" spans="1:21" ht="14.25" customHeight="1" x14ac:dyDescent="0.2">
      <c r="A1832" s="41" t="str">
        <f t="shared" si="200"/>
        <v/>
      </c>
      <c r="B1832" s="27" t="str">
        <f t="shared" si="201"/>
        <v/>
      </c>
      <c r="C1832" s="28"/>
      <c r="D1832" s="37"/>
      <c r="E1832" s="28"/>
      <c r="F1832" s="38"/>
      <c r="G1832" s="39"/>
      <c r="H1832" s="39"/>
      <c r="I1832" s="29"/>
      <c r="J1832" s="40"/>
      <c r="K1832" s="40"/>
      <c r="L1832" s="28"/>
      <c r="M1832" s="28"/>
      <c r="N1832" s="42" t="str">
        <f t="shared" si="202"/>
        <v/>
      </c>
      <c r="O1832" s="43"/>
      <c r="P1832" s="25" t="str">
        <f t="shared" si="203"/>
        <v/>
      </c>
      <c r="R1832" s="26">
        <f t="shared" si="197"/>
        <v>0</v>
      </c>
      <c r="S1832" s="18">
        <f t="shared" si="198"/>
        <v>9</v>
      </c>
      <c r="T1832" s="15" t="str">
        <f t="shared" si="199"/>
        <v/>
      </c>
      <c r="U1832" s="15" t="str">
        <f>CONCATENATE(IF(B1832="","",'[1]Datos del Clap'!$E$4),";","9",IF(B1832="","",'[1]Datos del Clap'!$F$4),TEXT(B1832,"000"),";",E1832,(TEXT(F1832,"00000000")))</f>
        <v>;9;00000000</v>
      </c>
    </row>
    <row r="1833" spans="1:21" ht="14.25" customHeight="1" x14ac:dyDescent="0.2">
      <c r="A1833" s="41" t="str">
        <f t="shared" si="200"/>
        <v/>
      </c>
      <c r="B1833" s="27" t="str">
        <f t="shared" si="201"/>
        <v/>
      </c>
      <c r="C1833" s="28"/>
      <c r="D1833" s="37"/>
      <c r="E1833" s="28"/>
      <c r="F1833" s="38"/>
      <c r="G1833" s="39"/>
      <c r="H1833" s="39"/>
      <c r="I1833" s="29"/>
      <c r="J1833" s="40"/>
      <c r="K1833" s="40"/>
      <c r="L1833" s="28"/>
      <c r="M1833" s="28"/>
      <c r="N1833" s="42" t="str">
        <f t="shared" si="202"/>
        <v/>
      </c>
      <c r="O1833" s="43"/>
      <c r="P1833" s="25" t="str">
        <f t="shared" si="203"/>
        <v/>
      </c>
      <c r="R1833" s="26">
        <f t="shared" si="197"/>
        <v>0</v>
      </c>
      <c r="S1833" s="18">
        <f t="shared" si="198"/>
        <v>9</v>
      </c>
      <c r="T1833" s="15" t="str">
        <f t="shared" si="199"/>
        <v/>
      </c>
      <c r="U1833" s="15" t="str">
        <f>CONCATENATE(IF(B1833="","",'[1]Datos del Clap'!$E$4),";","9",IF(B1833="","",'[1]Datos del Clap'!$F$4),TEXT(B1833,"000"),";",E1833,(TEXT(F1833,"00000000")))</f>
        <v>;9;00000000</v>
      </c>
    </row>
    <row r="1834" spans="1:21" ht="14.25" customHeight="1" x14ac:dyDescent="0.2">
      <c r="A1834" s="41" t="str">
        <f t="shared" si="200"/>
        <v/>
      </c>
      <c r="B1834" s="27" t="str">
        <f t="shared" si="201"/>
        <v/>
      </c>
      <c r="C1834" s="28"/>
      <c r="D1834" s="37"/>
      <c r="E1834" s="28"/>
      <c r="F1834" s="38"/>
      <c r="G1834" s="39"/>
      <c r="H1834" s="39"/>
      <c r="I1834" s="29"/>
      <c r="J1834" s="40"/>
      <c r="K1834" s="40"/>
      <c r="L1834" s="28"/>
      <c r="M1834" s="28"/>
      <c r="N1834" s="42" t="str">
        <f t="shared" si="202"/>
        <v/>
      </c>
      <c r="O1834" s="43"/>
      <c r="P1834" s="25" t="str">
        <f t="shared" si="203"/>
        <v/>
      </c>
      <c r="R1834" s="26">
        <f t="shared" si="197"/>
        <v>0</v>
      </c>
      <c r="S1834" s="18">
        <f t="shared" si="198"/>
        <v>9</v>
      </c>
      <c r="T1834" s="15" t="str">
        <f t="shared" si="199"/>
        <v/>
      </c>
      <c r="U1834" s="15" t="str">
        <f>CONCATENATE(IF(B1834="","",'[1]Datos del Clap'!$E$4),";","9",IF(B1834="","",'[1]Datos del Clap'!$F$4),TEXT(B1834,"000"),";",E1834,(TEXT(F1834,"00000000")))</f>
        <v>;9;00000000</v>
      </c>
    </row>
    <row r="1835" spans="1:21" ht="14.25" customHeight="1" x14ac:dyDescent="0.2">
      <c r="A1835" s="41" t="str">
        <f t="shared" si="200"/>
        <v/>
      </c>
      <c r="B1835" s="27" t="str">
        <f t="shared" si="201"/>
        <v/>
      </c>
      <c r="C1835" s="28"/>
      <c r="D1835" s="37"/>
      <c r="E1835" s="28"/>
      <c r="F1835" s="38"/>
      <c r="G1835" s="39"/>
      <c r="H1835" s="39"/>
      <c r="I1835" s="29"/>
      <c r="J1835" s="40"/>
      <c r="K1835" s="40"/>
      <c r="L1835" s="28"/>
      <c r="M1835" s="28"/>
      <c r="N1835" s="42" t="str">
        <f t="shared" si="202"/>
        <v/>
      </c>
      <c r="O1835" s="43"/>
      <c r="P1835" s="25" t="str">
        <f t="shared" si="203"/>
        <v/>
      </c>
      <c r="R1835" s="26">
        <f t="shared" si="197"/>
        <v>0</v>
      </c>
      <c r="S1835" s="18">
        <f t="shared" si="198"/>
        <v>9</v>
      </c>
      <c r="T1835" s="15" t="str">
        <f t="shared" si="199"/>
        <v/>
      </c>
      <c r="U1835" s="15" t="str">
        <f>CONCATENATE(IF(B1835="","",'[1]Datos del Clap'!$E$4),";","9",IF(B1835="","",'[1]Datos del Clap'!$F$4),TEXT(B1835,"000"),";",E1835,(TEXT(F1835,"00000000")))</f>
        <v>;9;00000000</v>
      </c>
    </row>
    <row r="1836" spans="1:21" ht="14.25" customHeight="1" x14ac:dyDescent="0.2">
      <c r="A1836" s="41" t="str">
        <f t="shared" si="200"/>
        <v/>
      </c>
      <c r="B1836" s="27" t="str">
        <f t="shared" si="201"/>
        <v/>
      </c>
      <c r="C1836" s="28"/>
      <c r="D1836" s="37"/>
      <c r="E1836" s="28"/>
      <c r="F1836" s="38"/>
      <c r="G1836" s="39"/>
      <c r="H1836" s="39"/>
      <c r="I1836" s="29"/>
      <c r="J1836" s="40"/>
      <c r="K1836" s="40"/>
      <c r="L1836" s="28"/>
      <c r="M1836" s="28"/>
      <c r="N1836" s="42" t="str">
        <f t="shared" si="202"/>
        <v/>
      </c>
      <c r="O1836" s="43"/>
      <c r="P1836" s="25" t="str">
        <f t="shared" si="203"/>
        <v/>
      </c>
      <c r="R1836" s="26">
        <f t="shared" si="197"/>
        <v>0</v>
      </c>
      <c r="S1836" s="18">
        <f t="shared" si="198"/>
        <v>9</v>
      </c>
      <c r="T1836" s="15" t="str">
        <f t="shared" si="199"/>
        <v/>
      </c>
      <c r="U1836" s="15" t="str">
        <f>CONCATENATE(IF(B1836="","",'[1]Datos del Clap'!$E$4),";","9",IF(B1836="","",'[1]Datos del Clap'!$F$4),TEXT(B1836,"000"),";",E1836,(TEXT(F1836,"00000000")))</f>
        <v>;9;00000000</v>
      </c>
    </row>
    <row r="1837" spans="1:21" ht="14.25" customHeight="1" x14ac:dyDescent="0.2">
      <c r="A1837" s="41" t="str">
        <f t="shared" si="200"/>
        <v/>
      </c>
      <c r="B1837" s="27" t="str">
        <f t="shared" si="201"/>
        <v/>
      </c>
      <c r="C1837" s="28"/>
      <c r="D1837" s="37"/>
      <c r="E1837" s="28"/>
      <c r="F1837" s="38"/>
      <c r="G1837" s="39"/>
      <c r="H1837" s="39"/>
      <c r="I1837" s="29"/>
      <c r="J1837" s="40"/>
      <c r="K1837" s="40"/>
      <c r="L1837" s="28"/>
      <c r="M1837" s="28"/>
      <c r="N1837" s="42" t="str">
        <f t="shared" si="202"/>
        <v/>
      </c>
      <c r="O1837" s="43"/>
      <c r="P1837" s="25" t="str">
        <f t="shared" si="203"/>
        <v/>
      </c>
      <c r="R1837" s="26">
        <f t="shared" si="197"/>
        <v>0</v>
      </c>
      <c r="S1837" s="18">
        <f t="shared" si="198"/>
        <v>9</v>
      </c>
      <c r="T1837" s="15" t="str">
        <f t="shared" si="199"/>
        <v/>
      </c>
      <c r="U1837" s="15" t="str">
        <f>CONCATENATE(IF(B1837="","",'[1]Datos del Clap'!$E$4),";","9",IF(B1837="","",'[1]Datos del Clap'!$F$4),TEXT(B1837,"000"),";",E1837,(TEXT(F1837,"00000000")))</f>
        <v>;9;00000000</v>
      </c>
    </row>
    <row r="1838" spans="1:21" ht="14.25" customHeight="1" x14ac:dyDescent="0.2">
      <c r="A1838" s="41" t="str">
        <f t="shared" si="200"/>
        <v/>
      </c>
      <c r="B1838" s="27" t="str">
        <f t="shared" si="201"/>
        <v/>
      </c>
      <c r="C1838" s="28"/>
      <c r="D1838" s="37"/>
      <c r="E1838" s="28"/>
      <c r="F1838" s="38"/>
      <c r="G1838" s="39"/>
      <c r="H1838" s="39"/>
      <c r="I1838" s="29"/>
      <c r="J1838" s="40"/>
      <c r="K1838" s="40"/>
      <c r="L1838" s="28"/>
      <c r="M1838" s="28"/>
      <c r="N1838" s="42" t="str">
        <f t="shared" si="202"/>
        <v/>
      </c>
      <c r="O1838" s="43"/>
      <c r="P1838" s="25" t="str">
        <f t="shared" si="203"/>
        <v/>
      </c>
      <c r="R1838" s="26">
        <f t="shared" si="197"/>
        <v>0</v>
      </c>
      <c r="S1838" s="18">
        <f t="shared" si="198"/>
        <v>9</v>
      </c>
      <c r="T1838" s="15" t="str">
        <f t="shared" si="199"/>
        <v/>
      </c>
      <c r="U1838" s="15" t="str">
        <f>CONCATENATE(IF(B1838="","",'[1]Datos del Clap'!$E$4),";","9",IF(B1838="","",'[1]Datos del Clap'!$F$4),TEXT(B1838,"000"),";",E1838,(TEXT(F1838,"00000000")))</f>
        <v>;9;00000000</v>
      </c>
    </row>
    <row r="1839" spans="1:21" ht="14.25" customHeight="1" x14ac:dyDescent="0.2">
      <c r="A1839" s="41" t="str">
        <f t="shared" si="200"/>
        <v/>
      </c>
      <c r="B1839" s="27" t="str">
        <f t="shared" si="201"/>
        <v/>
      </c>
      <c r="C1839" s="28"/>
      <c r="D1839" s="37"/>
      <c r="E1839" s="28"/>
      <c r="F1839" s="38"/>
      <c r="G1839" s="39"/>
      <c r="H1839" s="39"/>
      <c r="I1839" s="29"/>
      <c r="J1839" s="40"/>
      <c r="K1839" s="40"/>
      <c r="L1839" s="28"/>
      <c r="M1839" s="28"/>
      <c r="N1839" s="42" t="str">
        <f t="shared" si="202"/>
        <v/>
      </c>
      <c r="O1839" s="43"/>
      <c r="P1839" s="25" t="str">
        <f t="shared" si="203"/>
        <v/>
      </c>
      <c r="R1839" s="26">
        <f t="shared" si="197"/>
        <v>0</v>
      </c>
      <c r="S1839" s="18">
        <f t="shared" si="198"/>
        <v>9</v>
      </c>
      <c r="T1839" s="15" t="str">
        <f t="shared" si="199"/>
        <v/>
      </c>
      <c r="U1839" s="15" t="str">
        <f>CONCATENATE(IF(B1839="","",'[1]Datos del Clap'!$E$4),";","9",IF(B1839="","",'[1]Datos del Clap'!$F$4),TEXT(B1839,"000"),";",E1839,(TEXT(F1839,"00000000")))</f>
        <v>;9;00000000</v>
      </c>
    </row>
    <row r="1840" spans="1:21" ht="14.25" customHeight="1" x14ac:dyDescent="0.2">
      <c r="A1840" s="41" t="str">
        <f t="shared" si="200"/>
        <v/>
      </c>
      <c r="B1840" s="27" t="str">
        <f t="shared" si="201"/>
        <v/>
      </c>
      <c r="C1840" s="28"/>
      <c r="D1840" s="37"/>
      <c r="E1840" s="28"/>
      <c r="F1840" s="38"/>
      <c r="G1840" s="39"/>
      <c r="H1840" s="39"/>
      <c r="I1840" s="29"/>
      <c r="J1840" s="40"/>
      <c r="K1840" s="40"/>
      <c r="L1840" s="28"/>
      <c r="M1840" s="28"/>
      <c r="N1840" s="42" t="str">
        <f t="shared" si="202"/>
        <v/>
      </c>
      <c r="O1840" s="43"/>
      <c r="P1840" s="25" t="str">
        <f t="shared" si="203"/>
        <v/>
      </c>
      <c r="R1840" s="26">
        <f t="shared" si="197"/>
        <v>0</v>
      </c>
      <c r="S1840" s="18">
        <f t="shared" si="198"/>
        <v>9</v>
      </c>
      <c r="T1840" s="15" t="str">
        <f t="shared" si="199"/>
        <v/>
      </c>
      <c r="U1840" s="15" t="str">
        <f>CONCATENATE(IF(B1840="","",'[1]Datos del Clap'!$E$4),";","9",IF(B1840="","",'[1]Datos del Clap'!$F$4),TEXT(B1840,"000"),";",E1840,(TEXT(F1840,"00000000")))</f>
        <v>;9;00000000</v>
      </c>
    </row>
    <row r="1841" spans="1:21" ht="14.25" customHeight="1" x14ac:dyDescent="0.2">
      <c r="A1841" s="41" t="str">
        <f t="shared" si="200"/>
        <v/>
      </c>
      <c r="B1841" s="27" t="str">
        <f t="shared" si="201"/>
        <v/>
      </c>
      <c r="C1841" s="28"/>
      <c r="D1841" s="37"/>
      <c r="E1841" s="28"/>
      <c r="F1841" s="38"/>
      <c r="G1841" s="39"/>
      <c r="H1841" s="39"/>
      <c r="I1841" s="29"/>
      <c r="J1841" s="40"/>
      <c r="K1841" s="40"/>
      <c r="L1841" s="28"/>
      <c r="M1841" s="28"/>
      <c r="N1841" s="42" t="str">
        <f t="shared" si="202"/>
        <v/>
      </c>
      <c r="O1841" s="43"/>
      <c r="P1841" s="25" t="str">
        <f t="shared" si="203"/>
        <v/>
      </c>
      <c r="R1841" s="26">
        <f t="shared" si="197"/>
        <v>0</v>
      </c>
      <c r="S1841" s="18">
        <f t="shared" si="198"/>
        <v>9</v>
      </c>
      <c r="T1841" s="15" t="str">
        <f t="shared" si="199"/>
        <v/>
      </c>
      <c r="U1841" s="15" t="str">
        <f>CONCATENATE(IF(B1841="","",'[1]Datos del Clap'!$E$4),";","9",IF(B1841="","",'[1]Datos del Clap'!$F$4),TEXT(B1841,"000"),";",E1841,(TEXT(F1841,"00000000")))</f>
        <v>;9;00000000</v>
      </c>
    </row>
    <row r="1842" spans="1:21" ht="14.25" customHeight="1" x14ac:dyDescent="0.2">
      <c r="A1842" s="41" t="str">
        <f t="shared" si="200"/>
        <v/>
      </c>
      <c r="B1842" s="27" t="str">
        <f t="shared" si="201"/>
        <v/>
      </c>
      <c r="C1842" s="28"/>
      <c r="D1842" s="37"/>
      <c r="E1842" s="28"/>
      <c r="F1842" s="38"/>
      <c r="G1842" s="39"/>
      <c r="H1842" s="39"/>
      <c r="I1842" s="29"/>
      <c r="J1842" s="40"/>
      <c r="K1842" s="40"/>
      <c r="L1842" s="28"/>
      <c r="M1842" s="28"/>
      <c r="N1842" s="42" t="str">
        <f t="shared" si="202"/>
        <v/>
      </c>
      <c r="O1842" s="43"/>
      <c r="P1842" s="25" t="str">
        <f t="shared" si="203"/>
        <v/>
      </c>
      <c r="R1842" s="26">
        <f t="shared" si="197"/>
        <v>0</v>
      </c>
      <c r="S1842" s="18">
        <f t="shared" si="198"/>
        <v>9</v>
      </c>
      <c r="T1842" s="15" t="str">
        <f t="shared" si="199"/>
        <v/>
      </c>
      <c r="U1842" s="15" t="str">
        <f>CONCATENATE(IF(B1842="","",'[1]Datos del Clap'!$E$4),";","9",IF(B1842="","",'[1]Datos del Clap'!$F$4),TEXT(B1842,"000"),";",E1842,(TEXT(F1842,"00000000")))</f>
        <v>;9;00000000</v>
      </c>
    </row>
    <row r="1843" spans="1:21" ht="14.25" customHeight="1" x14ac:dyDescent="0.2">
      <c r="A1843" s="41" t="str">
        <f t="shared" si="200"/>
        <v/>
      </c>
      <c r="B1843" s="27" t="str">
        <f t="shared" si="201"/>
        <v/>
      </c>
      <c r="C1843" s="28"/>
      <c r="D1843" s="37"/>
      <c r="E1843" s="28"/>
      <c r="F1843" s="38"/>
      <c r="G1843" s="39"/>
      <c r="H1843" s="39"/>
      <c r="I1843" s="29"/>
      <c r="J1843" s="40"/>
      <c r="K1843" s="40"/>
      <c r="L1843" s="28"/>
      <c r="M1843" s="28"/>
      <c r="N1843" s="42" t="str">
        <f t="shared" si="202"/>
        <v/>
      </c>
      <c r="O1843" s="43"/>
      <c r="P1843" s="25" t="str">
        <f t="shared" si="203"/>
        <v/>
      </c>
      <c r="R1843" s="26">
        <f t="shared" si="197"/>
        <v>0</v>
      </c>
      <c r="S1843" s="18">
        <f t="shared" si="198"/>
        <v>9</v>
      </c>
      <c r="T1843" s="15" t="str">
        <f t="shared" si="199"/>
        <v/>
      </c>
      <c r="U1843" s="15" t="str">
        <f>CONCATENATE(IF(B1843="","",'[1]Datos del Clap'!$E$4),";","9",IF(B1843="","",'[1]Datos del Clap'!$F$4),TEXT(B1843,"000"),";",E1843,(TEXT(F1843,"00000000")))</f>
        <v>;9;00000000</v>
      </c>
    </row>
    <row r="1844" spans="1:21" ht="14.25" customHeight="1" x14ac:dyDescent="0.2">
      <c r="A1844" s="41" t="str">
        <f t="shared" si="200"/>
        <v/>
      </c>
      <c r="B1844" s="27" t="str">
        <f t="shared" si="201"/>
        <v/>
      </c>
      <c r="C1844" s="28"/>
      <c r="D1844" s="37"/>
      <c r="E1844" s="28"/>
      <c r="F1844" s="38"/>
      <c r="G1844" s="39"/>
      <c r="H1844" s="39"/>
      <c r="I1844" s="29"/>
      <c r="J1844" s="40"/>
      <c r="K1844" s="40"/>
      <c r="L1844" s="28"/>
      <c r="M1844" s="28"/>
      <c r="N1844" s="42" t="str">
        <f t="shared" si="202"/>
        <v/>
      </c>
      <c r="O1844" s="43"/>
      <c r="P1844" s="25" t="str">
        <f t="shared" si="203"/>
        <v/>
      </c>
      <c r="R1844" s="26">
        <f t="shared" si="197"/>
        <v>0</v>
      </c>
      <c r="S1844" s="18">
        <f t="shared" si="198"/>
        <v>9</v>
      </c>
      <c r="T1844" s="15" t="str">
        <f t="shared" si="199"/>
        <v/>
      </c>
      <c r="U1844" s="15" t="str">
        <f>CONCATENATE(IF(B1844="","",'[1]Datos del Clap'!$E$4),";","9",IF(B1844="","",'[1]Datos del Clap'!$F$4),TEXT(B1844,"000"),";",E1844,(TEXT(F1844,"00000000")))</f>
        <v>;9;00000000</v>
      </c>
    </row>
    <row r="1845" spans="1:21" ht="14.25" customHeight="1" x14ac:dyDescent="0.2">
      <c r="A1845" s="41" t="str">
        <f t="shared" si="200"/>
        <v/>
      </c>
      <c r="B1845" s="27" t="str">
        <f t="shared" si="201"/>
        <v/>
      </c>
      <c r="C1845" s="28"/>
      <c r="D1845" s="37"/>
      <c r="E1845" s="28"/>
      <c r="F1845" s="38"/>
      <c r="G1845" s="39"/>
      <c r="H1845" s="39"/>
      <c r="I1845" s="29"/>
      <c r="J1845" s="40"/>
      <c r="K1845" s="40"/>
      <c r="L1845" s="28"/>
      <c r="M1845" s="28"/>
      <c r="N1845" s="42" t="str">
        <f t="shared" si="202"/>
        <v/>
      </c>
      <c r="O1845" s="43"/>
      <c r="P1845" s="25" t="str">
        <f t="shared" si="203"/>
        <v/>
      </c>
      <c r="R1845" s="26">
        <f t="shared" si="197"/>
        <v>0</v>
      </c>
      <c r="S1845" s="18">
        <f t="shared" si="198"/>
        <v>9</v>
      </c>
      <c r="T1845" s="15" t="str">
        <f t="shared" si="199"/>
        <v/>
      </c>
      <c r="U1845" s="15" t="str">
        <f>CONCATENATE(IF(B1845="","",'[1]Datos del Clap'!$E$4),";","9",IF(B1845="","",'[1]Datos del Clap'!$F$4),TEXT(B1845,"000"),";",E1845,(TEXT(F1845,"00000000")))</f>
        <v>;9;00000000</v>
      </c>
    </row>
    <row r="1846" spans="1:21" ht="14.25" customHeight="1" x14ac:dyDescent="0.2">
      <c r="A1846" s="41" t="str">
        <f t="shared" si="200"/>
        <v/>
      </c>
      <c r="B1846" s="27" t="str">
        <f t="shared" si="201"/>
        <v/>
      </c>
      <c r="C1846" s="28"/>
      <c r="D1846" s="37"/>
      <c r="E1846" s="28"/>
      <c r="F1846" s="38"/>
      <c r="G1846" s="39"/>
      <c r="H1846" s="39"/>
      <c r="I1846" s="29"/>
      <c r="J1846" s="40"/>
      <c r="K1846" s="40"/>
      <c r="L1846" s="28"/>
      <c r="M1846" s="28"/>
      <c r="N1846" s="42" t="str">
        <f t="shared" si="202"/>
        <v/>
      </c>
      <c r="O1846" s="43"/>
      <c r="P1846" s="25" t="str">
        <f t="shared" si="203"/>
        <v/>
      </c>
      <c r="R1846" s="26">
        <f t="shared" si="197"/>
        <v>0</v>
      </c>
      <c r="S1846" s="18">
        <f t="shared" si="198"/>
        <v>9</v>
      </c>
      <c r="T1846" s="15" t="str">
        <f t="shared" si="199"/>
        <v/>
      </c>
      <c r="U1846" s="15" t="str">
        <f>CONCATENATE(IF(B1846="","",'[1]Datos del Clap'!$E$4),";","9",IF(B1846="","",'[1]Datos del Clap'!$F$4),TEXT(B1846,"000"),";",E1846,(TEXT(F1846,"00000000")))</f>
        <v>;9;00000000</v>
      </c>
    </row>
    <row r="1847" spans="1:21" ht="14.25" customHeight="1" x14ac:dyDescent="0.2">
      <c r="A1847" s="41" t="str">
        <f t="shared" si="200"/>
        <v/>
      </c>
      <c r="B1847" s="27" t="str">
        <f t="shared" si="201"/>
        <v/>
      </c>
      <c r="C1847" s="28"/>
      <c r="D1847" s="37"/>
      <c r="E1847" s="28"/>
      <c r="F1847" s="38"/>
      <c r="G1847" s="39"/>
      <c r="H1847" s="39"/>
      <c r="I1847" s="29"/>
      <c r="J1847" s="40"/>
      <c r="K1847" s="40"/>
      <c r="L1847" s="28"/>
      <c r="M1847" s="28"/>
      <c r="N1847" s="42" t="str">
        <f t="shared" si="202"/>
        <v/>
      </c>
      <c r="O1847" s="43"/>
      <c r="P1847" s="25" t="str">
        <f t="shared" si="203"/>
        <v/>
      </c>
      <c r="R1847" s="26">
        <f t="shared" si="197"/>
        <v>0</v>
      </c>
      <c r="S1847" s="18">
        <f t="shared" si="198"/>
        <v>9</v>
      </c>
      <c r="T1847" s="15" t="str">
        <f t="shared" si="199"/>
        <v/>
      </c>
      <c r="U1847" s="15" t="str">
        <f>CONCATENATE(IF(B1847="","",'[1]Datos del Clap'!$E$4),";","9",IF(B1847="","",'[1]Datos del Clap'!$F$4),TEXT(B1847,"000"),";",E1847,(TEXT(F1847,"00000000")))</f>
        <v>;9;00000000</v>
      </c>
    </row>
    <row r="1848" spans="1:21" ht="14.25" customHeight="1" x14ac:dyDescent="0.2">
      <c r="A1848" s="41" t="str">
        <f t="shared" si="200"/>
        <v/>
      </c>
      <c r="B1848" s="27" t="str">
        <f t="shared" si="201"/>
        <v/>
      </c>
      <c r="C1848" s="28"/>
      <c r="D1848" s="37"/>
      <c r="E1848" s="28"/>
      <c r="F1848" s="38"/>
      <c r="G1848" s="39"/>
      <c r="H1848" s="39"/>
      <c r="I1848" s="29"/>
      <c r="J1848" s="40"/>
      <c r="K1848" s="40"/>
      <c r="L1848" s="28"/>
      <c r="M1848" s="28"/>
      <c r="N1848" s="42" t="str">
        <f t="shared" si="202"/>
        <v/>
      </c>
      <c r="O1848" s="43"/>
      <c r="P1848" s="25" t="str">
        <f t="shared" si="203"/>
        <v/>
      </c>
      <c r="R1848" s="26">
        <f t="shared" si="197"/>
        <v>0</v>
      </c>
      <c r="S1848" s="18">
        <f t="shared" si="198"/>
        <v>9</v>
      </c>
      <c r="T1848" s="15" t="str">
        <f t="shared" si="199"/>
        <v/>
      </c>
      <c r="U1848" s="15" t="str">
        <f>CONCATENATE(IF(B1848="","",'[1]Datos del Clap'!$E$4),";","9",IF(B1848="","",'[1]Datos del Clap'!$F$4),TEXT(B1848,"000"),";",E1848,(TEXT(F1848,"00000000")))</f>
        <v>;9;00000000</v>
      </c>
    </row>
    <row r="1849" spans="1:21" ht="14.25" customHeight="1" x14ac:dyDescent="0.2">
      <c r="A1849" s="41" t="str">
        <f t="shared" si="200"/>
        <v/>
      </c>
      <c r="B1849" s="27" t="str">
        <f t="shared" si="201"/>
        <v/>
      </c>
      <c r="C1849" s="28"/>
      <c r="D1849" s="37"/>
      <c r="E1849" s="28"/>
      <c r="F1849" s="38"/>
      <c r="G1849" s="39"/>
      <c r="H1849" s="39"/>
      <c r="I1849" s="29"/>
      <c r="J1849" s="40"/>
      <c r="K1849" s="40"/>
      <c r="L1849" s="28"/>
      <c r="M1849" s="28"/>
      <c r="N1849" s="42" t="str">
        <f t="shared" si="202"/>
        <v/>
      </c>
      <c r="O1849" s="43"/>
      <c r="P1849" s="25" t="str">
        <f t="shared" si="203"/>
        <v/>
      </c>
      <c r="R1849" s="26">
        <f t="shared" si="197"/>
        <v>0</v>
      </c>
      <c r="S1849" s="18">
        <f t="shared" si="198"/>
        <v>9</v>
      </c>
      <c r="T1849" s="15" t="str">
        <f t="shared" si="199"/>
        <v/>
      </c>
      <c r="U1849" s="15" t="str">
        <f>CONCATENATE(IF(B1849="","",'[1]Datos del Clap'!$E$4),";","9",IF(B1849="","",'[1]Datos del Clap'!$F$4),TEXT(B1849,"000"),";",E1849,(TEXT(F1849,"00000000")))</f>
        <v>;9;00000000</v>
      </c>
    </row>
    <row r="1850" spans="1:21" ht="14.25" customHeight="1" x14ac:dyDescent="0.2">
      <c r="A1850" s="41" t="str">
        <f t="shared" si="200"/>
        <v/>
      </c>
      <c r="B1850" s="27" t="str">
        <f t="shared" si="201"/>
        <v/>
      </c>
      <c r="C1850" s="28"/>
      <c r="D1850" s="37"/>
      <c r="E1850" s="28"/>
      <c r="F1850" s="38"/>
      <c r="G1850" s="39"/>
      <c r="H1850" s="39"/>
      <c r="I1850" s="29"/>
      <c r="J1850" s="40"/>
      <c r="K1850" s="40"/>
      <c r="L1850" s="28"/>
      <c r="M1850" s="28"/>
      <c r="N1850" s="42" t="str">
        <f t="shared" si="202"/>
        <v/>
      </c>
      <c r="O1850" s="43"/>
      <c r="P1850" s="25" t="str">
        <f t="shared" si="203"/>
        <v/>
      </c>
      <c r="R1850" s="26">
        <f t="shared" si="197"/>
        <v>0</v>
      </c>
      <c r="S1850" s="18">
        <f t="shared" si="198"/>
        <v>9</v>
      </c>
      <c r="T1850" s="15" t="str">
        <f t="shared" si="199"/>
        <v/>
      </c>
      <c r="U1850" s="15" t="str">
        <f>CONCATENATE(IF(B1850="","",'[1]Datos del Clap'!$E$4),";","9",IF(B1850="","",'[1]Datos del Clap'!$F$4),TEXT(B1850,"000"),";",E1850,(TEXT(F1850,"00000000")))</f>
        <v>;9;00000000</v>
      </c>
    </row>
    <row r="1851" spans="1:21" ht="14.25" customHeight="1" x14ac:dyDescent="0.2">
      <c r="A1851" s="41" t="str">
        <f t="shared" si="200"/>
        <v/>
      </c>
      <c r="B1851" s="27" t="str">
        <f t="shared" si="201"/>
        <v/>
      </c>
      <c r="C1851" s="28"/>
      <c r="D1851" s="37"/>
      <c r="E1851" s="28"/>
      <c r="F1851" s="38"/>
      <c r="G1851" s="39"/>
      <c r="H1851" s="39"/>
      <c r="I1851" s="29"/>
      <c r="J1851" s="40"/>
      <c r="K1851" s="40"/>
      <c r="L1851" s="28"/>
      <c r="M1851" s="28"/>
      <c r="N1851" s="42" t="str">
        <f t="shared" si="202"/>
        <v/>
      </c>
      <c r="O1851" s="43"/>
      <c r="P1851" s="25" t="str">
        <f t="shared" si="203"/>
        <v/>
      </c>
      <c r="R1851" s="26">
        <f t="shared" si="197"/>
        <v>0</v>
      </c>
      <c r="S1851" s="18">
        <f t="shared" si="198"/>
        <v>9</v>
      </c>
      <c r="T1851" s="15" t="str">
        <f t="shared" si="199"/>
        <v/>
      </c>
      <c r="U1851" s="15" t="str">
        <f>CONCATENATE(IF(B1851="","",'[1]Datos del Clap'!$E$4),";","9",IF(B1851="","",'[1]Datos del Clap'!$F$4),TEXT(B1851,"000"),";",E1851,(TEXT(F1851,"00000000")))</f>
        <v>;9;00000000</v>
      </c>
    </row>
    <row r="1852" spans="1:21" ht="14.25" customHeight="1" x14ac:dyDescent="0.2">
      <c r="A1852" s="41" t="str">
        <f t="shared" si="200"/>
        <v/>
      </c>
      <c r="B1852" s="27" t="str">
        <f t="shared" si="201"/>
        <v/>
      </c>
      <c r="C1852" s="28"/>
      <c r="D1852" s="37"/>
      <c r="E1852" s="28"/>
      <c r="F1852" s="38"/>
      <c r="G1852" s="39"/>
      <c r="H1852" s="39"/>
      <c r="I1852" s="29"/>
      <c r="J1852" s="40"/>
      <c r="K1852" s="40"/>
      <c r="L1852" s="28"/>
      <c r="M1852" s="28"/>
      <c r="N1852" s="42" t="str">
        <f t="shared" si="202"/>
        <v/>
      </c>
      <c r="O1852" s="43"/>
      <c r="P1852" s="25" t="str">
        <f t="shared" si="203"/>
        <v/>
      </c>
      <c r="R1852" s="26">
        <f t="shared" si="197"/>
        <v>0</v>
      </c>
      <c r="S1852" s="18">
        <f t="shared" si="198"/>
        <v>9</v>
      </c>
      <c r="T1852" s="15" t="str">
        <f t="shared" si="199"/>
        <v/>
      </c>
      <c r="U1852" s="15" t="str">
        <f>CONCATENATE(IF(B1852="","",'[1]Datos del Clap'!$E$4),";","9",IF(B1852="","",'[1]Datos del Clap'!$F$4),TEXT(B1852,"000"),";",E1852,(TEXT(F1852,"00000000")))</f>
        <v>;9;00000000</v>
      </c>
    </row>
    <row r="1853" spans="1:21" ht="14.25" customHeight="1" x14ac:dyDescent="0.2">
      <c r="A1853" s="41" t="str">
        <f t="shared" si="200"/>
        <v/>
      </c>
      <c r="B1853" s="27" t="str">
        <f t="shared" si="201"/>
        <v/>
      </c>
      <c r="C1853" s="28"/>
      <c r="D1853" s="37"/>
      <c r="E1853" s="28"/>
      <c r="F1853" s="38"/>
      <c r="G1853" s="39"/>
      <c r="H1853" s="39"/>
      <c r="I1853" s="29"/>
      <c r="J1853" s="40"/>
      <c r="K1853" s="40"/>
      <c r="L1853" s="28"/>
      <c r="M1853" s="28"/>
      <c r="N1853" s="42" t="str">
        <f t="shared" si="202"/>
        <v/>
      </c>
      <c r="O1853" s="43"/>
      <c r="P1853" s="25" t="str">
        <f t="shared" si="203"/>
        <v/>
      </c>
      <c r="R1853" s="26">
        <f t="shared" si="197"/>
        <v>0</v>
      </c>
      <c r="S1853" s="18">
        <f t="shared" si="198"/>
        <v>9</v>
      </c>
      <c r="T1853" s="15" t="str">
        <f t="shared" si="199"/>
        <v/>
      </c>
      <c r="U1853" s="15" t="str">
        <f>CONCATENATE(IF(B1853="","",'[1]Datos del Clap'!$E$4),";","9",IF(B1853="","",'[1]Datos del Clap'!$F$4),TEXT(B1853,"000"),";",E1853,(TEXT(F1853,"00000000")))</f>
        <v>;9;00000000</v>
      </c>
    </row>
    <row r="1854" spans="1:21" ht="14.25" customHeight="1" x14ac:dyDescent="0.2">
      <c r="A1854" s="41" t="str">
        <f t="shared" si="200"/>
        <v/>
      </c>
      <c r="B1854" s="27" t="str">
        <f t="shared" si="201"/>
        <v/>
      </c>
      <c r="C1854" s="28"/>
      <c r="D1854" s="37"/>
      <c r="E1854" s="28"/>
      <c r="F1854" s="38"/>
      <c r="G1854" s="39"/>
      <c r="H1854" s="39"/>
      <c r="I1854" s="29"/>
      <c r="J1854" s="40"/>
      <c r="K1854" s="40"/>
      <c r="L1854" s="28"/>
      <c r="M1854" s="28"/>
      <c r="N1854" s="42" t="str">
        <f t="shared" si="202"/>
        <v/>
      </c>
      <c r="O1854" s="43"/>
      <c r="P1854" s="25" t="str">
        <f t="shared" si="203"/>
        <v/>
      </c>
      <c r="R1854" s="26">
        <f t="shared" si="197"/>
        <v>0</v>
      </c>
      <c r="S1854" s="18">
        <f t="shared" si="198"/>
        <v>9</v>
      </c>
      <c r="T1854" s="15" t="str">
        <f t="shared" si="199"/>
        <v/>
      </c>
      <c r="U1854" s="15" t="str">
        <f>CONCATENATE(IF(B1854="","",'[1]Datos del Clap'!$E$4),";","9",IF(B1854="","",'[1]Datos del Clap'!$F$4),TEXT(B1854,"000"),";",E1854,(TEXT(F1854,"00000000")))</f>
        <v>;9;00000000</v>
      </c>
    </row>
    <row r="1855" spans="1:21" ht="14.25" customHeight="1" x14ac:dyDescent="0.2">
      <c r="A1855" s="41" t="str">
        <f t="shared" si="200"/>
        <v/>
      </c>
      <c r="B1855" s="27" t="str">
        <f t="shared" si="201"/>
        <v/>
      </c>
      <c r="C1855" s="28"/>
      <c r="D1855" s="37"/>
      <c r="E1855" s="28"/>
      <c r="F1855" s="38"/>
      <c r="G1855" s="39"/>
      <c r="H1855" s="39"/>
      <c r="I1855" s="29"/>
      <c r="J1855" s="40"/>
      <c r="K1855" s="40"/>
      <c r="L1855" s="28"/>
      <c r="M1855" s="28"/>
      <c r="N1855" s="42" t="str">
        <f t="shared" si="202"/>
        <v/>
      </c>
      <c r="O1855" s="43"/>
      <c r="P1855" s="25" t="str">
        <f t="shared" si="203"/>
        <v/>
      </c>
      <c r="R1855" s="26">
        <f t="shared" si="197"/>
        <v>0</v>
      </c>
      <c r="S1855" s="18">
        <f t="shared" si="198"/>
        <v>9</v>
      </c>
      <c r="T1855" s="15" t="str">
        <f t="shared" si="199"/>
        <v/>
      </c>
      <c r="U1855" s="15" t="str">
        <f>CONCATENATE(IF(B1855="","",'[1]Datos del Clap'!$E$4),";","9",IF(B1855="","",'[1]Datos del Clap'!$F$4),TEXT(B1855,"000"),";",E1855,(TEXT(F1855,"00000000")))</f>
        <v>;9;00000000</v>
      </c>
    </row>
    <row r="1856" spans="1:21" ht="14.25" customHeight="1" x14ac:dyDescent="0.2">
      <c r="A1856" s="41" t="str">
        <f t="shared" si="200"/>
        <v/>
      </c>
      <c r="B1856" s="27" t="str">
        <f t="shared" si="201"/>
        <v/>
      </c>
      <c r="C1856" s="28"/>
      <c r="D1856" s="37"/>
      <c r="E1856" s="28"/>
      <c r="F1856" s="38"/>
      <c r="G1856" s="39"/>
      <c r="H1856" s="39"/>
      <c r="I1856" s="29"/>
      <c r="J1856" s="40"/>
      <c r="K1856" s="40"/>
      <c r="L1856" s="28"/>
      <c r="M1856" s="28"/>
      <c r="N1856" s="42" t="str">
        <f t="shared" si="202"/>
        <v/>
      </c>
      <c r="O1856" s="43"/>
      <c r="P1856" s="25" t="str">
        <f t="shared" si="203"/>
        <v/>
      </c>
      <c r="R1856" s="26">
        <f t="shared" si="197"/>
        <v>0</v>
      </c>
      <c r="S1856" s="18">
        <f t="shared" si="198"/>
        <v>9</v>
      </c>
      <c r="T1856" s="15" t="str">
        <f t="shared" si="199"/>
        <v/>
      </c>
      <c r="U1856" s="15" t="str">
        <f>CONCATENATE(IF(B1856="","",'[1]Datos del Clap'!$E$4),";","9",IF(B1856="","",'[1]Datos del Clap'!$F$4),TEXT(B1856,"000"),";",E1856,(TEXT(F1856,"00000000")))</f>
        <v>;9;00000000</v>
      </c>
    </row>
    <row r="1857" spans="1:21" ht="14.25" customHeight="1" x14ac:dyDescent="0.2">
      <c r="A1857" s="41" t="str">
        <f t="shared" si="200"/>
        <v/>
      </c>
      <c r="B1857" s="27" t="str">
        <f t="shared" si="201"/>
        <v/>
      </c>
      <c r="C1857" s="28"/>
      <c r="D1857" s="37"/>
      <c r="E1857" s="28"/>
      <c r="F1857" s="38"/>
      <c r="G1857" s="39"/>
      <c r="H1857" s="39"/>
      <c r="I1857" s="29"/>
      <c r="J1857" s="40"/>
      <c r="K1857" s="40"/>
      <c r="L1857" s="28"/>
      <c r="M1857" s="28"/>
      <c r="N1857" s="42" t="str">
        <f t="shared" si="202"/>
        <v/>
      </c>
      <c r="O1857" s="43"/>
      <c r="P1857" s="25" t="str">
        <f t="shared" si="203"/>
        <v/>
      </c>
      <c r="R1857" s="26">
        <f t="shared" si="197"/>
        <v>0</v>
      </c>
      <c r="S1857" s="18">
        <f t="shared" si="198"/>
        <v>9</v>
      </c>
      <c r="T1857" s="15" t="str">
        <f t="shared" si="199"/>
        <v/>
      </c>
      <c r="U1857" s="15" t="str">
        <f>CONCATENATE(IF(B1857="","",'[1]Datos del Clap'!$E$4),";","9",IF(B1857="","",'[1]Datos del Clap'!$F$4),TEXT(B1857,"000"),";",E1857,(TEXT(F1857,"00000000")))</f>
        <v>;9;00000000</v>
      </c>
    </row>
    <row r="1858" spans="1:21" ht="14.25" customHeight="1" x14ac:dyDescent="0.2">
      <c r="A1858" s="41" t="str">
        <f t="shared" si="200"/>
        <v/>
      </c>
      <c r="B1858" s="27" t="str">
        <f t="shared" si="201"/>
        <v/>
      </c>
      <c r="C1858" s="28"/>
      <c r="D1858" s="37"/>
      <c r="E1858" s="28"/>
      <c r="F1858" s="38"/>
      <c r="G1858" s="39"/>
      <c r="H1858" s="39"/>
      <c r="I1858" s="29"/>
      <c r="J1858" s="40"/>
      <c r="K1858" s="40"/>
      <c r="L1858" s="28"/>
      <c r="M1858" s="28"/>
      <c r="N1858" s="42" t="str">
        <f t="shared" si="202"/>
        <v/>
      </c>
      <c r="O1858" s="43"/>
      <c r="P1858" s="25" t="str">
        <f t="shared" si="203"/>
        <v/>
      </c>
      <c r="R1858" s="26">
        <f t="shared" si="197"/>
        <v>0</v>
      </c>
      <c r="S1858" s="18">
        <f t="shared" si="198"/>
        <v>9</v>
      </c>
      <c r="T1858" s="15" t="str">
        <f t="shared" si="199"/>
        <v/>
      </c>
      <c r="U1858" s="15" t="str">
        <f>CONCATENATE(IF(B1858="","",'[1]Datos del Clap'!$E$4),";","9",IF(B1858="","",'[1]Datos del Clap'!$F$4),TEXT(B1858,"000"),";",E1858,(TEXT(F1858,"00000000")))</f>
        <v>;9;00000000</v>
      </c>
    </row>
    <row r="1859" spans="1:21" ht="14.25" customHeight="1" x14ac:dyDescent="0.2">
      <c r="A1859" s="41" t="str">
        <f t="shared" si="200"/>
        <v/>
      </c>
      <c r="B1859" s="27" t="str">
        <f t="shared" si="201"/>
        <v/>
      </c>
      <c r="C1859" s="28"/>
      <c r="D1859" s="37"/>
      <c r="E1859" s="28"/>
      <c r="F1859" s="38"/>
      <c r="G1859" s="39"/>
      <c r="H1859" s="39"/>
      <c r="I1859" s="29"/>
      <c r="J1859" s="40"/>
      <c r="K1859" s="40"/>
      <c r="L1859" s="28"/>
      <c r="M1859" s="28"/>
      <c r="N1859" s="42" t="str">
        <f t="shared" si="202"/>
        <v/>
      </c>
      <c r="O1859" s="43"/>
      <c r="P1859" s="25" t="str">
        <f t="shared" si="203"/>
        <v/>
      </c>
      <c r="R1859" s="26">
        <f t="shared" si="197"/>
        <v>0</v>
      </c>
      <c r="S1859" s="18">
        <f t="shared" si="198"/>
        <v>9</v>
      </c>
      <c r="T1859" s="15" t="str">
        <f t="shared" si="199"/>
        <v/>
      </c>
      <c r="U1859" s="15" t="str">
        <f>CONCATENATE(IF(B1859="","",'[1]Datos del Clap'!$E$4),";","9",IF(B1859="","",'[1]Datos del Clap'!$F$4),TEXT(B1859,"000"),";",E1859,(TEXT(F1859,"00000000")))</f>
        <v>;9;00000000</v>
      </c>
    </row>
    <row r="1860" spans="1:21" ht="14.25" customHeight="1" x14ac:dyDescent="0.2">
      <c r="A1860" s="41" t="str">
        <f t="shared" si="200"/>
        <v/>
      </c>
      <c r="B1860" s="27" t="str">
        <f t="shared" si="201"/>
        <v/>
      </c>
      <c r="C1860" s="28"/>
      <c r="D1860" s="37"/>
      <c r="E1860" s="28"/>
      <c r="F1860" s="38"/>
      <c r="G1860" s="39"/>
      <c r="H1860" s="39"/>
      <c r="I1860" s="29"/>
      <c r="J1860" s="40"/>
      <c r="K1860" s="40"/>
      <c r="L1860" s="28"/>
      <c r="M1860" s="28"/>
      <c r="N1860" s="42" t="str">
        <f t="shared" si="202"/>
        <v/>
      </c>
      <c r="O1860" s="43"/>
      <c r="P1860" s="25" t="str">
        <f t="shared" si="203"/>
        <v/>
      </c>
      <c r="R1860" s="26">
        <f t="shared" ref="R1860:R1923" si="204">COUNTIF($F$4:$F$10002,F1860)</f>
        <v>0</v>
      </c>
      <c r="S1860" s="18">
        <f t="shared" ref="S1860:S1923" si="205">LEN(IF(F1860&gt;=80000000,(CONCATENATE("E",REPT(0,8-LEN(F1860)),F1860)),(CONCATENATE("V",REPT(0,8-LEN(F1860)),F1860))))</f>
        <v>9</v>
      </c>
      <c r="T1860" s="15" t="str">
        <f t="shared" ref="T1860:T1923" si="206">TRIM(PROPER(D1860))</f>
        <v/>
      </c>
      <c r="U1860" s="15" t="str">
        <f>CONCATENATE(IF(B1860="","",'[1]Datos del Clap'!$E$4),";","9",IF(B1860="","",'[1]Datos del Clap'!$F$4),TEXT(B1860,"000"),";",E1860,(TEXT(F1860,"00000000")))</f>
        <v>;9;00000000</v>
      </c>
    </row>
    <row r="1861" spans="1:21" ht="14.25" customHeight="1" x14ac:dyDescent="0.2">
      <c r="A1861" s="41" t="str">
        <f t="shared" ref="A1861:A1924" si="207">IF(I1861="Vocero Territorial",1,IF(I1861="UBCH",2,IF(I1861="UNAMUJER",3,IF(I1861="FFM",4,IF(I1861="CCAlimentación",5,IF(I1861="Comunicador",6,IF(I1861="Productivo",7,IF(I1861="Fiscal",8,IF(I1861="Miliciano",9,IF(I1861="Vocero Comunal",11,IF(I1861="Ninguno",10,"")))))))))))</f>
        <v/>
      </c>
      <c r="B1861" s="27" t="str">
        <f t="shared" ref="B1861:B1924" si="208">IF(OR(C1861="",D1861=""),"",IF(AND(C1861&lt;&gt;"Jefe de Familia",D1861&lt;&gt;""),B1860,(B1860+1)))</f>
        <v/>
      </c>
      <c r="C1861" s="28"/>
      <c r="D1861" s="37"/>
      <c r="E1861" s="28"/>
      <c r="F1861" s="38"/>
      <c r="G1861" s="39"/>
      <c r="H1861" s="39"/>
      <c r="I1861" s="29"/>
      <c r="J1861" s="40"/>
      <c r="K1861" s="40"/>
      <c r="L1861" s="28"/>
      <c r="M1861" s="28"/>
      <c r="N1861" s="42" t="str">
        <f t="shared" ref="N1861:N1924" si="209">IF(OR(COUNTIF($F$4:$F$3005,F1861)&gt;=2,T(F1861)&lt;&gt;"",LEN(F1861)&gt;8),"Revisar este número de Cédula","")</f>
        <v/>
      </c>
      <c r="O1861" s="43"/>
      <c r="P1861" s="25" t="str">
        <f t="shared" ref="P1861:P1924" si="210">IF(AND($W$2&lt;&gt;1,I1861="Vocero Territorial"),"Ya Existe un "&amp;I1861,IF(AND($W$3&lt;&gt;1,I1861="UBCH"),"Ya Existe un Representante de las "&amp;I1861,IF(AND($W$4&lt;&gt;1,I1861="UNAMUJER"),"Ya Existe un Representante de "&amp;I1861,IF(AND($W$5&lt;&gt;1,I1861="FFM"),"Ya Existe un Representante del "&amp;I1861,IF(AND($W$6&lt;&gt;1,I1861="CCAlimentación"),"Ya Existe un Representante del "&amp;I1861,IF(AND($W$7&lt;&gt;1,I1861="Comunicador"),"Ya Existe un Líder "&amp;I1861,IF(AND($W$8&lt;&gt;1,I1861="Productivo"),"Ya Existe un Líder "&amp;I1861,IF(AND($W$9&lt;&gt;1,I1861="Fiscal"),"Ya Existe un "&amp;I1861,IF(AND($W$9&lt;&gt;1,I1861="Vocero Comunal"),"Ya Existe un "&amp;I1861,"")))))))))</f>
        <v/>
      </c>
      <c r="R1861" s="26">
        <f t="shared" si="204"/>
        <v>0</v>
      </c>
      <c r="S1861" s="18">
        <f t="shared" si="205"/>
        <v>9</v>
      </c>
      <c r="T1861" s="15" t="str">
        <f t="shared" si="206"/>
        <v/>
      </c>
      <c r="U1861" s="15" t="str">
        <f>CONCATENATE(IF(B1861="","",'[1]Datos del Clap'!$E$4),";","9",IF(B1861="","",'[1]Datos del Clap'!$F$4),TEXT(B1861,"000"),";",E1861,(TEXT(F1861,"00000000")))</f>
        <v>;9;00000000</v>
      </c>
    </row>
    <row r="1862" spans="1:21" ht="14.25" customHeight="1" x14ac:dyDescent="0.2">
      <c r="A1862" s="41" t="str">
        <f t="shared" si="207"/>
        <v/>
      </c>
      <c r="B1862" s="27" t="str">
        <f t="shared" si="208"/>
        <v/>
      </c>
      <c r="C1862" s="28"/>
      <c r="D1862" s="37"/>
      <c r="E1862" s="28"/>
      <c r="F1862" s="38"/>
      <c r="G1862" s="39"/>
      <c r="H1862" s="39"/>
      <c r="I1862" s="29"/>
      <c r="J1862" s="40"/>
      <c r="K1862" s="40"/>
      <c r="L1862" s="28"/>
      <c r="M1862" s="28"/>
      <c r="N1862" s="42" t="str">
        <f t="shared" si="209"/>
        <v/>
      </c>
      <c r="O1862" s="43"/>
      <c r="P1862" s="25" t="str">
        <f t="shared" si="210"/>
        <v/>
      </c>
      <c r="R1862" s="26">
        <f t="shared" si="204"/>
        <v>0</v>
      </c>
      <c r="S1862" s="18">
        <f t="shared" si="205"/>
        <v>9</v>
      </c>
      <c r="T1862" s="15" t="str">
        <f t="shared" si="206"/>
        <v/>
      </c>
      <c r="U1862" s="15" t="str">
        <f>CONCATENATE(IF(B1862="","",'[1]Datos del Clap'!$E$4),";","9",IF(B1862="","",'[1]Datos del Clap'!$F$4),TEXT(B1862,"000"),";",E1862,(TEXT(F1862,"00000000")))</f>
        <v>;9;00000000</v>
      </c>
    </row>
    <row r="1863" spans="1:21" ht="14.25" customHeight="1" x14ac:dyDescent="0.2">
      <c r="A1863" s="41" t="str">
        <f t="shared" si="207"/>
        <v/>
      </c>
      <c r="B1863" s="27" t="str">
        <f t="shared" si="208"/>
        <v/>
      </c>
      <c r="C1863" s="28"/>
      <c r="D1863" s="37"/>
      <c r="E1863" s="28"/>
      <c r="F1863" s="38"/>
      <c r="G1863" s="39"/>
      <c r="H1863" s="39"/>
      <c r="I1863" s="29"/>
      <c r="J1863" s="40"/>
      <c r="K1863" s="40"/>
      <c r="L1863" s="28"/>
      <c r="M1863" s="28"/>
      <c r="N1863" s="42" t="str">
        <f t="shared" si="209"/>
        <v/>
      </c>
      <c r="O1863" s="43"/>
      <c r="P1863" s="25" t="str">
        <f t="shared" si="210"/>
        <v/>
      </c>
      <c r="R1863" s="26">
        <f t="shared" si="204"/>
        <v>0</v>
      </c>
      <c r="S1863" s="18">
        <f t="shared" si="205"/>
        <v>9</v>
      </c>
      <c r="T1863" s="15" t="str">
        <f t="shared" si="206"/>
        <v/>
      </c>
      <c r="U1863" s="15" t="str">
        <f>CONCATENATE(IF(B1863="","",'[1]Datos del Clap'!$E$4),";","9",IF(B1863="","",'[1]Datos del Clap'!$F$4),TEXT(B1863,"000"),";",E1863,(TEXT(F1863,"00000000")))</f>
        <v>;9;00000000</v>
      </c>
    </row>
    <row r="1864" spans="1:21" ht="14.25" customHeight="1" x14ac:dyDescent="0.2">
      <c r="A1864" s="41" t="str">
        <f t="shared" si="207"/>
        <v/>
      </c>
      <c r="B1864" s="27" t="str">
        <f t="shared" si="208"/>
        <v/>
      </c>
      <c r="C1864" s="28"/>
      <c r="D1864" s="37"/>
      <c r="E1864" s="28"/>
      <c r="F1864" s="38"/>
      <c r="G1864" s="39"/>
      <c r="H1864" s="39"/>
      <c r="I1864" s="29"/>
      <c r="J1864" s="40"/>
      <c r="K1864" s="40"/>
      <c r="L1864" s="28"/>
      <c r="M1864" s="28"/>
      <c r="N1864" s="42" t="str">
        <f t="shared" si="209"/>
        <v/>
      </c>
      <c r="O1864" s="43"/>
      <c r="P1864" s="25" t="str">
        <f t="shared" si="210"/>
        <v/>
      </c>
      <c r="R1864" s="26">
        <f t="shared" si="204"/>
        <v>0</v>
      </c>
      <c r="S1864" s="18">
        <f t="shared" si="205"/>
        <v>9</v>
      </c>
      <c r="T1864" s="15" t="str">
        <f t="shared" si="206"/>
        <v/>
      </c>
      <c r="U1864" s="15" t="str">
        <f>CONCATENATE(IF(B1864="","",'[1]Datos del Clap'!$E$4),";","9",IF(B1864="","",'[1]Datos del Clap'!$F$4),TEXT(B1864,"000"),";",E1864,(TEXT(F1864,"00000000")))</f>
        <v>;9;00000000</v>
      </c>
    </row>
    <row r="1865" spans="1:21" ht="14.25" customHeight="1" x14ac:dyDescent="0.2">
      <c r="A1865" s="41" t="str">
        <f t="shared" si="207"/>
        <v/>
      </c>
      <c r="B1865" s="27" t="str">
        <f t="shared" si="208"/>
        <v/>
      </c>
      <c r="C1865" s="28"/>
      <c r="D1865" s="37"/>
      <c r="E1865" s="28"/>
      <c r="F1865" s="38"/>
      <c r="G1865" s="39"/>
      <c r="H1865" s="39"/>
      <c r="I1865" s="29"/>
      <c r="J1865" s="40"/>
      <c r="K1865" s="40"/>
      <c r="L1865" s="28"/>
      <c r="M1865" s="28"/>
      <c r="N1865" s="42" t="str">
        <f t="shared" si="209"/>
        <v/>
      </c>
      <c r="O1865" s="43"/>
      <c r="P1865" s="25" t="str">
        <f t="shared" si="210"/>
        <v/>
      </c>
      <c r="R1865" s="26">
        <f t="shared" si="204"/>
        <v>0</v>
      </c>
      <c r="S1865" s="18">
        <f t="shared" si="205"/>
        <v>9</v>
      </c>
      <c r="T1865" s="15" t="str">
        <f t="shared" si="206"/>
        <v/>
      </c>
      <c r="U1865" s="15" t="str">
        <f>CONCATENATE(IF(B1865="","",'[1]Datos del Clap'!$E$4),";","9",IF(B1865="","",'[1]Datos del Clap'!$F$4),TEXT(B1865,"000"),";",E1865,(TEXT(F1865,"00000000")))</f>
        <v>;9;00000000</v>
      </c>
    </row>
    <row r="1866" spans="1:21" ht="14.25" customHeight="1" x14ac:dyDescent="0.2">
      <c r="A1866" s="41" t="str">
        <f t="shared" si="207"/>
        <v/>
      </c>
      <c r="B1866" s="27" t="str">
        <f t="shared" si="208"/>
        <v/>
      </c>
      <c r="C1866" s="28"/>
      <c r="D1866" s="37"/>
      <c r="E1866" s="28"/>
      <c r="F1866" s="38"/>
      <c r="G1866" s="39"/>
      <c r="H1866" s="39"/>
      <c r="I1866" s="29"/>
      <c r="J1866" s="40"/>
      <c r="K1866" s="40"/>
      <c r="L1866" s="28"/>
      <c r="M1866" s="28"/>
      <c r="N1866" s="42" t="str">
        <f t="shared" si="209"/>
        <v/>
      </c>
      <c r="O1866" s="43"/>
      <c r="P1866" s="25" t="str">
        <f t="shared" si="210"/>
        <v/>
      </c>
      <c r="R1866" s="26">
        <f t="shared" si="204"/>
        <v>0</v>
      </c>
      <c r="S1866" s="18">
        <f t="shared" si="205"/>
        <v>9</v>
      </c>
      <c r="T1866" s="15" t="str">
        <f t="shared" si="206"/>
        <v/>
      </c>
      <c r="U1866" s="15" t="str">
        <f>CONCATENATE(IF(B1866="","",'[1]Datos del Clap'!$E$4),";","9",IF(B1866="","",'[1]Datos del Clap'!$F$4),TEXT(B1866,"000"),";",E1866,(TEXT(F1866,"00000000")))</f>
        <v>;9;00000000</v>
      </c>
    </row>
    <row r="1867" spans="1:21" ht="14.25" customHeight="1" x14ac:dyDescent="0.2">
      <c r="A1867" s="41" t="str">
        <f t="shared" si="207"/>
        <v/>
      </c>
      <c r="B1867" s="27" t="str">
        <f t="shared" si="208"/>
        <v/>
      </c>
      <c r="C1867" s="28"/>
      <c r="D1867" s="37"/>
      <c r="E1867" s="28"/>
      <c r="F1867" s="38"/>
      <c r="G1867" s="39"/>
      <c r="H1867" s="39"/>
      <c r="I1867" s="29"/>
      <c r="J1867" s="40"/>
      <c r="K1867" s="40"/>
      <c r="L1867" s="28"/>
      <c r="M1867" s="28"/>
      <c r="N1867" s="42" t="str">
        <f t="shared" si="209"/>
        <v/>
      </c>
      <c r="O1867" s="43"/>
      <c r="P1867" s="25" t="str">
        <f t="shared" si="210"/>
        <v/>
      </c>
      <c r="R1867" s="26">
        <f t="shared" si="204"/>
        <v>0</v>
      </c>
      <c r="S1867" s="18">
        <f t="shared" si="205"/>
        <v>9</v>
      </c>
      <c r="T1867" s="15" t="str">
        <f t="shared" si="206"/>
        <v/>
      </c>
      <c r="U1867" s="15" t="str">
        <f>CONCATENATE(IF(B1867="","",'[1]Datos del Clap'!$E$4),";","9",IF(B1867="","",'[1]Datos del Clap'!$F$4),TEXT(B1867,"000"),";",E1867,(TEXT(F1867,"00000000")))</f>
        <v>;9;00000000</v>
      </c>
    </row>
    <row r="1868" spans="1:21" ht="14.25" customHeight="1" x14ac:dyDescent="0.2">
      <c r="A1868" s="41" t="str">
        <f t="shared" si="207"/>
        <v/>
      </c>
      <c r="B1868" s="27" t="str">
        <f t="shared" si="208"/>
        <v/>
      </c>
      <c r="C1868" s="28"/>
      <c r="D1868" s="37"/>
      <c r="E1868" s="28"/>
      <c r="F1868" s="38"/>
      <c r="G1868" s="39"/>
      <c r="H1868" s="39"/>
      <c r="I1868" s="29"/>
      <c r="J1868" s="40"/>
      <c r="K1868" s="40"/>
      <c r="L1868" s="28"/>
      <c r="M1868" s="28"/>
      <c r="N1868" s="42" t="str">
        <f t="shared" si="209"/>
        <v/>
      </c>
      <c r="O1868" s="43"/>
      <c r="P1868" s="25" t="str">
        <f t="shared" si="210"/>
        <v/>
      </c>
      <c r="R1868" s="26">
        <f t="shared" si="204"/>
        <v>0</v>
      </c>
      <c r="S1868" s="18">
        <f t="shared" si="205"/>
        <v>9</v>
      </c>
      <c r="T1868" s="15" t="str">
        <f t="shared" si="206"/>
        <v/>
      </c>
      <c r="U1868" s="15" t="str">
        <f>CONCATENATE(IF(B1868="","",'[1]Datos del Clap'!$E$4),";","9",IF(B1868="","",'[1]Datos del Clap'!$F$4),TEXT(B1868,"000"),";",E1868,(TEXT(F1868,"00000000")))</f>
        <v>;9;00000000</v>
      </c>
    </row>
    <row r="1869" spans="1:21" ht="14.25" customHeight="1" x14ac:dyDescent="0.2">
      <c r="A1869" s="41" t="str">
        <f t="shared" si="207"/>
        <v/>
      </c>
      <c r="B1869" s="27" t="str">
        <f t="shared" si="208"/>
        <v/>
      </c>
      <c r="C1869" s="28"/>
      <c r="D1869" s="37"/>
      <c r="E1869" s="28"/>
      <c r="F1869" s="38"/>
      <c r="G1869" s="39"/>
      <c r="H1869" s="39"/>
      <c r="I1869" s="29"/>
      <c r="J1869" s="40"/>
      <c r="K1869" s="40"/>
      <c r="L1869" s="28"/>
      <c r="M1869" s="28"/>
      <c r="N1869" s="42" t="str">
        <f t="shared" si="209"/>
        <v/>
      </c>
      <c r="O1869" s="43"/>
      <c r="P1869" s="25" t="str">
        <f t="shared" si="210"/>
        <v/>
      </c>
      <c r="R1869" s="26">
        <f t="shared" si="204"/>
        <v>0</v>
      </c>
      <c r="S1869" s="18">
        <f t="shared" si="205"/>
        <v>9</v>
      </c>
      <c r="T1869" s="15" t="str">
        <f t="shared" si="206"/>
        <v/>
      </c>
      <c r="U1869" s="15" t="str">
        <f>CONCATENATE(IF(B1869="","",'[1]Datos del Clap'!$E$4),";","9",IF(B1869="","",'[1]Datos del Clap'!$F$4),TEXT(B1869,"000"),";",E1869,(TEXT(F1869,"00000000")))</f>
        <v>;9;00000000</v>
      </c>
    </row>
    <row r="1870" spans="1:21" ht="14.25" customHeight="1" x14ac:dyDescent="0.2">
      <c r="A1870" s="41" t="str">
        <f t="shared" si="207"/>
        <v/>
      </c>
      <c r="B1870" s="27" t="str">
        <f t="shared" si="208"/>
        <v/>
      </c>
      <c r="C1870" s="28"/>
      <c r="D1870" s="37"/>
      <c r="E1870" s="28"/>
      <c r="F1870" s="38"/>
      <c r="G1870" s="39"/>
      <c r="H1870" s="39"/>
      <c r="I1870" s="29"/>
      <c r="J1870" s="40"/>
      <c r="K1870" s="40"/>
      <c r="L1870" s="28"/>
      <c r="M1870" s="28"/>
      <c r="N1870" s="42" t="str">
        <f t="shared" si="209"/>
        <v/>
      </c>
      <c r="O1870" s="43"/>
      <c r="P1870" s="25" t="str">
        <f t="shared" si="210"/>
        <v/>
      </c>
      <c r="R1870" s="26">
        <f t="shared" si="204"/>
        <v>0</v>
      </c>
      <c r="S1870" s="18">
        <f t="shared" si="205"/>
        <v>9</v>
      </c>
      <c r="T1870" s="15" t="str">
        <f t="shared" si="206"/>
        <v/>
      </c>
      <c r="U1870" s="15" t="str">
        <f>CONCATENATE(IF(B1870="","",'[1]Datos del Clap'!$E$4),";","9",IF(B1870="","",'[1]Datos del Clap'!$F$4),TEXT(B1870,"000"),";",E1870,(TEXT(F1870,"00000000")))</f>
        <v>;9;00000000</v>
      </c>
    </row>
    <row r="1871" spans="1:21" ht="14.25" customHeight="1" x14ac:dyDescent="0.2">
      <c r="A1871" s="41" t="str">
        <f t="shared" si="207"/>
        <v/>
      </c>
      <c r="B1871" s="27" t="str">
        <f t="shared" si="208"/>
        <v/>
      </c>
      <c r="C1871" s="28"/>
      <c r="D1871" s="37"/>
      <c r="E1871" s="28"/>
      <c r="F1871" s="38"/>
      <c r="G1871" s="39"/>
      <c r="H1871" s="39"/>
      <c r="I1871" s="29"/>
      <c r="J1871" s="40"/>
      <c r="K1871" s="40"/>
      <c r="L1871" s="28"/>
      <c r="M1871" s="28"/>
      <c r="N1871" s="42" t="str">
        <f t="shared" si="209"/>
        <v/>
      </c>
      <c r="O1871" s="43"/>
      <c r="P1871" s="25" t="str">
        <f t="shared" si="210"/>
        <v/>
      </c>
      <c r="R1871" s="26">
        <f t="shared" si="204"/>
        <v>0</v>
      </c>
      <c r="S1871" s="18">
        <f t="shared" si="205"/>
        <v>9</v>
      </c>
      <c r="T1871" s="15" t="str">
        <f t="shared" si="206"/>
        <v/>
      </c>
      <c r="U1871" s="15" t="str">
        <f>CONCATENATE(IF(B1871="","",'[1]Datos del Clap'!$E$4),";","9",IF(B1871="","",'[1]Datos del Clap'!$F$4),TEXT(B1871,"000"),";",E1871,(TEXT(F1871,"00000000")))</f>
        <v>;9;00000000</v>
      </c>
    </row>
    <row r="1872" spans="1:21" ht="14.25" customHeight="1" x14ac:dyDescent="0.2">
      <c r="A1872" s="41" t="str">
        <f t="shared" si="207"/>
        <v/>
      </c>
      <c r="B1872" s="27" t="str">
        <f t="shared" si="208"/>
        <v/>
      </c>
      <c r="C1872" s="28"/>
      <c r="D1872" s="37"/>
      <c r="E1872" s="28"/>
      <c r="F1872" s="38"/>
      <c r="G1872" s="39"/>
      <c r="H1872" s="39"/>
      <c r="I1872" s="29"/>
      <c r="J1872" s="40"/>
      <c r="K1872" s="40"/>
      <c r="L1872" s="28"/>
      <c r="M1872" s="28"/>
      <c r="N1872" s="42" t="str">
        <f t="shared" si="209"/>
        <v/>
      </c>
      <c r="O1872" s="43"/>
      <c r="P1872" s="25" t="str">
        <f t="shared" si="210"/>
        <v/>
      </c>
      <c r="R1872" s="26">
        <f t="shared" si="204"/>
        <v>0</v>
      </c>
      <c r="S1872" s="18">
        <f t="shared" si="205"/>
        <v>9</v>
      </c>
      <c r="T1872" s="15" t="str">
        <f t="shared" si="206"/>
        <v/>
      </c>
      <c r="U1872" s="15" t="str">
        <f>CONCATENATE(IF(B1872="","",'[1]Datos del Clap'!$E$4),";","9",IF(B1872="","",'[1]Datos del Clap'!$F$4),TEXT(B1872,"000"),";",E1872,(TEXT(F1872,"00000000")))</f>
        <v>;9;00000000</v>
      </c>
    </row>
    <row r="1873" spans="1:21" ht="14.25" customHeight="1" x14ac:dyDescent="0.2">
      <c r="A1873" s="41" t="str">
        <f t="shared" si="207"/>
        <v/>
      </c>
      <c r="B1873" s="27" t="str">
        <f t="shared" si="208"/>
        <v/>
      </c>
      <c r="C1873" s="28"/>
      <c r="D1873" s="37"/>
      <c r="E1873" s="28"/>
      <c r="F1873" s="38"/>
      <c r="G1873" s="39"/>
      <c r="H1873" s="39"/>
      <c r="I1873" s="29"/>
      <c r="J1873" s="40"/>
      <c r="K1873" s="40"/>
      <c r="L1873" s="28"/>
      <c r="M1873" s="28"/>
      <c r="N1873" s="42" t="str">
        <f t="shared" si="209"/>
        <v/>
      </c>
      <c r="O1873" s="43"/>
      <c r="P1873" s="25" t="str">
        <f t="shared" si="210"/>
        <v/>
      </c>
      <c r="R1873" s="26">
        <f t="shared" si="204"/>
        <v>0</v>
      </c>
      <c r="S1873" s="18">
        <f t="shared" si="205"/>
        <v>9</v>
      </c>
      <c r="T1873" s="15" t="str">
        <f t="shared" si="206"/>
        <v/>
      </c>
      <c r="U1873" s="15" t="str">
        <f>CONCATENATE(IF(B1873="","",'[1]Datos del Clap'!$E$4),";","9",IF(B1873="","",'[1]Datos del Clap'!$F$4),TEXT(B1873,"000"),";",E1873,(TEXT(F1873,"00000000")))</f>
        <v>;9;00000000</v>
      </c>
    </row>
    <row r="1874" spans="1:21" ht="14.25" customHeight="1" x14ac:dyDescent="0.2">
      <c r="A1874" s="41" t="str">
        <f t="shared" si="207"/>
        <v/>
      </c>
      <c r="B1874" s="27" t="str">
        <f t="shared" si="208"/>
        <v/>
      </c>
      <c r="C1874" s="28"/>
      <c r="D1874" s="37"/>
      <c r="E1874" s="28"/>
      <c r="F1874" s="38"/>
      <c r="G1874" s="39"/>
      <c r="H1874" s="39"/>
      <c r="I1874" s="29"/>
      <c r="J1874" s="40"/>
      <c r="K1874" s="40"/>
      <c r="L1874" s="28"/>
      <c r="M1874" s="28"/>
      <c r="N1874" s="42" t="str">
        <f t="shared" si="209"/>
        <v/>
      </c>
      <c r="O1874" s="43"/>
      <c r="P1874" s="25" t="str">
        <f t="shared" si="210"/>
        <v/>
      </c>
      <c r="R1874" s="26">
        <f t="shared" si="204"/>
        <v>0</v>
      </c>
      <c r="S1874" s="18">
        <f t="shared" si="205"/>
        <v>9</v>
      </c>
      <c r="T1874" s="15" t="str">
        <f t="shared" si="206"/>
        <v/>
      </c>
      <c r="U1874" s="15" t="str">
        <f>CONCATENATE(IF(B1874="","",'[1]Datos del Clap'!$E$4),";","9",IF(B1874="","",'[1]Datos del Clap'!$F$4),TEXT(B1874,"000"),";",E1874,(TEXT(F1874,"00000000")))</f>
        <v>;9;00000000</v>
      </c>
    </row>
    <row r="1875" spans="1:21" ht="14.25" customHeight="1" x14ac:dyDescent="0.2">
      <c r="A1875" s="41" t="str">
        <f t="shared" si="207"/>
        <v/>
      </c>
      <c r="B1875" s="27" t="str">
        <f t="shared" si="208"/>
        <v/>
      </c>
      <c r="C1875" s="28"/>
      <c r="D1875" s="37"/>
      <c r="E1875" s="28"/>
      <c r="F1875" s="38"/>
      <c r="G1875" s="39"/>
      <c r="H1875" s="39"/>
      <c r="I1875" s="29"/>
      <c r="J1875" s="40"/>
      <c r="K1875" s="40"/>
      <c r="L1875" s="28"/>
      <c r="M1875" s="28"/>
      <c r="N1875" s="42" t="str">
        <f t="shared" si="209"/>
        <v/>
      </c>
      <c r="O1875" s="43"/>
      <c r="P1875" s="25" t="str">
        <f t="shared" si="210"/>
        <v/>
      </c>
      <c r="R1875" s="26">
        <f t="shared" si="204"/>
        <v>0</v>
      </c>
      <c r="S1875" s="18">
        <f t="shared" si="205"/>
        <v>9</v>
      </c>
      <c r="T1875" s="15" t="str">
        <f t="shared" si="206"/>
        <v/>
      </c>
      <c r="U1875" s="15" t="str">
        <f>CONCATENATE(IF(B1875="","",'[1]Datos del Clap'!$E$4),";","9",IF(B1875="","",'[1]Datos del Clap'!$F$4),TEXT(B1875,"000"),";",E1875,(TEXT(F1875,"00000000")))</f>
        <v>;9;00000000</v>
      </c>
    </row>
    <row r="1876" spans="1:21" ht="14.25" customHeight="1" x14ac:dyDescent="0.2">
      <c r="A1876" s="41" t="str">
        <f t="shared" si="207"/>
        <v/>
      </c>
      <c r="B1876" s="27" t="str">
        <f t="shared" si="208"/>
        <v/>
      </c>
      <c r="C1876" s="28"/>
      <c r="D1876" s="37"/>
      <c r="E1876" s="28"/>
      <c r="F1876" s="38"/>
      <c r="G1876" s="39"/>
      <c r="H1876" s="39"/>
      <c r="I1876" s="29"/>
      <c r="J1876" s="40"/>
      <c r="K1876" s="40"/>
      <c r="L1876" s="28"/>
      <c r="M1876" s="28"/>
      <c r="N1876" s="42" t="str">
        <f t="shared" si="209"/>
        <v/>
      </c>
      <c r="O1876" s="43"/>
      <c r="P1876" s="25" t="str">
        <f t="shared" si="210"/>
        <v/>
      </c>
      <c r="R1876" s="26">
        <f t="shared" si="204"/>
        <v>0</v>
      </c>
      <c r="S1876" s="18">
        <f t="shared" si="205"/>
        <v>9</v>
      </c>
      <c r="T1876" s="15" t="str">
        <f t="shared" si="206"/>
        <v/>
      </c>
      <c r="U1876" s="15" t="str">
        <f>CONCATENATE(IF(B1876="","",'[1]Datos del Clap'!$E$4),";","9",IF(B1876="","",'[1]Datos del Clap'!$F$4),TEXT(B1876,"000"),";",E1876,(TEXT(F1876,"00000000")))</f>
        <v>;9;00000000</v>
      </c>
    </row>
    <row r="1877" spans="1:21" ht="14.25" customHeight="1" x14ac:dyDescent="0.2">
      <c r="A1877" s="41" t="str">
        <f t="shared" si="207"/>
        <v/>
      </c>
      <c r="B1877" s="27" t="str">
        <f t="shared" si="208"/>
        <v/>
      </c>
      <c r="C1877" s="28"/>
      <c r="D1877" s="37"/>
      <c r="E1877" s="28"/>
      <c r="F1877" s="38"/>
      <c r="G1877" s="39"/>
      <c r="H1877" s="39"/>
      <c r="I1877" s="29"/>
      <c r="J1877" s="40"/>
      <c r="K1877" s="40"/>
      <c r="L1877" s="28"/>
      <c r="M1877" s="28"/>
      <c r="N1877" s="42" t="str">
        <f t="shared" si="209"/>
        <v/>
      </c>
      <c r="O1877" s="43"/>
      <c r="P1877" s="25" t="str">
        <f t="shared" si="210"/>
        <v/>
      </c>
      <c r="R1877" s="26">
        <f t="shared" si="204"/>
        <v>0</v>
      </c>
      <c r="S1877" s="18">
        <f t="shared" si="205"/>
        <v>9</v>
      </c>
      <c r="T1877" s="15" t="str">
        <f t="shared" si="206"/>
        <v/>
      </c>
      <c r="U1877" s="15" t="str">
        <f>CONCATENATE(IF(B1877="","",'[1]Datos del Clap'!$E$4),";","9",IF(B1877="","",'[1]Datos del Clap'!$F$4),TEXT(B1877,"000"),";",E1877,(TEXT(F1877,"00000000")))</f>
        <v>;9;00000000</v>
      </c>
    </row>
    <row r="1878" spans="1:21" ht="14.25" customHeight="1" x14ac:dyDescent="0.2">
      <c r="A1878" s="41" t="str">
        <f t="shared" si="207"/>
        <v/>
      </c>
      <c r="B1878" s="27" t="str">
        <f t="shared" si="208"/>
        <v/>
      </c>
      <c r="C1878" s="28"/>
      <c r="D1878" s="37"/>
      <c r="E1878" s="28"/>
      <c r="F1878" s="38"/>
      <c r="G1878" s="39"/>
      <c r="H1878" s="39"/>
      <c r="I1878" s="29"/>
      <c r="J1878" s="40"/>
      <c r="K1878" s="40"/>
      <c r="L1878" s="28"/>
      <c r="M1878" s="28"/>
      <c r="N1878" s="42" t="str">
        <f t="shared" si="209"/>
        <v/>
      </c>
      <c r="O1878" s="43"/>
      <c r="P1878" s="25" t="str">
        <f t="shared" si="210"/>
        <v/>
      </c>
      <c r="R1878" s="26">
        <f t="shared" si="204"/>
        <v>0</v>
      </c>
      <c r="S1878" s="18">
        <f t="shared" si="205"/>
        <v>9</v>
      </c>
      <c r="T1878" s="15" t="str">
        <f t="shared" si="206"/>
        <v/>
      </c>
      <c r="U1878" s="15" t="str">
        <f>CONCATENATE(IF(B1878="","",'[1]Datos del Clap'!$E$4),";","9",IF(B1878="","",'[1]Datos del Clap'!$F$4),TEXT(B1878,"000"),";",E1878,(TEXT(F1878,"00000000")))</f>
        <v>;9;00000000</v>
      </c>
    </row>
    <row r="1879" spans="1:21" ht="14.25" customHeight="1" x14ac:dyDescent="0.2">
      <c r="A1879" s="41" t="str">
        <f t="shared" si="207"/>
        <v/>
      </c>
      <c r="B1879" s="27" t="str">
        <f t="shared" si="208"/>
        <v/>
      </c>
      <c r="C1879" s="28"/>
      <c r="D1879" s="37"/>
      <c r="E1879" s="28"/>
      <c r="F1879" s="38"/>
      <c r="G1879" s="39"/>
      <c r="H1879" s="39"/>
      <c r="I1879" s="29"/>
      <c r="J1879" s="40"/>
      <c r="K1879" s="40"/>
      <c r="L1879" s="28"/>
      <c r="M1879" s="28"/>
      <c r="N1879" s="42" t="str">
        <f t="shared" si="209"/>
        <v/>
      </c>
      <c r="O1879" s="43"/>
      <c r="P1879" s="25" t="str">
        <f t="shared" si="210"/>
        <v/>
      </c>
      <c r="R1879" s="26">
        <f t="shared" si="204"/>
        <v>0</v>
      </c>
      <c r="S1879" s="18">
        <f t="shared" si="205"/>
        <v>9</v>
      </c>
      <c r="T1879" s="15" t="str">
        <f t="shared" si="206"/>
        <v/>
      </c>
      <c r="U1879" s="15" t="str">
        <f>CONCATENATE(IF(B1879="","",'[1]Datos del Clap'!$E$4),";","9",IF(B1879="","",'[1]Datos del Clap'!$F$4),TEXT(B1879,"000"),";",E1879,(TEXT(F1879,"00000000")))</f>
        <v>;9;00000000</v>
      </c>
    </row>
    <row r="1880" spans="1:21" ht="14.25" customHeight="1" x14ac:dyDescent="0.2">
      <c r="A1880" s="41" t="str">
        <f t="shared" si="207"/>
        <v/>
      </c>
      <c r="B1880" s="27" t="str">
        <f t="shared" si="208"/>
        <v/>
      </c>
      <c r="C1880" s="28"/>
      <c r="D1880" s="37"/>
      <c r="E1880" s="28"/>
      <c r="F1880" s="38"/>
      <c r="G1880" s="39"/>
      <c r="H1880" s="39"/>
      <c r="I1880" s="29"/>
      <c r="J1880" s="40"/>
      <c r="K1880" s="40"/>
      <c r="L1880" s="28"/>
      <c r="M1880" s="28"/>
      <c r="N1880" s="42" t="str">
        <f t="shared" si="209"/>
        <v/>
      </c>
      <c r="O1880" s="43"/>
      <c r="P1880" s="25" t="str">
        <f t="shared" si="210"/>
        <v/>
      </c>
      <c r="R1880" s="26">
        <f t="shared" si="204"/>
        <v>0</v>
      </c>
      <c r="S1880" s="18">
        <f t="shared" si="205"/>
        <v>9</v>
      </c>
      <c r="T1880" s="15" t="str">
        <f t="shared" si="206"/>
        <v/>
      </c>
      <c r="U1880" s="15" t="str">
        <f>CONCATENATE(IF(B1880="","",'[1]Datos del Clap'!$E$4),";","9",IF(B1880="","",'[1]Datos del Clap'!$F$4),TEXT(B1880,"000"),";",E1880,(TEXT(F1880,"00000000")))</f>
        <v>;9;00000000</v>
      </c>
    </row>
    <row r="1881" spans="1:21" ht="14.25" customHeight="1" x14ac:dyDescent="0.2">
      <c r="A1881" s="41" t="str">
        <f t="shared" si="207"/>
        <v/>
      </c>
      <c r="B1881" s="27" t="str">
        <f t="shared" si="208"/>
        <v/>
      </c>
      <c r="C1881" s="28"/>
      <c r="D1881" s="37"/>
      <c r="E1881" s="28"/>
      <c r="F1881" s="38"/>
      <c r="G1881" s="39"/>
      <c r="H1881" s="39"/>
      <c r="I1881" s="29"/>
      <c r="J1881" s="40"/>
      <c r="K1881" s="40"/>
      <c r="L1881" s="28"/>
      <c r="M1881" s="28"/>
      <c r="N1881" s="42" t="str">
        <f t="shared" si="209"/>
        <v/>
      </c>
      <c r="O1881" s="43"/>
      <c r="P1881" s="25" t="str">
        <f t="shared" si="210"/>
        <v/>
      </c>
      <c r="R1881" s="26">
        <f t="shared" si="204"/>
        <v>0</v>
      </c>
      <c r="S1881" s="18">
        <f t="shared" si="205"/>
        <v>9</v>
      </c>
      <c r="T1881" s="15" t="str">
        <f t="shared" si="206"/>
        <v/>
      </c>
      <c r="U1881" s="15" t="str">
        <f>CONCATENATE(IF(B1881="","",'[1]Datos del Clap'!$E$4),";","9",IF(B1881="","",'[1]Datos del Clap'!$F$4),TEXT(B1881,"000"),";",E1881,(TEXT(F1881,"00000000")))</f>
        <v>;9;00000000</v>
      </c>
    </row>
    <row r="1882" spans="1:21" ht="14.25" customHeight="1" x14ac:dyDescent="0.2">
      <c r="A1882" s="41" t="str">
        <f t="shared" si="207"/>
        <v/>
      </c>
      <c r="B1882" s="27" t="str">
        <f t="shared" si="208"/>
        <v/>
      </c>
      <c r="C1882" s="28"/>
      <c r="D1882" s="37"/>
      <c r="E1882" s="28"/>
      <c r="F1882" s="38"/>
      <c r="G1882" s="39"/>
      <c r="H1882" s="39"/>
      <c r="I1882" s="29"/>
      <c r="J1882" s="40"/>
      <c r="K1882" s="40"/>
      <c r="L1882" s="28"/>
      <c r="M1882" s="28"/>
      <c r="N1882" s="42" t="str">
        <f t="shared" si="209"/>
        <v/>
      </c>
      <c r="O1882" s="43"/>
      <c r="P1882" s="25" t="str">
        <f t="shared" si="210"/>
        <v/>
      </c>
      <c r="R1882" s="26">
        <f t="shared" si="204"/>
        <v>0</v>
      </c>
      <c r="S1882" s="18">
        <f t="shared" si="205"/>
        <v>9</v>
      </c>
      <c r="T1882" s="15" t="str">
        <f t="shared" si="206"/>
        <v/>
      </c>
      <c r="U1882" s="15" t="str">
        <f>CONCATENATE(IF(B1882="","",'[1]Datos del Clap'!$E$4),";","9",IF(B1882="","",'[1]Datos del Clap'!$F$4),TEXT(B1882,"000"),";",E1882,(TEXT(F1882,"00000000")))</f>
        <v>;9;00000000</v>
      </c>
    </row>
    <row r="1883" spans="1:21" ht="14.25" customHeight="1" x14ac:dyDescent="0.2">
      <c r="A1883" s="41" t="str">
        <f t="shared" si="207"/>
        <v/>
      </c>
      <c r="B1883" s="27" t="str">
        <f t="shared" si="208"/>
        <v/>
      </c>
      <c r="C1883" s="28"/>
      <c r="D1883" s="37"/>
      <c r="E1883" s="28"/>
      <c r="F1883" s="38"/>
      <c r="G1883" s="39"/>
      <c r="H1883" s="39"/>
      <c r="I1883" s="29"/>
      <c r="J1883" s="40"/>
      <c r="K1883" s="40"/>
      <c r="L1883" s="28"/>
      <c r="M1883" s="28"/>
      <c r="N1883" s="42" t="str">
        <f t="shared" si="209"/>
        <v/>
      </c>
      <c r="O1883" s="43"/>
      <c r="P1883" s="25" t="str">
        <f t="shared" si="210"/>
        <v/>
      </c>
      <c r="R1883" s="26">
        <f t="shared" si="204"/>
        <v>0</v>
      </c>
      <c r="S1883" s="18">
        <f t="shared" si="205"/>
        <v>9</v>
      </c>
      <c r="T1883" s="15" t="str">
        <f t="shared" si="206"/>
        <v/>
      </c>
      <c r="U1883" s="15" t="str">
        <f>CONCATENATE(IF(B1883="","",'[1]Datos del Clap'!$E$4),";","9",IF(B1883="","",'[1]Datos del Clap'!$F$4),TEXT(B1883,"000"),";",E1883,(TEXT(F1883,"00000000")))</f>
        <v>;9;00000000</v>
      </c>
    </row>
    <row r="1884" spans="1:21" ht="14.25" customHeight="1" x14ac:dyDescent="0.2">
      <c r="A1884" s="41" t="str">
        <f t="shared" si="207"/>
        <v/>
      </c>
      <c r="B1884" s="27" t="str">
        <f t="shared" si="208"/>
        <v/>
      </c>
      <c r="C1884" s="28"/>
      <c r="D1884" s="37"/>
      <c r="E1884" s="28"/>
      <c r="F1884" s="38"/>
      <c r="G1884" s="39"/>
      <c r="H1884" s="39"/>
      <c r="I1884" s="29"/>
      <c r="J1884" s="40"/>
      <c r="K1884" s="40"/>
      <c r="L1884" s="28"/>
      <c r="M1884" s="28"/>
      <c r="N1884" s="42" t="str">
        <f t="shared" si="209"/>
        <v/>
      </c>
      <c r="O1884" s="43"/>
      <c r="P1884" s="25" t="str">
        <f t="shared" si="210"/>
        <v/>
      </c>
      <c r="R1884" s="26">
        <f t="shared" si="204"/>
        <v>0</v>
      </c>
      <c r="S1884" s="18">
        <f t="shared" si="205"/>
        <v>9</v>
      </c>
      <c r="T1884" s="15" t="str">
        <f t="shared" si="206"/>
        <v/>
      </c>
      <c r="U1884" s="15" t="str">
        <f>CONCATENATE(IF(B1884="","",'[1]Datos del Clap'!$E$4),";","9",IF(B1884="","",'[1]Datos del Clap'!$F$4),TEXT(B1884,"000"),";",E1884,(TEXT(F1884,"00000000")))</f>
        <v>;9;00000000</v>
      </c>
    </row>
    <row r="1885" spans="1:21" ht="14.25" customHeight="1" x14ac:dyDescent="0.2">
      <c r="A1885" s="41" t="str">
        <f t="shared" si="207"/>
        <v/>
      </c>
      <c r="B1885" s="27" t="str">
        <f t="shared" si="208"/>
        <v/>
      </c>
      <c r="C1885" s="28"/>
      <c r="D1885" s="37"/>
      <c r="E1885" s="28"/>
      <c r="F1885" s="38"/>
      <c r="G1885" s="39"/>
      <c r="H1885" s="39"/>
      <c r="I1885" s="29"/>
      <c r="J1885" s="40"/>
      <c r="K1885" s="40"/>
      <c r="L1885" s="28"/>
      <c r="M1885" s="28"/>
      <c r="N1885" s="42" t="str">
        <f t="shared" si="209"/>
        <v/>
      </c>
      <c r="O1885" s="43"/>
      <c r="P1885" s="25" t="str">
        <f t="shared" si="210"/>
        <v/>
      </c>
      <c r="R1885" s="26">
        <f t="shared" si="204"/>
        <v>0</v>
      </c>
      <c r="S1885" s="18">
        <f t="shared" si="205"/>
        <v>9</v>
      </c>
      <c r="T1885" s="15" t="str">
        <f t="shared" si="206"/>
        <v/>
      </c>
      <c r="U1885" s="15" t="str">
        <f>CONCATENATE(IF(B1885="","",'[1]Datos del Clap'!$E$4),";","9",IF(B1885="","",'[1]Datos del Clap'!$F$4),TEXT(B1885,"000"),";",E1885,(TEXT(F1885,"00000000")))</f>
        <v>;9;00000000</v>
      </c>
    </row>
    <row r="1886" spans="1:21" ht="14.25" customHeight="1" x14ac:dyDescent="0.2">
      <c r="A1886" s="41" t="str">
        <f t="shared" si="207"/>
        <v/>
      </c>
      <c r="B1886" s="27" t="str">
        <f t="shared" si="208"/>
        <v/>
      </c>
      <c r="C1886" s="28"/>
      <c r="D1886" s="37"/>
      <c r="E1886" s="28"/>
      <c r="F1886" s="38"/>
      <c r="G1886" s="39"/>
      <c r="H1886" s="39"/>
      <c r="I1886" s="29"/>
      <c r="J1886" s="40"/>
      <c r="K1886" s="40"/>
      <c r="L1886" s="28"/>
      <c r="M1886" s="28"/>
      <c r="N1886" s="42" t="str">
        <f t="shared" si="209"/>
        <v/>
      </c>
      <c r="O1886" s="43"/>
      <c r="P1886" s="25" t="str">
        <f t="shared" si="210"/>
        <v/>
      </c>
      <c r="R1886" s="26">
        <f t="shared" si="204"/>
        <v>0</v>
      </c>
      <c r="S1886" s="18">
        <f t="shared" si="205"/>
        <v>9</v>
      </c>
      <c r="T1886" s="15" t="str">
        <f t="shared" si="206"/>
        <v/>
      </c>
      <c r="U1886" s="15" t="str">
        <f>CONCATENATE(IF(B1886="","",'[1]Datos del Clap'!$E$4),";","9",IF(B1886="","",'[1]Datos del Clap'!$F$4),TEXT(B1886,"000"),";",E1886,(TEXT(F1886,"00000000")))</f>
        <v>;9;00000000</v>
      </c>
    </row>
    <row r="1887" spans="1:21" ht="14.25" customHeight="1" x14ac:dyDescent="0.2">
      <c r="A1887" s="41" t="str">
        <f t="shared" si="207"/>
        <v/>
      </c>
      <c r="B1887" s="27" t="str">
        <f t="shared" si="208"/>
        <v/>
      </c>
      <c r="C1887" s="28"/>
      <c r="D1887" s="37"/>
      <c r="E1887" s="28"/>
      <c r="F1887" s="38"/>
      <c r="G1887" s="39"/>
      <c r="H1887" s="39"/>
      <c r="I1887" s="29"/>
      <c r="J1887" s="40"/>
      <c r="K1887" s="40"/>
      <c r="L1887" s="28"/>
      <c r="M1887" s="28"/>
      <c r="N1887" s="42" t="str">
        <f t="shared" si="209"/>
        <v/>
      </c>
      <c r="O1887" s="43"/>
      <c r="P1887" s="25" t="str">
        <f t="shared" si="210"/>
        <v/>
      </c>
      <c r="R1887" s="26">
        <f t="shared" si="204"/>
        <v>0</v>
      </c>
      <c r="S1887" s="18">
        <f t="shared" si="205"/>
        <v>9</v>
      </c>
      <c r="T1887" s="15" t="str">
        <f t="shared" si="206"/>
        <v/>
      </c>
      <c r="U1887" s="15" t="str">
        <f>CONCATENATE(IF(B1887="","",'[1]Datos del Clap'!$E$4),";","9",IF(B1887="","",'[1]Datos del Clap'!$F$4),TEXT(B1887,"000"),";",E1887,(TEXT(F1887,"00000000")))</f>
        <v>;9;00000000</v>
      </c>
    </row>
    <row r="1888" spans="1:21" ht="14.25" customHeight="1" x14ac:dyDescent="0.2">
      <c r="A1888" s="41" t="str">
        <f t="shared" si="207"/>
        <v/>
      </c>
      <c r="B1888" s="27" t="str">
        <f t="shared" si="208"/>
        <v/>
      </c>
      <c r="C1888" s="28"/>
      <c r="D1888" s="37"/>
      <c r="E1888" s="28"/>
      <c r="F1888" s="38"/>
      <c r="G1888" s="39"/>
      <c r="H1888" s="39"/>
      <c r="I1888" s="29"/>
      <c r="J1888" s="40"/>
      <c r="K1888" s="40"/>
      <c r="L1888" s="28"/>
      <c r="M1888" s="28"/>
      <c r="N1888" s="42" t="str">
        <f t="shared" si="209"/>
        <v/>
      </c>
      <c r="O1888" s="43"/>
      <c r="P1888" s="25" t="str">
        <f t="shared" si="210"/>
        <v/>
      </c>
      <c r="R1888" s="26">
        <f t="shared" si="204"/>
        <v>0</v>
      </c>
      <c r="S1888" s="18">
        <f t="shared" si="205"/>
        <v>9</v>
      </c>
      <c r="T1888" s="15" t="str">
        <f t="shared" si="206"/>
        <v/>
      </c>
      <c r="U1888" s="15" t="str">
        <f>CONCATENATE(IF(B1888="","",'[1]Datos del Clap'!$E$4),";","9",IF(B1888="","",'[1]Datos del Clap'!$F$4),TEXT(B1888,"000"),";",E1888,(TEXT(F1888,"00000000")))</f>
        <v>;9;00000000</v>
      </c>
    </row>
    <row r="1889" spans="1:21" ht="14.25" customHeight="1" x14ac:dyDescent="0.2">
      <c r="A1889" s="41" t="str">
        <f t="shared" si="207"/>
        <v/>
      </c>
      <c r="B1889" s="27" t="str">
        <f t="shared" si="208"/>
        <v/>
      </c>
      <c r="C1889" s="28"/>
      <c r="D1889" s="37"/>
      <c r="E1889" s="28"/>
      <c r="F1889" s="38"/>
      <c r="G1889" s="39"/>
      <c r="H1889" s="39"/>
      <c r="I1889" s="29"/>
      <c r="J1889" s="40"/>
      <c r="K1889" s="40"/>
      <c r="L1889" s="28"/>
      <c r="M1889" s="28"/>
      <c r="N1889" s="42" t="str">
        <f t="shared" si="209"/>
        <v/>
      </c>
      <c r="O1889" s="43"/>
      <c r="P1889" s="25" t="str">
        <f t="shared" si="210"/>
        <v/>
      </c>
      <c r="R1889" s="26">
        <f t="shared" si="204"/>
        <v>0</v>
      </c>
      <c r="S1889" s="18">
        <f t="shared" si="205"/>
        <v>9</v>
      </c>
      <c r="T1889" s="15" t="str">
        <f t="shared" si="206"/>
        <v/>
      </c>
      <c r="U1889" s="15" t="str">
        <f>CONCATENATE(IF(B1889="","",'[1]Datos del Clap'!$E$4),";","9",IF(B1889="","",'[1]Datos del Clap'!$F$4),TEXT(B1889,"000"),";",E1889,(TEXT(F1889,"00000000")))</f>
        <v>;9;00000000</v>
      </c>
    </row>
    <row r="1890" spans="1:21" ht="14.25" customHeight="1" x14ac:dyDescent="0.2">
      <c r="A1890" s="41" t="str">
        <f t="shared" si="207"/>
        <v/>
      </c>
      <c r="B1890" s="27" t="str">
        <f t="shared" si="208"/>
        <v/>
      </c>
      <c r="C1890" s="28"/>
      <c r="D1890" s="37"/>
      <c r="E1890" s="28"/>
      <c r="F1890" s="38"/>
      <c r="G1890" s="39"/>
      <c r="H1890" s="39"/>
      <c r="I1890" s="29"/>
      <c r="J1890" s="40"/>
      <c r="K1890" s="40"/>
      <c r="L1890" s="28"/>
      <c r="M1890" s="28"/>
      <c r="N1890" s="42" t="str">
        <f t="shared" si="209"/>
        <v/>
      </c>
      <c r="O1890" s="43"/>
      <c r="P1890" s="25" t="str">
        <f t="shared" si="210"/>
        <v/>
      </c>
      <c r="R1890" s="26">
        <f t="shared" si="204"/>
        <v>0</v>
      </c>
      <c r="S1890" s="18">
        <f t="shared" si="205"/>
        <v>9</v>
      </c>
      <c r="T1890" s="15" t="str">
        <f t="shared" si="206"/>
        <v/>
      </c>
      <c r="U1890" s="15" t="str">
        <f>CONCATENATE(IF(B1890="","",'[1]Datos del Clap'!$E$4),";","9",IF(B1890="","",'[1]Datos del Clap'!$F$4),TEXT(B1890,"000"),";",E1890,(TEXT(F1890,"00000000")))</f>
        <v>;9;00000000</v>
      </c>
    </row>
    <row r="1891" spans="1:21" ht="14.25" customHeight="1" x14ac:dyDescent="0.2">
      <c r="A1891" s="41" t="str">
        <f t="shared" si="207"/>
        <v/>
      </c>
      <c r="B1891" s="27" t="str">
        <f t="shared" si="208"/>
        <v/>
      </c>
      <c r="C1891" s="28"/>
      <c r="D1891" s="37"/>
      <c r="E1891" s="28"/>
      <c r="F1891" s="38"/>
      <c r="G1891" s="39"/>
      <c r="H1891" s="39"/>
      <c r="I1891" s="29"/>
      <c r="J1891" s="40"/>
      <c r="K1891" s="40"/>
      <c r="L1891" s="28"/>
      <c r="M1891" s="28"/>
      <c r="N1891" s="42" t="str">
        <f t="shared" si="209"/>
        <v/>
      </c>
      <c r="O1891" s="43"/>
      <c r="P1891" s="25" t="str">
        <f t="shared" si="210"/>
        <v/>
      </c>
      <c r="R1891" s="26">
        <f t="shared" si="204"/>
        <v>0</v>
      </c>
      <c r="S1891" s="18">
        <f t="shared" si="205"/>
        <v>9</v>
      </c>
      <c r="T1891" s="15" t="str">
        <f t="shared" si="206"/>
        <v/>
      </c>
      <c r="U1891" s="15" t="str">
        <f>CONCATENATE(IF(B1891="","",'[1]Datos del Clap'!$E$4),";","9",IF(B1891="","",'[1]Datos del Clap'!$F$4),TEXT(B1891,"000"),";",E1891,(TEXT(F1891,"00000000")))</f>
        <v>;9;00000000</v>
      </c>
    </row>
    <row r="1892" spans="1:21" ht="14.25" customHeight="1" x14ac:dyDescent="0.2">
      <c r="A1892" s="41" t="str">
        <f t="shared" si="207"/>
        <v/>
      </c>
      <c r="B1892" s="27" t="str">
        <f t="shared" si="208"/>
        <v/>
      </c>
      <c r="C1892" s="28"/>
      <c r="D1892" s="37"/>
      <c r="E1892" s="28"/>
      <c r="F1892" s="38"/>
      <c r="G1892" s="39"/>
      <c r="H1892" s="39"/>
      <c r="I1892" s="29"/>
      <c r="J1892" s="40"/>
      <c r="K1892" s="40"/>
      <c r="L1892" s="28"/>
      <c r="M1892" s="28"/>
      <c r="N1892" s="42" t="str">
        <f t="shared" si="209"/>
        <v/>
      </c>
      <c r="O1892" s="43"/>
      <c r="P1892" s="25" t="str">
        <f t="shared" si="210"/>
        <v/>
      </c>
      <c r="R1892" s="26">
        <f t="shared" si="204"/>
        <v>0</v>
      </c>
      <c r="S1892" s="18">
        <f t="shared" si="205"/>
        <v>9</v>
      </c>
      <c r="T1892" s="15" t="str">
        <f t="shared" si="206"/>
        <v/>
      </c>
      <c r="U1892" s="15" t="str">
        <f>CONCATENATE(IF(B1892="","",'[1]Datos del Clap'!$E$4),";","9",IF(B1892="","",'[1]Datos del Clap'!$F$4),TEXT(B1892,"000"),";",E1892,(TEXT(F1892,"00000000")))</f>
        <v>;9;00000000</v>
      </c>
    </row>
    <row r="1893" spans="1:21" ht="14.25" customHeight="1" x14ac:dyDescent="0.2">
      <c r="A1893" s="41" t="str">
        <f t="shared" si="207"/>
        <v/>
      </c>
      <c r="B1893" s="27" t="str">
        <f t="shared" si="208"/>
        <v/>
      </c>
      <c r="C1893" s="28"/>
      <c r="D1893" s="37"/>
      <c r="E1893" s="28"/>
      <c r="F1893" s="38"/>
      <c r="G1893" s="39"/>
      <c r="H1893" s="39"/>
      <c r="I1893" s="29"/>
      <c r="J1893" s="40"/>
      <c r="K1893" s="40"/>
      <c r="L1893" s="28"/>
      <c r="M1893" s="28"/>
      <c r="N1893" s="42" t="str">
        <f t="shared" si="209"/>
        <v/>
      </c>
      <c r="O1893" s="43"/>
      <c r="P1893" s="25" t="str">
        <f t="shared" si="210"/>
        <v/>
      </c>
      <c r="R1893" s="26">
        <f t="shared" si="204"/>
        <v>0</v>
      </c>
      <c r="S1893" s="18">
        <f t="shared" si="205"/>
        <v>9</v>
      </c>
      <c r="T1893" s="15" t="str">
        <f t="shared" si="206"/>
        <v/>
      </c>
      <c r="U1893" s="15" t="str">
        <f>CONCATENATE(IF(B1893="","",'[1]Datos del Clap'!$E$4),";","9",IF(B1893="","",'[1]Datos del Clap'!$F$4),TEXT(B1893,"000"),";",E1893,(TEXT(F1893,"00000000")))</f>
        <v>;9;00000000</v>
      </c>
    </row>
    <row r="1894" spans="1:21" ht="14.25" customHeight="1" x14ac:dyDescent="0.2">
      <c r="A1894" s="41" t="str">
        <f t="shared" si="207"/>
        <v/>
      </c>
      <c r="B1894" s="27" t="str">
        <f t="shared" si="208"/>
        <v/>
      </c>
      <c r="C1894" s="28"/>
      <c r="D1894" s="37"/>
      <c r="E1894" s="28"/>
      <c r="F1894" s="38"/>
      <c r="G1894" s="39"/>
      <c r="H1894" s="39"/>
      <c r="I1894" s="29"/>
      <c r="J1894" s="40"/>
      <c r="K1894" s="40"/>
      <c r="L1894" s="28"/>
      <c r="M1894" s="28"/>
      <c r="N1894" s="42" t="str">
        <f t="shared" si="209"/>
        <v/>
      </c>
      <c r="O1894" s="43"/>
      <c r="P1894" s="25" t="str">
        <f t="shared" si="210"/>
        <v/>
      </c>
      <c r="R1894" s="26">
        <f t="shared" si="204"/>
        <v>0</v>
      </c>
      <c r="S1894" s="18">
        <f t="shared" si="205"/>
        <v>9</v>
      </c>
      <c r="T1894" s="15" t="str">
        <f t="shared" si="206"/>
        <v/>
      </c>
      <c r="U1894" s="15" t="str">
        <f>CONCATENATE(IF(B1894="","",'[1]Datos del Clap'!$E$4),";","9",IF(B1894="","",'[1]Datos del Clap'!$F$4),TEXT(B1894,"000"),";",E1894,(TEXT(F1894,"00000000")))</f>
        <v>;9;00000000</v>
      </c>
    </row>
    <row r="1895" spans="1:21" ht="14.25" customHeight="1" x14ac:dyDescent="0.2">
      <c r="A1895" s="41" t="str">
        <f t="shared" si="207"/>
        <v/>
      </c>
      <c r="B1895" s="27" t="str">
        <f t="shared" si="208"/>
        <v/>
      </c>
      <c r="C1895" s="28"/>
      <c r="D1895" s="37"/>
      <c r="E1895" s="28"/>
      <c r="F1895" s="38"/>
      <c r="G1895" s="39"/>
      <c r="H1895" s="39"/>
      <c r="I1895" s="29"/>
      <c r="J1895" s="40"/>
      <c r="K1895" s="40"/>
      <c r="L1895" s="28"/>
      <c r="M1895" s="28"/>
      <c r="N1895" s="42" t="str">
        <f t="shared" si="209"/>
        <v/>
      </c>
      <c r="O1895" s="43"/>
      <c r="P1895" s="25" t="str">
        <f t="shared" si="210"/>
        <v/>
      </c>
      <c r="R1895" s="26">
        <f t="shared" si="204"/>
        <v>0</v>
      </c>
      <c r="S1895" s="18">
        <f t="shared" si="205"/>
        <v>9</v>
      </c>
      <c r="T1895" s="15" t="str">
        <f t="shared" si="206"/>
        <v/>
      </c>
      <c r="U1895" s="15" t="str">
        <f>CONCATENATE(IF(B1895="","",'[1]Datos del Clap'!$E$4),";","9",IF(B1895="","",'[1]Datos del Clap'!$F$4),TEXT(B1895,"000"),";",E1895,(TEXT(F1895,"00000000")))</f>
        <v>;9;00000000</v>
      </c>
    </row>
    <row r="1896" spans="1:21" ht="14.25" customHeight="1" x14ac:dyDescent="0.2">
      <c r="A1896" s="41" t="str">
        <f t="shared" si="207"/>
        <v/>
      </c>
      <c r="B1896" s="27" t="str">
        <f t="shared" si="208"/>
        <v/>
      </c>
      <c r="C1896" s="28"/>
      <c r="D1896" s="37"/>
      <c r="E1896" s="28"/>
      <c r="F1896" s="38"/>
      <c r="G1896" s="39"/>
      <c r="H1896" s="39"/>
      <c r="I1896" s="29"/>
      <c r="J1896" s="40"/>
      <c r="K1896" s="40"/>
      <c r="L1896" s="28"/>
      <c r="M1896" s="28"/>
      <c r="N1896" s="42" t="str">
        <f t="shared" si="209"/>
        <v/>
      </c>
      <c r="O1896" s="43"/>
      <c r="P1896" s="25" t="str">
        <f t="shared" si="210"/>
        <v/>
      </c>
      <c r="R1896" s="26">
        <f t="shared" si="204"/>
        <v>0</v>
      </c>
      <c r="S1896" s="18">
        <f t="shared" si="205"/>
        <v>9</v>
      </c>
      <c r="T1896" s="15" t="str">
        <f t="shared" si="206"/>
        <v/>
      </c>
      <c r="U1896" s="15" t="str">
        <f>CONCATENATE(IF(B1896="","",'[1]Datos del Clap'!$E$4),";","9",IF(B1896="","",'[1]Datos del Clap'!$F$4),TEXT(B1896,"000"),";",E1896,(TEXT(F1896,"00000000")))</f>
        <v>;9;00000000</v>
      </c>
    </row>
    <row r="1897" spans="1:21" ht="14.25" customHeight="1" x14ac:dyDescent="0.2">
      <c r="A1897" s="41" t="str">
        <f t="shared" si="207"/>
        <v/>
      </c>
      <c r="B1897" s="27" t="str">
        <f t="shared" si="208"/>
        <v/>
      </c>
      <c r="C1897" s="28"/>
      <c r="D1897" s="37"/>
      <c r="E1897" s="28"/>
      <c r="F1897" s="38"/>
      <c r="G1897" s="39"/>
      <c r="H1897" s="39"/>
      <c r="I1897" s="29"/>
      <c r="J1897" s="40"/>
      <c r="K1897" s="40"/>
      <c r="L1897" s="28"/>
      <c r="M1897" s="28"/>
      <c r="N1897" s="42" t="str">
        <f t="shared" si="209"/>
        <v/>
      </c>
      <c r="O1897" s="43"/>
      <c r="P1897" s="25" t="str">
        <f t="shared" si="210"/>
        <v/>
      </c>
      <c r="R1897" s="26">
        <f t="shared" si="204"/>
        <v>0</v>
      </c>
      <c r="S1897" s="18">
        <f t="shared" si="205"/>
        <v>9</v>
      </c>
      <c r="T1897" s="15" t="str">
        <f t="shared" si="206"/>
        <v/>
      </c>
      <c r="U1897" s="15" t="str">
        <f>CONCATENATE(IF(B1897="","",'[1]Datos del Clap'!$E$4),";","9",IF(B1897="","",'[1]Datos del Clap'!$F$4),TEXT(B1897,"000"),";",E1897,(TEXT(F1897,"00000000")))</f>
        <v>;9;00000000</v>
      </c>
    </row>
    <row r="1898" spans="1:21" ht="14.25" customHeight="1" x14ac:dyDescent="0.2">
      <c r="A1898" s="41" t="str">
        <f t="shared" si="207"/>
        <v/>
      </c>
      <c r="B1898" s="27" t="str">
        <f t="shared" si="208"/>
        <v/>
      </c>
      <c r="C1898" s="28"/>
      <c r="D1898" s="37"/>
      <c r="E1898" s="28"/>
      <c r="F1898" s="38"/>
      <c r="G1898" s="39"/>
      <c r="H1898" s="39"/>
      <c r="I1898" s="29"/>
      <c r="J1898" s="40"/>
      <c r="K1898" s="40"/>
      <c r="L1898" s="28"/>
      <c r="M1898" s="28"/>
      <c r="N1898" s="42" t="str">
        <f t="shared" si="209"/>
        <v/>
      </c>
      <c r="O1898" s="43"/>
      <c r="P1898" s="25" t="str">
        <f t="shared" si="210"/>
        <v/>
      </c>
      <c r="R1898" s="26">
        <f t="shared" si="204"/>
        <v>0</v>
      </c>
      <c r="S1898" s="18">
        <f t="shared" si="205"/>
        <v>9</v>
      </c>
      <c r="T1898" s="15" t="str">
        <f t="shared" si="206"/>
        <v/>
      </c>
      <c r="U1898" s="15" t="str">
        <f>CONCATENATE(IF(B1898="","",'[1]Datos del Clap'!$E$4),";","9",IF(B1898="","",'[1]Datos del Clap'!$F$4),TEXT(B1898,"000"),";",E1898,(TEXT(F1898,"00000000")))</f>
        <v>;9;00000000</v>
      </c>
    </row>
    <row r="1899" spans="1:21" ht="14.25" customHeight="1" x14ac:dyDescent="0.2">
      <c r="A1899" s="41" t="str">
        <f t="shared" si="207"/>
        <v/>
      </c>
      <c r="B1899" s="27" t="str">
        <f t="shared" si="208"/>
        <v/>
      </c>
      <c r="C1899" s="28"/>
      <c r="D1899" s="37"/>
      <c r="E1899" s="28"/>
      <c r="F1899" s="38"/>
      <c r="G1899" s="39"/>
      <c r="H1899" s="39"/>
      <c r="I1899" s="29"/>
      <c r="J1899" s="40"/>
      <c r="K1899" s="40"/>
      <c r="L1899" s="28"/>
      <c r="M1899" s="28"/>
      <c r="N1899" s="42" t="str">
        <f t="shared" si="209"/>
        <v/>
      </c>
      <c r="O1899" s="43"/>
      <c r="P1899" s="25" t="str">
        <f t="shared" si="210"/>
        <v/>
      </c>
      <c r="R1899" s="26">
        <f t="shared" si="204"/>
        <v>0</v>
      </c>
      <c r="S1899" s="18">
        <f t="shared" si="205"/>
        <v>9</v>
      </c>
      <c r="T1899" s="15" t="str">
        <f t="shared" si="206"/>
        <v/>
      </c>
      <c r="U1899" s="15" t="str">
        <f>CONCATENATE(IF(B1899="","",'[1]Datos del Clap'!$E$4),";","9",IF(B1899="","",'[1]Datos del Clap'!$F$4),TEXT(B1899,"000"),";",E1899,(TEXT(F1899,"00000000")))</f>
        <v>;9;00000000</v>
      </c>
    </row>
    <row r="1900" spans="1:21" ht="14.25" customHeight="1" x14ac:dyDescent="0.2">
      <c r="A1900" s="41" t="str">
        <f t="shared" si="207"/>
        <v/>
      </c>
      <c r="B1900" s="27" t="str">
        <f t="shared" si="208"/>
        <v/>
      </c>
      <c r="C1900" s="28"/>
      <c r="D1900" s="37"/>
      <c r="E1900" s="28"/>
      <c r="F1900" s="38"/>
      <c r="G1900" s="39"/>
      <c r="H1900" s="39"/>
      <c r="I1900" s="29"/>
      <c r="J1900" s="40"/>
      <c r="K1900" s="40"/>
      <c r="L1900" s="28"/>
      <c r="M1900" s="28"/>
      <c r="N1900" s="42" t="str">
        <f t="shared" si="209"/>
        <v/>
      </c>
      <c r="O1900" s="43"/>
      <c r="P1900" s="25" t="str">
        <f t="shared" si="210"/>
        <v/>
      </c>
      <c r="R1900" s="26">
        <f t="shared" si="204"/>
        <v>0</v>
      </c>
      <c r="S1900" s="18">
        <f t="shared" si="205"/>
        <v>9</v>
      </c>
      <c r="T1900" s="15" t="str">
        <f t="shared" si="206"/>
        <v/>
      </c>
      <c r="U1900" s="15" t="str">
        <f>CONCATENATE(IF(B1900="","",'[1]Datos del Clap'!$E$4),";","9",IF(B1900="","",'[1]Datos del Clap'!$F$4),TEXT(B1900,"000"),";",E1900,(TEXT(F1900,"00000000")))</f>
        <v>;9;00000000</v>
      </c>
    </row>
    <row r="1901" spans="1:21" ht="14.25" customHeight="1" x14ac:dyDescent="0.2">
      <c r="A1901" s="41" t="str">
        <f t="shared" si="207"/>
        <v/>
      </c>
      <c r="B1901" s="27" t="str">
        <f t="shared" si="208"/>
        <v/>
      </c>
      <c r="C1901" s="28"/>
      <c r="D1901" s="37"/>
      <c r="E1901" s="28"/>
      <c r="F1901" s="38"/>
      <c r="G1901" s="39"/>
      <c r="H1901" s="39"/>
      <c r="I1901" s="29"/>
      <c r="J1901" s="40"/>
      <c r="K1901" s="40"/>
      <c r="L1901" s="28"/>
      <c r="M1901" s="28"/>
      <c r="N1901" s="42" t="str">
        <f t="shared" si="209"/>
        <v/>
      </c>
      <c r="O1901" s="43"/>
      <c r="P1901" s="25" t="str">
        <f t="shared" si="210"/>
        <v/>
      </c>
      <c r="R1901" s="26">
        <f t="shared" si="204"/>
        <v>0</v>
      </c>
      <c r="S1901" s="18">
        <f t="shared" si="205"/>
        <v>9</v>
      </c>
      <c r="T1901" s="15" t="str">
        <f t="shared" si="206"/>
        <v/>
      </c>
      <c r="U1901" s="15" t="str">
        <f>CONCATENATE(IF(B1901="","",'[1]Datos del Clap'!$E$4),";","9",IF(B1901="","",'[1]Datos del Clap'!$F$4),TEXT(B1901,"000"),";",E1901,(TEXT(F1901,"00000000")))</f>
        <v>;9;00000000</v>
      </c>
    </row>
    <row r="1902" spans="1:21" ht="14.25" customHeight="1" x14ac:dyDescent="0.2">
      <c r="A1902" s="41" t="str">
        <f t="shared" si="207"/>
        <v/>
      </c>
      <c r="B1902" s="27" t="str">
        <f t="shared" si="208"/>
        <v/>
      </c>
      <c r="C1902" s="28"/>
      <c r="D1902" s="37"/>
      <c r="E1902" s="28"/>
      <c r="F1902" s="38"/>
      <c r="G1902" s="39"/>
      <c r="H1902" s="39"/>
      <c r="I1902" s="29"/>
      <c r="J1902" s="40"/>
      <c r="K1902" s="40"/>
      <c r="L1902" s="28"/>
      <c r="M1902" s="28"/>
      <c r="N1902" s="42" t="str">
        <f t="shared" si="209"/>
        <v/>
      </c>
      <c r="O1902" s="43"/>
      <c r="P1902" s="25" t="str">
        <f t="shared" si="210"/>
        <v/>
      </c>
      <c r="R1902" s="26">
        <f t="shared" si="204"/>
        <v>0</v>
      </c>
      <c r="S1902" s="18">
        <f t="shared" si="205"/>
        <v>9</v>
      </c>
      <c r="T1902" s="15" t="str">
        <f t="shared" si="206"/>
        <v/>
      </c>
      <c r="U1902" s="15" t="str">
        <f>CONCATENATE(IF(B1902="","",'[1]Datos del Clap'!$E$4),";","9",IF(B1902="","",'[1]Datos del Clap'!$F$4),TEXT(B1902,"000"),";",E1902,(TEXT(F1902,"00000000")))</f>
        <v>;9;00000000</v>
      </c>
    </row>
    <row r="1903" spans="1:21" ht="14.25" customHeight="1" x14ac:dyDescent="0.2">
      <c r="A1903" s="41" t="str">
        <f t="shared" si="207"/>
        <v/>
      </c>
      <c r="B1903" s="27" t="str">
        <f t="shared" si="208"/>
        <v/>
      </c>
      <c r="C1903" s="28"/>
      <c r="D1903" s="37"/>
      <c r="E1903" s="28"/>
      <c r="F1903" s="38"/>
      <c r="G1903" s="39"/>
      <c r="H1903" s="39"/>
      <c r="I1903" s="29"/>
      <c r="J1903" s="40"/>
      <c r="K1903" s="40"/>
      <c r="L1903" s="28"/>
      <c r="M1903" s="28"/>
      <c r="N1903" s="42" t="str">
        <f t="shared" si="209"/>
        <v/>
      </c>
      <c r="O1903" s="43"/>
      <c r="P1903" s="25" t="str">
        <f t="shared" si="210"/>
        <v/>
      </c>
      <c r="R1903" s="26">
        <f t="shared" si="204"/>
        <v>0</v>
      </c>
      <c r="S1903" s="18">
        <f t="shared" si="205"/>
        <v>9</v>
      </c>
      <c r="T1903" s="15" t="str">
        <f t="shared" si="206"/>
        <v/>
      </c>
      <c r="U1903" s="15" t="str">
        <f>CONCATENATE(IF(B1903="","",'[1]Datos del Clap'!$E$4),";","9",IF(B1903="","",'[1]Datos del Clap'!$F$4),TEXT(B1903,"000"),";",E1903,(TEXT(F1903,"00000000")))</f>
        <v>;9;00000000</v>
      </c>
    </row>
    <row r="1904" spans="1:21" ht="14.25" customHeight="1" x14ac:dyDescent="0.2">
      <c r="A1904" s="41" t="str">
        <f t="shared" si="207"/>
        <v/>
      </c>
      <c r="B1904" s="27" t="str">
        <f t="shared" si="208"/>
        <v/>
      </c>
      <c r="C1904" s="28"/>
      <c r="D1904" s="37"/>
      <c r="E1904" s="28"/>
      <c r="F1904" s="38"/>
      <c r="G1904" s="39"/>
      <c r="H1904" s="39"/>
      <c r="I1904" s="29"/>
      <c r="J1904" s="40"/>
      <c r="K1904" s="40"/>
      <c r="L1904" s="28"/>
      <c r="M1904" s="28"/>
      <c r="N1904" s="42" t="str">
        <f t="shared" si="209"/>
        <v/>
      </c>
      <c r="O1904" s="43"/>
      <c r="P1904" s="25" t="str">
        <f t="shared" si="210"/>
        <v/>
      </c>
      <c r="R1904" s="26">
        <f t="shared" si="204"/>
        <v>0</v>
      </c>
      <c r="S1904" s="18">
        <f t="shared" si="205"/>
        <v>9</v>
      </c>
      <c r="T1904" s="15" t="str">
        <f t="shared" si="206"/>
        <v/>
      </c>
      <c r="U1904" s="15" t="str">
        <f>CONCATENATE(IF(B1904="","",'[1]Datos del Clap'!$E$4),";","9",IF(B1904="","",'[1]Datos del Clap'!$F$4),TEXT(B1904,"000"),";",E1904,(TEXT(F1904,"00000000")))</f>
        <v>;9;00000000</v>
      </c>
    </row>
    <row r="1905" spans="1:21" ht="14.25" customHeight="1" x14ac:dyDescent="0.2">
      <c r="A1905" s="41" t="str">
        <f t="shared" si="207"/>
        <v/>
      </c>
      <c r="B1905" s="27" t="str">
        <f t="shared" si="208"/>
        <v/>
      </c>
      <c r="C1905" s="28"/>
      <c r="D1905" s="37"/>
      <c r="E1905" s="28"/>
      <c r="F1905" s="38"/>
      <c r="G1905" s="39"/>
      <c r="H1905" s="39"/>
      <c r="I1905" s="29"/>
      <c r="J1905" s="40"/>
      <c r="K1905" s="40"/>
      <c r="L1905" s="28"/>
      <c r="M1905" s="28"/>
      <c r="N1905" s="42" t="str">
        <f t="shared" si="209"/>
        <v/>
      </c>
      <c r="O1905" s="43"/>
      <c r="P1905" s="25" t="str">
        <f t="shared" si="210"/>
        <v/>
      </c>
      <c r="R1905" s="26">
        <f t="shared" si="204"/>
        <v>0</v>
      </c>
      <c r="S1905" s="18">
        <f t="shared" si="205"/>
        <v>9</v>
      </c>
      <c r="T1905" s="15" t="str">
        <f t="shared" si="206"/>
        <v/>
      </c>
      <c r="U1905" s="15" t="str">
        <f>CONCATENATE(IF(B1905="","",'[1]Datos del Clap'!$E$4),";","9",IF(B1905="","",'[1]Datos del Clap'!$F$4),TEXT(B1905,"000"),";",E1905,(TEXT(F1905,"00000000")))</f>
        <v>;9;00000000</v>
      </c>
    </row>
    <row r="1906" spans="1:21" ht="14.25" customHeight="1" x14ac:dyDescent="0.2">
      <c r="A1906" s="41" t="str">
        <f t="shared" si="207"/>
        <v/>
      </c>
      <c r="B1906" s="27" t="str">
        <f t="shared" si="208"/>
        <v/>
      </c>
      <c r="C1906" s="28"/>
      <c r="D1906" s="37"/>
      <c r="E1906" s="28"/>
      <c r="F1906" s="38"/>
      <c r="G1906" s="39"/>
      <c r="H1906" s="39"/>
      <c r="I1906" s="29"/>
      <c r="J1906" s="40"/>
      <c r="K1906" s="40"/>
      <c r="L1906" s="28"/>
      <c r="M1906" s="28"/>
      <c r="N1906" s="42" t="str">
        <f t="shared" si="209"/>
        <v/>
      </c>
      <c r="O1906" s="43"/>
      <c r="P1906" s="25" t="str">
        <f t="shared" si="210"/>
        <v/>
      </c>
      <c r="R1906" s="26">
        <f t="shared" si="204"/>
        <v>0</v>
      </c>
      <c r="S1906" s="18">
        <f t="shared" si="205"/>
        <v>9</v>
      </c>
      <c r="T1906" s="15" t="str">
        <f t="shared" si="206"/>
        <v/>
      </c>
      <c r="U1906" s="15" t="str">
        <f>CONCATENATE(IF(B1906="","",'[1]Datos del Clap'!$E$4),";","9",IF(B1906="","",'[1]Datos del Clap'!$F$4),TEXT(B1906,"000"),";",E1906,(TEXT(F1906,"00000000")))</f>
        <v>;9;00000000</v>
      </c>
    </row>
    <row r="1907" spans="1:21" ht="14.25" customHeight="1" x14ac:dyDescent="0.2">
      <c r="A1907" s="41" t="str">
        <f t="shared" si="207"/>
        <v/>
      </c>
      <c r="B1907" s="27" t="str">
        <f t="shared" si="208"/>
        <v/>
      </c>
      <c r="C1907" s="28"/>
      <c r="D1907" s="37"/>
      <c r="E1907" s="28"/>
      <c r="F1907" s="38"/>
      <c r="G1907" s="39"/>
      <c r="H1907" s="39"/>
      <c r="I1907" s="29"/>
      <c r="J1907" s="40"/>
      <c r="K1907" s="40"/>
      <c r="L1907" s="28"/>
      <c r="M1907" s="28"/>
      <c r="N1907" s="42" t="str">
        <f t="shared" si="209"/>
        <v/>
      </c>
      <c r="O1907" s="43"/>
      <c r="P1907" s="25" t="str">
        <f t="shared" si="210"/>
        <v/>
      </c>
      <c r="R1907" s="26">
        <f t="shared" si="204"/>
        <v>0</v>
      </c>
      <c r="S1907" s="18">
        <f t="shared" si="205"/>
        <v>9</v>
      </c>
      <c r="T1907" s="15" t="str">
        <f t="shared" si="206"/>
        <v/>
      </c>
      <c r="U1907" s="15" t="str">
        <f>CONCATENATE(IF(B1907="","",'[1]Datos del Clap'!$E$4),";","9",IF(B1907="","",'[1]Datos del Clap'!$F$4),TEXT(B1907,"000"),";",E1907,(TEXT(F1907,"00000000")))</f>
        <v>;9;00000000</v>
      </c>
    </row>
    <row r="1908" spans="1:21" ht="14.25" customHeight="1" x14ac:dyDescent="0.2">
      <c r="A1908" s="41" t="str">
        <f t="shared" si="207"/>
        <v/>
      </c>
      <c r="B1908" s="27" t="str">
        <f t="shared" si="208"/>
        <v/>
      </c>
      <c r="C1908" s="28"/>
      <c r="D1908" s="37"/>
      <c r="E1908" s="28"/>
      <c r="F1908" s="38"/>
      <c r="G1908" s="39"/>
      <c r="H1908" s="39"/>
      <c r="I1908" s="29"/>
      <c r="J1908" s="40"/>
      <c r="K1908" s="40"/>
      <c r="L1908" s="28"/>
      <c r="M1908" s="28"/>
      <c r="N1908" s="42" t="str">
        <f t="shared" si="209"/>
        <v/>
      </c>
      <c r="O1908" s="43"/>
      <c r="P1908" s="25" t="str">
        <f t="shared" si="210"/>
        <v/>
      </c>
      <c r="R1908" s="26">
        <f t="shared" si="204"/>
        <v>0</v>
      </c>
      <c r="S1908" s="18">
        <f t="shared" si="205"/>
        <v>9</v>
      </c>
      <c r="T1908" s="15" t="str">
        <f t="shared" si="206"/>
        <v/>
      </c>
      <c r="U1908" s="15" t="str">
        <f>CONCATENATE(IF(B1908="","",'[1]Datos del Clap'!$E$4),";","9",IF(B1908="","",'[1]Datos del Clap'!$F$4),TEXT(B1908,"000"),";",E1908,(TEXT(F1908,"00000000")))</f>
        <v>;9;00000000</v>
      </c>
    </row>
    <row r="1909" spans="1:21" ht="14.25" customHeight="1" x14ac:dyDescent="0.2">
      <c r="A1909" s="41" t="str">
        <f t="shared" si="207"/>
        <v/>
      </c>
      <c r="B1909" s="27" t="str">
        <f t="shared" si="208"/>
        <v/>
      </c>
      <c r="C1909" s="28"/>
      <c r="D1909" s="37"/>
      <c r="E1909" s="28"/>
      <c r="F1909" s="38"/>
      <c r="G1909" s="39"/>
      <c r="H1909" s="39"/>
      <c r="I1909" s="29"/>
      <c r="J1909" s="40"/>
      <c r="K1909" s="40"/>
      <c r="L1909" s="28"/>
      <c r="M1909" s="28"/>
      <c r="N1909" s="42" t="str">
        <f t="shared" si="209"/>
        <v/>
      </c>
      <c r="O1909" s="43"/>
      <c r="P1909" s="25" t="str">
        <f t="shared" si="210"/>
        <v/>
      </c>
      <c r="R1909" s="26">
        <f t="shared" si="204"/>
        <v>0</v>
      </c>
      <c r="S1909" s="18">
        <f t="shared" si="205"/>
        <v>9</v>
      </c>
      <c r="T1909" s="15" t="str">
        <f t="shared" si="206"/>
        <v/>
      </c>
      <c r="U1909" s="15" t="str">
        <f>CONCATENATE(IF(B1909="","",'[1]Datos del Clap'!$E$4),";","9",IF(B1909="","",'[1]Datos del Clap'!$F$4),TEXT(B1909,"000"),";",E1909,(TEXT(F1909,"00000000")))</f>
        <v>;9;00000000</v>
      </c>
    </row>
    <row r="1910" spans="1:21" ht="14.25" customHeight="1" x14ac:dyDescent="0.2">
      <c r="A1910" s="41" t="str">
        <f t="shared" si="207"/>
        <v/>
      </c>
      <c r="B1910" s="27" t="str">
        <f t="shared" si="208"/>
        <v/>
      </c>
      <c r="C1910" s="28"/>
      <c r="D1910" s="37"/>
      <c r="E1910" s="28"/>
      <c r="F1910" s="38"/>
      <c r="G1910" s="39"/>
      <c r="H1910" s="39"/>
      <c r="I1910" s="29"/>
      <c r="J1910" s="40"/>
      <c r="K1910" s="40"/>
      <c r="L1910" s="28"/>
      <c r="M1910" s="28"/>
      <c r="N1910" s="42" t="str">
        <f t="shared" si="209"/>
        <v/>
      </c>
      <c r="O1910" s="43"/>
      <c r="P1910" s="25" t="str">
        <f t="shared" si="210"/>
        <v/>
      </c>
      <c r="R1910" s="26">
        <f t="shared" si="204"/>
        <v>0</v>
      </c>
      <c r="S1910" s="18">
        <f t="shared" si="205"/>
        <v>9</v>
      </c>
      <c r="T1910" s="15" t="str">
        <f t="shared" si="206"/>
        <v/>
      </c>
      <c r="U1910" s="15" t="str">
        <f>CONCATENATE(IF(B1910="","",'[1]Datos del Clap'!$E$4),";","9",IF(B1910="","",'[1]Datos del Clap'!$F$4),TEXT(B1910,"000"),";",E1910,(TEXT(F1910,"00000000")))</f>
        <v>;9;00000000</v>
      </c>
    </row>
    <row r="1911" spans="1:21" ht="14.25" customHeight="1" x14ac:dyDescent="0.2">
      <c r="A1911" s="41" t="str">
        <f t="shared" si="207"/>
        <v/>
      </c>
      <c r="B1911" s="27" t="str">
        <f t="shared" si="208"/>
        <v/>
      </c>
      <c r="C1911" s="28"/>
      <c r="D1911" s="37"/>
      <c r="E1911" s="28"/>
      <c r="F1911" s="38"/>
      <c r="G1911" s="39"/>
      <c r="H1911" s="39"/>
      <c r="I1911" s="29"/>
      <c r="J1911" s="40"/>
      <c r="K1911" s="40"/>
      <c r="L1911" s="28"/>
      <c r="M1911" s="28"/>
      <c r="N1911" s="42" t="str">
        <f t="shared" si="209"/>
        <v/>
      </c>
      <c r="O1911" s="43"/>
      <c r="P1911" s="25" t="str">
        <f t="shared" si="210"/>
        <v/>
      </c>
      <c r="R1911" s="26">
        <f t="shared" si="204"/>
        <v>0</v>
      </c>
      <c r="S1911" s="18">
        <f t="shared" si="205"/>
        <v>9</v>
      </c>
      <c r="T1911" s="15" t="str">
        <f t="shared" si="206"/>
        <v/>
      </c>
      <c r="U1911" s="15" t="str">
        <f>CONCATENATE(IF(B1911="","",'[1]Datos del Clap'!$E$4),";","9",IF(B1911="","",'[1]Datos del Clap'!$F$4),TEXT(B1911,"000"),";",E1911,(TEXT(F1911,"00000000")))</f>
        <v>;9;00000000</v>
      </c>
    </row>
    <row r="1912" spans="1:21" ht="14.25" customHeight="1" x14ac:dyDescent="0.2">
      <c r="A1912" s="41" t="str">
        <f t="shared" si="207"/>
        <v/>
      </c>
      <c r="B1912" s="27" t="str">
        <f t="shared" si="208"/>
        <v/>
      </c>
      <c r="C1912" s="28"/>
      <c r="D1912" s="37"/>
      <c r="E1912" s="28"/>
      <c r="F1912" s="38"/>
      <c r="G1912" s="39"/>
      <c r="H1912" s="39"/>
      <c r="I1912" s="29"/>
      <c r="J1912" s="40"/>
      <c r="K1912" s="40"/>
      <c r="L1912" s="28"/>
      <c r="M1912" s="28"/>
      <c r="N1912" s="42" t="str">
        <f t="shared" si="209"/>
        <v/>
      </c>
      <c r="O1912" s="43"/>
      <c r="P1912" s="25" t="str">
        <f t="shared" si="210"/>
        <v/>
      </c>
      <c r="R1912" s="26">
        <f t="shared" si="204"/>
        <v>0</v>
      </c>
      <c r="S1912" s="18">
        <f t="shared" si="205"/>
        <v>9</v>
      </c>
      <c r="T1912" s="15" t="str">
        <f t="shared" si="206"/>
        <v/>
      </c>
      <c r="U1912" s="15" t="str">
        <f>CONCATENATE(IF(B1912="","",'[1]Datos del Clap'!$E$4),";","9",IF(B1912="","",'[1]Datos del Clap'!$F$4),TEXT(B1912,"000"),";",E1912,(TEXT(F1912,"00000000")))</f>
        <v>;9;00000000</v>
      </c>
    </row>
    <row r="1913" spans="1:21" ht="14.25" customHeight="1" x14ac:dyDescent="0.2">
      <c r="A1913" s="41" t="str">
        <f t="shared" si="207"/>
        <v/>
      </c>
      <c r="B1913" s="27" t="str">
        <f t="shared" si="208"/>
        <v/>
      </c>
      <c r="C1913" s="28"/>
      <c r="D1913" s="37"/>
      <c r="E1913" s="28"/>
      <c r="F1913" s="38"/>
      <c r="G1913" s="39"/>
      <c r="H1913" s="39"/>
      <c r="I1913" s="29"/>
      <c r="J1913" s="40"/>
      <c r="K1913" s="40"/>
      <c r="L1913" s="28"/>
      <c r="M1913" s="28"/>
      <c r="N1913" s="42" t="str">
        <f t="shared" si="209"/>
        <v/>
      </c>
      <c r="O1913" s="43"/>
      <c r="P1913" s="25" t="str">
        <f t="shared" si="210"/>
        <v/>
      </c>
      <c r="R1913" s="26">
        <f t="shared" si="204"/>
        <v>0</v>
      </c>
      <c r="S1913" s="18">
        <f t="shared" si="205"/>
        <v>9</v>
      </c>
      <c r="T1913" s="15" t="str">
        <f t="shared" si="206"/>
        <v/>
      </c>
      <c r="U1913" s="15" t="str">
        <f>CONCATENATE(IF(B1913="","",'[1]Datos del Clap'!$E$4),";","9",IF(B1913="","",'[1]Datos del Clap'!$F$4),TEXT(B1913,"000"),";",E1913,(TEXT(F1913,"00000000")))</f>
        <v>;9;00000000</v>
      </c>
    </row>
    <row r="1914" spans="1:21" ht="14.25" customHeight="1" x14ac:dyDescent="0.2">
      <c r="A1914" s="41" t="str">
        <f t="shared" si="207"/>
        <v/>
      </c>
      <c r="B1914" s="27" t="str">
        <f t="shared" si="208"/>
        <v/>
      </c>
      <c r="C1914" s="28"/>
      <c r="D1914" s="37"/>
      <c r="E1914" s="28"/>
      <c r="F1914" s="38"/>
      <c r="G1914" s="39"/>
      <c r="H1914" s="39"/>
      <c r="I1914" s="29"/>
      <c r="J1914" s="40"/>
      <c r="K1914" s="40"/>
      <c r="L1914" s="28"/>
      <c r="M1914" s="28"/>
      <c r="N1914" s="42" t="str">
        <f t="shared" si="209"/>
        <v/>
      </c>
      <c r="O1914" s="43"/>
      <c r="P1914" s="25" t="str">
        <f t="shared" si="210"/>
        <v/>
      </c>
      <c r="R1914" s="26">
        <f t="shared" si="204"/>
        <v>0</v>
      </c>
      <c r="S1914" s="18">
        <f t="shared" si="205"/>
        <v>9</v>
      </c>
      <c r="T1914" s="15" t="str">
        <f t="shared" si="206"/>
        <v/>
      </c>
      <c r="U1914" s="15" t="str">
        <f>CONCATENATE(IF(B1914="","",'[1]Datos del Clap'!$E$4),";","9",IF(B1914="","",'[1]Datos del Clap'!$F$4),TEXT(B1914,"000"),";",E1914,(TEXT(F1914,"00000000")))</f>
        <v>;9;00000000</v>
      </c>
    </row>
    <row r="1915" spans="1:21" ht="14.25" customHeight="1" x14ac:dyDescent="0.2">
      <c r="A1915" s="41" t="str">
        <f t="shared" si="207"/>
        <v/>
      </c>
      <c r="B1915" s="27" t="str">
        <f t="shared" si="208"/>
        <v/>
      </c>
      <c r="C1915" s="28"/>
      <c r="D1915" s="37"/>
      <c r="E1915" s="28"/>
      <c r="F1915" s="38"/>
      <c r="G1915" s="39"/>
      <c r="H1915" s="39"/>
      <c r="I1915" s="29"/>
      <c r="J1915" s="40"/>
      <c r="K1915" s="40"/>
      <c r="L1915" s="28"/>
      <c r="M1915" s="28"/>
      <c r="N1915" s="42" t="str">
        <f t="shared" si="209"/>
        <v/>
      </c>
      <c r="O1915" s="43"/>
      <c r="P1915" s="25" t="str">
        <f t="shared" si="210"/>
        <v/>
      </c>
      <c r="R1915" s="26">
        <f t="shared" si="204"/>
        <v>0</v>
      </c>
      <c r="S1915" s="18">
        <f t="shared" si="205"/>
        <v>9</v>
      </c>
      <c r="T1915" s="15" t="str">
        <f t="shared" si="206"/>
        <v/>
      </c>
      <c r="U1915" s="15" t="str">
        <f>CONCATENATE(IF(B1915="","",'[1]Datos del Clap'!$E$4),";","9",IF(B1915="","",'[1]Datos del Clap'!$F$4),TEXT(B1915,"000"),";",E1915,(TEXT(F1915,"00000000")))</f>
        <v>;9;00000000</v>
      </c>
    </row>
    <row r="1916" spans="1:21" ht="14.25" customHeight="1" x14ac:dyDescent="0.2">
      <c r="A1916" s="41" t="str">
        <f t="shared" si="207"/>
        <v/>
      </c>
      <c r="B1916" s="27" t="str">
        <f t="shared" si="208"/>
        <v/>
      </c>
      <c r="C1916" s="28"/>
      <c r="D1916" s="37"/>
      <c r="E1916" s="28"/>
      <c r="F1916" s="38"/>
      <c r="G1916" s="39"/>
      <c r="H1916" s="39"/>
      <c r="I1916" s="29"/>
      <c r="J1916" s="40"/>
      <c r="K1916" s="40"/>
      <c r="L1916" s="28"/>
      <c r="M1916" s="28"/>
      <c r="N1916" s="42" t="str">
        <f t="shared" si="209"/>
        <v/>
      </c>
      <c r="O1916" s="43"/>
      <c r="P1916" s="25" t="str">
        <f t="shared" si="210"/>
        <v/>
      </c>
      <c r="R1916" s="26">
        <f t="shared" si="204"/>
        <v>0</v>
      </c>
      <c r="S1916" s="18">
        <f t="shared" si="205"/>
        <v>9</v>
      </c>
      <c r="T1916" s="15" t="str">
        <f t="shared" si="206"/>
        <v/>
      </c>
      <c r="U1916" s="15" t="str">
        <f>CONCATENATE(IF(B1916="","",'[1]Datos del Clap'!$E$4),";","9",IF(B1916="","",'[1]Datos del Clap'!$F$4),TEXT(B1916,"000"),";",E1916,(TEXT(F1916,"00000000")))</f>
        <v>;9;00000000</v>
      </c>
    </row>
    <row r="1917" spans="1:21" ht="14.25" customHeight="1" x14ac:dyDescent="0.2">
      <c r="A1917" s="41" t="str">
        <f t="shared" si="207"/>
        <v/>
      </c>
      <c r="B1917" s="27" t="str">
        <f t="shared" si="208"/>
        <v/>
      </c>
      <c r="C1917" s="28"/>
      <c r="D1917" s="37"/>
      <c r="E1917" s="28"/>
      <c r="F1917" s="38"/>
      <c r="G1917" s="39"/>
      <c r="H1917" s="39"/>
      <c r="I1917" s="29"/>
      <c r="J1917" s="40"/>
      <c r="K1917" s="40"/>
      <c r="L1917" s="28"/>
      <c r="M1917" s="28"/>
      <c r="N1917" s="42" t="str">
        <f t="shared" si="209"/>
        <v/>
      </c>
      <c r="O1917" s="43"/>
      <c r="P1917" s="25" t="str">
        <f t="shared" si="210"/>
        <v/>
      </c>
      <c r="R1917" s="26">
        <f t="shared" si="204"/>
        <v>0</v>
      </c>
      <c r="S1917" s="18">
        <f t="shared" si="205"/>
        <v>9</v>
      </c>
      <c r="T1917" s="15" t="str">
        <f t="shared" si="206"/>
        <v/>
      </c>
      <c r="U1917" s="15" t="str">
        <f>CONCATENATE(IF(B1917="","",'[1]Datos del Clap'!$E$4),";","9",IF(B1917="","",'[1]Datos del Clap'!$F$4),TEXT(B1917,"000"),";",E1917,(TEXT(F1917,"00000000")))</f>
        <v>;9;00000000</v>
      </c>
    </row>
    <row r="1918" spans="1:21" ht="14.25" customHeight="1" x14ac:dyDescent="0.2">
      <c r="A1918" s="41" t="str">
        <f t="shared" si="207"/>
        <v/>
      </c>
      <c r="B1918" s="27" t="str">
        <f t="shared" si="208"/>
        <v/>
      </c>
      <c r="C1918" s="28"/>
      <c r="D1918" s="37"/>
      <c r="E1918" s="28"/>
      <c r="F1918" s="38"/>
      <c r="G1918" s="39"/>
      <c r="H1918" s="39"/>
      <c r="I1918" s="29"/>
      <c r="J1918" s="40"/>
      <c r="K1918" s="40"/>
      <c r="L1918" s="28"/>
      <c r="M1918" s="28"/>
      <c r="N1918" s="42" t="str">
        <f t="shared" si="209"/>
        <v/>
      </c>
      <c r="O1918" s="43"/>
      <c r="P1918" s="25" t="str">
        <f t="shared" si="210"/>
        <v/>
      </c>
      <c r="R1918" s="26">
        <f t="shared" si="204"/>
        <v>0</v>
      </c>
      <c r="S1918" s="18">
        <f t="shared" si="205"/>
        <v>9</v>
      </c>
      <c r="T1918" s="15" t="str">
        <f t="shared" si="206"/>
        <v/>
      </c>
      <c r="U1918" s="15" t="str">
        <f>CONCATENATE(IF(B1918="","",'[1]Datos del Clap'!$E$4),";","9",IF(B1918="","",'[1]Datos del Clap'!$F$4),TEXT(B1918,"000"),";",E1918,(TEXT(F1918,"00000000")))</f>
        <v>;9;00000000</v>
      </c>
    </row>
    <row r="1919" spans="1:21" ht="14.25" customHeight="1" x14ac:dyDescent="0.2">
      <c r="A1919" s="41" t="str">
        <f t="shared" si="207"/>
        <v/>
      </c>
      <c r="B1919" s="27" t="str">
        <f t="shared" si="208"/>
        <v/>
      </c>
      <c r="C1919" s="28"/>
      <c r="D1919" s="37"/>
      <c r="E1919" s="28"/>
      <c r="F1919" s="38"/>
      <c r="G1919" s="39"/>
      <c r="H1919" s="39"/>
      <c r="I1919" s="29"/>
      <c r="J1919" s="40"/>
      <c r="K1919" s="40"/>
      <c r="L1919" s="28"/>
      <c r="M1919" s="28"/>
      <c r="N1919" s="42" t="str">
        <f t="shared" si="209"/>
        <v/>
      </c>
      <c r="O1919" s="43"/>
      <c r="P1919" s="25" t="str">
        <f t="shared" si="210"/>
        <v/>
      </c>
      <c r="R1919" s="26">
        <f t="shared" si="204"/>
        <v>0</v>
      </c>
      <c r="S1919" s="18">
        <f t="shared" si="205"/>
        <v>9</v>
      </c>
      <c r="T1919" s="15" t="str">
        <f t="shared" si="206"/>
        <v/>
      </c>
      <c r="U1919" s="15" t="str">
        <f>CONCATENATE(IF(B1919="","",'[1]Datos del Clap'!$E$4),";","9",IF(B1919="","",'[1]Datos del Clap'!$F$4),TEXT(B1919,"000"),";",E1919,(TEXT(F1919,"00000000")))</f>
        <v>;9;00000000</v>
      </c>
    </row>
    <row r="1920" spans="1:21" ht="14.25" customHeight="1" x14ac:dyDescent="0.2">
      <c r="A1920" s="41" t="str">
        <f t="shared" si="207"/>
        <v/>
      </c>
      <c r="B1920" s="27" t="str">
        <f t="shared" si="208"/>
        <v/>
      </c>
      <c r="C1920" s="28"/>
      <c r="D1920" s="37"/>
      <c r="E1920" s="28"/>
      <c r="F1920" s="38"/>
      <c r="G1920" s="39"/>
      <c r="H1920" s="39"/>
      <c r="I1920" s="29"/>
      <c r="J1920" s="40"/>
      <c r="K1920" s="40"/>
      <c r="L1920" s="28"/>
      <c r="M1920" s="28"/>
      <c r="N1920" s="42" t="str">
        <f t="shared" si="209"/>
        <v/>
      </c>
      <c r="O1920" s="43"/>
      <c r="P1920" s="25" t="str">
        <f t="shared" si="210"/>
        <v/>
      </c>
      <c r="R1920" s="26">
        <f t="shared" si="204"/>
        <v>0</v>
      </c>
      <c r="S1920" s="18">
        <f t="shared" si="205"/>
        <v>9</v>
      </c>
      <c r="T1920" s="15" t="str">
        <f t="shared" si="206"/>
        <v/>
      </c>
      <c r="U1920" s="15" t="str">
        <f>CONCATENATE(IF(B1920="","",'[1]Datos del Clap'!$E$4),";","9",IF(B1920="","",'[1]Datos del Clap'!$F$4),TEXT(B1920,"000"),";",E1920,(TEXT(F1920,"00000000")))</f>
        <v>;9;00000000</v>
      </c>
    </row>
    <row r="1921" spans="1:21" ht="14.25" customHeight="1" x14ac:dyDescent="0.2">
      <c r="A1921" s="41" t="str">
        <f t="shared" si="207"/>
        <v/>
      </c>
      <c r="B1921" s="27" t="str">
        <f t="shared" si="208"/>
        <v/>
      </c>
      <c r="C1921" s="28"/>
      <c r="D1921" s="37"/>
      <c r="E1921" s="28"/>
      <c r="F1921" s="38"/>
      <c r="G1921" s="39"/>
      <c r="H1921" s="39"/>
      <c r="I1921" s="29"/>
      <c r="J1921" s="40"/>
      <c r="K1921" s="40"/>
      <c r="L1921" s="28"/>
      <c r="M1921" s="28"/>
      <c r="N1921" s="42" t="str">
        <f t="shared" si="209"/>
        <v/>
      </c>
      <c r="O1921" s="43"/>
      <c r="P1921" s="25" t="str">
        <f t="shared" si="210"/>
        <v/>
      </c>
      <c r="R1921" s="26">
        <f t="shared" si="204"/>
        <v>0</v>
      </c>
      <c r="S1921" s="18">
        <f t="shared" si="205"/>
        <v>9</v>
      </c>
      <c r="T1921" s="15" t="str">
        <f t="shared" si="206"/>
        <v/>
      </c>
      <c r="U1921" s="15" t="str">
        <f>CONCATENATE(IF(B1921="","",'[1]Datos del Clap'!$E$4),";","9",IF(B1921="","",'[1]Datos del Clap'!$F$4),TEXT(B1921,"000"),";",E1921,(TEXT(F1921,"00000000")))</f>
        <v>;9;00000000</v>
      </c>
    </row>
    <row r="1922" spans="1:21" ht="14.25" customHeight="1" x14ac:dyDescent="0.2">
      <c r="A1922" s="41" t="str">
        <f t="shared" si="207"/>
        <v/>
      </c>
      <c r="B1922" s="27" t="str">
        <f t="shared" si="208"/>
        <v/>
      </c>
      <c r="C1922" s="28"/>
      <c r="D1922" s="37"/>
      <c r="E1922" s="28"/>
      <c r="F1922" s="38"/>
      <c r="G1922" s="39"/>
      <c r="H1922" s="39"/>
      <c r="I1922" s="29"/>
      <c r="J1922" s="40"/>
      <c r="K1922" s="40"/>
      <c r="L1922" s="28"/>
      <c r="M1922" s="28"/>
      <c r="N1922" s="42" t="str">
        <f t="shared" si="209"/>
        <v/>
      </c>
      <c r="O1922" s="43"/>
      <c r="P1922" s="25" t="str">
        <f t="shared" si="210"/>
        <v/>
      </c>
      <c r="R1922" s="26">
        <f t="shared" si="204"/>
        <v>0</v>
      </c>
      <c r="S1922" s="18">
        <f t="shared" si="205"/>
        <v>9</v>
      </c>
      <c r="T1922" s="15" t="str">
        <f t="shared" si="206"/>
        <v/>
      </c>
      <c r="U1922" s="15" t="str">
        <f>CONCATENATE(IF(B1922="","",'[1]Datos del Clap'!$E$4),";","9",IF(B1922="","",'[1]Datos del Clap'!$F$4),TEXT(B1922,"000"),";",E1922,(TEXT(F1922,"00000000")))</f>
        <v>;9;00000000</v>
      </c>
    </row>
    <row r="1923" spans="1:21" ht="14.25" customHeight="1" x14ac:dyDescent="0.2">
      <c r="A1923" s="41" t="str">
        <f t="shared" si="207"/>
        <v/>
      </c>
      <c r="B1923" s="27" t="str">
        <f t="shared" si="208"/>
        <v/>
      </c>
      <c r="C1923" s="28"/>
      <c r="D1923" s="37"/>
      <c r="E1923" s="28"/>
      <c r="F1923" s="38"/>
      <c r="G1923" s="39"/>
      <c r="H1923" s="39"/>
      <c r="I1923" s="29"/>
      <c r="J1923" s="40"/>
      <c r="K1923" s="40"/>
      <c r="L1923" s="28"/>
      <c r="M1923" s="28"/>
      <c r="N1923" s="42" t="str">
        <f t="shared" si="209"/>
        <v/>
      </c>
      <c r="O1923" s="43"/>
      <c r="P1923" s="25" t="str">
        <f t="shared" si="210"/>
        <v/>
      </c>
      <c r="R1923" s="26">
        <f t="shared" si="204"/>
        <v>0</v>
      </c>
      <c r="S1923" s="18">
        <f t="shared" si="205"/>
        <v>9</v>
      </c>
      <c r="T1923" s="15" t="str">
        <f t="shared" si="206"/>
        <v/>
      </c>
      <c r="U1923" s="15" t="str">
        <f>CONCATENATE(IF(B1923="","",'[1]Datos del Clap'!$E$4),";","9",IF(B1923="","",'[1]Datos del Clap'!$F$4),TEXT(B1923,"000"),";",E1923,(TEXT(F1923,"00000000")))</f>
        <v>;9;00000000</v>
      </c>
    </row>
    <row r="1924" spans="1:21" ht="14.25" customHeight="1" x14ac:dyDescent="0.2">
      <c r="A1924" s="41" t="str">
        <f t="shared" si="207"/>
        <v/>
      </c>
      <c r="B1924" s="27" t="str">
        <f t="shared" si="208"/>
        <v/>
      </c>
      <c r="C1924" s="28"/>
      <c r="D1924" s="37"/>
      <c r="E1924" s="28"/>
      <c r="F1924" s="38"/>
      <c r="G1924" s="39"/>
      <c r="H1924" s="39"/>
      <c r="I1924" s="29"/>
      <c r="J1924" s="40"/>
      <c r="K1924" s="40"/>
      <c r="L1924" s="28"/>
      <c r="M1924" s="28"/>
      <c r="N1924" s="42" t="str">
        <f t="shared" si="209"/>
        <v/>
      </c>
      <c r="O1924" s="43"/>
      <c r="P1924" s="25" t="str">
        <f t="shared" si="210"/>
        <v/>
      </c>
      <c r="R1924" s="26">
        <f t="shared" ref="R1924:R1987" si="211">COUNTIF($F$4:$F$10002,F1924)</f>
        <v>0</v>
      </c>
      <c r="S1924" s="18">
        <f t="shared" ref="S1924:S1987" si="212">LEN(IF(F1924&gt;=80000000,(CONCATENATE("E",REPT(0,8-LEN(F1924)),F1924)),(CONCATENATE("V",REPT(0,8-LEN(F1924)),F1924))))</f>
        <v>9</v>
      </c>
      <c r="T1924" s="15" t="str">
        <f t="shared" ref="T1924:T1987" si="213">TRIM(PROPER(D1924))</f>
        <v/>
      </c>
      <c r="U1924" s="15" t="str">
        <f>CONCATENATE(IF(B1924="","",'[1]Datos del Clap'!$E$4),";","9",IF(B1924="","",'[1]Datos del Clap'!$F$4),TEXT(B1924,"000"),";",E1924,(TEXT(F1924,"00000000")))</f>
        <v>;9;00000000</v>
      </c>
    </row>
    <row r="1925" spans="1:21" ht="14.25" customHeight="1" x14ac:dyDescent="0.2">
      <c r="A1925" s="41" t="str">
        <f t="shared" ref="A1925:A1988" si="214">IF(I1925="Vocero Territorial",1,IF(I1925="UBCH",2,IF(I1925="UNAMUJER",3,IF(I1925="FFM",4,IF(I1925="CCAlimentación",5,IF(I1925="Comunicador",6,IF(I1925="Productivo",7,IF(I1925="Fiscal",8,IF(I1925="Miliciano",9,IF(I1925="Vocero Comunal",11,IF(I1925="Ninguno",10,"")))))))))))</f>
        <v/>
      </c>
      <c r="B1925" s="27" t="str">
        <f t="shared" ref="B1925:B1988" si="215">IF(OR(C1925="",D1925=""),"",IF(AND(C1925&lt;&gt;"Jefe de Familia",D1925&lt;&gt;""),B1924,(B1924+1)))</f>
        <v/>
      </c>
      <c r="C1925" s="28"/>
      <c r="D1925" s="37"/>
      <c r="E1925" s="28"/>
      <c r="F1925" s="38"/>
      <c r="G1925" s="39"/>
      <c r="H1925" s="39"/>
      <c r="I1925" s="29"/>
      <c r="J1925" s="40"/>
      <c r="K1925" s="40"/>
      <c r="L1925" s="28"/>
      <c r="M1925" s="28"/>
      <c r="N1925" s="42" t="str">
        <f t="shared" ref="N1925:N1988" si="216">IF(OR(COUNTIF($F$4:$F$3005,F1925)&gt;=2,T(F1925)&lt;&gt;"",LEN(F1925)&gt;8),"Revisar este número de Cédula","")</f>
        <v/>
      </c>
      <c r="O1925" s="43"/>
      <c r="P1925" s="25" t="str">
        <f t="shared" ref="P1925:P1988" si="217">IF(AND($W$2&lt;&gt;1,I1925="Vocero Territorial"),"Ya Existe un "&amp;I1925,IF(AND($W$3&lt;&gt;1,I1925="UBCH"),"Ya Existe un Representante de las "&amp;I1925,IF(AND($W$4&lt;&gt;1,I1925="UNAMUJER"),"Ya Existe un Representante de "&amp;I1925,IF(AND($W$5&lt;&gt;1,I1925="FFM"),"Ya Existe un Representante del "&amp;I1925,IF(AND($W$6&lt;&gt;1,I1925="CCAlimentación"),"Ya Existe un Representante del "&amp;I1925,IF(AND($W$7&lt;&gt;1,I1925="Comunicador"),"Ya Existe un Líder "&amp;I1925,IF(AND($W$8&lt;&gt;1,I1925="Productivo"),"Ya Existe un Líder "&amp;I1925,IF(AND($W$9&lt;&gt;1,I1925="Fiscal"),"Ya Existe un "&amp;I1925,IF(AND($W$9&lt;&gt;1,I1925="Vocero Comunal"),"Ya Existe un "&amp;I1925,"")))))))))</f>
        <v/>
      </c>
      <c r="R1925" s="26">
        <f t="shared" si="211"/>
        <v>0</v>
      </c>
      <c r="S1925" s="18">
        <f t="shared" si="212"/>
        <v>9</v>
      </c>
      <c r="T1925" s="15" t="str">
        <f t="shared" si="213"/>
        <v/>
      </c>
      <c r="U1925" s="15" t="str">
        <f>CONCATENATE(IF(B1925="","",'[1]Datos del Clap'!$E$4),";","9",IF(B1925="","",'[1]Datos del Clap'!$F$4),TEXT(B1925,"000"),";",E1925,(TEXT(F1925,"00000000")))</f>
        <v>;9;00000000</v>
      </c>
    </row>
    <row r="1926" spans="1:21" ht="14.25" customHeight="1" x14ac:dyDescent="0.2">
      <c r="A1926" s="41" t="str">
        <f t="shared" si="214"/>
        <v/>
      </c>
      <c r="B1926" s="27" t="str">
        <f t="shared" si="215"/>
        <v/>
      </c>
      <c r="C1926" s="28"/>
      <c r="D1926" s="37"/>
      <c r="E1926" s="28"/>
      <c r="F1926" s="38"/>
      <c r="G1926" s="39"/>
      <c r="H1926" s="39"/>
      <c r="I1926" s="29"/>
      <c r="J1926" s="40"/>
      <c r="K1926" s="40"/>
      <c r="L1926" s="28"/>
      <c r="M1926" s="28"/>
      <c r="N1926" s="42" t="str">
        <f t="shared" si="216"/>
        <v/>
      </c>
      <c r="O1926" s="43"/>
      <c r="P1926" s="25" t="str">
        <f t="shared" si="217"/>
        <v/>
      </c>
      <c r="R1926" s="26">
        <f t="shared" si="211"/>
        <v>0</v>
      </c>
      <c r="S1926" s="18">
        <f t="shared" si="212"/>
        <v>9</v>
      </c>
      <c r="T1926" s="15" t="str">
        <f t="shared" si="213"/>
        <v/>
      </c>
      <c r="U1926" s="15" t="str">
        <f>CONCATENATE(IF(B1926="","",'[1]Datos del Clap'!$E$4),";","9",IF(B1926="","",'[1]Datos del Clap'!$F$4),TEXT(B1926,"000"),";",E1926,(TEXT(F1926,"00000000")))</f>
        <v>;9;00000000</v>
      </c>
    </row>
    <row r="1927" spans="1:21" ht="14.25" customHeight="1" x14ac:dyDescent="0.2">
      <c r="A1927" s="41" t="str">
        <f t="shared" si="214"/>
        <v/>
      </c>
      <c r="B1927" s="27" t="str">
        <f t="shared" si="215"/>
        <v/>
      </c>
      <c r="C1927" s="28"/>
      <c r="D1927" s="37"/>
      <c r="E1927" s="28"/>
      <c r="F1927" s="38"/>
      <c r="G1927" s="39"/>
      <c r="H1927" s="39"/>
      <c r="I1927" s="29"/>
      <c r="J1927" s="40"/>
      <c r="K1927" s="40"/>
      <c r="L1927" s="28"/>
      <c r="M1927" s="28"/>
      <c r="N1927" s="42" t="str">
        <f t="shared" si="216"/>
        <v/>
      </c>
      <c r="O1927" s="43"/>
      <c r="P1927" s="25" t="str">
        <f t="shared" si="217"/>
        <v/>
      </c>
      <c r="R1927" s="26">
        <f t="shared" si="211"/>
        <v>0</v>
      </c>
      <c r="S1927" s="18">
        <f t="shared" si="212"/>
        <v>9</v>
      </c>
      <c r="T1927" s="15" t="str">
        <f t="shared" si="213"/>
        <v/>
      </c>
      <c r="U1927" s="15" t="str">
        <f>CONCATENATE(IF(B1927="","",'[1]Datos del Clap'!$E$4),";","9",IF(B1927="","",'[1]Datos del Clap'!$F$4),TEXT(B1927,"000"),";",E1927,(TEXT(F1927,"00000000")))</f>
        <v>;9;00000000</v>
      </c>
    </row>
    <row r="1928" spans="1:21" ht="14.25" customHeight="1" x14ac:dyDescent="0.2">
      <c r="A1928" s="41" t="str">
        <f t="shared" si="214"/>
        <v/>
      </c>
      <c r="B1928" s="27" t="str">
        <f t="shared" si="215"/>
        <v/>
      </c>
      <c r="C1928" s="28"/>
      <c r="D1928" s="37"/>
      <c r="E1928" s="28"/>
      <c r="F1928" s="38"/>
      <c r="G1928" s="39"/>
      <c r="H1928" s="39"/>
      <c r="I1928" s="29"/>
      <c r="J1928" s="40"/>
      <c r="K1928" s="40"/>
      <c r="L1928" s="28"/>
      <c r="M1928" s="28"/>
      <c r="N1928" s="42" t="str">
        <f t="shared" si="216"/>
        <v/>
      </c>
      <c r="O1928" s="43"/>
      <c r="P1928" s="25" t="str">
        <f t="shared" si="217"/>
        <v/>
      </c>
      <c r="R1928" s="26">
        <f t="shared" si="211"/>
        <v>0</v>
      </c>
      <c r="S1928" s="18">
        <f t="shared" si="212"/>
        <v>9</v>
      </c>
      <c r="T1928" s="15" t="str">
        <f t="shared" si="213"/>
        <v/>
      </c>
      <c r="U1928" s="15" t="str">
        <f>CONCATENATE(IF(B1928="","",'[1]Datos del Clap'!$E$4),";","9",IF(B1928="","",'[1]Datos del Clap'!$F$4),TEXT(B1928,"000"),";",E1928,(TEXT(F1928,"00000000")))</f>
        <v>;9;00000000</v>
      </c>
    </row>
    <row r="1929" spans="1:21" ht="14.25" customHeight="1" x14ac:dyDescent="0.2">
      <c r="A1929" s="41" t="str">
        <f t="shared" si="214"/>
        <v/>
      </c>
      <c r="B1929" s="27" t="str">
        <f t="shared" si="215"/>
        <v/>
      </c>
      <c r="C1929" s="28"/>
      <c r="D1929" s="37"/>
      <c r="E1929" s="28"/>
      <c r="F1929" s="38"/>
      <c r="G1929" s="39"/>
      <c r="H1929" s="39"/>
      <c r="I1929" s="29"/>
      <c r="J1929" s="40"/>
      <c r="K1929" s="40"/>
      <c r="L1929" s="28"/>
      <c r="M1929" s="28"/>
      <c r="N1929" s="42" t="str">
        <f t="shared" si="216"/>
        <v/>
      </c>
      <c r="O1929" s="43"/>
      <c r="P1929" s="25" t="str">
        <f t="shared" si="217"/>
        <v/>
      </c>
      <c r="R1929" s="26">
        <f t="shared" si="211"/>
        <v>0</v>
      </c>
      <c r="S1929" s="18">
        <f t="shared" si="212"/>
        <v>9</v>
      </c>
      <c r="T1929" s="15" t="str">
        <f t="shared" si="213"/>
        <v/>
      </c>
      <c r="U1929" s="15" t="str">
        <f>CONCATENATE(IF(B1929="","",'[1]Datos del Clap'!$E$4),";","9",IF(B1929="","",'[1]Datos del Clap'!$F$4),TEXT(B1929,"000"),";",E1929,(TEXT(F1929,"00000000")))</f>
        <v>;9;00000000</v>
      </c>
    </row>
    <row r="1930" spans="1:21" ht="14.25" customHeight="1" x14ac:dyDescent="0.2">
      <c r="A1930" s="41" t="str">
        <f t="shared" si="214"/>
        <v/>
      </c>
      <c r="B1930" s="27" t="str">
        <f t="shared" si="215"/>
        <v/>
      </c>
      <c r="C1930" s="28"/>
      <c r="D1930" s="37"/>
      <c r="E1930" s="28"/>
      <c r="F1930" s="38"/>
      <c r="G1930" s="39"/>
      <c r="H1930" s="39"/>
      <c r="I1930" s="29"/>
      <c r="J1930" s="40"/>
      <c r="K1930" s="40"/>
      <c r="L1930" s="28"/>
      <c r="M1930" s="28"/>
      <c r="N1930" s="42" t="str">
        <f t="shared" si="216"/>
        <v/>
      </c>
      <c r="O1930" s="43"/>
      <c r="P1930" s="25" t="str">
        <f t="shared" si="217"/>
        <v/>
      </c>
      <c r="R1930" s="26">
        <f t="shared" si="211"/>
        <v>0</v>
      </c>
      <c r="S1930" s="18">
        <f t="shared" si="212"/>
        <v>9</v>
      </c>
      <c r="T1930" s="15" t="str">
        <f t="shared" si="213"/>
        <v/>
      </c>
      <c r="U1930" s="15" t="str">
        <f>CONCATENATE(IF(B1930="","",'[1]Datos del Clap'!$E$4),";","9",IF(B1930="","",'[1]Datos del Clap'!$F$4),TEXT(B1930,"000"),";",E1930,(TEXT(F1930,"00000000")))</f>
        <v>;9;00000000</v>
      </c>
    </row>
    <row r="1931" spans="1:21" ht="14.25" customHeight="1" x14ac:dyDescent="0.2">
      <c r="A1931" s="41" t="str">
        <f t="shared" si="214"/>
        <v/>
      </c>
      <c r="B1931" s="27" t="str">
        <f t="shared" si="215"/>
        <v/>
      </c>
      <c r="C1931" s="28"/>
      <c r="D1931" s="37"/>
      <c r="E1931" s="28"/>
      <c r="F1931" s="38"/>
      <c r="G1931" s="39"/>
      <c r="H1931" s="39"/>
      <c r="I1931" s="29"/>
      <c r="J1931" s="40"/>
      <c r="K1931" s="40"/>
      <c r="L1931" s="28"/>
      <c r="M1931" s="28"/>
      <c r="N1931" s="42" t="str">
        <f t="shared" si="216"/>
        <v/>
      </c>
      <c r="O1931" s="43"/>
      <c r="P1931" s="25" t="str">
        <f t="shared" si="217"/>
        <v/>
      </c>
      <c r="R1931" s="26">
        <f t="shared" si="211"/>
        <v>0</v>
      </c>
      <c r="S1931" s="18">
        <f t="shared" si="212"/>
        <v>9</v>
      </c>
      <c r="T1931" s="15" t="str">
        <f t="shared" si="213"/>
        <v/>
      </c>
      <c r="U1931" s="15" t="str">
        <f>CONCATENATE(IF(B1931="","",'[1]Datos del Clap'!$E$4),";","9",IF(B1931="","",'[1]Datos del Clap'!$F$4),TEXT(B1931,"000"),";",E1931,(TEXT(F1931,"00000000")))</f>
        <v>;9;00000000</v>
      </c>
    </row>
    <row r="1932" spans="1:21" ht="14.25" customHeight="1" x14ac:dyDescent="0.2">
      <c r="A1932" s="41" t="str">
        <f t="shared" si="214"/>
        <v/>
      </c>
      <c r="B1932" s="27" t="str">
        <f t="shared" si="215"/>
        <v/>
      </c>
      <c r="C1932" s="28"/>
      <c r="D1932" s="37"/>
      <c r="E1932" s="28"/>
      <c r="F1932" s="38"/>
      <c r="G1932" s="39"/>
      <c r="H1932" s="39"/>
      <c r="I1932" s="29"/>
      <c r="J1932" s="40"/>
      <c r="K1932" s="40"/>
      <c r="L1932" s="28"/>
      <c r="M1932" s="28"/>
      <c r="N1932" s="42" t="str">
        <f t="shared" si="216"/>
        <v/>
      </c>
      <c r="O1932" s="43"/>
      <c r="P1932" s="25" t="str">
        <f t="shared" si="217"/>
        <v/>
      </c>
      <c r="R1932" s="26">
        <f t="shared" si="211"/>
        <v>0</v>
      </c>
      <c r="S1932" s="18">
        <f t="shared" si="212"/>
        <v>9</v>
      </c>
      <c r="T1932" s="15" t="str">
        <f t="shared" si="213"/>
        <v/>
      </c>
      <c r="U1932" s="15" t="str">
        <f>CONCATENATE(IF(B1932="","",'[1]Datos del Clap'!$E$4),";","9",IF(B1932="","",'[1]Datos del Clap'!$F$4),TEXT(B1932,"000"),";",E1932,(TEXT(F1932,"00000000")))</f>
        <v>;9;00000000</v>
      </c>
    </row>
    <row r="1933" spans="1:21" ht="14.25" customHeight="1" x14ac:dyDescent="0.2">
      <c r="A1933" s="41" t="str">
        <f t="shared" si="214"/>
        <v/>
      </c>
      <c r="B1933" s="27" t="str">
        <f t="shared" si="215"/>
        <v/>
      </c>
      <c r="C1933" s="28"/>
      <c r="D1933" s="37"/>
      <c r="E1933" s="28"/>
      <c r="F1933" s="38"/>
      <c r="G1933" s="39"/>
      <c r="H1933" s="39"/>
      <c r="I1933" s="29"/>
      <c r="J1933" s="40"/>
      <c r="K1933" s="40"/>
      <c r="L1933" s="28"/>
      <c r="M1933" s="28"/>
      <c r="N1933" s="42" t="str">
        <f t="shared" si="216"/>
        <v/>
      </c>
      <c r="O1933" s="43"/>
      <c r="P1933" s="25" t="str">
        <f t="shared" si="217"/>
        <v/>
      </c>
      <c r="R1933" s="26">
        <f t="shared" si="211"/>
        <v>0</v>
      </c>
      <c r="S1933" s="18">
        <f t="shared" si="212"/>
        <v>9</v>
      </c>
      <c r="T1933" s="15" t="str">
        <f t="shared" si="213"/>
        <v/>
      </c>
      <c r="U1933" s="15" t="str">
        <f>CONCATENATE(IF(B1933="","",'[1]Datos del Clap'!$E$4),";","9",IF(B1933="","",'[1]Datos del Clap'!$F$4),TEXT(B1933,"000"),";",E1933,(TEXT(F1933,"00000000")))</f>
        <v>;9;00000000</v>
      </c>
    </row>
    <row r="1934" spans="1:21" ht="14.25" customHeight="1" x14ac:dyDescent="0.2">
      <c r="A1934" s="41" t="str">
        <f t="shared" si="214"/>
        <v/>
      </c>
      <c r="B1934" s="27" t="str">
        <f t="shared" si="215"/>
        <v/>
      </c>
      <c r="C1934" s="28"/>
      <c r="D1934" s="37"/>
      <c r="E1934" s="28"/>
      <c r="F1934" s="38"/>
      <c r="G1934" s="39"/>
      <c r="H1934" s="39"/>
      <c r="I1934" s="29"/>
      <c r="J1934" s="40"/>
      <c r="K1934" s="40"/>
      <c r="L1934" s="28"/>
      <c r="M1934" s="28"/>
      <c r="N1934" s="42" t="str">
        <f t="shared" si="216"/>
        <v/>
      </c>
      <c r="O1934" s="43"/>
      <c r="P1934" s="25" t="str">
        <f t="shared" si="217"/>
        <v/>
      </c>
      <c r="R1934" s="26">
        <f t="shared" si="211"/>
        <v>0</v>
      </c>
      <c r="S1934" s="18">
        <f t="shared" si="212"/>
        <v>9</v>
      </c>
      <c r="T1934" s="15" t="str">
        <f t="shared" si="213"/>
        <v/>
      </c>
      <c r="U1934" s="15" t="str">
        <f>CONCATENATE(IF(B1934="","",'[1]Datos del Clap'!$E$4),";","9",IF(B1934="","",'[1]Datos del Clap'!$F$4),TEXT(B1934,"000"),";",E1934,(TEXT(F1934,"00000000")))</f>
        <v>;9;00000000</v>
      </c>
    </row>
    <row r="1935" spans="1:21" ht="14.25" customHeight="1" x14ac:dyDescent="0.2">
      <c r="A1935" s="41" t="str">
        <f t="shared" si="214"/>
        <v/>
      </c>
      <c r="B1935" s="27" t="str">
        <f t="shared" si="215"/>
        <v/>
      </c>
      <c r="C1935" s="28"/>
      <c r="D1935" s="37"/>
      <c r="E1935" s="28"/>
      <c r="F1935" s="38"/>
      <c r="G1935" s="39"/>
      <c r="H1935" s="39"/>
      <c r="I1935" s="29"/>
      <c r="J1935" s="40"/>
      <c r="K1935" s="40"/>
      <c r="L1935" s="28"/>
      <c r="M1935" s="28"/>
      <c r="N1935" s="42" t="str">
        <f t="shared" si="216"/>
        <v/>
      </c>
      <c r="O1935" s="43"/>
      <c r="P1935" s="25" t="str">
        <f t="shared" si="217"/>
        <v/>
      </c>
      <c r="R1935" s="26">
        <f t="shared" si="211"/>
        <v>0</v>
      </c>
      <c r="S1935" s="18">
        <f t="shared" si="212"/>
        <v>9</v>
      </c>
      <c r="T1935" s="15" t="str">
        <f t="shared" si="213"/>
        <v/>
      </c>
      <c r="U1935" s="15" t="str">
        <f>CONCATENATE(IF(B1935="","",'[1]Datos del Clap'!$E$4),";","9",IF(B1935="","",'[1]Datos del Clap'!$F$4),TEXT(B1935,"000"),";",E1935,(TEXT(F1935,"00000000")))</f>
        <v>;9;00000000</v>
      </c>
    </row>
    <row r="1936" spans="1:21" ht="14.25" customHeight="1" x14ac:dyDescent="0.2">
      <c r="A1936" s="41" t="str">
        <f t="shared" si="214"/>
        <v/>
      </c>
      <c r="B1936" s="27" t="str">
        <f t="shared" si="215"/>
        <v/>
      </c>
      <c r="C1936" s="28"/>
      <c r="D1936" s="37"/>
      <c r="E1936" s="28"/>
      <c r="F1936" s="38"/>
      <c r="G1936" s="39"/>
      <c r="H1936" s="39"/>
      <c r="I1936" s="29"/>
      <c r="J1936" s="40"/>
      <c r="K1936" s="40"/>
      <c r="L1936" s="28"/>
      <c r="M1936" s="28"/>
      <c r="N1936" s="42" t="str">
        <f t="shared" si="216"/>
        <v/>
      </c>
      <c r="O1936" s="43"/>
      <c r="P1936" s="25" t="str">
        <f t="shared" si="217"/>
        <v/>
      </c>
      <c r="R1936" s="26">
        <f t="shared" si="211"/>
        <v>0</v>
      </c>
      <c r="S1936" s="18">
        <f t="shared" si="212"/>
        <v>9</v>
      </c>
      <c r="T1936" s="15" t="str">
        <f t="shared" si="213"/>
        <v/>
      </c>
      <c r="U1936" s="15" t="str">
        <f>CONCATENATE(IF(B1936="","",'[1]Datos del Clap'!$E$4),";","9",IF(B1936="","",'[1]Datos del Clap'!$F$4),TEXT(B1936,"000"),";",E1936,(TEXT(F1936,"00000000")))</f>
        <v>;9;00000000</v>
      </c>
    </row>
    <row r="1937" spans="1:21" ht="14.25" customHeight="1" x14ac:dyDescent="0.2">
      <c r="A1937" s="41" t="str">
        <f t="shared" si="214"/>
        <v/>
      </c>
      <c r="B1937" s="27" t="str">
        <f t="shared" si="215"/>
        <v/>
      </c>
      <c r="C1937" s="28"/>
      <c r="D1937" s="37"/>
      <c r="E1937" s="28"/>
      <c r="F1937" s="38"/>
      <c r="G1937" s="39"/>
      <c r="H1937" s="39"/>
      <c r="I1937" s="29"/>
      <c r="J1937" s="40"/>
      <c r="K1937" s="40"/>
      <c r="L1937" s="28"/>
      <c r="M1937" s="28"/>
      <c r="N1937" s="42" t="str">
        <f t="shared" si="216"/>
        <v/>
      </c>
      <c r="O1937" s="43"/>
      <c r="P1937" s="25" t="str">
        <f t="shared" si="217"/>
        <v/>
      </c>
      <c r="R1937" s="26">
        <f t="shared" si="211"/>
        <v>0</v>
      </c>
      <c r="S1937" s="18">
        <f t="shared" si="212"/>
        <v>9</v>
      </c>
      <c r="T1937" s="15" t="str">
        <f t="shared" si="213"/>
        <v/>
      </c>
      <c r="U1937" s="15" t="str">
        <f>CONCATENATE(IF(B1937="","",'[1]Datos del Clap'!$E$4),";","9",IF(B1937="","",'[1]Datos del Clap'!$F$4),TEXT(B1937,"000"),";",E1937,(TEXT(F1937,"00000000")))</f>
        <v>;9;00000000</v>
      </c>
    </row>
    <row r="1938" spans="1:21" ht="14.25" customHeight="1" x14ac:dyDescent="0.2">
      <c r="A1938" s="41" t="str">
        <f t="shared" si="214"/>
        <v/>
      </c>
      <c r="B1938" s="27" t="str">
        <f t="shared" si="215"/>
        <v/>
      </c>
      <c r="C1938" s="28"/>
      <c r="D1938" s="37"/>
      <c r="E1938" s="28"/>
      <c r="F1938" s="38"/>
      <c r="G1938" s="39"/>
      <c r="H1938" s="39"/>
      <c r="I1938" s="29"/>
      <c r="J1938" s="40"/>
      <c r="K1938" s="40"/>
      <c r="L1938" s="28"/>
      <c r="M1938" s="28"/>
      <c r="N1938" s="42" t="str">
        <f t="shared" si="216"/>
        <v/>
      </c>
      <c r="O1938" s="43"/>
      <c r="P1938" s="25" t="str">
        <f t="shared" si="217"/>
        <v/>
      </c>
      <c r="R1938" s="26">
        <f t="shared" si="211"/>
        <v>0</v>
      </c>
      <c r="S1938" s="18">
        <f t="shared" si="212"/>
        <v>9</v>
      </c>
      <c r="T1938" s="15" t="str">
        <f t="shared" si="213"/>
        <v/>
      </c>
      <c r="U1938" s="15" t="str">
        <f>CONCATENATE(IF(B1938="","",'[1]Datos del Clap'!$E$4),";","9",IF(B1938="","",'[1]Datos del Clap'!$F$4),TEXT(B1938,"000"),";",E1938,(TEXT(F1938,"00000000")))</f>
        <v>;9;00000000</v>
      </c>
    </row>
    <row r="1939" spans="1:21" ht="14.25" customHeight="1" x14ac:dyDescent="0.2">
      <c r="A1939" s="41" t="str">
        <f t="shared" si="214"/>
        <v/>
      </c>
      <c r="B1939" s="27" t="str">
        <f t="shared" si="215"/>
        <v/>
      </c>
      <c r="C1939" s="28"/>
      <c r="D1939" s="37"/>
      <c r="E1939" s="28"/>
      <c r="F1939" s="38"/>
      <c r="G1939" s="39"/>
      <c r="H1939" s="39"/>
      <c r="I1939" s="29"/>
      <c r="J1939" s="40"/>
      <c r="K1939" s="40"/>
      <c r="L1939" s="28"/>
      <c r="M1939" s="28"/>
      <c r="N1939" s="42" t="str">
        <f t="shared" si="216"/>
        <v/>
      </c>
      <c r="O1939" s="43"/>
      <c r="P1939" s="25" t="str">
        <f t="shared" si="217"/>
        <v/>
      </c>
      <c r="R1939" s="26">
        <f t="shared" si="211"/>
        <v>0</v>
      </c>
      <c r="S1939" s="18">
        <f t="shared" si="212"/>
        <v>9</v>
      </c>
      <c r="T1939" s="15" t="str">
        <f t="shared" si="213"/>
        <v/>
      </c>
      <c r="U1939" s="15" t="str">
        <f>CONCATENATE(IF(B1939="","",'[1]Datos del Clap'!$E$4),";","9",IF(B1939="","",'[1]Datos del Clap'!$F$4),TEXT(B1939,"000"),";",E1939,(TEXT(F1939,"00000000")))</f>
        <v>;9;00000000</v>
      </c>
    </row>
    <row r="1940" spans="1:21" ht="14.25" customHeight="1" x14ac:dyDescent="0.2">
      <c r="A1940" s="41" t="str">
        <f t="shared" si="214"/>
        <v/>
      </c>
      <c r="B1940" s="27" t="str">
        <f t="shared" si="215"/>
        <v/>
      </c>
      <c r="C1940" s="28"/>
      <c r="D1940" s="37"/>
      <c r="E1940" s="28"/>
      <c r="F1940" s="38"/>
      <c r="G1940" s="39"/>
      <c r="H1940" s="39"/>
      <c r="I1940" s="29"/>
      <c r="J1940" s="40"/>
      <c r="K1940" s="40"/>
      <c r="L1940" s="28"/>
      <c r="M1940" s="28"/>
      <c r="N1940" s="42" t="str">
        <f t="shared" si="216"/>
        <v/>
      </c>
      <c r="O1940" s="43"/>
      <c r="P1940" s="25" t="str">
        <f t="shared" si="217"/>
        <v/>
      </c>
      <c r="R1940" s="26">
        <f t="shared" si="211"/>
        <v>0</v>
      </c>
      <c r="S1940" s="18">
        <f t="shared" si="212"/>
        <v>9</v>
      </c>
      <c r="T1940" s="15" t="str">
        <f t="shared" si="213"/>
        <v/>
      </c>
      <c r="U1940" s="15" t="str">
        <f>CONCATENATE(IF(B1940="","",'[1]Datos del Clap'!$E$4),";","9",IF(B1940="","",'[1]Datos del Clap'!$F$4),TEXT(B1940,"000"),";",E1940,(TEXT(F1940,"00000000")))</f>
        <v>;9;00000000</v>
      </c>
    </row>
    <row r="1941" spans="1:21" ht="14.25" customHeight="1" x14ac:dyDescent="0.2">
      <c r="A1941" s="41" t="str">
        <f t="shared" si="214"/>
        <v/>
      </c>
      <c r="B1941" s="27" t="str">
        <f t="shared" si="215"/>
        <v/>
      </c>
      <c r="C1941" s="28"/>
      <c r="D1941" s="37"/>
      <c r="E1941" s="28"/>
      <c r="F1941" s="38"/>
      <c r="G1941" s="39"/>
      <c r="H1941" s="39"/>
      <c r="I1941" s="29"/>
      <c r="J1941" s="40"/>
      <c r="K1941" s="40"/>
      <c r="L1941" s="28"/>
      <c r="M1941" s="28"/>
      <c r="N1941" s="42" t="str">
        <f t="shared" si="216"/>
        <v/>
      </c>
      <c r="O1941" s="43"/>
      <c r="P1941" s="25" t="str">
        <f t="shared" si="217"/>
        <v/>
      </c>
      <c r="R1941" s="26">
        <f t="shared" si="211"/>
        <v>0</v>
      </c>
      <c r="S1941" s="18">
        <f t="shared" si="212"/>
        <v>9</v>
      </c>
      <c r="T1941" s="15" t="str">
        <f t="shared" si="213"/>
        <v/>
      </c>
      <c r="U1941" s="15" t="str">
        <f>CONCATENATE(IF(B1941="","",'[1]Datos del Clap'!$E$4),";","9",IF(B1941="","",'[1]Datos del Clap'!$F$4),TEXT(B1941,"000"),";",E1941,(TEXT(F1941,"00000000")))</f>
        <v>;9;00000000</v>
      </c>
    </row>
    <row r="1942" spans="1:21" ht="14.25" customHeight="1" x14ac:dyDescent="0.2">
      <c r="A1942" s="41" t="str">
        <f t="shared" si="214"/>
        <v/>
      </c>
      <c r="B1942" s="27" t="str">
        <f t="shared" si="215"/>
        <v/>
      </c>
      <c r="C1942" s="28"/>
      <c r="D1942" s="37"/>
      <c r="E1942" s="28"/>
      <c r="F1942" s="38"/>
      <c r="G1942" s="39"/>
      <c r="H1942" s="39"/>
      <c r="I1942" s="29"/>
      <c r="J1942" s="40"/>
      <c r="K1942" s="40"/>
      <c r="L1942" s="28"/>
      <c r="M1942" s="28"/>
      <c r="N1942" s="42" t="str">
        <f t="shared" si="216"/>
        <v/>
      </c>
      <c r="O1942" s="43"/>
      <c r="P1942" s="25" t="str">
        <f t="shared" si="217"/>
        <v/>
      </c>
      <c r="R1942" s="26">
        <f t="shared" si="211"/>
        <v>0</v>
      </c>
      <c r="S1942" s="18">
        <f t="shared" si="212"/>
        <v>9</v>
      </c>
      <c r="T1942" s="15" t="str">
        <f t="shared" si="213"/>
        <v/>
      </c>
      <c r="U1942" s="15" t="str">
        <f>CONCATENATE(IF(B1942="","",'[1]Datos del Clap'!$E$4),";","9",IF(B1942="","",'[1]Datos del Clap'!$F$4),TEXT(B1942,"000"),";",E1942,(TEXT(F1942,"00000000")))</f>
        <v>;9;00000000</v>
      </c>
    </row>
    <row r="1943" spans="1:21" ht="14.25" customHeight="1" x14ac:dyDescent="0.2">
      <c r="A1943" s="41" t="str">
        <f t="shared" si="214"/>
        <v/>
      </c>
      <c r="B1943" s="27" t="str">
        <f t="shared" si="215"/>
        <v/>
      </c>
      <c r="C1943" s="28"/>
      <c r="D1943" s="37"/>
      <c r="E1943" s="28"/>
      <c r="F1943" s="38"/>
      <c r="G1943" s="39"/>
      <c r="H1943" s="39"/>
      <c r="I1943" s="29"/>
      <c r="J1943" s="40"/>
      <c r="K1943" s="40"/>
      <c r="L1943" s="28"/>
      <c r="M1943" s="28"/>
      <c r="N1943" s="42" t="str">
        <f t="shared" si="216"/>
        <v/>
      </c>
      <c r="O1943" s="43"/>
      <c r="P1943" s="25" t="str">
        <f t="shared" si="217"/>
        <v/>
      </c>
      <c r="R1943" s="26">
        <f t="shared" si="211"/>
        <v>0</v>
      </c>
      <c r="S1943" s="18">
        <f t="shared" si="212"/>
        <v>9</v>
      </c>
      <c r="T1943" s="15" t="str">
        <f t="shared" si="213"/>
        <v/>
      </c>
      <c r="U1943" s="15" t="str">
        <f>CONCATENATE(IF(B1943="","",'[1]Datos del Clap'!$E$4),";","9",IF(B1943="","",'[1]Datos del Clap'!$F$4),TEXT(B1943,"000"),";",E1943,(TEXT(F1943,"00000000")))</f>
        <v>;9;00000000</v>
      </c>
    </row>
    <row r="1944" spans="1:21" ht="14.25" customHeight="1" x14ac:dyDescent="0.2">
      <c r="A1944" s="41" t="str">
        <f t="shared" si="214"/>
        <v/>
      </c>
      <c r="B1944" s="27" t="str">
        <f t="shared" si="215"/>
        <v/>
      </c>
      <c r="C1944" s="28"/>
      <c r="D1944" s="37"/>
      <c r="E1944" s="28"/>
      <c r="F1944" s="38"/>
      <c r="G1944" s="39"/>
      <c r="H1944" s="39"/>
      <c r="I1944" s="29"/>
      <c r="J1944" s="40"/>
      <c r="K1944" s="40"/>
      <c r="L1944" s="28"/>
      <c r="M1944" s="28"/>
      <c r="N1944" s="42" t="str">
        <f t="shared" si="216"/>
        <v/>
      </c>
      <c r="O1944" s="43"/>
      <c r="P1944" s="25" t="str">
        <f t="shared" si="217"/>
        <v/>
      </c>
      <c r="R1944" s="26">
        <f t="shared" si="211"/>
        <v>0</v>
      </c>
      <c r="S1944" s="18">
        <f t="shared" si="212"/>
        <v>9</v>
      </c>
      <c r="T1944" s="15" t="str">
        <f t="shared" si="213"/>
        <v/>
      </c>
      <c r="U1944" s="15" t="str">
        <f>CONCATENATE(IF(B1944="","",'[1]Datos del Clap'!$E$4),";","9",IF(B1944="","",'[1]Datos del Clap'!$F$4),TEXT(B1944,"000"),";",E1944,(TEXT(F1944,"00000000")))</f>
        <v>;9;00000000</v>
      </c>
    </row>
    <row r="1945" spans="1:21" ht="14.25" customHeight="1" x14ac:dyDescent="0.2">
      <c r="A1945" s="41" t="str">
        <f t="shared" si="214"/>
        <v/>
      </c>
      <c r="B1945" s="27" t="str">
        <f t="shared" si="215"/>
        <v/>
      </c>
      <c r="C1945" s="28"/>
      <c r="D1945" s="37"/>
      <c r="E1945" s="28"/>
      <c r="F1945" s="38"/>
      <c r="G1945" s="39"/>
      <c r="H1945" s="39"/>
      <c r="I1945" s="29"/>
      <c r="J1945" s="40"/>
      <c r="K1945" s="40"/>
      <c r="L1945" s="28"/>
      <c r="M1945" s="28"/>
      <c r="N1945" s="42" t="str">
        <f t="shared" si="216"/>
        <v/>
      </c>
      <c r="O1945" s="43"/>
      <c r="P1945" s="25" t="str">
        <f t="shared" si="217"/>
        <v/>
      </c>
      <c r="R1945" s="26">
        <f t="shared" si="211"/>
        <v>0</v>
      </c>
      <c r="S1945" s="18">
        <f t="shared" si="212"/>
        <v>9</v>
      </c>
      <c r="T1945" s="15" t="str">
        <f t="shared" si="213"/>
        <v/>
      </c>
      <c r="U1945" s="15" t="str">
        <f>CONCATENATE(IF(B1945="","",'[1]Datos del Clap'!$E$4),";","9",IF(B1945="","",'[1]Datos del Clap'!$F$4),TEXT(B1945,"000"),";",E1945,(TEXT(F1945,"00000000")))</f>
        <v>;9;00000000</v>
      </c>
    </row>
    <row r="1946" spans="1:21" ht="14.25" customHeight="1" x14ac:dyDescent="0.2">
      <c r="A1946" s="41" t="str">
        <f t="shared" si="214"/>
        <v/>
      </c>
      <c r="B1946" s="27" t="str">
        <f t="shared" si="215"/>
        <v/>
      </c>
      <c r="C1946" s="28"/>
      <c r="D1946" s="37"/>
      <c r="E1946" s="28"/>
      <c r="F1946" s="38"/>
      <c r="G1946" s="39"/>
      <c r="H1946" s="39"/>
      <c r="I1946" s="29"/>
      <c r="J1946" s="40"/>
      <c r="K1946" s="40"/>
      <c r="L1946" s="28"/>
      <c r="M1946" s="28"/>
      <c r="N1946" s="42" t="str">
        <f t="shared" si="216"/>
        <v/>
      </c>
      <c r="O1946" s="43"/>
      <c r="P1946" s="25" t="str">
        <f t="shared" si="217"/>
        <v/>
      </c>
      <c r="R1946" s="26">
        <f t="shared" si="211"/>
        <v>0</v>
      </c>
      <c r="S1946" s="18">
        <f t="shared" si="212"/>
        <v>9</v>
      </c>
      <c r="T1946" s="15" t="str">
        <f t="shared" si="213"/>
        <v/>
      </c>
      <c r="U1946" s="15" t="str">
        <f>CONCATENATE(IF(B1946="","",'[1]Datos del Clap'!$E$4),";","9",IF(B1946="","",'[1]Datos del Clap'!$F$4),TEXT(B1946,"000"),";",E1946,(TEXT(F1946,"00000000")))</f>
        <v>;9;00000000</v>
      </c>
    </row>
    <row r="1947" spans="1:21" ht="14.25" customHeight="1" x14ac:dyDescent="0.2">
      <c r="A1947" s="41" t="str">
        <f t="shared" si="214"/>
        <v/>
      </c>
      <c r="B1947" s="27" t="str">
        <f t="shared" si="215"/>
        <v/>
      </c>
      <c r="C1947" s="28"/>
      <c r="D1947" s="37"/>
      <c r="E1947" s="28"/>
      <c r="F1947" s="38"/>
      <c r="G1947" s="39"/>
      <c r="H1947" s="39"/>
      <c r="I1947" s="29"/>
      <c r="J1947" s="40"/>
      <c r="K1947" s="40"/>
      <c r="L1947" s="28"/>
      <c r="M1947" s="28"/>
      <c r="N1947" s="42" t="str">
        <f t="shared" si="216"/>
        <v/>
      </c>
      <c r="O1947" s="43"/>
      <c r="P1947" s="25" t="str">
        <f t="shared" si="217"/>
        <v/>
      </c>
      <c r="R1947" s="26">
        <f t="shared" si="211"/>
        <v>0</v>
      </c>
      <c r="S1947" s="18">
        <f t="shared" si="212"/>
        <v>9</v>
      </c>
      <c r="T1947" s="15" t="str">
        <f t="shared" si="213"/>
        <v/>
      </c>
      <c r="U1947" s="15" t="str">
        <f>CONCATENATE(IF(B1947="","",'[1]Datos del Clap'!$E$4),";","9",IF(B1947="","",'[1]Datos del Clap'!$F$4),TEXT(B1947,"000"),";",E1947,(TEXT(F1947,"00000000")))</f>
        <v>;9;00000000</v>
      </c>
    </row>
    <row r="1948" spans="1:21" ht="14.25" customHeight="1" x14ac:dyDescent="0.2">
      <c r="A1948" s="41" t="str">
        <f t="shared" si="214"/>
        <v/>
      </c>
      <c r="B1948" s="27" t="str">
        <f t="shared" si="215"/>
        <v/>
      </c>
      <c r="C1948" s="28"/>
      <c r="D1948" s="37"/>
      <c r="E1948" s="28"/>
      <c r="F1948" s="38"/>
      <c r="G1948" s="39"/>
      <c r="H1948" s="39"/>
      <c r="I1948" s="29"/>
      <c r="J1948" s="40"/>
      <c r="K1948" s="40"/>
      <c r="L1948" s="28"/>
      <c r="M1948" s="28"/>
      <c r="N1948" s="42" t="str">
        <f t="shared" si="216"/>
        <v/>
      </c>
      <c r="O1948" s="43"/>
      <c r="P1948" s="25" t="str">
        <f t="shared" si="217"/>
        <v/>
      </c>
      <c r="R1948" s="26">
        <f t="shared" si="211"/>
        <v>0</v>
      </c>
      <c r="S1948" s="18">
        <f t="shared" si="212"/>
        <v>9</v>
      </c>
      <c r="T1948" s="15" t="str">
        <f t="shared" si="213"/>
        <v/>
      </c>
      <c r="U1948" s="15" t="str">
        <f>CONCATENATE(IF(B1948="","",'[1]Datos del Clap'!$E$4),";","9",IF(B1948="","",'[1]Datos del Clap'!$F$4),TEXT(B1948,"000"),";",E1948,(TEXT(F1948,"00000000")))</f>
        <v>;9;00000000</v>
      </c>
    </row>
    <row r="1949" spans="1:21" ht="14.25" customHeight="1" x14ac:dyDescent="0.2">
      <c r="A1949" s="41" t="str">
        <f t="shared" si="214"/>
        <v/>
      </c>
      <c r="B1949" s="27" t="str">
        <f t="shared" si="215"/>
        <v/>
      </c>
      <c r="C1949" s="28"/>
      <c r="D1949" s="37"/>
      <c r="E1949" s="28"/>
      <c r="F1949" s="38"/>
      <c r="G1949" s="39"/>
      <c r="H1949" s="39"/>
      <c r="I1949" s="29"/>
      <c r="J1949" s="40"/>
      <c r="K1949" s="40"/>
      <c r="L1949" s="28"/>
      <c r="M1949" s="28"/>
      <c r="N1949" s="42" t="str">
        <f t="shared" si="216"/>
        <v/>
      </c>
      <c r="O1949" s="43"/>
      <c r="P1949" s="25" t="str">
        <f t="shared" si="217"/>
        <v/>
      </c>
      <c r="R1949" s="26">
        <f t="shared" si="211"/>
        <v>0</v>
      </c>
      <c r="S1949" s="18">
        <f t="shared" si="212"/>
        <v>9</v>
      </c>
      <c r="T1949" s="15" t="str">
        <f t="shared" si="213"/>
        <v/>
      </c>
      <c r="U1949" s="15" t="str">
        <f>CONCATENATE(IF(B1949="","",'[1]Datos del Clap'!$E$4),";","9",IF(B1949="","",'[1]Datos del Clap'!$F$4),TEXT(B1949,"000"),";",E1949,(TEXT(F1949,"00000000")))</f>
        <v>;9;00000000</v>
      </c>
    </row>
    <row r="1950" spans="1:21" ht="14.25" customHeight="1" x14ac:dyDescent="0.2">
      <c r="A1950" s="41" t="str">
        <f t="shared" si="214"/>
        <v/>
      </c>
      <c r="B1950" s="27" t="str">
        <f t="shared" si="215"/>
        <v/>
      </c>
      <c r="C1950" s="28"/>
      <c r="D1950" s="37"/>
      <c r="E1950" s="28"/>
      <c r="F1950" s="38"/>
      <c r="G1950" s="39"/>
      <c r="H1950" s="39"/>
      <c r="I1950" s="29"/>
      <c r="J1950" s="40"/>
      <c r="K1950" s="40"/>
      <c r="L1950" s="28"/>
      <c r="M1950" s="28"/>
      <c r="N1950" s="42" t="str">
        <f t="shared" si="216"/>
        <v/>
      </c>
      <c r="O1950" s="43"/>
      <c r="P1950" s="25" t="str">
        <f t="shared" si="217"/>
        <v/>
      </c>
      <c r="R1950" s="26">
        <f t="shared" si="211"/>
        <v>0</v>
      </c>
      <c r="S1950" s="18">
        <f t="shared" si="212"/>
        <v>9</v>
      </c>
      <c r="T1950" s="15" t="str">
        <f t="shared" si="213"/>
        <v/>
      </c>
      <c r="U1950" s="15" t="str">
        <f>CONCATENATE(IF(B1950="","",'[1]Datos del Clap'!$E$4),";","9",IF(B1950="","",'[1]Datos del Clap'!$F$4),TEXT(B1950,"000"),";",E1950,(TEXT(F1950,"00000000")))</f>
        <v>;9;00000000</v>
      </c>
    </row>
    <row r="1951" spans="1:21" ht="14.25" customHeight="1" x14ac:dyDescent="0.2">
      <c r="A1951" s="41" t="str">
        <f t="shared" si="214"/>
        <v/>
      </c>
      <c r="B1951" s="27" t="str">
        <f t="shared" si="215"/>
        <v/>
      </c>
      <c r="C1951" s="28"/>
      <c r="D1951" s="37"/>
      <c r="E1951" s="28"/>
      <c r="F1951" s="38"/>
      <c r="G1951" s="39"/>
      <c r="H1951" s="39"/>
      <c r="I1951" s="29"/>
      <c r="J1951" s="40"/>
      <c r="K1951" s="40"/>
      <c r="L1951" s="28"/>
      <c r="M1951" s="28"/>
      <c r="N1951" s="42" t="str">
        <f t="shared" si="216"/>
        <v/>
      </c>
      <c r="O1951" s="43"/>
      <c r="P1951" s="25" t="str">
        <f t="shared" si="217"/>
        <v/>
      </c>
      <c r="R1951" s="26">
        <f t="shared" si="211"/>
        <v>0</v>
      </c>
      <c r="S1951" s="18">
        <f t="shared" si="212"/>
        <v>9</v>
      </c>
      <c r="T1951" s="15" t="str">
        <f t="shared" si="213"/>
        <v/>
      </c>
      <c r="U1951" s="15" t="str">
        <f>CONCATENATE(IF(B1951="","",'[1]Datos del Clap'!$E$4),";","9",IF(B1951="","",'[1]Datos del Clap'!$F$4),TEXT(B1951,"000"),";",E1951,(TEXT(F1951,"00000000")))</f>
        <v>;9;00000000</v>
      </c>
    </row>
    <row r="1952" spans="1:21" ht="14.25" customHeight="1" x14ac:dyDescent="0.2">
      <c r="A1952" s="41" t="str">
        <f t="shared" si="214"/>
        <v/>
      </c>
      <c r="B1952" s="27" t="str">
        <f t="shared" si="215"/>
        <v/>
      </c>
      <c r="C1952" s="28"/>
      <c r="D1952" s="37"/>
      <c r="E1952" s="28"/>
      <c r="F1952" s="38"/>
      <c r="G1952" s="39"/>
      <c r="H1952" s="39"/>
      <c r="I1952" s="29"/>
      <c r="J1952" s="40"/>
      <c r="K1952" s="40"/>
      <c r="L1952" s="28"/>
      <c r="M1952" s="28"/>
      <c r="N1952" s="42" t="str">
        <f t="shared" si="216"/>
        <v/>
      </c>
      <c r="O1952" s="43"/>
      <c r="P1952" s="25" t="str">
        <f t="shared" si="217"/>
        <v/>
      </c>
      <c r="R1952" s="26">
        <f t="shared" si="211"/>
        <v>0</v>
      </c>
      <c r="S1952" s="18">
        <f t="shared" si="212"/>
        <v>9</v>
      </c>
      <c r="T1952" s="15" t="str">
        <f t="shared" si="213"/>
        <v/>
      </c>
      <c r="U1952" s="15" t="str">
        <f>CONCATENATE(IF(B1952="","",'[1]Datos del Clap'!$E$4),";","9",IF(B1952="","",'[1]Datos del Clap'!$F$4),TEXT(B1952,"000"),";",E1952,(TEXT(F1952,"00000000")))</f>
        <v>;9;00000000</v>
      </c>
    </row>
    <row r="1953" spans="1:21" ht="14.25" customHeight="1" x14ac:dyDescent="0.2">
      <c r="A1953" s="41" t="str">
        <f t="shared" si="214"/>
        <v/>
      </c>
      <c r="B1953" s="27" t="str">
        <f t="shared" si="215"/>
        <v/>
      </c>
      <c r="C1953" s="28"/>
      <c r="D1953" s="37"/>
      <c r="E1953" s="28"/>
      <c r="F1953" s="38"/>
      <c r="G1953" s="39"/>
      <c r="H1953" s="39"/>
      <c r="I1953" s="29"/>
      <c r="J1953" s="40"/>
      <c r="K1953" s="40"/>
      <c r="L1953" s="28"/>
      <c r="M1953" s="28"/>
      <c r="N1953" s="42" t="str">
        <f t="shared" si="216"/>
        <v/>
      </c>
      <c r="O1953" s="43"/>
      <c r="P1953" s="25" t="str">
        <f t="shared" si="217"/>
        <v/>
      </c>
      <c r="R1953" s="26">
        <f t="shared" si="211"/>
        <v>0</v>
      </c>
      <c r="S1953" s="18">
        <f t="shared" si="212"/>
        <v>9</v>
      </c>
      <c r="T1953" s="15" t="str">
        <f t="shared" si="213"/>
        <v/>
      </c>
      <c r="U1953" s="15" t="str">
        <f>CONCATENATE(IF(B1953="","",'[1]Datos del Clap'!$E$4),";","9",IF(B1953="","",'[1]Datos del Clap'!$F$4),TEXT(B1953,"000"),";",E1953,(TEXT(F1953,"00000000")))</f>
        <v>;9;00000000</v>
      </c>
    </row>
    <row r="1954" spans="1:21" ht="14.25" customHeight="1" x14ac:dyDescent="0.2">
      <c r="A1954" s="41" t="str">
        <f t="shared" si="214"/>
        <v/>
      </c>
      <c r="B1954" s="27" t="str">
        <f t="shared" si="215"/>
        <v/>
      </c>
      <c r="C1954" s="28"/>
      <c r="D1954" s="37"/>
      <c r="E1954" s="28"/>
      <c r="F1954" s="38"/>
      <c r="G1954" s="39"/>
      <c r="H1954" s="39"/>
      <c r="I1954" s="29"/>
      <c r="J1954" s="40"/>
      <c r="K1954" s="40"/>
      <c r="L1954" s="28"/>
      <c r="M1954" s="28"/>
      <c r="N1954" s="42" t="str">
        <f t="shared" si="216"/>
        <v/>
      </c>
      <c r="O1954" s="43"/>
      <c r="P1954" s="25" t="str">
        <f t="shared" si="217"/>
        <v/>
      </c>
      <c r="R1954" s="26">
        <f t="shared" si="211"/>
        <v>0</v>
      </c>
      <c r="S1954" s="18">
        <f t="shared" si="212"/>
        <v>9</v>
      </c>
      <c r="T1954" s="15" t="str">
        <f t="shared" si="213"/>
        <v/>
      </c>
      <c r="U1954" s="15" t="str">
        <f>CONCATENATE(IF(B1954="","",'[1]Datos del Clap'!$E$4),";","9",IF(B1954="","",'[1]Datos del Clap'!$F$4),TEXT(B1954,"000"),";",E1954,(TEXT(F1954,"00000000")))</f>
        <v>;9;00000000</v>
      </c>
    </row>
    <row r="1955" spans="1:21" ht="14.25" customHeight="1" x14ac:dyDescent="0.2">
      <c r="A1955" s="41" t="str">
        <f t="shared" si="214"/>
        <v/>
      </c>
      <c r="B1955" s="27" t="str">
        <f t="shared" si="215"/>
        <v/>
      </c>
      <c r="C1955" s="28"/>
      <c r="D1955" s="37"/>
      <c r="E1955" s="28"/>
      <c r="F1955" s="38"/>
      <c r="G1955" s="39"/>
      <c r="H1955" s="39"/>
      <c r="I1955" s="29"/>
      <c r="J1955" s="40"/>
      <c r="K1955" s="40"/>
      <c r="L1955" s="28"/>
      <c r="M1955" s="28"/>
      <c r="N1955" s="42" t="str">
        <f t="shared" si="216"/>
        <v/>
      </c>
      <c r="O1955" s="43"/>
      <c r="P1955" s="25" t="str">
        <f t="shared" si="217"/>
        <v/>
      </c>
      <c r="R1955" s="26">
        <f t="shared" si="211"/>
        <v>0</v>
      </c>
      <c r="S1955" s="18">
        <f t="shared" si="212"/>
        <v>9</v>
      </c>
      <c r="T1955" s="15" t="str">
        <f t="shared" si="213"/>
        <v/>
      </c>
      <c r="U1955" s="15" t="str">
        <f>CONCATENATE(IF(B1955="","",'[1]Datos del Clap'!$E$4),";","9",IF(B1955="","",'[1]Datos del Clap'!$F$4),TEXT(B1955,"000"),";",E1955,(TEXT(F1955,"00000000")))</f>
        <v>;9;00000000</v>
      </c>
    </row>
    <row r="1956" spans="1:21" ht="14.25" customHeight="1" x14ac:dyDescent="0.2">
      <c r="A1956" s="41" t="str">
        <f t="shared" si="214"/>
        <v/>
      </c>
      <c r="B1956" s="27" t="str">
        <f t="shared" si="215"/>
        <v/>
      </c>
      <c r="C1956" s="28"/>
      <c r="D1956" s="37"/>
      <c r="E1956" s="28"/>
      <c r="F1956" s="38"/>
      <c r="G1956" s="39"/>
      <c r="H1956" s="39"/>
      <c r="I1956" s="29"/>
      <c r="J1956" s="40"/>
      <c r="K1956" s="40"/>
      <c r="L1956" s="28"/>
      <c r="M1956" s="28"/>
      <c r="N1956" s="42" t="str">
        <f t="shared" si="216"/>
        <v/>
      </c>
      <c r="O1956" s="43"/>
      <c r="P1956" s="25" t="str">
        <f t="shared" si="217"/>
        <v/>
      </c>
      <c r="R1956" s="26">
        <f t="shared" si="211"/>
        <v>0</v>
      </c>
      <c r="S1956" s="18">
        <f t="shared" si="212"/>
        <v>9</v>
      </c>
      <c r="T1956" s="15" t="str">
        <f t="shared" si="213"/>
        <v/>
      </c>
      <c r="U1956" s="15" t="str">
        <f>CONCATENATE(IF(B1956="","",'[1]Datos del Clap'!$E$4),";","9",IF(B1956="","",'[1]Datos del Clap'!$F$4),TEXT(B1956,"000"),";",E1956,(TEXT(F1956,"00000000")))</f>
        <v>;9;00000000</v>
      </c>
    </row>
    <row r="1957" spans="1:21" ht="14.25" customHeight="1" x14ac:dyDescent="0.2">
      <c r="A1957" s="41" t="str">
        <f t="shared" si="214"/>
        <v/>
      </c>
      <c r="B1957" s="27" t="str">
        <f t="shared" si="215"/>
        <v/>
      </c>
      <c r="C1957" s="28"/>
      <c r="D1957" s="37"/>
      <c r="E1957" s="28"/>
      <c r="F1957" s="38"/>
      <c r="G1957" s="39"/>
      <c r="H1957" s="39"/>
      <c r="I1957" s="29"/>
      <c r="J1957" s="40"/>
      <c r="K1957" s="40"/>
      <c r="L1957" s="28"/>
      <c r="M1957" s="28"/>
      <c r="N1957" s="42" t="str">
        <f t="shared" si="216"/>
        <v/>
      </c>
      <c r="O1957" s="43"/>
      <c r="P1957" s="25" t="str">
        <f t="shared" si="217"/>
        <v/>
      </c>
      <c r="R1957" s="26">
        <f t="shared" si="211"/>
        <v>0</v>
      </c>
      <c r="S1957" s="18">
        <f t="shared" si="212"/>
        <v>9</v>
      </c>
      <c r="T1957" s="15" t="str">
        <f t="shared" si="213"/>
        <v/>
      </c>
      <c r="U1957" s="15" t="str">
        <f>CONCATENATE(IF(B1957="","",'[1]Datos del Clap'!$E$4),";","9",IF(B1957="","",'[1]Datos del Clap'!$F$4),TEXT(B1957,"000"),";",E1957,(TEXT(F1957,"00000000")))</f>
        <v>;9;00000000</v>
      </c>
    </row>
    <row r="1958" spans="1:21" ht="14.25" customHeight="1" x14ac:dyDescent="0.2">
      <c r="A1958" s="41" t="str">
        <f t="shared" si="214"/>
        <v/>
      </c>
      <c r="B1958" s="27" t="str">
        <f t="shared" si="215"/>
        <v/>
      </c>
      <c r="C1958" s="28"/>
      <c r="D1958" s="37"/>
      <c r="E1958" s="28"/>
      <c r="F1958" s="38"/>
      <c r="G1958" s="39"/>
      <c r="H1958" s="39"/>
      <c r="I1958" s="29"/>
      <c r="J1958" s="40"/>
      <c r="K1958" s="40"/>
      <c r="L1958" s="28"/>
      <c r="M1958" s="28"/>
      <c r="N1958" s="42" t="str">
        <f t="shared" si="216"/>
        <v/>
      </c>
      <c r="O1958" s="43"/>
      <c r="P1958" s="25" t="str">
        <f t="shared" si="217"/>
        <v/>
      </c>
      <c r="R1958" s="26">
        <f t="shared" si="211"/>
        <v>0</v>
      </c>
      <c r="S1958" s="18">
        <f t="shared" si="212"/>
        <v>9</v>
      </c>
      <c r="T1958" s="15" t="str">
        <f t="shared" si="213"/>
        <v/>
      </c>
      <c r="U1958" s="15" t="str">
        <f>CONCATENATE(IF(B1958="","",'[1]Datos del Clap'!$E$4),";","9",IF(B1958="","",'[1]Datos del Clap'!$F$4),TEXT(B1958,"000"),";",E1958,(TEXT(F1958,"00000000")))</f>
        <v>;9;00000000</v>
      </c>
    </row>
    <row r="1959" spans="1:21" ht="14.25" customHeight="1" x14ac:dyDescent="0.2">
      <c r="A1959" s="41" t="str">
        <f t="shared" si="214"/>
        <v/>
      </c>
      <c r="B1959" s="27" t="str">
        <f t="shared" si="215"/>
        <v/>
      </c>
      <c r="C1959" s="28"/>
      <c r="D1959" s="37"/>
      <c r="E1959" s="28"/>
      <c r="F1959" s="38"/>
      <c r="G1959" s="39"/>
      <c r="H1959" s="39"/>
      <c r="I1959" s="29"/>
      <c r="J1959" s="40"/>
      <c r="K1959" s="40"/>
      <c r="L1959" s="28"/>
      <c r="M1959" s="28"/>
      <c r="N1959" s="42" t="str">
        <f t="shared" si="216"/>
        <v/>
      </c>
      <c r="O1959" s="43"/>
      <c r="P1959" s="25" t="str">
        <f t="shared" si="217"/>
        <v/>
      </c>
      <c r="R1959" s="26">
        <f t="shared" si="211"/>
        <v>0</v>
      </c>
      <c r="S1959" s="18">
        <f t="shared" si="212"/>
        <v>9</v>
      </c>
      <c r="T1959" s="15" t="str">
        <f t="shared" si="213"/>
        <v/>
      </c>
      <c r="U1959" s="15" t="str">
        <f>CONCATENATE(IF(B1959="","",'[1]Datos del Clap'!$E$4),";","9",IF(B1959="","",'[1]Datos del Clap'!$F$4),TEXT(B1959,"000"),";",E1959,(TEXT(F1959,"00000000")))</f>
        <v>;9;00000000</v>
      </c>
    </row>
    <row r="1960" spans="1:21" ht="14.25" customHeight="1" x14ac:dyDescent="0.2">
      <c r="A1960" s="41" t="str">
        <f t="shared" si="214"/>
        <v/>
      </c>
      <c r="B1960" s="27" t="str">
        <f t="shared" si="215"/>
        <v/>
      </c>
      <c r="C1960" s="28"/>
      <c r="D1960" s="37"/>
      <c r="E1960" s="28"/>
      <c r="F1960" s="38"/>
      <c r="G1960" s="39"/>
      <c r="H1960" s="39"/>
      <c r="I1960" s="29"/>
      <c r="J1960" s="40"/>
      <c r="K1960" s="40"/>
      <c r="L1960" s="28"/>
      <c r="M1960" s="28"/>
      <c r="N1960" s="42" t="str">
        <f t="shared" si="216"/>
        <v/>
      </c>
      <c r="O1960" s="43"/>
      <c r="P1960" s="25" t="str">
        <f t="shared" si="217"/>
        <v/>
      </c>
      <c r="R1960" s="26">
        <f t="shared" si="211"/>
        <v>0</v>
      </c>
      <c r="S1960" s="18">
        <f t="shared" si="212"/>
        <v>9</v>
      </c>
      <c r="T1960" s="15" t="str">
        <f t="shared" si="213"/>
        <v/>
      </c>
      <c r="U1960" s="15" t="str">
        <f>CONCATENATE(IF(B1960="","",'[1]Datos del Clap'!$E$4),";","9",IF(B1960="","",'[1]Datos del Clap'!$F$4),TEXT(B1960,"000"),";",E1960,(TEXT(F1960,"00000000")))</f>
        <v>;9;00000000</v>
      </c>
    </row>
    <row r="1961" spans="1:21" ht="14.25" customHeight="1" x14ac:dyDescent="0.2">
      <c r="A1961" s="41" t="str">
        <f t="shared" si="214"/>
        <v/>
      </c>
      <c r="B1961" s="27" t="str">
        <f t="shared" si="215"/>
        <v/>
      </c>
      <c r="C1961" s="28"/>
      <c r="D1961" s="37"/>
      <c r="E1961" s="28"/>
      <c r="F1961" s="38"/>
      <c r="G1961" s="39"/>
      <c r="H1961" s="39"/>
      <c r="I1961" s="29"/>
      <c r="J1961" s="40"/>
      <c r="K1961" s="40"/>
      <c r="L1961" s="28"/>
      <c r="M1961" s="28"/>
      <c r="N1961" s="42" t="str">
        <f t="shared" si="216"/>
        <v/>
      </c>
      <c r="O1961" s="43"/>
      <c r="P1961" s="25" t="str">
        <f t="shared" si="217"/>
        <v/>
      </c>
      <c r="R1961" s="26">
        <f t="shared" si="211"/>
        <v>0</v>
      </c>
      <c r="S1961" s="18">
        <f t="shared" si="212"/>
        <v>9</v>
      </c>
      <c r="T1961" s="15" t="str">
        <f t="shared" si="213"/>
        <v/>
      </c>
      <c r="U1961" s="15" t="str">
        <f>CONCATENATE(IF(B1961="","",'[1]Datos del Clap'!$E$4),";","9",IF(B1961="","",'[1]Datos del Clap'!$F$4),TEXT(B1961,"000"),";",E1961,(TEXT(F1961,"00000000")))</f>
        <v>;9;00000000</v>
      </c>
    </row>
    <row r="1962" spans="1:21" ht="14.25" customHeight="1" x14ac:dyDescent="0.2">
      <c r="A1962" s="41" t="str">
        <f t="shared" si="214"/>
        <v/>
      </c>
      <c r="B1962" s="27" t="str">
        <f t="shared" si="215"/>
        <v/>
      </c>
      <c r="C1962" s="28"/>
      <c r="D1962" s="37"/>
      <c r="E1962" s="28"/>
      <c r="F1962" s="38"/>
      <c r="G1962" s="39"/>
      <c r="H1962" s="39"/>
      <c r="I1962" s="29"/>
      <c r="J1962" s="40"/>
      <c r="K1962" s="40"/>
      <c r="L1962" s="28"/>
      <c r="M1962" s="28"/>
      <c r="N1962" s="42" t="str">
        <f t="shared" si="216"/>
        <v/>
      </c>
      <c r="O1962" s="43"/>
      <c r="P1962" s="25" t="str">
        <f t="shared" si="217"/>
        <v/>
      </c>
      <c r="R1962" s="26">
        <f t="shared" si="211"/>
        <v>0</v>
      </c>
      <c r="S1962" s="18">
        <f t="shared" si="212"/>
        <v>9</v>
      </c>
      <c r="T1962" s="15" t="str">
        <f t="shared" si="213"/>
        <v/>
      </c>
      <c r="U1962" s="15" t="str">
        <f>CONCATENATE(IF(B1962="","",'[1]Datos del Clap'!$E$4),";","9",IF(B1962="","",'[1]Datos del Clap'!$F$4),TEXT(B1962,"000"),";",E1962,(TEXT(F1962,"00000000")))</f>
        <v>;9;00000000</v>
      </c>
    </row>
    <row r="1963" spans="1:21" ht="14.25" customHeight="1" x14ac:dyDescent="0.2">
      <c r="A1963" s="41" t="str">
        <f t="shared" si="214"/>
        <v/>
      </c>
      <c r="B1963" s="27" t="str">
        <f t="shared" si="215"/>
        <v/>
      </c>
      <c r="C1963" s="28"/>
      <c r="D1963" s="37"/>
      <c r="E1963" s="28"/>
      <c r="F1963" s="38"/>
      <c r="G1963" s="39"/>
      <c r="H1963" s="39"/>
      <c r="I1963" s="29"/>
      <c r="J1963" s="40"/>
      <c r="K1963" s="40"/>
      <c r="L1963" s="28"/>
      <c r="M1963" s="28"/>
      <c r="N1963" s="42" t="str">
        <f t="shared" si="216"/>
        <v/>
      </c>
      <c r="O1963" s="43"/>
      <c r="P1963" s="25" t="str">
        <f t="shared" si="217"/>
        <v/>
      </c>
      <c r="R1963" s="26">
        <f t="shared" si="211"/>
        <v>0</v>
      </c>
      <c r="S1963" s="18">
        <f t="shared" si="212"/>
        <v>9</v>
      </c>
      <c r="T1963" s="15" t="str">
        <f t="shared" si="213"/>
        <v/>
      </c>
      <c r="U1963" s="15" t="str">
        <f>CONCATENATE(IF(B1963="","",'[1]Datos del Clap'!$E$4),";","9",IF(B1963="","",'[1]Datos del Clap'!$F$4),TEXT(B1963,"000"),";",E1963,(TEXT(F1963,"00000000")))</f>
        <v>;9;00000000</v>
      </c>
    </row>
    <row r="1964" spans="1:21" ht="14.25" customHeight="1" x14ac:dyDescent="0.2">
      <c r="A1964" s="41" t="str">
        <f t="shared" si="214"/>
        <v/>
      </c>
      <c r="B1964" s="27" t="str">
        <f t="shared" si="215"/>
        <v/>
      </c>
      <c r="C1964" s="28"/>
      <c r="D1964" s="37"/>
      <c r="E1964" s="28"/>
      <c r="F1964" s="38"/>
      <c r="G1964" s="39"/>
      <c r="H1964" s="39"/>
      <c r="I1964" s="29"/>
      <c r="J1964" s="40"/>
      <c r="K1964" s="40"/>
      <c r="L1964" s="28"/>
      <c r="M1964" s="28"/>
      <c r="N1964" s="42" t="str">
        <f t="shared" si="216"/>
        <v/>
      </c>
      <c r="O1964" s="43"/>
      <c r="P1964" s="25" t="str">
        <f t="shared" si="217"/>
        <v/>
      </c>
      <c r="R1964" s="26">
        <f t="shared" si="211"/>
        <v>0</v>
      </c>
      <c r="S1964" s="18">
        <f t="shared" si="212"/>
        <v>9</v>
      </c>
      <c r="T1964" s="15" t="str">
        <f t="shared" si="213"/>
        <v/>
      </c>
      <c r="U1964" s="15" t="str">
        <f>CONCATENATE(IF(B1964="","",'[1]Datos del Clap'!$E$4),";","9",IF(B1964="","",'[1]Datos del Clap'!$F$4),TEXT(B1964,"000"),";",E1964,(TEXT(F1964,"00000000")))</f>
        <v>;9;00000000</v>
      </c>
    </row>
    <row r="1965" spans="1:21" ht="14.25" customHeight="1" x14ac:dyDescent="0.2">
      <c r="A1965" s="41" t="str">
        <f t="shared" si="214"/>
        <v/>
      </c>
      <c r="B1965" s="27" t="str">
        <f t="shared" si="215"/>
        <v/>
      </c>
      <c r="C1965" s="28"/>
      <c r="D1965" s="37"/>
      <c r="E1965" s="28"/>
      <c r="F1965" s="38"/>
      <c r="G1965" s="39"/>
      <c r="H1965" s="39"/>
      <c r="I1965" s="29"/>
      <c r="J1965" s="40"/>
      <c r="K1965" s="40"/>
      <c r="L1965" s="28"/>
      <c r="M1965" s="28"/>
      <c r="N1965" s="42" t="str">
        <f t="shared" si="216"/>
        <v/>
      </c>
      <c r="O1965" s="43"/>
      <c r="P1965" s="25" t="str">
        <f t="shared" si="217"/>
        <v/>
      </c>
      <c r="R1965" s="26">
        <f t="shared" si="211"/>
        <v>0</v>
      </c>
      <c r="S1965" s="18">
        <f t="shared" si="212"/>
        <v>9</v>
      </c>
      <c r="T1965" s="15" t="str">
        <f t="shared" si="213"/>
        <v/>
      </c>
      <c r="U1965" s="15" t="str">
        <f>CONCATENATE(IF(B1965="","",'[1]Datos del Clap'!$E$4),";","9",IF(B1965="","",'[1]Datos del Clap'!$F$4),TEXT(B1965,"000"),";",E1965,(TEXT(F1965,"00000000")))</f>
        <v>;9;00000000</v>
      </c>
    </row>
    <row r="1966" spans="1:21" ht="14.25" customHeight="1" x14ac:dyDescent="0.2">
      <c r="A1966" s="41" t="str">
        <f t="shared" si="214"/>
        <v/>
      </c>
      <c r="B1966" s="27" t="str">
        <f t="shared" si="215"/>
        <v/>
      </c>
      <c r="C1966" s="28"/>
      <c r="D1966" s="37"/>
      <c r="E1966" s="28"/>
      <c r="F1966" s="38"/>
      <c r="G1966" s="39"/>
      <c r="H1966" s="39"/>
      <c r="I1966" s="29"/>
      <c r="J1966" s="40"/>
      <c r="K1966" s="40"/>
      <c r="L1966" s="28"/>
      <c r="M1966" s="28"/>
      <c r="N1966" s="42" t="str">
        <f t="shared" si="216"/>
        <v/>
      </c>
      <c r="O1966" s="43"/>
      <c r="P1966" s="25" t="str">
        <f t="shared" si="217"/>
        <v/>
      </c>
      <c r="R1966" s="26">
        <f t="shared" si="211"/>
        <v>0</v>
      </c>
      <c r="S1966" s="18">
        <f t="shared" si="212"/>
        <v>9</v>
      </c>
      <c r="T1966" s="15" t="str">
        <f t="shared" si="213"/>
        <v/>
      </c>
      <c r="U1966" s="15" t="str">
        <f>CONCATENATE(IF(B1966="","",'[1]Datos del Clap'!$E$4),";","9",IF(B1966="","",'[1]Datos del Clap'!$F$4),TEXT(B1966,"000"),";",E1966,(TEXT(F1966,"00000000")))</f>
        <v>;9;00000000</v>
      </c>
    </row>
    <row r="1967" spans="1:21" ht="14.25" customHeight="1" x14ac:dyDescent="0.2">
      <c r="A1967" s="41" t="str">
        <f t="shared" si="214"/>
        <v/>
      </c>
      <c r="B1967" s="27" t="str">
        <f t="shared" si="215"/>
        <v/>
      </c>
      <c r="C1967" s="28"/>
      <c r="D1967" s="37"/>
      <c r="E1967" s="28"/>
      <c r="F1967" s="38"/>
      <c r="G1967" s="39"/>
      <c r="H1967" s="39"/>
      <c r="I1967" s="29"/>
      <c r="J1967" s="40"/>
      <c r="K1967" s="40"/>
      <c r="L1967" s="28"/>
      <c r="M1967" s="28"/>
      <c r="N1967" s="42" t="str">
        <f t="shared" si="216"/>
        <v/>
      </c>
      <c r="O1967" s="43"/>
      <c r="P1967" s="25" t="str">
        <f t="shared" si="217"/>
        <v/>
      </c>
      <c r="R1967" s="26">
        <f t="shared" si="211"/>
        <v>0</v>
      </c>
      <c r="S1967" s="18">
        <f t="shared" si="212"/>
        <v>9</v>
      </c>
      <c r="T1967" s="15" t="str">
        <f t="shared" si="213"/>
        <v/>
      </c>
      <c r="U1967" s="15" t="str">
        <f>CONCATENATE(IF(B1967="","",'[1]Datos del Clap'!$E$4),";","9",IF(B1967="","",'[1]Datos del Clap'!$F$4),TEXT(B1967,"000"),";",E1967,(TEXT(F1967,"00000000")))</f>
        <v>;9;00000000</v>
      </c>
    </row>
    <row r="1968" spans="1:21" ht="14.25" customHeight="1" x14ac:dyDescent="0.2">
      <c r="A1968" s="41" t="str">
        <f t="shared" si="214"/>
        <v/>
      </c>
      <c r="B1968" s="27" t="str">
        <f t="shared" si="215"/>
        <v/>
      </c>
      <c r="C1968" s="28"/>
      <c r="D1968" s="37"/>
      <c r="E1968" s="28"/>
      <c r="F1968" s="38"/>
      <c r="G1968" s="39"/>
      <c r="H1968" s="39"/>
      <c r="I1968" s="29"/>
      <c r="J1968" s="40"/>
      <c r="K1968" s="40"/>
      <c r="L1968" s="28"/>
      <c r="M1968" s="28"/>
      <c r="N1968" s="42" t="str">
        <f t="shared" si="216"/>
        <v/>
      </c>
      <c r="O1968" s="43"/>
      <c r="P1968" s="25" t="str">
        <f t="shared" si="217"/>
        <v/>
      </c>
      <c r="R1968" s="26">
        <f t="shared" si="211"/>
        <v>0</v>
      </c>
      <c r="S1968" s="18">
        <f t="shared" si="212"/>
        <v>9</v>
      </c>
      <c r="T1968" s="15" t="str">
        <f t="shared" si="213"/>
        <v/>
      </c>
      <c r="U1968" s="15" t="str">
        <f>CONCATENATE(IF(B1968="","",'[1]Datos del Clap'!$E$4),";","9",IF(B1968="","",'[1]Datos del Clap'!$F$4),TEXT(B1968,"000"),";",E1968,(TEXT(F1968,"00000000")))</f>
        <v>;9;00000000</v>
      </c>
    </row>
    <row r="1969" spans="1:21" ht="14.25" customHeight="1" x14ac:dyDescent="0.2">
      <c r="A1969" s="41" t="str">
        <f t="shared" si="214"/>
        <v/>
      </c>
      <c r="B1969" s="27" t="str">
        <f t="shared" si="215"/>
        <v/>
      </c>
      <c r="C1969" s="28"/>
      <c r="D1969" s="37"/>
      <c r="E1969" s="28"/>
      <c r="F1969" s="38"/>
      <c r="G1969" s="39"/>
      <c r="H1969" s="39"/>
      <c r="I1969" s="29"/>
      <c r="J1969" s="40"/>
      <c r="K1969" s="40"/>
      <c r="L1969" s="28"/>
      <c r="M1969" s="28"/>
      <c r="N1969" s="42" t="str">
        <f t="shared" si="216"/>
        <v/>
      </c>
      <c r="O1969" s="43"/>
      <c r="P1969" s="25" t="str">
        <f t="shared" si="217"/>
        <v/>
      </c>
      <c r="R1969" s="26">
        <f t="shared" si="211"/>
        <v>0</v>
      </c>
      <c r="S1969" s="18">
        <f t="shared" si="212"/>
        <v>9</v>
      </c>
      <c r="T1969" s="15" t="str">
        <f t="shared" si="213"/>
        <v/>
      </c>
      <c r="U1969" s="15" t="str">
        <f>CONCATENATE(IF(B1969="","",'[1]Datos del Clap'!$E$4),";","9",IF(B1969="","",'[1]Datos del Clap'!$F$4),TEXT(B1969,"000"),";",E1969,(TEXT(F1969,"00000000")))</f>
        <v>;9;00000000</v>
      </c>
    </row>
    <row r="1970" spans="1:21" ht="14.25" customHeight="1" x14ac:dyDescent="0.2">
      <c r="A1970" s="41" t="str">
        <f t="shared" si="214"/>
        <v/>
      </c>
      <c r="B1970" s="27" t="str">
        <f t="shared" si="215"/>
        <v/>
      </c>
      <c r="C1970" s="28"/>
      <c r="D1970" s="37"/>
      <c r="E1970" s="28"/>
      <c r="F1970" s="38"/>
      <c r="G1970" s="39"/>
      <c r="H1970" s="39"/>
      <c r="I1970" s="29"/>
      <c r="J1970" s="40"/>
      <c r="K1970" s="40"/>
      <c r="L1970" s="28"/>
      <c r="M1970" s="28"/>
      <c r="N1970" s="42" t="str">
        <f t="shared" si="216"/>
        <v/>
      </c>
      <c r="O1970" s="43"/>
      <c r="P1970" s="25" t="str">
        <f t="shared" si="217"/>
        <v/>
      </c>
      <c r="R1970" s="26">
        <f t="shared" si="211"/>
        <v>0</v>
      </c>
      <c r="S1970" s="18">
        <f t="shared" si="212"/>
        <v>9</v>
      </c>
      <c r="T1970" s="15" t="str">
        <f t="shared" si="213"/>
        <v/>
      </c>
      <c r="U1970" s="15" t="str">
        <f>CONCATENATE(IF(B1970="","",'[1]Datos del Clap'!$E$4),";","9",IF(B1970="","",'[1]Datos del Clap'!$F$4),TEXT(B1970,"000"),";",E1970,(TEXT(F1970,"00000000")))</f>
        <v>;9;00000000</v>
      </c>
    </row>
    <row r="1971" spans="1:21" ht="14.25" customHeight="1" x14ac:dyDescent="0.2">
      <c r="A1971" s="41" t="str">
        <f t="shared" si="214"/>
        <v/>
      </c>
      <c r="B1971" s="27" t="str">
        <f t="shared" si="215"/>
        <v/>
      </c>
      <c r="C1971" s="28"/>
      <c r="D1971" s="37"/>
      <c r="E1971" s="28"/>
      <c r="F1971" s="38"/>
      <c r="G1971" s="39"/>
      <c r="H1971" s="39"/>
      <c r="I1971" s="29"/>
      <c r="J1971" s="40"/>
      <c r="K1971" s="40"/>
      <c r="L1971" s="28"/>
      <c r="M1971" s="28"/>
      <c r="N1971" s="42" t="str">
        <f t="shared" si="216"/>
        <v/>
      </c>
      <c r="O1971" s="43"/>
      <c r="P1971" s="25" t="str">
        <f t="shared" si="217"/>
        <v/>
      </c>
      <c r="R1971" s="26">
        <f t="shared" si="211"/>
        <v>0</v>
      </c>
      <c r="S1971" s="18">
        <f t="shared" si="212"/>
        <v>9</v>
      </c>
      <c r="T1971" s="15" t="str">
        <f t="shared" si="213"/>
        <v/>
      </c>
      <c r="U1971" s="15" t="str">
        <f>CONCATENATE(IF(B1971="","",'[1]Datos del Clap'!$E$4),";","9",IF(B1971="","",'[1]Datos del Clap'!$F$4),TEXT(B1971,"000"),";",E1971,(TEXT(F1971,"00000000")))</f>
        <v>;9;00000000</v>
      </c>
    </row>
    <row r="1972" spans="1:21" ht="14.25" customHeight="1" x14ac:dyDescent="0.2">
      <c r="A1972" s="41" t="str">
        <f t="shared" si="214"/>
        <v/>
      </c>
      <c r="B1972" s="27" t="str">
        <f t="shared" si="215"/>
        <v/>
      </c>
      <c r="C1972" s="28"/>
      <c r="D1972" s="37"/>
      <c r="E1972" s="28"/>
      <c r="F1972" s="38"/>
      <c r="G1972" s="39"/>
      <c r="H1972" s="39"/>
      <c r="I1972" s="29"/>
      <c r="J1972" s="40"/>
      <c r="K1972" s="40"/>
      <c r="L1972" s="28"/>
      <c r="M1972" s="28"/>
      <c r="N1972" s="42" t="str">
        <f t="shared" si="216"/>
        <v/>
      </c>
      <c r="O1972" s="43"/>
      <c r="P1972" s="25" t="str">
        <f t="shared" si="217"/>
        <v/>
      </c>
      <c r="R1972" s="26">
        <f t="shared" si="211"/>
        <v>0</v>
      </c>
      <c r="S1972" s="18">
        <f t="shared" si="212"/>
        <v>9</v>
      </c>
      <c r="T1972" s="15" t="str">
        <f t="shared" si="213"/>
        <v/>
      </c>
      <c r="U1972" s="15" t="str">
        <f>CONCATENATE(IF(B1972="","",'[1]Datos del Clap'!$E$4),";","9",IF(B1972="","",'[1]Datos del Clap'!$F$4),TEXT(B1972,"000"),";",E1972,(TEXT(F1972,"00000000")))</f>
        <v>;9;00000000</v>
      </c>
    </row>
    <row r="1973" spans="1:21" ht="14.25" customHeight="1" x14ac:dyDescent="0.2">
      <c r="A1973" s="41" t="str">
        <f t="shared" si="214"/>
        <v/>
      </c>
      <c r="B1973" s="27" t="str">
        <f t="shared" si="215"/>
        <v/>
      </c>
      <c r="C1973" s="28"/>
      <c r="D1973" s="37"/>
      <c r="E1973" s="28"/>
      <c r="F1973" s="38"/>
      <c r="G1973" s="39"/>
      <c r="H1973" s="39"/>
      <c r="I1973" s="29"/>
      <c r="J1973" s="40"/>
      <c r="K1973" s="40"/>
      <c r="L1973" s="28"/>
      <c r="M1973" s="28"/>
      <c r="N1973" s="42" t="str">
        <f t="shared" si="216"/>
        <v/>
      </c>
      <c r="O1973" s="43"/>
      <c r="P1973" s="25" t="str">
        <f t="shared" si="217"/>
        <v/>
      </c>
      <c r="R1973" s="26">
        <f t="shared" si="211"/>
        <v>0</v>
      </c>
      <c r="S1973" s="18">
        <f t="shared" si="212"/>
        <v>9</v>
      </c>
      <c r="T1973" s="15" t="str">
        <f t="shared" si="213"/>
        <v/>
      </c>
      <c r="U1973" s="15" t="str">
        <f>CONCATENATE(IF(B1973="","",'[1]Datos del Clap'!$E$4),";","9",IF(B1973="","",'[1]Datos del Clap'!$F$4),TEXT(B1973,"000"),";",E1973,(TEXT(F1973,"00000000")))</f>
        <v>;9;00000000</v>
      </c>
    </row>
    <row r="1974" spans="1:21" ht="14.25" customHeight="1" x14ac:dyDescent="0.2">
      <c r="A1974" s="41" t="str">
        <f t="shared" si="214"/>
        <v/>
      </c>
      <c r="B1974" s="27" t="str">
        <f t="shared" si="215"/>
        <v/>
      </c>
      <c r="C1974" s="28"/>
      <c r="D1974" s="37"/>
      <c r="E1974" s="28"/>
      <c r="F1974" s="38"/>
      <c r="G1974" s="39"/>
      <c r="H1974" s="39"/>
      <c r="I1974" s="29"/>
      <c r="J1974" s="40"/>
      <c r="K1974" s="40"/>
      <c r="L1974" s="28"/>
      <c r="M1974" s="28"/>
      <c r="N1974" s="42" t="str">
        <f t="shared" si="216"/>
        <v/>
      </c>
      <c r="O1974" s="43"/>
      <c r="P1974" s="25" t="str">
        <f t="shared" si="217"/>
        <v/>
      </c>
      <c r="R1974" s="26">
        <f t="shared" si="211"/>
        <v>0</v>
      </c>
      <c r="S1974" s="18">
        <f t="shared" si="212"/>
        <v>9</v>
      </c>
      <c r="T1974" s="15" t="str">
        <f t="shared" si="213"/>
        <v/>
      </c>
      <c r="U1974" s="15" t="str">
        <f>CONCATENATE(IF(B1974="","",'[1]Datos del Clap'!$E$4),";","9",IF(B1974="","",'[1]Datos del Clap'!$F$4),TEXT(B1974,"000"),";",E1974,(TEXT(F1974,"00000000")))</f>
        <v>;9;00000000</v>
      </c>
    </row>
    <row r="1975" spans="1:21" ht="14.25" customHeight="1" x14ac:dyDescent="0.2">
      <c r="A1975" s="41" t="str">
        <f t="shared" si="214"/>
        <v/>
      </c>
      <c r="B1975" s="27" t="str">
        <f t="shared" si="215"/>
        <v/>
      </c>
      <c r="C1975" s="28"/>
      <c r="D1975" s="37"/>
      <c r="E1975" s="28"/>
      <c r="F1975" s="38"/>
      <c r="G1975" s="39"/>
      <c r="H1975" s="39"/>
      <c r="I1975" s="29"/>
      <c r="J1975" s="40"/>
      <c r="K1975" s="40"/>
      <c r="L1975" s="28"/>
      <c r="M1975" s="28"/>
      <c r="N1975" s="42" t="str">
        <f t="shared" si="216"/>
        <v/>
      </c>
      <c r="O1975" s="43"/>
      <c r="P1975" s="25" t="str">
        <f t="shared" si="217"/>
        <v/>
      </c>
      <c r="R1975" s="26">
        <f t="shared" si="211"/>
        <v>0</v>
      </c>
      <c r="S1975" s="18">
        <f t="shared" si="212"/>
        <v>9</v>
      </c>
      <c r="T1975" s="15" t="str">
        <f t="shared" si="213"/>
        <v/>
      </c>
      <c r="U1975" s="15" t="str">
        <f>CONCATENATE(IF(B1975="","",'[1]Datos del Clap'!$E$4),";","9",IF(B1975="","",'[1]Datos del Clap'!$F$4),TEXT(B1975,"000"),";",E1975,(TEXT(F1975,"00000000")))</f>
        <v>;9;00000000</v>
      </c>
    </row>
    <row r="1976" spans="1:21" ht="14.25" customHeight="1" x14ac:dyDescent="0.2">
      <c r="A1976" s="41" t="str">
        <f t="shared" si="214"/>
        <v/>
      </c>
      <c r="B1976" s="27" t="str">
        <f t="shared" si="215"/>
        <v/>
      </c>
      <c r="C1976" s="28"/>
      <c r="D1976" s="37"/>
      <c r="E1976" s="28"/>
      <c r="F1976" s="38"/>
      <c r="G1976" s="39"/>
      <c r="H1976" s="39"/>
      <c r="I1976" s="29"/>
      <c r="J1976" s="40"/>
      <c r="K1976" s="40"/>
      <c r="L1976" s="28"/>
      <c r="M1976" s="28"/>
      <c r="N1976" s="42" t="str">
        <f t="shared" si="216"/>
        <v/>
      </c>
      <c r="O1976" s="43"/>
      <c r="P1976" s="25" t="str">
        <f t="shared" si="217"/>
        <v/>
      </c>
      <c r="R1976" s="26">
        <f t="shared" si="211"/>
        <v>0</v>
      </c>
      <c r="S1976" s="18">
        <f t="shared" si="212"/>
        <v>9</v>
      </c>
      <c r="T1976" s="15" t="str">
        <f t="shared" si="213"/>
        <v/>
      </c>
      <c r="U1976" s="15" t="str">
        <f>CONCATENATE(IF(B1976="","",'[1]Datos del Clap'!$E$4),";","9",IF(B1976="","",'[1]Datos del Clap'!$F$4),TEXT(B1976,"000"),";",E1976,(TEXT(F1976,"00000000")))</f>
        <v>;9;00000000</v>
      </c>
    </row>
    <row r="1977" spans="1:21" ht="14.25" customHeight="1" x14ac:dyDescent="0.2">
      <c r="A1977" s="41" t="str">
        <f t="shared" si="214"/>
        <v/>
      </c>
      <c r="B1977" s="27" t="str">
        <f t="shared" si="215"/>
        <v/>
      </c>
      <c r="C1977" s="28"/>
      <c r="D1977" s="37"/>
      <c r="E1977" s="28"/>
      <c r="F1977" s="38"/>
      <c r="G1977" s="39"/>
      <c r="H1977" s="39"/>
      <c r="I1977" s="29"/>
      <c r="J1977" s="40"/>
      <c r="K1977" s="40"/>
      <c r="L1977" s="28"/>
      <c r="M1977" s="28"/>
      <c r="N1977" s="42" t="str">
        <f t="shared" si="216"/>
        <v/>
      </c>
      <c r="O1977" s="43"/>
      <c r="P1977" s="25" t="str">
        <f t="shared" si="217"/>
        <v/>
      </c>
      <c r="R1977" s="26">
        <f t="shared" si="211"/>
        <v>0</v>
      </c>
      <c r="S1977" s="18">
        <f t="shared" si="212"/>
        <v>9</v>
      </c>
      <c r="T1977" s="15" t="str">
        <f t="shared" si="213"/>
        <v/>
      </c>
      <c r="U1977" s="15" t="str">
        <f>CONCATENATE(IF(B1977="","",'[1]Datos del Clap'!$E$4),";","9",IF(B1977="","",'[1]Datos del Clap'!$F$4),TEXT(B1977,"000"),";",E1977,(TEXT(F1977,"00000000")))</f>
        <v>;9;00000000</v>
      </c>
    </row>
    <row r="1978" spans="1:21" ht="14.25" customHeight="1" x14ac:dyDescent="0.2">
      <c r="A1978" s="41" t="str">
        <f t="shared" si="214"/>
        <v/>
      </c>
      <c r="B1978" s="27" t="str">
        <f t="shared" si="215"/>
        <v/>
      </c>
      <c r="C1978" s="28"/>
      <c r="D1978" s="37"/>
      <c r="E1978" s="28"/>
      <c r="F1978" s="38"/>
      <c r="G1978" s="39"/>
      <c r="H1978" s="39"/>
      <c r="I1978" s="29"/>
      <c r="J1978" s="40"/>
      <c r="K1978" s="40"/>
      <c r="L1978" s="28"/>
      <c r="M1978" s="28"/>
      <c r="N1978" s="42" t="str">
        <f t="shared" si="216"/>
        <v/>
      </c>
      <c r="O1978" s="43"/>
      <c r="P1978" s="25" t="str">
        <f t="shared" si="217"/>
        <v/>
      </c>
      <c r="R1978" s="26">
        <f t="shared" si="211"/>
        <v>0</v>
      </c>
      <c r="S1978" s="18">
        <f t="shared" si="212"/>
        <v>9</v>
      </c>
      <c r="T1978" s="15" t="str">
        <f t="shared" si="213"/>
        <v/>
      </c>
      <c r="U1978" s="15" t="str">
        <f>CONCATENATE(IF(B1978="","",'[1]Datos del Clap'!$E$4),";","9",IF(B1978="","",'[1]Datos del Clap'!$F$4),TEXT(B1978,"000"),";",E1978,(TEXT(F1978,"00000000")))</f>
        <v>;9;00000000</v>
      </c>
    </row>
    <row r="1979" spans="1:21" ht="14.25" customHeight="1" x14ac:dyDescent="0.2">
      <c r="A1979" s="41" t="str">
        <f t="shared" si="214"/>
        <v/>
      </c>
      <c r="B1979" s="27" t="str">
        <f t="shared" si="215"/>
        <v/>
      </c>
      <c r="C1979" s="28"/>
      <c r="D1979" s="37"/>
      <c r="E1979" s="28"/>
      <c r="F1979" s="38"/>
      <c r="G1979" s="39"/>
      <c r="H1979" s="39"/>
      <c r="I1979" s="29"/>
      <c r="J1979" s="40"/>
      <c r="K1979" s="40"/>
      <c r="L1979" s="28"/>
      <c r="M1979" s="28"/>
      <c r="N1979" s="42" t="str">
        <f t="shared" si="216"/>
        <v/>
      </c>
      <c r="O1979" s="43"/>
      <c r="P1979" s="25" t="str">
        <f t="shared" si="217"/>
        <v/>
      </c>
      <c r="R1979" s="26">
        <f t="shared" si="211"/>
        <v>0</v>
      </c>
      <c r="S1979" s="18">
        <f t="shared" si="212"/>
        <v>9</v>
      </c>
      <c r="T1979" s="15" t="str">
        <f t="shared" si="213"/>
        <v/>
      </c>
      <c r="U1979" s="15" t="str">
        <f>CONCATENATE(IF(B1979="","",'[1]Datos del Clap'!$E$4),";","9",IF(B1979="","",'[1]Datos del Clap'!$F$4),TEXT(B1979,"000"),";",E1979,(TEXT(F1979,"00000000")))</f>
        <v>;9;00000000</v>
      </c>
    </row>
    <row r="1980" spans="1:21" ht="14.25" customHeight="1" x14ac:dyDescent="0.2">
      <c r="A1980" s="41" t="str">
        <f t="shared" si="214"/>
        <v/>
      </c>
      <c r="B1980" s="27" t="str">
        <f t="shared" si="215"/>
        <v/>
      </c>
      <c r="C1980" s="28"/>
      <c r="D1980" s="37"/>
      <c r="E1980" s="28"/>
      <c r="F1980" s="38"/>
      <c r="G1980" s="39"/>
      <c r="H1980" s="39"/>
      <c r="I1980" s="29"/>
      <c r="J1980" s="40"/>
      <c r="K1980" s="40"/>
      <c r="L1980" s="28"/>
      <c r="M1980" s="28"/>
      <c r="N1980" s="42" t="str">
        <f t="shared" si="216"/>
        <v/>
      </c>
      <c r="O1980" s="43"/>
      <c r="P1980" s="25" t="str">
        <f t="shared" si="217"/>
        <v/>
      </c>
      <c r="R1980" s="26">
        <f t="shared" si="211"/>
        <v>0</v>
      </c>
      <c r="S1980" s="18">
        <f t="shared" si="212"/>
        <v>9</v>
      </c>
      <c r="T1980" s="15" t="str">
        <f t="shared" si="213"/>
        <v/>
      </c>
      <c r="U1980" s="15" t="str">
        <f>CONCATENATE(IF(B1980="","",'[1]Datos del Clap'!$E$4),";","9",IF(B1980="","",'[1]Datos del Clap'!$F$4),TEXT(B1980,"000"),";",E1980,(TEXT(F1980,"00000000")))</f>
        <v>;9;00000000</v>
      </c>
    </row>
    <row r="1981" spans="1:21" ht="14.25" customHeight="1" x14ac:dyDescent="0.2">
      <c r="A1981" s="41" t="str">
        <f t="shared" si="214"/>
        <v/>
      </c>
      <c r="B1981" s="27" t="str">
        <f t="shared" si="215"/>
        <v/>
      </c>
      <c r="C1981" s="28"/>
      <c r="D1981" s="37"/>
      <c r="E1981" s="28"/>
      <c r="F1981" s="38"/>
      <c r="G1981" s="39"/>
      <c r="H1981" s="39"/>
      <c r="I1981" s="29"/>
      <c r="J1981" s="40"/>
      <c r="K1981" s="40"/>
      <c r="L1981" s="28"/>
      <c r="M1981" s="28"/>
      <c r="N1981" s="42" t="str">
        <f t="shared" si="216"/>
        <v/>
      </c>
      <c r="O1981" s="43"/>
      <c r="P1981" s="25" t="str">
        <f t="shared" si="217"/>
        <v/>
      </c>
      <c r="R1981" s="26">
        <f t="shared" si="211"/>
        <v>0</v>
      </c>
      <c r="S1981" s="18">
        <f t="shared" si="212"/>
        <v>9</v>
      </c>
      <c r="T1981" s="15" t="str">
        <f t="shared" si="213"/>
        <v/>
      </c>
      <c r="U1981" s="15" t="str">
        <f>CONCATENATE(IF(B1981="","",'[1]Datos del Clap'!$E$4),";","9",IF(B1981="","",'[1]Datos del Clap'!$F$4),TEXT(B1981,"000"),";",E1981,(TEXT(F1981,"00000000")))</f>
        <v>;9;00000000</v>
      </c>
    </row>
    <row r="1982" spans="1:21" ht="14.25" customHeight="1" x14ac:dyDescent="0.2">
      <c r="A1982" s="41" t="str">
        <f t="shared" si="214"/>
        <v/>
      </c>
      <c r="B1982" s="27" t="str">
        <f t="shared" si="215"/>
        <v/>
      </c>
      <c r="C1982" s="28"/>
      <c r="D1982" s="37"/>
      <c r="E1982" s="28"/>
      <c r="F1982" s="38"/>
      <c r="G1982" s="39"/>
      <c r="H1982" s="39"/>
      <c r="I1982" s="29"/>
      <c r="J1982" s="40"/>
      <c r="K1982" s="40"/>
      <c r="L1982" s="28"/>
      <c r="M1982" s="28"/>
      <c r="N1982" s="42" t="str">
        <f t="shared" si="216"/>
        <v/>
      </c>
      <c r="O1982" s="43"/>
      <c r="P1982" s="25" t="str">
        <f t="shared" si="217"/>
        <v/>
      </c>
      <c r="R1982" s="26">
        <f t="shared" si="211"/>
        <v>0</v>
      </c>
      <c r="S1982" s="18">
        <f t="shared" si="212"/>
        <v>9</v>
      </c>
      <c r="T1982" s="15" t="str">
        <f t="shared" si="213"/>
        <v/>
      </c>
      <c r="U1982" s="15" t="str">
        <f>CONCATENATE(IF(B1982="","",'[1]Datos del Clap'!$E$4),";","9",IF(B1982="","",'[1]Datos del Clap'!$F$4),TEXT(B1982,"000"),";",E1982,(TEXT(F1982,"00000000")))</f>
        <v>;9;00000000</v>
      </c>
    </row>
    <row r="1983" spans="1:21" ht="14.25" customHeight="1" x14ac:dyDescent="0.2">
      <c r="A1983" s="41" t="str">
        <f t="shared" si="214"/>
        <v/>
      </c>
      <c r="B1983" s="27" t="str">
        <f t="shared" si="215"/>
        <v/>
      </c>
      <c r="C1983" s="28"/>
      <c r="D1983" s="37"/>
      <c r="E1983" s="28"/>
      <c r="F1983" s="38"/>
      <c r="G1983" s="39"/>
      <c r="H1983" s="39"/>
      <c r="I1983" s="29"/>
      <c r="J1983" s="40"/>
      <c r="K1983" s="40"/>
      <c r="L1983" s="28"/>
      <c r="M1983" s="28"/>
      <c r="N1983" s="42" t="str">
        <f t="shared" si="216"/>
        <v/>
      </c>
      <c r="O1983" s="43"/>
      <c r="P1983" s="25" t="str">
        <f t="shared" si="217"/>
        <v/>
      </c>
      <c r="R1983" s="26">
        <f t="shared" si="211"/>
        <v>0</v>
      </c>
      <c r="S1983" s="18">
        <f t="shared" si="212"/>
        <v>9</v>
      </c>
      <c r="T1983" s="15" t="str">
        <f t="shared" si="213"/>
        <v/>
      </c>
      <c r="U1983" s="15" t="str">
        <f>CONCATENATE(IF(B1983="","",'[1]Datos del Clap'!$E$4),";","9",IF(B1983="","",'[1]Datos del Clap'!$F$4),TEXT(B1983,"000"),";",E1983,(TEXT(F1983,"00000000")))</f>
        <v>;9;00000000</v>
      </c>
    </row>
    <row r="1984" spans="1:21" ht="14.25" customHeight="1" x14ac:dyDescent="0.2">
      <c r="A1984" s="41" t="str">
        <f t="shared" si="214"/>
        <v/>
      </c>
      <c r="B1984" s="27" t="str">
        <f t="shared" si="215"/>
        <v/>
      </c>
      <c r="C1984" s="28"/>
      <c r="D1984" s="37"/>
      <c r="E1984" s="28"/>
      <c r="F1984" s="38"/>
      <c r="G1984" s="39"/>
      <c r="H1984" s="39"/>
      <c r="I1984" s="29"/>
      <c r="J1984" s="40"/>
      <c r="K1984" s="40"/>
      <c r="L1984" s="28"/>
      <c r="M1984" s="28"/>
      <c r="N1984" s="42" t="str">
        <f t="shared" si="216"/>
        <v/>
      </c>
      <c r="O1984" s="43"/>
      <c r="P1984" s="25" t="str">
        <f t="shared" si="217"/>
        <v/>
      </c>
      <c r="R1984" s="26">
        <f t="shared" si="211"/>
        <v>0</v>
      </c>
      <c r="S1984" s="18">
        <f t="shared" si="212"/>
        <v>9</v>
      </c>
      <c r="T1984" s="15" t="str">
        <f t="shared" si="213"/>
        <v/>
      </c>
      <c r="U1984" s="15" t="str">
        <f>CONCATENATE(IF(B1984="","",'[1]Datos del Clap'!$E$4),";","9",IF(B1984="","",'[1]Datos del Clap'!$F$4),TEXT(B1984,"000"),";",E1984,(TEXT(F1984,"00000000")))</f>
        <v>;9;00000000</v>
      </c>
    </row>
    <row r="1985" spans="1:21" ht="14.25" customHeight="1" x14ac:dyDescent="0.2">
      <c r="A1985" s="41" t="str">
        <f t="shared" si="214"/>
        <v/>
      </c>
      <c r="B1985" s="27" t="str">
        <f t="shared" si="215"/>
        <v/>
      </c>
      <c r="C1985" s="28"/>
      <c r="D1985" s="37"/>
      <c r="E1985" s="28"/>
      <c r="F1985" s="38"/>
      <c r="G1985" s="39"/>
      <c r="H1985" s="39"/>
      <c r="I1985" s="29"/>
      <c r="J1985" s="40"/>
      <c r="K1985" s="40"/>
      <c r="L1985" s="28"/>
      <c r="M1985" s="28"/>
      <c r="N1985" s="42" t="str">
        <f t="shared" si="216"/>
        <v/>
      </c>
      <c r="O1985" s="43"/>
      <c r="P1985" s="25" t="str">
        <f t="shared" si="217"/>
        <v/>
      </c>
      <c r="R1985" s="26">
        <f t="shared" si="211"/>
        <v>0</v>
      </c>
      <c r="S1985" s="18">
        <f t="shared" si="212"/>
        <v>9</v>
      </c>
      <c r="T1985" s="15" t="str">
        <f t="shared" si="213"/>
        <v/>
      </c>
      <c r="U1985" s="15" t="str">
        <f>CONCATENATE(IF(B1985="","",'[1]Datos del Clap'!$E$4),";","9",IF(B1985="","",'[1]Datos del Clap'!$F$4),TEXT(B1985,"000"),";",E1985,(TEXT(F1985,"00000000")))</f>
        <v>;9;00000000</v>
      </c>
    </row>
    <row r="1986" spans="1:21" ht="14.25" customHeight="1" x14ac:dyDescent="0.2">
      <c r="A1986" s="41" t="str">
        <f t="shared" si="214"/>
        <v/>
      </c>
      <c r="B1986" s="27" t="str">
        <f t="shared" si="215"/>
        <v/>
      </c>
      <c r="C1986" s="28"/>
      <c r="D1986" s="37"/>
      <c r="E1986" s="28"/>
      <c r="F1986" s="38"/>
      <c r="G1986" s="39"/>
      <c r="H1986" s="39"/>
      <c r="I1986" s="29"/>
      <c r="J1986" s="40"/>
      <c r="K1986" s="40"/>
      <c r="L1986" s="28"/>
      <c r="M1986" s="28"/>
      <c r="N1986" s="42" t="str">
        <f t="shared" si="216"/>
        <v/>
      </c>
      <c r="O1986" s="43"/>
      <c r="P1986" s="25" t="str">
        <f t="shared" si="217"/>
        <v/>
      </c>
      <c r="R1986" s="26">
        <f t="shared" si="211"/>
        <v>0</v>
      </c>
      <c r="S1986" s="18">
        <f t="shared" si="212"/>
        <v>9</v>
      </c>
      <c r="T1986" s="15" t="str">
        <f t="shared" si="213"/>
        <v/>
      </c>
      <c r="U1986" s="15" t="str">
        <f>CONCATENATE(IF(B1986="","",'[1]Datos del Clap'!$E$4),";","9",IF(B1986="","",'[1]Datos del Clap'!$F$4),TEXT(B1986,"000"),";",E1986,(TEXT(F1986,"00000000")))</f>
        <v>;9;00000000</v>
      </c>
    </row>
    <row r="1987" spans="1:21" ht="14.25" customHeight="1" x14ac:dyDescent="0.2">
      <c r="A1987" s="41" t="str">
        <f t="shared" si="214"/>
        <v/>
      </c>
      <c r="B1987" s="27" t="str">
        <f t="shared" si="215"/>
        <v/>
      </c>
      <c r="C1987" s="28"/>
      <c r="D1987" s="37"/>
      <c r="E1987" s="28"/>
      <c r="F1987" s="38"/>
      <c r="G1987" s="39"/>
      <c r="H1987" s="39"/>
      <c r="I1987" s="29"/>
      <c r="J1987" s="40"/>
      <c r="K1987" s="40"/>
      <c r="L1987" s="28"/>
      <c r="M1987" s="28"/>
      <c r="N1987" s="42" t="str">
        <f t="shared" si="216"/>
        <v/>
      </c>
      <c r="O1987" s="43"/>
      <c r="P1987" s="25" t="str">
        <f t="shared" si="217"/>
        <v/>
      </c>
      <c r="R1987" s="26">
        <f t="shared" si="211"/>
        <v>0</v>
      </c>
      <c r="S1987" s="18">
        <f t="shared" si="212"/>
        <v>9</v>
      </c>
      <c r="T1987" s="15" t="str">
        <f t="shared" si="213"/>
        <v/>
      </c>
      <c r="U1987" s="15" t="str">
        <f>CONCATENATE(IF(B1987="","",'[1]Datos del Clap'!$E$4),";","9",IF(B1987="","",'[1]Datos del Clap'!$F$4),TEXT(B1987,"000"),";",E1987,(TEXT(F1987,"00000000")))</f>
        <v>;9;00000000</v>
      </c>
    </row>
    <row r="1988" spans="1:21" ht="14.25" customHeight="1" x14ac:dyDescent="0.2">
      <c r="A1988" s="41" t="str">
        <f t="shared" si="214"/>
        <v/>
      </c>
      <c r="B1988" s="27" t="str">
        <f t="shared" si="215"/>
        <v/>
      </c>
      <c r="C1988" s="28"/>
      <c r="D1988" s="37"/>
      <c r="E1988" s="28"/>
      <c r="F1988" s="38"/>
      <c r="G1988" s="39"/>
      <c r="H1988" s="39"/>
      <c r="I1988" s="29"/>
      <c r="J1988" s="40"/>
      <c r="K1988" s="40"/>
      <c r="L1988" s="28"/>
      <c r="M1988" s="28"/>
      <c r="N1988" s="42" t="str">
        <f t="shared" si="216"/>
        <v/>
      </c>
      <c r="O1988" s="43"/>
      <c r="P1988" s="25" t="str">
        <f t="shared" si="217"/>
        <v/>
      </c>
      <c r="R1988" s="26">
        <f t="shared" ref="R1988:R2051" si="218">COUNTIF($F$4:$F$10002,F1988)</f>
        <v>0</v>
      </c>
      <c r="S1988" s="18">
        <f t="shared" ref="S1988:S2051" si="219">LEN(IF(F1988&gt;=80000000,(CONCATENATE("E",REPT(0,8-LEN(F1988)),F1988)),(CONCATENATE("V",REPT(0,8-LEN(F1988)),F1988))))</f>
        <v>9</v>
      </c>
      <c r="T1988" s="15" t="str">
        <f t="shared" ref="T1988:T2051" si="220">TRIM(PROPER(D1988))</f>
        <v/>
      </c>
      <c r="U1988" s="15" t="str">
        <f>CONCATENATE(IF(B1988="","",'[1]Datos del Clap'!$E$4),";","9",IF(B1988="","",'[1]Datos del Clap'!$F$4),TEXT(B1988,"000"),";",E1988,(TEXT(F1988,"00000000")))</f>
        <v>;9;00000000</v>
      </c>
    </row>
    <row r="1989" spans="1:21" ht="14.25" customHeight="1" x14ac:dyDescent="0.2">
      <c r="A1989" s="41" t="str">
        <f t="shared" ref="A1989:A2052" si="221">IF(I1989="Vocero Territorial",1,IF(I1989="UBCH",2,IF(I1989="UNAMUJER",3,IF(I1989="FFM",4,IF(I1989="CCAlimentación",5,IF(I1989="Comunicador",6,IF(I1989="Productivo",7,IF(I1989="Fiscal",8,IF(I1989="Miliciano",9,IF(I1989="Vocero Comunal",11,IF(I1989="Ninguno",10,"")))))))))))</f>
        <v/>
      </c>
      <c r="B1989" s="27" t="str">
        <f t="shared" ref="B1989:B2052" si="222">IF(OR(C1989="",D1989=""),"",IF(AND(C1989&lt;&gt;"Jefe de Familia",D1989&lt;&gt;""),B1988,(B1988+1)))</f>
        <v/>
      </c>
      <c r="C1989" s="28"/>
      <c r="D1989" s="37"/>
      <c r="E1989" s="28"/>
      <c r="F1989" s="38"/>
      <c r="G1989" s="39"/>
      <c r="H1989" s="39"/>
      <c r="I1989" s="29"/>
      <c r="J1989" s="40"/>
      <c r="K1989" s="40"/>
      <c r="L1989" s="28"/>
      <c r="M1989" s="28"/>
      <c r="N1989" s="42" t="str">
        <f t="shared" ref="N1989:N2052" si="223">IF(OR(COUNTIF($F$4:$F$3005,F1989)&gt;=2,T(F1989)&lt;&gt;"",LEN(F1989)&gt;8),"Revisar este número de Cédula","")</f>
        <v/>
      </c>
      <c r="O1989" s="43"/>
      <c r="P1989" s="25" t="str">
        <f t="shared" ref="P1989:P2052" si="224">IF(AND($W$2&lt;&gt;1,I1989="Vocero Territorial"),"Ya Existe un "&amp;I1989,IF(AND($W$3&lt;&gt;1,I1989="UBCH"),"Ya Existe un Representante de las "&amp;I1989,IF(AND($W$4&lt;&gt;1,I1989="UNAMUJER"),"Ya Existe un Representante de "&amp;I1989,IF(AND($W$5&lt;&gt;1,I1989="FFM"),"Ya Existe un Representante del "&amp;I1989,IF(AND($W$6&lt;&gt;1,I1989="CCAlimentación"),"Ya Existe un Representante del "&amp;I1989,IF(AND($W$7&lt;&gt;1,I1989="Comunicador"),"Ya Existe un Líder "&amp;I1989,IF(AND($W$8&lt;&gt;1,I1989="Productivo"),"Ya Existe un Líder "&amp;I1989,IF(AND($W$9&lt;&gt;1,I1989="Fiscal"),"Ya Existe un "&amp;I1989,IF(AND($W$9&lt;&gt;1,I1989="Vocero Comunal"),"Ya Existe un "&amp;I1989,"")))))))))</f>
        <v/>
      </c>
      <c r="R1989" s="26">
        <f t="shared" si="218"/>
        <v>0</v>
      </c>
      <c r="S1989" s="18">
        <f t="shared" si="219"/>
        <v>9</v>
      </c>
      <c r="T1989" s="15" t="str">
        <f t="shared" si="220"/>
        <v/>
      </c>
      <c r="U1989" s="15" t="str">
        <f>CONCATENATE(IF(B1989="","",'[1]Datos del Clap'!$E$4),";","9",IF(B1989="","",'[1]Datos del Clap'!$F$4),TEXT(B1989,"000"),";",E1989,(TEXT(F1989,"00000000")))</f>
        <v>;9;00000000</v>
      </c>
    </row>
    <row r="1990" spans="1:21" ht="14.25" customHeight="1" x14ac:dyDescent="0.2">
      <c r="A1990" s="41" t="str">
        <f t="shared" si="221"/>
        <v/>
      </c>
      <c r="B1990" s="27" t="str">
        <f t="shared" si="222"/>
        <v/>
      </c>
      <c r="C1990" s="28"/>
      <c r="D1990" s="37"/>
      <c r="E1990" s="28"/>
      <c r="F1990" s="38"/>
      <c r="G1990" s="39"/>
      <c r="H1990" s="39"/>
      <c r="I1990" s="29"/>
      <c r="J1990" s="40"/>
      <c r="K1990" s="40"/>
      <c r="L1990" s="28"/>
      <c r="M1990" s="28"/>
      <c r="N1990" s="42" t="str">
        <f t="shared" si="223"/>
        <v/>
      </c>
      <c r="O1990" s="43"/>
      <c r="P1990" s="25" t="str">
        <f t="shared" si="224"/>
        <v/>
      </c>
      <c r="R1990" s="26">
        <f t="shared" si="218"/>
        <v>0</v>
      </c>
      <c r="S1990" s="18">
        <f t="shared" si="219"/>
        <v>9</v>
      </c>
      <c r="T1990" s="15" t="str">
        <f t="shared" si="220"/>
        <v/>
      </c>
      <c r="U1990" s="15" t="str">
        <f>CONCATENATE(IF(B1990="","",'[1]Datos del Clap'!$E$4),";","9",IF(B1990="","",'[1]Datos del Clap'!$F$4),TEXT(B1990,"000"),";",E1990,(TEXT(F1990,"00000000")))</f>
        <v>;9;00000000</v>
      </c>
    </row>
    <row r="1991" spans="1:21" ht="14.25" customHeight="1" x14ac:dyDescent="0.2">
      <c r="A1991" s="41" t="str">
        <f t="shared" si="221"/>
        <v/>
      </c>
      <c r="B1991" s="27" t="str">
        <f t="shared" si="222"/>
        <v/>
      </c>
      <c r="C1991" s="28"/>
      <c r="D1991" s="37"/>
      <c r="E1991" s="28"/>
      <c r="F1991" s="38"/>
      <c r="G1991" s="39"/>
      <c r="H1991" s="39"/>
      <c r="I1991" s="29"/>
      <c r="J1991" s="40"/>
      <c r="K1991" s="40"/>
      <c r="L1991" s="28"/>
      <c r="M1991" s="28"/>
      <c r="N1991" s="42" t="str">
        <f t="shared" si="223"/>
        <v/>
      </c>
      <c r="O1991" s="43"/>
      <c r="P1991" s="25" t="str">
        <f t="shared" si="224"/>
        <v/>
      </c>
      <c r="R1991" s="26">
        <f t="shared" si="218"/>
        <v>0</v>
      </c>
      <c r="S1991" s="18">
        <f t="shared" si="219"/>
        <v>9</v>
      </c>
      <c r="T1991" s="15" t="str">
        <f t="shared" si="220"/>
        <v/>
      </c>
      <c r="U1991" s="15" t="str">
        <f>CONCATENATE(IF(B1991="","",'[1]Datos del Clap'!$E$4),";","9",IF(B1991="","",'[1]Datos del Clap'!$F$4),TEXT(B1991,"000"),";",E1991,(TEXT(F1991,"00000000")))</f>
        <v>;9;00000000</v>
      </c>
    </row>
    <row r="1992" spans="1:21" ht="14.25" customHeight="1" x14ac:dyDescent="0.2">
      <c r="A1992" s="41" t="str">
        <f t="shared" si="221"/>
        <v/>
      </c>
      <c r="B1992" s="27" t="str">
        <f t="shared" si="222"/>
        <v/>
      </c>
      <c r="C1992" s="28"/>
      <c r="D1992" s="37"/>
      <c r="E1992" s="28"/>
      <c r="F1992" s="38"/>
      <c r="G1992" s="39"/>
      <c r="H1992" s="39"/>
      <c r="I1992" s="29"/>
      <c r="J1992" s="40"/>
      <c r="K1992" s="40"/>
      <c r="L1992" s="28"/>
      <c r="M1992" s="28"/>
      <c r="N1992" s="42" t="str">
        <f t="shared" si="223"/>
        <v/>
      </c>
      <c r="O1992" s="43"/>
      <c r="P1992" s="25" t="str">
        <f t="shared" si="224"/>
        <v/>
      </c>
      <c r="R1992" s="26">
        <f t="shared" si="218"/>
        <v>0</v>
      </c>
      <c r="S1992" s="18">
        <f t="shared" si="219"/>
        <v>9</v>
      </c>
      <c r="T1992" s="15" t="str">
        <f t="shared" si="220"/>
        <v/>
      </c>
      <c r="U1992" s="15" t="str">
        <f>CONCATENATE(IF(B1992="","",'[1]Datos del Clap'!$E$4),";","9",IF(B1992="","",'[1]Datos del Clap'!$F$4),TEXT(B1992,"000"),";",E1992,(TEXT(F1992,"00000000")))</f>
        <v>;9;00000000</v>
      </c>
    </row>
    <row r="1993" spans="1:21" ht="14.25" customHeight="1" x14ac:dyDescent="0.2">
      <c r="A1993" s="41" t="str">
        <f t="shared" si="221"/>
        <v/>
      </c>
      <c r="B1993" s="27" t="str">
        <f t="shared" si="222"/>
        <v/>
      </c>
      <c r="C1993" s="28"/>
      <c r="D1993" s="37"/>
      <c r="E1993" s="28"/>
      <c r="F1993" s="38"/>
      <c r="G1993" s="39"/>
      <c r="H1993" s="39"/>
      <c r="I1993" s="29"/>
      <c r="J1993" s="40"/>
      <c r="K1993" s="40"/>
      <c r="L1993" s="28"/>
      <c r="M1993" s="28"/>
      <c r="N1993" s="42" t="str">
        <f t="shared" si="223"/>
        <v/>
      </c>
      <c r="O1993" s="43"/>
      <c r="P1993" s="25" t="str">
        <f t="shared" si="224"/>
        <v/>
      </c>
      <c r="R1993" s="26">
        <f t="shared" si="218"/>
        <v>0</v>
      </c>
      <c r="S1993" s="18">
        <f t="shared" si="219"/>
        <v>9</v>
      </c>
      <c r="T1993" s="15" t="str">
        <f t="shared" si="220"/>
        <v/>
      </c>
      <c r="U1993" s="15" t="str">
        <f>CONCATENATE(IF(B1993="","",'[1]Datos del Clap'!$E$4),";","9",IF(B1993="","",'[1]Datos del Clap'!$F$4),TEXT(B1993,"000"),";",E1993,(TEXT(F1993,"00000000")))</f>
        <v>;9;00000000</v>
      </c>
    </row>
    <row r="1994" spans="1:21" ht="14.25" customHeight="1" x14ac:dyDescent="0.2">
      <c r="A1994" s="41" t="str">
        <f t="shared" si="221"/>
        <v/>
      </c>
      <c r="B1994" s="27" t="str">
        <f t="shared" si="222"/>
        <v/>
      </c>
      <c r="C1994" s="28"/>
      <c r="D1994" s="37"/>
      <c r="E1994" s="28"/>
      <c r="F1994" s="38"/>
      <c r="G1994" s="39"/>
      <c r="H1994" s="39"/>
      <c r="I1994" s="29"/>
      <c r="J1994" s="40"/>
      <c r="K1994" s="40"/>
      <c r="L1994" s="28"/>
      <c r="M1994" s="28"/>
      <c r="N1994" s="42" t="str">
        <f t="shared" si="223"/>
        <v/>
      </c>
      <c r="O1994" s="43"/>
      <c r="P1994" s="25" t="str">
        <f t="shared" si="224"/>
        <v/>
      </c>
      <c r="R1994" s="26">
        <f t="shared" si="218"/>
        <v>0</v>
      </c>
      <c r="S1994" s="18">
        <f t="shared" si="219"/>
        <v>9</v>
      </c>
      <c r="T1994" s="15" t="str">
        <f t="shared" si="220"/>
        <v/>
      </c>
      <c r="U1994" s="15" t="str">
        <f>CONCATENATE(IF(B1994="","",'[1]Datos del Clap'!$E$4),";","9",IF(B1994="","",'[1]Datos del Clap'!$F$4),TEXT(B1994,"000"),";",E1994,(TEXT(F1994,"00000000")))</f>
        <v>;9;00000000</v>
      </c>
    </row>
    <row r="1995" spans="1:21" ht="14.25" customHeight="1" x14ac:dyDescent="0.2">
      <c r="A1995" s="41" t="str">
        <f t="shared" si="221"/>
        <v/>
      </c>
      <c r="B1995" s="27" t="str">
        <f t="shared" si="222"/>
        <v/>
      </c>
      <c r="C1995" s="28"/>
      <c r="D1995" s="37"/>
      <c r="E1995" s="28"/>
      <c r="F1995" s="38"/>
      <c r="G1995" s="39"/>
      <c r="H1995" s="39"/>
      <c r="I1995" s="29"/>
      <c r="J1995" s="40"/>
      <c r="K1995" s="40"/>
      <c r="L1995" s="28"/>
      <c r="M1995" s="28"/>
      <c r="N1995" s="42" t="str">
        <f t="shared" si="223"/>
        <v/>
      </c>
      <c r="O1995" s="43"/>
      <c r="P1995" s="25" t="str">
        <f t="shared" si="224"/>
        <v/>
      </c>
      <c r="R1995" s="26">
        <f t="shared" si="218"/>
        <v>0</v>
      </c>
      <c r="S1995" s="18">
        <f t="shared" si="219"/>
        <v>9</v>
      </c>
      <c r="T1995" s="15" t="str">
        <f t="shared" si="220"/>
        <v/>
      </c>
      <c r="U1995" s="15" t="str">
        <f>CONCATENATE(IF(B1995="","",'[1]Datos del Clap'!$E$4),";","9",IF(B1995="","",'[1]Datos del Clap'!$F$4),TEXT(B1995,"000"),";",E1995,(TEXT(F1995,"00000000")))</f>
        <v>;9;00000000</v>
      </c>
    </row>
    <row r="1996" spans="1:21" ht="14.25" customHeight="1" x14ac:dyDescent="0.2">
      <c r="A1996" s="41" t="str">
        <f t="shared" si="221"/>
        <v/>
      </c>
      <c r="B1996" s="27" t="str">
        <f t="shared" si="222"/>
        <v/>
      </c>
      <c r="C1996" s="28"/>
      <c r="D1996" s="37"/>
      <c r="E1996" s="28"/>
      <c r="F1996" s="38"/>
      <c r="G1996" s="39"/>
      <c r="H1996" s="39"/>
      <c r="I1996" s="29"/>
      <c r="J1996" s="40"/>
      <c r="K1996" s="40"/>
      <c r="L1996" s="28"/>
      <c r="M1996" s="28"/>
      <c r="N1996" s="42" t="str">
        <f t="shared" si="223"/>
        <v/>
      </c>
      <c r="O1996" s="43"/>
      <c r="P1996" s="25" t="str">
        <f t="shared" si="224"/>
        <v/>
      </c>
      <c r="R1996" s="26">
        <f t="shared" si="218"/>
        <v>0</v>
      </c>
      <c r="S1996" s="18">
        <f t="shared" si="219"/>
        <v>9</v>
      </c>
      <c r="T1996" s="15" t="str">
        <f t="shared" si="220"/>
        <v/>
      </c>
      <c r="U1996" s="15" t="str">
        <f>CONCATENATE(IF(B1996="","",'[1]Datos del Clap'!$E$4),";","9",IF(B1996="","",'[1]Datos del Clap'!$F$4),TEXT(B1996,"000"),";",E1996,(TEXT(F1996,"00000000")))</f>
        <v>;9;00000000</v>
      </c>
    </row>
    <row r="1997" spans="1:21" ht="14.25" customHeight="1" x14ac:dyDescent="0.2">
      <c r="A1997" s="41" t="str">
        <f t="shared" si="221"/>
        <v/>
      </c>
      <c r="B1997" s="27" t="str">
        <f t="shared" si="222"/>
        <v/>
      </c>
      <c r="C1997" s="28"/>
      <c r="D1997" s="37"/>
      <c r="E1997" s="28"/>
      <c r="F1997" s="38"/>
      <c r="G1997" s="39"/>
      <c r="H1997" s="39"/>
      <c r="I1997" s="29"/>
      <c r="J1997" s="40"/>
      <c r="K1997" s="40"/>
      <c r="L1997" s="28"/>
      <c r="M1997" s="28"/>
      <c r="N1997" s="42" t="str">
        <f t="shared" si="223"/>
        <v/>
      </c>
      <c r="O1997" s="43"/>
      <c r="P1997" s="25" t="str">
        <f t="shared" si="224"/>
        <v/>
      </c>
      <c r="R1997" s="26">
        <f t="shared" si="218"/>
        <v>0</v>
      </c>
      <c r="S1997" s="18">
        <f t="shared" si="219"/>
        <v>9</v>
      </c>
      <c r="T1997" s="15" t="str">
        <f t="shared" si="220"/>
        <v/>
      </c>
      <c r="U1997" s="15" t="str">
        <f>CONCATENATE(IF(B1997="","",'[1]Datos del Clap'!$E$4),";","9",IF(B1997="","",'[1]Datos del Clap'!$F$4),TEXT(B1997,"000"),";",E1997,(TEXT(F1997,"00000000")))</f>
        <v>;9;00000000</v>
      </c>
    </row>
    <row r="1998" spans="1:21" ht="14.25" customHeight="1" x14ac:dyDescent="0.2">
      <c r="A1998" s="41" t="str">
        <f t="shared" si="221"/>
        <v/>
      </c>
      <c r="B1998" s="27" t="str">
        <f t="shared" si="222"/>
        <v/>
      </c>
      <c r="C1998" s="28"/>
      <c r="D1998" s="37"/>
      <c r="E1998" s="28"/>
      <c r="F1998" s="38"/>
      <c r="G1998" s="39"/>
      <c r="H1998" s="39"/>
      <c r="I1998" s="29"/>
      <c r="J1998" s="40"/>
      <c r="K1998" s="40"/>
      <c r="L1998" s="28"/>
      <c r="M1998" s="28"/>
      <c r="N1998" s="42" t="str">
        <f t="shared" si="223"/>
        <v/>
      </c>
      <c r="O1998" s="43"/>
      <c r="P1998" s="25" t="str">
        <f t="shared" si="224"/>
        <v/>
      </c>
      <c r="R1998" s="26">
        <f t="shared" si="218"/>
        <v>0</v>
      </c>
      <c r="S1998" s="18">
        <f t="shared" si="219"/>
        <v>9</v>
      </c>
      <c r="T1998" s="15" t="str">
        <f t="shared" si="220"/>
        <v/>
      </c>
      <c r="U1998" s="15" t="str">
        <f>CONCATENATE(IF(B1998="","",'[1]Datos del Clap'!$E$4),";","9",IF(B1998="","",'[1]Datos del Clap'!$F$4),TEXT(B1998,"000"),";",E1998,(TEXT(F1998,"00000000")))</f>
        <v>;9;00000000</v>
      </c>
    </row>
    <row r="1999" spans="1:21" ht="14.25" customHeight="1" x14ac:dyDescent="0.2">
      <c r="A1999" s="41" t="str">
        <f t="shared" si="221"/>
        <v/>
      </c>
      <c r="B1999" s="27" t="str">
        <f t="shared" si="222"/>
        <v/>
      </c>
      <c r="C1999" s="28"/>
      <c r="D1999" s="37"/>
      <c r="E1999" s="28"/>
      <c r="F1999" s="38"/>
      <c r="G1999" s="39"/>
      <c r="H1999" s="39"/>
      <c r="I1999" s="29"/>
      <c r="J1999" s="40"/>
      <c r="K1999" s="40"/>
      <c r="L1999" s="28"/>
      <c r="M1999" s="28"/>
      <c r="N1999" s="42" t="str">
        <f t="shared" si="223"/>
        <v/>
      </c>
      <c r="O1999" s="43"/>
      <c r="P1999" s="25" t="str">
        <f t="shared" si="224"/>
        <v/>
      </c>
      <c r="R1999" s="26">
        <f t="shared" si="218"/>
        <v>0</v>
      </c>
      <c r="S1999" s="18">
        <f t="shared" si="219"/>
        <v>9</v>
      </c>
      <c r="T1999" s="15" t="str">
        <f t="shared" si="220"/>
        <v/>
      </c>
      <c r="U1999" s="15" t="str">
        <f>CONCATENATE(IF(B1999="","",'[1]Datos del Clap'!$E$4),";","9",IF(B1999="","",'[1]Datos del Clap'!$F$4),TEXT(B1999,"000"),";",E1999,(TEXT(F1999,"00000000")))</f>
        <v>;9;00000000</v>
      </c>
    </row>
    <row r="2000" spans="1:21" ht="14.25" customHeight="1" x14ac:dyDescent="0.2">
      <c r="A2000" s="41" t="str">
        <f t="shared" si="221"/>
        <v/>
      </c>
      <c r="B2000" s="27" t="str">
        <f t="shared" si="222"/>
        <v/>
      </c>
      <c r="C2000" s="28"/>
      <c r="D2000" s="37"/>
      <c r="E2000" s="28"/>
      <c r="F2000" s="38"/>
      <c r="G2000" s="39"/>
      <c r="H2000" s="39"/>
      <c r="I2000" s="29"/>
      <c r="J2000" s="40"/>
      <c r="K2000" s="40"/>
      <c r="L2000" s="28"/>
      <c r="M2000" s="28"/>
      <c r="N2000" s="42" t="str">
        <f t="shared" si="223"/>
        <v/>
      </c>
      <c r="O2000" s="43"/>
      <c r="P2000" s="25" t="str">
        <f t="shared" si="224"/>
        <v/>
      </c>
      <c r="R2000" s="26">
        <f t="shared" si="218"/>
        <v>0</v>
      </c>
      <c r="S2000" s="18">
        <f t="shared" si="219"/>
        <v>9</v>
      </c>
      <c r="T2000" s="15" t="str">
        <f t="shared" si="220"/>
        <v/>
      </c>
      <c r="U2000" s="15" t="str">
        <f>CONCATENATE(IF(B2000="","",'[1]Datos del Clap'!$E$4),";","9",IF(B2000="","",'[1]Datos del Clap'!$F$4),TEXT(B2000,"000"),";",E2000,(TEXT(F2000,"00000000")))</f>
        <v>;9;00000000</v>
      </c>
    </row>
    <row r="2001" spans="1:21" ht="14.25" customHeight="1" x14ac:dyDescent="0.2">
      <c r="A2001" s="41" t="str">
        <f t="shared" si="221"/>
        <v/>
      </c>
      <c r="B2001" s="27" t="str">
        <f t="shared" si="222"/>
        <v/>
      </c>
      <c r="C2001" s="28"/>
      <c r="D2001" s="37"/>
      <c r="E2001" s="28"/>
      <c r="F2001" s="38"/>
      <c r="G2001" s="39"/>
      <c r="H2001" s="39"/>
      <c r="I2001" s="29"/>
      <c r="J2001" s="40"/>
      <c r="K2001" s="40"/>
      <c r="L2001" s="28"/>
      <c r="M2001" s="28"/>
      <c r="N2001" s="42" t="str">
        <f t="shared" si="223"/>
        <v/>
      </c>
      <c r="O2001" s="43"/>
      <c r="P2001" s="25" t="str">
        <f t="shared" si="224"/>
        <v/>
      </c>
      <c r="R2001" s="26">
        <f t="shared" si="218"/>
        <v>0</v>
      </c>
      <c r="S2001" s="18">
        <f t="shared" si="219"/>
        <v>9</v>
      </c>
      <c r="T2001" s="15" t="str">
        <f t="shared" si="220"/>
        <v/>
      </c>
      <c r="U2001" s="15" t="str">
        <f>CONCATENATE(IF(B2001="","",'[1]Datos del Clap'!$E$4),";","9",IF(B2001="","",'[1]Datos del Clap'!$F$4),TEXT(B2001,"000"),";",E2001,(TEXT(F2001,"00000000")))</f>
        <v>;9;00000000</v>
      </c>
    </row>
    <row r="2002" spans="1:21" ht="14.25" customHeight="1" x14ac:dyDescent="0.2">
      <c r="A2002" s="41" t="str">
        <f t="shared" si="221"/>
        <v/>
      </c>
      <c r="B2002" s="27" t="str">
        <f t="shared" si="222"/>
        <v/>
      </c>
      <c r="C2002" s="28"/>
      <c r="D2002" s="37"/>
      <c r="E2002" s="28"/>
      <c r="F2002" s="38"/>
      <c r="G2002" s="39"/>
      <c r="H2002" s="39"/>
      <c r="I2002" s="29"/>
      <c r="J2002" s="40"/>
      <c r="K2002" s="40"/>
      <c r="L2002" s="28"/>
      <c r="M2002" s="28"/>
      <c r="N2002" s="42" t="str">
        <f t="shared" si="223"/>
        <v/>
      </c>
      <c r="O2002" s="43"/>
      <c r="P2002" s="25" t="str">
        <f t="shared" si="224"/>
        <v/>
      </c>
      <c r="R2002" s="26">
        <f t="shared" si="218"/>
        <v>0</v>
      </c>
      <c r="S2002" s="18">
        <f t="shared" si="219"/>
        <v>9</v>
      </c>
      <c r="T2002" s="15" t="str">
        <f t="shared" si="220"/>
        <v/>
      </c>
      <c r="U2002" s="15" t="str">
        <f>CONCATENATE(IF(B2002="","",'[1]Datos del Clap'!$E$4),";","9",IF(B2002="","",'[1]Datos del Clap'!$F$4),TEXT(B2002,"000"),";",E2002,(TEXT(F2002,"00000000")))</f>
        <v>;9;00000000</v>
      </c>
    </row>
    <row r="2003" spans="1:21" ht="14.25" customHeight="1" x14ac:dyDescent="0.2">
      <c r="A2003" s="41" t="str">
        <f t="shared" si="221"/>
        <v/>
      </c>
      <c r="B2003" s="27" t="str">
        <f t="shared" si="222"/>
        <v/>
      </c>
      <c r="C2003" s="28"/>
      <c r="D2003" s="37"/>
      <c r="E2003" s="28"/>
      <c r="F2003" s="38"/>
      <c r="G2003" s="39"/>
      <c r="H2003" s="39"/>
      <c r="I2003" s="29"/>
      <c r="J2003" s="40"/>
      <c r="K2003" s="40"/>
      <c r="L2003" s="28"/>
      <c r="M2003" s="28"/>
      <c r="N2003" s="42" t="str">
        <f t="shared" si="223"/>
        <v/>
      </c>
      <c r="O2003" s="43"/>
      <c r="P2003" s="25" t="str">
        <f t="shared" si="224"/>
        <v/>
      </c>
      <c r="R2003" s="26">
        <f t="shared" si="218"/>
        <v>0</v>
      </c>
      <c r="S2003" s="18">
        <f t="shared" si="219"/>
        <v>9</v>
      </c>
      <c r="T2003" s="15" t="str">
        <f t="shared" si="220"/>
        <v/>
      </c>
      <c r="U2003" s="15" t="str">
        <f>CONCATENATE(IF(B2003="","",'[1]Datos del Clap'!$E$4),";","9",IF(B2003="","",'[1]Datos del Clap'!$F$4),TEXT(B2003,"000"),";",E2003,(TEXT(F2003,"00000000")))</f>
        <v>;9;00000000</v>
      </c>
    </row>
    <row r="2004" spans="1:21" ht="14.25" customHeight="1" x14ac:dyDescent="0.2">
      <c r="A2004" s="41" t="str">
        <f t="shared" si="221"/>
        <v/>
      </c>
      <c r="B2004" s="27" t="str">
        <f t="shared" si="222"/>
        <v/>
      </c>
      <c r="C2004" s="28"/>
      <c r="D2004" s="37"/>
      <c r="E2004" s="28"/>
      <c r="F2004" s="38"/>
      <c r="G2004" s="39"/>
      <c r="H2004" s="39"/>
      <c r="I2004" s="29"/>
      <c r="J2004" s="40"/>
      <c r="K2004" s="40"/>
      <c r="L2004" s="28"/>
      <c r="M2004" s="28"/>
      <c r="N2004" s="42" t="str">
        <f t="shared" si="223"/>
        <v/>
      </c>
      <c r="O2004" s="43"/>
      <c r="P2004" s="25" t="str">
        <f t="shared" si="224"/>
        <v/>
      </c>
      <c r="R2004" s="26">
        <f t="shared" si="218"/>
        <v>0</v>
      </c>
      <c r="S2004" s="18">
        <f t="shared" si="219"/>
        <v>9</v>
      </c>
      <c r="T2004" s="15" t="str">
        <f t="shared" si="220"/>
        <v/>
      </c>
      <c r="U2004" s="15" t="str">
        <f>CONCATENATE(IF(B2004="","",'[1]Datos del Clap'!$E$4),";","9",IF(B2004="","",'[1]Datos del Clap'!$F$4),TEXT(B2004,"000"),";",E2004,(TEXT(F2004,"00000000")))</f>
        <v>;9;00000000</v>
      </c>
    </row>
    <row r="2005" spans="1:21" ht="14.25" customHeight="1" x14ac:dyDescent="0.2">
      <c r="A2005" s="41" t="str">
        <f t="shared" si="221"/>
        <v/>
      </c>
      <c r="B2005" s="27" t="str">
        <f t="shared" si="222"/>
        <v/>
      </c>
      <c r="C2005" s="28"/>
      <c r="D2005" s="37"/>
      <c r="E2005" s="28"/>
      <c r="F2005" s="38"/>
      <c r="G2005" s="39"/>
      <c r="H2005" s="39"/>
      <c r="I2005" s="29"/>
      <c r="J2005" s="40"/>
      <c r="K2005" s="40"/>
      <c r="L2005" s="28"/>
      <c r="M2005" s="28"/>
      <c r="N2005" s="42" t="str">
        <f t="shared" si="223"/>
        <v/>
      </c>
      <c r="O2005" s="43"/>
      <c r="P2005" s="25" t="str">
        <f t="shared" si="224"/>
        <v/>
      </c>
      <c r="R2005" s="26">
        <f t="shared" si="218"/>
        <v>0</v>
      </c>
      <c r="S2005" s="18">
        <f t="shared" si="219"/>
        <v>9</v>
      </c>
      <c r="T2005" s="15" t="str">
        <f t="shared" si="220"/>
        <v/>
      </c>
      <c r="U2005" s="15" t="str">
        <f>CONCATENATE(IF(B2005="","",'[1]Datos del Clap'!$E$4),";","9",IF(B2005="","",'[1]Datos del Clap'!$F$4),TEXT(B2005,"000"),";",E2005,(TEXT(F2005,"00000000")))</f>
        <v>;9;00000000</v>
      </c>
    </row>
    <row r="2006" spans="1:21" ht="14.25" customHeight="1" x14ac:dyDescent="0.2">
      <c r="A2006" s="41" t="str">
        <f t="shared" si="221"/>
        <v/>
      </c>
      <c r="B2006" s="27" t="str">
        <f t="shared" si="222"/>
        <v/>
      </c>
      <c r="C2006" s="28"/>
      <c r="D2006" s="37"/>
      <c r="E2006" s="28"/>
      <c r="F2006" s="38"/>
      <c r="G2006" s="39"/>
      <c r="H2006" s="39"/>
      <c r="I2006" s="29"/>
      <c r="J2006" s="40"/>
      <c r="K2006" s="40"/>
      <c r="L2006" s="28"/>
      <c r="M2006" s="28"/>
      <c r="N2006" s="42" t="str">
        <f t="shared" si="223"/>
        <v/>
      </c>
      <c r="O2006" s="43"/>
      <c r="P2006" s="25" t="str">
        <f t="shared" si="224"/>
        <v/>
      </c>
      <c r="R2006" s="26">
        <f t="shared" si="218"/>
        <v>0</v>
      </c>
      <c r="S2006" s="18">
        <f t="shared" si="219"/>
        <v>9</v>
      </c>
      <c r="T2006" s="15" t="str">
        <f t="shared" si="220"/>
        <v/>
      </c>
      <c r="U2006" s="15" t="str">
        <f>CONCATENATE(IF(B2006="","",'[1]Datos del Clap'!$E$4),";","9",IF(B2006="","",'[1]Datos del Clap'!$F$4),TEXT(B2006,"000"),";",E2006,(TEXT(F2006,"00000000")))</f>
        <v>;9;00000000</v>
      </c>
    </row>
    <row r="2007" spans="1:21" ht="14.25" customHeight="1" x14ac:dyDescent="0.2">
      <c r="A2007" s="41" t="str">
        <f t="shared" si="221"/>
        <v/>
      </c>
      <c r="B2007" s="27" t="str">
        <f t="shared" si="222"/>
        <v/>
      </c>
      <c r="C2007" s="28"/>
      <c r="D2007" s="37"/>
      <c r="E2007" s="28"/>
      <c r="F2007" s="38"/>
      <c r="G2007" s="39"/>
      <c r="H2007" s="39"/>
      <c r="I2007" s="29"/>
      <c r="J2007" s="40"/>
      <c r="K2007" s="40"/>
      <c r="L2007" s="28"/>
      <c r="M2007" s="28"/>
      <c r="N2007" s="42" t="str">
        <f t="shared" si="223"/>
        <v/>
      </c>
      <c r="O2007" s="43"/>
      <c r="P2007" s="25" t="str">
        <f t="shared" si="224"/>
        <v/>
      </c>
      <c r="R2007" s="26">
        <f t="shared" si="218"/>
        <v>0</v>
      </c>
      <c r="S2007" s="18">
        <f t="shared" si="219"/>
        <v>9</v>
      </c>
      <c r="T2007" s="15" t="str">
        <f t="shared" si="220"/>
        <v/>
      </c>
      <c r="U2007" s="15" t="str">
        <f>CONCATENATE(IF(B2007="","",'[1]Datos del Clap'!$E$4),";","9",IF(B2007="","",'[1]Datos del Clap'!$F$4),TEXT(B2007,"000"),";",E2007,(TEXT(F2007,"00000000")))</f>
        <v>;9;00000000</v>
      </c>
    </row>
    <row r="2008" spans="1:21" ht="14.25" customHeight="1" x14ac:dyDescent="0.2">
      <c r="A2008" s="41" t="str">
        <f t="shared" si="221"/>
        <v/>
      </c>
      <c r="B2008" s="27" t="str">
        <f t="shared" si="222"/>
        <v/>
      </c>
      <c r="C2008" s="28"/>
      <c r="D2008" s="37"/>
      <c r="E2008" s="28"/>
      <c r="F2008" s="38"/>
      <c r="G2008" s="39"/>
      <c r="H2008" s="39"/>
      <c r="I2008" s="29"/>
      <c r="J2008" s="40"/>
      <c r="K2008" s="40"/>
      <c r="L2008" s="28"/>
      <c r="M2008" s="28"/>
      <c r="N2008" s="42" t="str">
        <f t="shared" si="223"/>
        <v/>
      </c>
      <c r="O2008" s="43"/>
      <c r="P2008" s="25" t="str">
        <f t="shared" si="224"/>
        <v/>
      </c>
      <c r="R2008" s="26">
        <f t="shared" si="218"/>
        <v>0</v>
      </c>
      <c r="S2008" s="18">
        <f t="shared" si="219"/>
        <v>9</v>
      </c>
      <c r="T2008" s="15" t="str">
        <f t="shared" si="220"/>
        <v/>
      </c>
      <c r="U2008" s="15" t="str">
        <f>CONCATENATE(IF(B2008="","",'[1]Datos del Clap'!$E$4),";","9",IF(B2008="","",'[1]Datos del Clap'!$F$4),TEXT(B2008,"000"),";",E2008,(TEXT(F2008,"00000000")))</f>
        <v>;9;00000000</v>
      </c>
    </row>
    <row r="2009" spans="1:21" ht="14.25" customHeight="1" x14ac:dyDescent="0.2">
      <c r="A2009" s="41" t="str">
        <f t="shared" si="221"/>
        <v/>
      </c>
      <c r="B2009" s="27" t="str">
        <f t="shared" si="222"/>
        <v/>
      </c>
      <c r="C2009" s="28"/>
      <c r="D2009" s="37"/>
      <c r="E2009" s="28"/>
      <c r="F2009" s="38"/>
      <c r="G2009" s="39"/>
      <c r="H2009" s="39"/>
      <c r="I2009" s="29"/>
      <c r="J2009" s="40"/>
      <c r="K2009" s="40"/>
      <c r="L2009" s="28"/>
      <c r="M2009" s="28"/>
      <c r="N2009" s="42" t="str">
        <f t="shared" si="223"/>
        <v/>
      </c>
      <c r="O2009" s="43"/>
      <c r="P2009" s="25" t="str">
        <f t="shared" si="224"/>
        <v/>
      </c>
      <c r="R2009" s="26">
        <f t="shared" si="218"/>
        <v>0</v>
      </c>
      <c r="S2009" s="18">
        <f t="shared" si="219"/>
        <v>9</v>
      </c>
      <c r="T2009" s="15" t="str">
        <f t="shared" si="220"/>
        <v/>
      </c>
      <c r="U2009" s="15" t="str">
        <f>CONCATENATE(IF(B2009="","",'[1]Datos del Clap'!$E$4),";","9",IF(B2009="","",'[1]Datos del Clap'!$F$4),TEXT(B2009,"000"),";",E2009,(TEXT(F2009,"00000000")))</f>
        <v>;9;00000000</v>
      </c>
    </row>
    <row r="2010" spans="1:21" ht="14.25" customHeight="1" x14ac:dyDescent="0.2">
      <c r="A2010" s="41" t="str">
        <f t="shared" si="221"/>
        <v/>
      </c>
      <c r="B2010" s="27" t="str">
        <f t="shared" si="222"/>
        <v/>
      </c>
      <c r="C2010" s="28"/>
      <c r="D2010" s="37"/>
      <c r="E2010" s="28"/>
      <c r="F2010" s="38"/>
      <c r="G2010" s="39"/>
      <c r="H2010" s="39"/>
      <c r="I2010" s="29"/>
      <c r="J2010" s="40"/>
      <c r="K2010" s="40"/>
      <c r="L2010" s="28"/>
      <c r="M2010" s="28"/>
      <c r="N2010" s="42" t="str">
        <f t="shared" si="223"/>
        <v/>
      </c>
      <c r="O2010" s="43"/>
      <c r="P2010" s="25" t="str">
        <f t="shared" si="224"/>
        <v/>
      </c>
      <c r="R2010" s="26">
        <f t="shared" si="218"/>
        <v>0</v>
      </c>
      <c r="S2010" s="18">
        <f t="shared" si="219"/>
        <v>9</v>
      </c>
      <c r="T2010" s="15" t="str">
        <f t="shared" si="220"/>
        <v/>
      </c>
      <c r="U2010" s="15" t="str">
        <f>CONCATENATE(IF(B2010="","",'[1]Datos del Clap'!$E$4),";","9",IF(B2010="","",'[1]Datos del Clap'!$F$4),TEXT(B2010,"000"),";",E2010,(TEXT(F2010,"00000000")))</f>
        <v>;9;00000000</v>
      </c>
    </row>
    <row r="2011" spans="1:21" ht="14.25" customHeight="1" x14ac:dyDescent="0.2">
      <c r="A2011" s="41" t="str">
        <f t="shared" si="221"/>
        <v/>
      </c>
      <c r="B2011" s="27" t="str">
        <f t="shared" si="222"/>
        <v/>
      </c>
      <c r="C2011" s="28"/>
      <c r="D2011" s="37"/>
      <c r="E2011" s="28"/>
      <c r="F2011" s="38"/>
      <c r="G2011" s="39"/>
      <c r="H2011" s="39"/>
      <c r="I2011" s="29"/>
      <c r="J2011" s="40"/>
      <c r="K2011" s="40"/>
      <c r="L2011" s="28"/>
      <c r="M2011" s="28"/>
      <c r="N2011" s="42" t="str">
        <f t="shared" si="223"/>
        <v/>
      </c>
      <c r="O2011" s="43"/>
      <c r="P2011" s="25" t="str">
        <f t="shared" si="224"/>
        <v/>
      </c>
      <c r="R2011" s="26">
        <f t="shared" si="218"/>
        <v>0</v>
      </c>
      <c r="S2011" s="18">
        <f t="shared" si="219"/>
        <v>9</v>
      </c>
      <c r="T2011" s="15" t="str">
        <f t="shared" si="220"/>
        <v/>
      </c>
      <c r="U2011" s="15" t="str">
        <f>CONCATENATE(IF(B2011="","",'[1]Datos del Clap'!$E$4),";","9",IF(B2011="","",'[1]Datos del Clap'!$F$4),TEXT(B2011,"000"),";",E2011,(TEXT(F2011,"00000000")))</f>
        <v>;9;00000000</v>
      </c>
    </row>
    <row r="2012" spans="1:21" ht="14.25" customHeight="1" x14ac:dyDescent="0.2">
      <c r="A2012" s="41" t="str">
        <f t="shared" si="221"/>
        <v/>
      </c>
      <c r="B2012" s="27" t="str">
        <f t="shared" si="222"/>
        <v/>
      </c>
      <c r="C2012" s="28"/>
      <c r="D2012" s="37"/>
      <c r="E2012" s="28"/>
      <c r="F2012" s="38"/>
      <c r="G2012" s="39"/>
      <c r="H2012" s="39"/>
      <c r="I2012" s="29"/>
      <c r="J2012" s="40"/>
      <c r="K2012" s="40"/>
      <c r="L2012" s="28"/>
      <c r="M2012" s="28"/>
      <c r="N2012" s="42" t="str">
        <f t="shared" si="223"/>
        <v/>
      </c>
      <c r="O2012" s="43"/>
      <c r="P2012" s="25" t="str">
        <f t="shared" si="224"/>
        <v/>
      </c>
      <c r="R2012" s="26">
        <f t="shared" si="218"/>
        <v>0</v>
      </c>
      <c r="S2012" s="18">
        <f t="shared" si="219"/>
        <v>9</v>
      </c>
      <c r="T2012" s="15" t="str">
        <f t="shared" si="220"/>
        <v/>
      </c>
      <c r="U2012" s="15" t="str">
        <f>CONCATENATE(IF(B2012="","",'[1]Datos del Clap'!$E$4),";","9",IF(B2012="","",'[1]Datos del Clap'!$F$4),TEXT(B2012,"000"),";",E2012,(TEXT(F2012,"00000000")))</f>
        <v>;9;00000000</v>
      </c>
    </row>
    <row r="2013" spans="1:21" ht="14.25" customHeight="1" x14ac:dyDescent="0.2">
      <c r="A2013" s="41" t="str">
        <f t="shared" si="221"/>
        <v/>
      </c>
      <c r="B2013" s="27" t="str">
        <f t="shared" si="222"/>
        <v/>
      </c>
      <c r="C2013" s="28"/>
      <c r="D2013" s="37"/>
      <c r="E2013" s="28"/>
      <c r="F2013" s="38"/>
      <c r="G2013" s="39"/>
      <c r="H2013" s="39"/>
      <c r="I2013" s="29"/>
      <c r="J2013" s="40"/>
      <c r="K2013" s="40"/>
      <c r="L2013" s="28"/>
      <c r="M2013" s="28"/>
      <c r="N2013" s="42" t="str">
        <f t="shared" si="223"/>
        <v/>
      </c>
      <c r="O2013" s="43"/>
      <c r="P2013" s="25" t="str">
        <f t="shared" si="224"/>
        <v/>
      </c>
      <c r="R2013" s="26">
        <f t="shared" si="218"/>
        <v>0</v>
      </c>
      <c r="S2013" s="18">
        <f t="shared" si="219"/>
        <v>9</v>
      </c>
      <c r="T2013" s="15" t="str">
        <f t="shared" si="220"/>
        <v/>
      </c>
      <c r="U2013" s="15" t="str">
        <f>CONCATENATE(IF(B2013="","",'[1]Datos del Clap'!$E$4),";","9",IF(B2013="","",'[1]Datos del Clap'!$F$4),TEXT(B2013,"000"),";",E2013,(TEXT(F2013,"00000000")))</f>
        <v>;9;00000000</v>
      </c>
    </row>
    <row r="2014" spans="1:21" ht="14.25" customHeight="1" x14ac:dyDescent="0.2">
      <c r="A2014" s="41" t="str">
        <f t="shared" si="221"/>
        <v/>
      </c>
      <c r="B2014" s="27" t="str">
        <f t="shared" si="222"/>
        <v/>
      </c>
      <c r="C2014" s="28"/>
      <c r="D2014" s="37"/>
      <c r="E2014" s="28"/>
      <c r="F2014" s="38"/>
      <c r="G2014" s="39"/>
      <c r="H2014" s="39"/>
      <c r="I2014" s="29"/>
      <c r="J2014" s="40"/>
      <c r="K2014" s="40"/>
      <c r="L2014" s="28"/>
      <c r="M2014" s="28"/>
      <c r="N2014" s="42" t="str">
        <f t="shared" si="223"/>
        <v/>
      </c>
      <c r="O2014" s="43"/>
      <c r="P2014" s="25" t="str">
        <f t="shared" si="224"/>
        <v/>
      </c>
      <c r="R2014" s="26">
        <f t="shared" si="218"/>
        <v>0</v>
      </c>
      <c r="S2014" s="18">
        <f t="shared" si="219"/>
        <v>9</v>
      </c>
      <c r="T2014" s="15" t="str">
        <f t="shared" si="220"/>
        <v/>
      </c>
      <c r="U2014" s="15" t="str">
        <f>CONCATENATE(IF(B2014="","",'[1]Datos del Clap'!$E$4),";","9",IF(B2014="","",'[1]Datos del Clap'!$F$4),TEXT(B2014,"000"),";",E2014,(TEXT(F2014,"00000000")))</f>
        <v>;9;00000000</v>
      </c>
    </row>
    <row r="2015" spans="1:21" ht="14.25" customHeight="1" x14ac:dyDescent="0.2">
      <c r="A2015" s="41" t="str">
        <f t="shared" si="221"/>
        <v/>
      </c>
      <c r="B2015" s="27" t="str">
        <f t="shared" si="222"/>
        <v/>
      </c>
      <c r="C2015" s="28"/>
      <c r="D2015" s="37"/>
      <c r="E2015" s="28"/>
      <c r="F2015" s="38"/>
      <c r="G2015" s="39"/>
      <c r="H2015" s="39"/>
      <c r="I2015" s="29"/>
      <c r="J2015" s="40"/>
      <c r="K2015" s="40"/>
      <c r="L2015" s="28"/>
      <c r="M2015" s="28"/>
      <c r="N2015" s="42" t="str">
        <f t="shared" si="223"/>
        <v/>
      </c>
      <c r="O2015" s="43"/>
      <c r="P2015" s="25" t="str">
        <f t="shared" si="224"/>
        <v/>
      </c>
      <c r="R2015" s="26">
        <f t="shared" si="218"/>
        <v>0</v>
      </c>
      <c r="S2015" s="18">
        <f t="shared" si="219"/>
        <v>9</v>
      </c>
      <c r="T2015" s="15" t="str">
        <f t="shared" si="220"/>
        <v/>
      </c>
      <c r="U2015" s="15" t="str">
        <f>CONCATENATE(IF(B2015="","",'[1]Datos del Clap'!$E$4),";","9",IF(B2015="","",'[1]Datos del Clap'!$F$4),TEXT(B2015,"000"),";",E2015,(TEXT(F2015,"00000000")))</f>
        <v>;9;00000000</v>
      </c>
    </row>
    <row r="2016" spans="1:21" ht="14.25" customHeight="1" x14ac:dyDescent="0.2">
      <c r="A2016" s="41" t="str">
        <f t="shared" si="221"/>
        <v/>
      </c>
      <c r="B2016" s="27" t="str">
        <f t="shared" si="222"/>
        <v/>
      </c>
      <c r="C2016" s="28"/>
      <c r="D2016" s="37"/>
      <c r="E2016" s="28"/>
      <c r="F2016" s="38"/>
      <c r="G2016" s="39"/>
      <c r="H2016" s="39"/>
      <c r="I2016" s="29"/>
      <c r="J2016" s="40"/>
      <c r="K2016" s="40"/>
      <c r="L2016" s="28"/>
      <c r="M2016" s="28"/>
      <c r="N2016" s="42" t="str">
        <f t="shared" si="223"/>
        <v/>
      </c>
      <c r="O2016" s="43"/>
      <c r="P2016" s="25" t="str">
        <f t="shared" si="224"/>
        <v/>
      </c>
      <c r="R2016" s="26">
        <f t="shared" si="218"/>
        <v>0</v>
      </c>
      <c r="S2016" s="18">
        <f t="shared" si="219"/>
        <v>9</v>
      </c>
      <c r="T2016" s="15" t="str">
        <f t="shared" si="220"/>
        <v/>
      </c>
      <c r="U2016" s="15" t="str">
        <f>CONCATENATE(IF(B2016="","",'[1]Datos del Clap'!$E$4),";","9",IF(B2016="","",'[1]Datos del Clap'!$F$4),TEXT(B2016,"000"),";",E2016,(TEXT(F2016,"00000000")))</f>
        <v>;9;00000000</v>
      </c>
    </row>
    <row r="2017" spans="1:21" ht="14.25" customHeight="1" x14ac:dyDescent="0.2">
      <c r="A2017" s="41" t="str">
        <f t="shared" si="221"/>
        <v/>
      </c>
      <c r="B2017" s="27" t="str">
        <f t="shared" si="222"/>
        <v/>
      </c>
      <c r="C2017" s="28"/>
      <c r="D2017" s="37"/>
      <c r="E2017" s="28"/>
      <c r="F2017" s="38"/>
      <c r="G2017" s="39"/>
      <c r="H2017" s="39"/>
      <c r="I2017" s="29"/>
      <c r="J2017" s="40"/>
      <c r="K2017" s="40"/>
      <c r="L2017" s="28"/>
      <c r="M2017" s="28"/>
      <c r="N2017" s="42" t="str">
        <f t="shared" si="223"/>
        <v/>
      </c>
      <c r="O2017" s="43"/>
      <c r="P2017" s="25" t="str">
        <f t="shared" si="224"/>
        <v/>
      </c>
      <c r="R2017" s="26">
        <f t="shared" si="218"/>
        <v>0</v>
      </c>
      <c r="S2017" s="18">
        <f t="shared" si="219"/>
        <v>9</v>
      </c>
      <c r="T2017" s="15" t="str">
        <f t="shared" si="220"/>
        <v/>
      </c>
      <c r="U2017" s="15" t="str">
        <f>CONCATENATE(IF(B2017="","",'[1]Datos del Clap'!$E$4),";","9",IF(B2017="","",'[1]Datos del Clap'!$F$4),TEXT(B2017,"000"),";",E2017,(TEXT(F2017,"00000000")))</f>
        <v>;9;00000000</v>
      </c>
    </row>
    <row r="2018" spans="1:21" ht="14.25" customHeight="1" x14ac:dyDescent="0.2">
      <c r="A2018" s="41" t="str">
        <f t="shared" si="221"/>
        <v/>
      </c>
      <c r="B2018" s="27" t="str">
        <f t="shared" si="222"/>
        <v/>
      </c>
      <c r="C2018" s="28"/>
      <c r="D2018" s="37"/>
      <c r="E2018" s="28"/>
      <c r="F2018" s="38"/>
      <c r="G2018" s="39"/>
      <c r="H2018" s="39"/>
      <c r="I2018" s="29"/>
      <c r="J2018" s="40"/>
      <c r="K2018" s="40"/>
      <c r="L2018" s="28"/>
      <c r="M2018" s="28"/>
      <c r="N2018" s="42" t="str">
        <f t="shared" si="223"/>
        <v/>
      </c>
      <c r="O2018" s="43"/>
      <c r="P2018" s="25" t="str">
        <f t="shared" si="224"/>
        <v/>
      </c>
      <c r="R2018" s="26">
        <f t="shared" si="218"/>
        <v>0</v>
      </c>
      <c r="S2018" s="18">
        <f t="shared" si="219"/>
        <v>9</v>
      </c>
      <c r="T2018" s="15" t="str">
        <f t="shared" si="220"/>
        <v/>
      </c>
      <c r="U2018" s="15" t="str">
        <f>CONCATENATE(IF(B2018="","",'[1]Datos del Clap'!$E$4),";","9",IF(B2018="","",'[1]Datos del Clap'!$F$4),TEXT(B2018,"000"),";",E2018,(TEXT(F2018,"00000000")))</f>
        <v>;9;00000000</v>
      </c>
    </row>
    <row r="2019" spans="1:21" ht="14.25" customHeight="1" x14ac:dyDescent="0.2">
      <c r="A2019" s="41" t="str">
        <f t="shared" si="221"/>
        <v/>
      </c>
      <c r="B2019" s="27" t="str">
        <f t="shared" si="222"/>
        <v/>
      </c>
      <c r="C2019" s="28"/>
      <c r="D2019" s="37"/>
      <c r="E2019" s="28"/>
      <c r="F2019" s="38"/>
      <c r="G2019" s="39"/>
      <c r="H2019" s="39"/>
      <c r="I2019" s="29"/>
      <c r="J2019" s="40"/>
      <c r="K2019" s="40"/>
      <c r="L2019" s="28"/>
      <c r="M2019" s="28"/>
      <c r="N2019" s="42" t="str">
        <f t="shared" si="223"/>
        <v/>
      </c>
      <c r="O2019" s="43"/>
      <c r="P2019" s="25" t="str">
        <f t="shared" si="224"/>
        <v/>
      </c>
      <c r="R2019" s="26">
        <f t="shared" si="218"/>
        <v>0</v>
      </c>
      <c r="S2019" s="18">
        <f t="shared" si="219"/>
        <v>9</v>
      </c>
      <c r="T2019" s="15" t="str">
        <f t="shared" si="220"/>
        <v/>
      </c>
      <c r="U2019" s="15" t="str">
        <f>CONCATENATE(IF(B2019="","",'[1]Datos del Clap'!$E$4),";","9",IF(B2019="","",'[1]Datos del Clap'!$F$4),TEXT(B2019,"000"),";",E2019,(TEXT(F2019,"00000000")))</f>
        <v>;9;00000000</v>
      </c>
    </row>
    <row r="2020" spans="1:21" ht="14.25" customHeight="1" x14ac:dyDescent="0.2">
      <c r="A2020" s="41" t="str">
        <f t="shared" si="221"/>
        <v/>
      </c>
      <c r="B2020" s="27" t="str">
        <f t="shared" si="222"/>
        <v/>
      </c>
      <c r="C2020" s="28"/>
      <c r="D2020" s="37"/>
      <c r="E2020" s="28"/>
      <c r="F2020" s="38"/>
      <c r="G2020" s="39"/>
      <c r="H2020" s="39"/>
      <c r="I2020" s="29"/>
      <c r="J2020" s="40"/>
      <c r="K2020" s="40"/>
      <c r="L2020" s="28"/>
      <c r="M2020" s="28"/>
      <c r="N2020" s="42" t="str">
        <f t="shared" si="223"/>
        <v/>
      </c>
      <c r="O2020" s="43"/>
      <c r="P2020" s="25" t="str">
        <f t="shared" si="224"/>
        <v/>
      </c>
      <c r="R2020" s="26">
        <f t="shared" si="218"/>
        <v>0</v>
      </c>
      <c r="S2020" s="18">
        <f t="shared" si="219"/>
        <v>9</v>
      </c>
      <c r="T2020" s="15" t="str">
        <f t="shared" si="220"/>
        <v/>
      </c>
      <c r="U2020" s="15" t="str">
        <f>CONCATENATE(IF(B2020="","",'[1]Datos del Clap'!$E$4),";","9",IF(B2020="","",'[1]Datos del Clap'!$F$4),TEXT(B2020,"000"),";",E2020,(TEXT(F2020,"00000000")))</f>
        <v>;9;00000000</v>
      </c>
    </row>
    <row r="2021" spans="1:21" ht="14.25" customHeight="1" x14ac:dyDescent="0.2">
      <c r="A2021" s="41" t="str">
        <f t="shared" si="221"/>
        <v/>
      </c>
      <c r="B2021" s="27" t="str">
        <f t="shared" si="222"/>
        <v/>
      </c>
      <c r="C2021" s="28"/>
      <c r="D2021" s="37"/>
      <c r="E2021" s="28"/>
      <c r="F2021" s="38"/>
      <c r="G2021" s="39"/>
      <c r="H2021" s="39"/>
      <c r="I2021" s="29"/>
      <c r="J2021" s="40"/>
      <c r="K2021" s="40"/>
      <c r="L2021" s="28"/>
      <c r="M2021" s="28"/>
      <c r="N2021" s="42" t="str">
        <f t="shared" si="223"/>
        <v/>
      </c>
      <c r="O2021" s="43"/>
      <c r="P2021" s="25" t="str">
        <f t="shared" si="224"/>
        <v/>
      </c>
      <c r="R2021" s="26">
        <f t="shared" si="218"/>
        <v>0</v>
      </c>
      <c r="S2021" s="18">
        <f t="shared" si="219"/>
        <v>9</v>
      </c>
      <c r="T2021" s="15" t="str">
        <f t="shared" si="220"/>
        <v/>
      </c>
      <c r="U2021" s="15" t="str">
        <f>CONCATENATE(IF(B2021="","",'[1]Datos del Clap'!$E$4),";","9",IF(B2021="","",'[1]Datos del Clap'!$F$4),TEXT(B2021,"000"),";",E2021,(TEXT(F2021,"00000000")))</f>
        <v>;9;00000000</v>
      </c>
    </row>
    <row r="2022" spans="1:21" ht="14.25" customHeight="1" x14ac:dyDescent="0.2">
      <c r="A2022" s="41" t="str">
        <f t="shared" si="221"/>
        <v/>
      </c>
      <c r="B2022" s="27" t="str">
        <f t="shared" si="222"/>
        <v/>
      </c>
      <c r="C2022" s="28"/>
      <c r="D2022" s="37"/>
      <c r="E2022" s="28"/>
      <c r="F2022" s="38"/>
      <c r="G2022" s="39"/>
      <c r="H2022" s="39"/>
      <c r="I2022" s="29"/>
      <c r="J2022" s="40"/>
      <c r="K2022" s="40"/>
      <c r="L2022" s="28"/>
      <c r="M2022" s="28"/>
      <c r="N2022" s="42" t="str">
        <f t="shared" si="223"/>
        <v/>
      </c>
      <c r="O2022" s="43"/>
      <c r="P2022" s="25" t="str">
        <f t="shared" si="224"/>
        <v/>
      </c>
      <c r="R2022" s="26">
        <f t="shared" si="218"/>
        <v>0</v>
      </c>
      <c r="S2022" s="18">
        <f t="shared" si="219"/>
        <v>9</v>
      </c>
      <c r="T2022" s="15" t="str">
        <f t="shared" si="220"/>
        <v/>
      </c>
      <c r="U2022" s="15" t="str">
        <f>CONCATENATE(IF(B2022="","",'[1]Datos del Clap'!$E$4),";","9",IF(B2022="","",'[1]Datos del Clap'!$F$4),TEXT(B2022,"000"),";",E2022,(TEXT(F2022,"00000000")))</f>
        <v>;9;00000000</v>
      </c>
    </row>
    <row r="2023" spans="1:21" ht="14.25" customHeight="1" x14ac:dyDescent="0.2">
      <c r="A2023" s="41" t="str">
        <f t="shared" si="221"/>
        <v/>
      </c>
      <c r="B2023" s="27" t="str">
        <f t="shared" si="222"/>
        <v/>
      </c>
      <c r="C2023" s="28"/>
      <c r="D2023" s="37"/>
      <c r="E2023" s="28"/>
      <c r="F2023" s="38"/>
      <c r="G2023" s="39"/>
      <c r="H2023" s="39"/>
      <c r="I2023" s="29"/>
      <c r="J2023" s="40"/>
      <c r="K2023" s="40"/>
      <c r="L2023" s="28"/>
      <c r="M2023" s="28"/>
      <c r="N2023" s="42" t="str">
        <f t="shared" si="223"/>
        <v/>
      </c>
      <c r="O2023" s="43"/>
      <c r="P2023" s="25" t="str">
        <f t="shared" si="224"/>
        <v/>
      </c>
      <c r="R2023" s="26">
        <f t="shared" si="218"/>
        <v>0</v>
      </c>
      <c r="S2023" s="18">
        <f t="shared" si="219"/>
        <v>9</v>
      </c>
      <c r="T2023" s="15" t="str">
        <f t="shared" si="220"/>
        <v/>
      </c>
      <c r="U2023" s="15" t="str">
        <f>CONCATENATE(IF(B2023="","",'[1]Datos del Clap'!$E$4),";","9",IF(B2023="","",'[1]Datos del Clap'!$F$4),TEXT(B2023,"000"),";",E2023,(TEXT(F2023,"00000000")))</f>
        <v>;9;00000000</v>
      </c>
    </row>
    <row r="2024" spans="1:21" ht="14.25" customHeight="1" x14ac:dyDescent="0.2">
      <c r="A2024" s="41" t="str">
        <f t="shared" si="221"/>
        <v/>
      </c>
      <c r="B2024" s="27" t="str">
        <f t="shared" si="222"/>
        <v/>
      </c>
      <c r="C2024" s="28"/>
      <c r="D2024" s="37"/>
      <c r="E2024" s="28"/>
      <c r="F2024" s="38"/>
      <c r="G2024" s="39"/>
      <c r="H2024" s="39"/>
      <c r="I2024" s="29"/>
      <c r="J2024" s="40"/>
      <c r="K2024" s="40"/>
      <c r="L2024" s="28"/>
      <c r="M2024" s="28"/>
      <c r="N2024" s="42" t="str">
        <f t="shared" si="223"/>
        <v/>
      </c>
      <c r="O2024" s="43"/>
      <c r="P2024" s="25" t="str">
        <f t="shared" si="224"/>
        <v/>
      </c>
      <c r="R2024" s="26">
        <f t="shared" si="218"/>
        <v>0</v>
      </c>
      <c r="S2024" s="18">
        <f t="shared" si="219"/>
        <v>9</v>
      </c>
      <c r="T2024" s="15" t="str">
        <f t="shared" si="220"/>
        <v/>
      </c>
      <c r="U2024" s="15" t="str">
        <f>CONCATENATE(IF(B2024="","",'[1]Datos del Clap'!$E$4),";","9",IF(B2024="","",'[1]Datos del Clap'!$F$4),TEXT(B2024,"000"),";",E2024,(TEXT(F2024,"00000000")))</f>
        <v>;9;00000000</v>
      </c>
    </row>
    <row r="2025" spans="1:21" ht="14.25" customHeight="1" x14ac:dyDescent="0.2">
      <c r="A2025" s="41" t="str">
        <f t="shared" si="221"/>
        <v/>
      </c>
      <c r="B2025" s="27" t="str">
        <f t="shared" si="222"/>
        <v/>
      </c>
      <c r="C2025" s="28"/>
      <c r="D2025" s="37"/>
      <c r="E2025" s="28"/>
      <c r="F2025" s="38"/>
      <c r="G2025" s="39"/>
      <c r="H2025" s="39"/>
      <c r="I2025" s="29"/>
      <c r="J2025" s="40"/>
      <c r="K2025" s="40"/>
      <c r="L2025" s="28"/>
      <c r="M2025" s="28"/>
      <c r="N2025" s="42" t="str">
        <f t="shared" si="223"/>
        <v/>
      </c>
      <c r="O2025" s="43"/>
      <c r="P2025" s="25" t="str">
        <f t="shared" si="224"/>
        <v/>
      </c>
      <c r="R2025" s="26">
        <f t="shared" si="218"/>
        <v>0</v>
      </c>
      <c r="S2025" s="18">
        <f t="shared" si="219"/>
        <v>9</v>
      </c>
      <c r="T2025" s="15" t="str">
        <f t="shared" si="220"/>
        <v/>
      </c>
      <c r="U2025" s="15" t="str">
        <f>CONCATENATE(IF(B2025="","",'[1]Datos del Clap'!$E$4),";","9",IF(B2025="","",'[1]Datos del Clap'!$F$4),TEXT(B2025,"000"),";",E2025,(TEXT(F2025,"00000000")))</f>
        <v>;9;00000000</v>
      </c>
    </row>
    <row r="2026" spans="1:21" ht="14.25" customHeight="1" x14ac:dyDescent="0.2">
      <c r="A2026" s="41" t="str">
        <f t="shared" si="221"/>
        <v/>
      </c>
      <c r="B2026" s="27" t="str">
        <f t="shared" si="222"/>
        <v/>
      </c>
      <c r="C2026" s="28"/>
      <c r="D2026" s="37"/>
      <c r="E2026" s="28"/>
      <c r="F2026" s="38"/>
      <c r="G2026" s="39"/>
      <c r="H2026" s="39"/>
      <c r="I2026" s="29"/>
      <c r="J2026" s="40"/>
      <c r="K2026" s="40"/>
      <c r="L2026" s="28"/>
      <c r="M2026" s="28"/>
      <c r="N2026" s="42" t="str">
        <f t="shared" si="223"/>
        <v/>
      </c>
      <c r="O2026" s="43"/>
      <c r="P2026" s="25" t="str">
        <f t="shared" si="224"/>
        <v/>
      </c>
      <c r="R2026" s="26">
        <f t="shared" si="218"/>
        <v>0</v>
      </c>
      <c r="S2026" s="18">
        <f t="shared" si="219"/>
        <v>9</v>
      </c>
      <c r="T2026" s="15" t="str">
        <f t="shared" si="220"/>
        <v/>
      </c>
      <c r="U2026" s="15" t="str">
        <f>CONCATENATE(IF(B2026="","",'[1]Datos del Clap'!$E$4),";","9",IF(B2026="","",'[1]Datos del Clap'!$F$4),TEXT(B2026,"000"),";",E2026,(TEXT(F2026,"00000000")))</f>
        <v>;9;00000000</v>
      </c>
    </row>
    <row r="2027" spans="1:21" ht="14.25" customHeight="1" x14ac:dyDescent="0.2">
      <c r="A2027" s="41" t="str">
        <f t="shared" si="221"/>
        <v/>
      </c>
      <c r="B2027" s="27" t="str">
        <f t="shared" si="222"/>
        <v/>
      </c>
      <c r="C2027" s="28"/>
      <c r="D2027" s="37"/>
      <c r="E2027" s="28"/>
      <c r="F2027" s="38"/>
      <c r="G2027" s="39"/>
      <c r="H2027" s="39"/>
      <c r="I2027" s="29"/>
      <c r="J2027" s="40"/>
      <c r="K2027" s="40"/>
      <c r="L2027" s="28"/>
      <c r="M2027" s="28"/>
      <c r="N2027" s="42" t="str">
        <f t="shared" si="223"/>
        <v/>
      </c>
      <c r="O2027" s="43"/>
      <c r="P2027" s="25" t="str">
        <f t="shared" si="224"/>
        <v/>
      </c>
      <c r="R2027" s="26">
        <f t="shared" si="218"/>
        <v>0</v>
      </c>
      <c r="S2027" s="18">
        <f t="shared" si="219"/>
        <v>9</v>
      </c>
      <c r="T2027" s="15" t="str">
        <f t="shared" si="220"/>
        <v/>
      </c>
      <c r="U2027" s="15" t="str">
        <f>CONCATENATE(IF(B2027="","",'[1]Datos del Clap'!$E$4),";","9",IF(B2027="","",'[1]Datos del Clap'!$F$4),TEXT(B2027,"000"),";",E2027,(TEXT(F2027,"00000000")))</f>
        <v>;9;00000000</v>
      </c>
    </row>
    <row r="2028" spans="1:21" ht="14.25" customHeight="1" x14ac:dyDescent="0.2">
      <c r="A2028" s="41" t="str">
        <f t="shared" si="221"/>
        <v/>
      </c>
      <c r="B2028" s="27" t="str">
        <f t="shared" si="222"/>
        <v/>
      </c>
      <c r="C2028" s="28"/>
      <c r="D2028" s="37"/>
      <c r="E2028" s="28"/>
      <c r="F2028" s="38"/>
      <c r="G2028" s="39"/>
      <c r="H2028" s="39"/>
      <c r="I2028" s="29"/>
      <c r="J2028" s="40"/>
      <c r="K2028" s="40"/>
      <c r="L2028" s="28"/>
      <c r="M2028" s="28"/>
      <c r="N2028" s="42" t="str">
        <f t="shared" si="223"/>
        <v/>
      </c>
      <c r="O2028" s="43"/>
      <c r="P2028" s="25" t="str">
        <f t="shared" si="224"/>
        <v/>
      </c>
      <c r="R2028" s="26">
        <f t="shared" si="218"/>
        <v>0</v>
      </c>
      <c r="S2028" s="18">
        <f t="shared" si="219"/>
        <v>9</v>
      </c>
      <c r="T2028" s="15" t="str">
        <f t="shared" si="220"/>
        <v/>
      </c>
      <c r="U2028" s="15" t="str">
        <f>CONCATENATE(IF(B2028="","",'[1]Datos del Clap'!$E$4),";","9",IF(B2028="","",'[1]Datos del Clap'!$F$4),TEXT(B2028,"000"),";",E2028,(TEXT(F2028,"00000000")))</f>
        <v>;9;00000000</v>
      </c>
    </row>
    <row r="2029" spans="1:21" ht="14.25" customHeight="1" x14ac:dyDescent="0.2">
      <c r="A2029" s="41" t="str">
        <f t="shared" si="221"/>
        <v/>
      </c>
      <c r="B2029" s="27" t="str">
        <f t="shared" si="222"/>
        <v/>
      </c>
      <c r="C2029" s="28"/>
      <c r="D2029" s="37"/>
      <c r="E2029" s="28"/>
      <c r="F2029" s="38"/>
      <c r="G2029" s="39"/>
      <c r="H2029" s="39"/>
      <c r="I2029" s="29"/>
      <c r="J2029" s="40"/>
      <c r="K2029" s="40"/>
      <c r="L2029" s="28"/>
      <c r="M2029" s="28"/>
      <c r="N2029" s="42" t="str">
        <f t="shared" si="223"/>
        <v/>
      </c>
      <c r="O2029" s="43"/>
      <c r="P2029" s="25" t="str">
        <f t="shared" si="224"/>
        <v/>
      </c>
      <c r="R2029" s="26">
        <f t="shared" si="218"/>
        <v>0</v>
      </c>
      <c r="S2029" s="18">
        <f t="shared" si="219"/>
        <v>9</v>
      </c>
      <c r="T2029" s="15" t="str">
        <f t="shared" si="220"/>
        <v/>
      </c>
      <c r="U2029" s="15" t="str">
        <f>CONCATENATE(IF(B2029="","",'[1]Datos del Clap'!$E$4),";","9",IF(B2029="","",'[1]Datos del Clap'!$F$4),TEXT(B2029,"000"),";",E2029,(TEXT(F2029,"00000000")))</f>
        <v>;9;00000000</v>
      </c>
    </row>
    <row r="2030" spans="1:21" ht="14.25" customHeight="1" x14ac:dyDescent="0.2">
      <c r="A2030" s="41" t="str">
        <f t="shared" si="221"/>
        <v/>
      </c>
      <c r="B2030" s="27" t="str">
        <f t="shared" si="222"/>
        <v/>
      </c>
      <c r="C2030" s="28"/>
      <c r="D2030" s="37"/>
      <c r="E2030" s="28"/>
      <c r="F2030" s="38"/>
      <c r="G2030" s="39"/>
      <c r="H2030" s="39"/>
      <c r="I2030" s="29"/>
      <c r="J2030" s="40"/>
      <c r="K2030" s="40"/>
      <c r="L2030" s="28"/>
      <c r="M2030" s="28"/>
      <c r="N2030" s="42" t="str">
        <f t="shared" si="223"/>
        <v/>
      </c>
      <c r="O2030" s="43"/>
      <c r="P2030" s="25" t="str">
        <f t="shared" si="224"/>
        <v/>
      </c>
      <c r="R2030" s="26">
        <f t="shared" si="218"/>
        <v>0</v>
      </c>
      <c r="S2030" s="18">
        <f t="shared" si="219"/>
        <v>9</v>
      </c>
      <c r="T2030" s="15" t="str">
        <f t="shared" si="220"/>
        <v/>
      </c>
      <c r="U2030" s="15" t="str">
        <f>CONCATENATE(IF(B2030="","",'[1]Datos del Clap'!$E$4),";","9",IF(B2030="","",'[1]Datos del Clap'!$F$4),TEXT(B2030,"000"),";",E2030,(TEXT(F2030,"00000000")))</f>
        <v>;9;00000000</v>
      </c>
    </row>
    <row r="2031" spans="1:21" ht="14.25" customHeight="1" x14ac:dyDescent="0.2">
      <c r="A2031" s="41" t="str">
        <f t="shared" si="221"/>
        <v/>
      </c>
      <c r="B2031" s="27" t="str">
        <f t="shared" si="222"/>
        <v/>
      </c>
      <c r="C2031" s="28"/>
      <c r="D2031" s="37"/>
      <c r="E2031" s="28"/>
      <c r="F2031" s="38"/>
      <c r="G2031" s="39"/>
      <c r="H2031" s="39"/>
      <c r="I2031" s="29"/>
      <c r="J2031" s="40"/>
      <c r="K2031" s="40"/>
      <c r="L2031" s="28"/>
      <c r="M2031" s="28"/>
      <c r="N2031" s="42" t="str">
        <f t="shared" si="223"/>
        <v/>
      </c>
      <c r="O2031" s="43"/>
      <c r="P2031" s="25" t="str">
        <f t="shared" si="224"/>
        <v/>
      </c>
      <c r="R2031" s="26">
        <f t="shared" si="218"/>
        <v>0</v>
      </c>
      <c r="S2031" s="18">
        <f t="shared" si="219"/>
        <v>9</v>
      </c>
      <c r="T2031" s="15" t="str">
        <f t="shared" si="220"/>
        <v/>
      </c>
      <c r="U2031" s="15" t="str">
        <f>CONCATENATE(IF(B2031="","",'[1]Datos del Clap'!$E$4),";","9",IF(B2031="","",'[1]Datos del Clap'!$F$4),TEXT(B2031,"000"),";",E2031,(TEXT(F2031,"00000000")))</f>
        <v>;9;00000000</v>
      </c>
    </row>
    <row r="2032" spans="1:21" ht="14.25" customHeight="1" x14ac:dyDescent="0.2">
      <c r="A2032" s="41" t="str">
        <f t="shared" si="221"/>
        <v/>
      </c>
      <c r="B2032" s="27" t="str">
        <f t="shared" si="222"/>
        <v/>
      </c>
      <c r="C2032" s="28"/>
      <c r="D2032" s="37"/>
      <c r="E2032" s="28"/>
      <c r="F2032" s="38"/>
      <c r="G2032" s="39"/>
      <c r="H2032" s="39"/>
      <c r="I2032" s="29"/>
      <c r="J2032" s="40"/>
      <c r="K2032" s="40"/>
      <c r="L2032" s="28"/>
      <c r="M2032" s="28"/>
      <c r="N2032" s="42" t="str">
        <f t="shared" si="223"/>
        <v/>
      </c>
      <c r="O2032" s="43"/>
      <c r="P2032" s="25" t="str">
        <f t="shared" si="224"/>
        <v/>
      </c>
      <c r="R2032" s="26">
        <f t="shared" si="218"/>
        <v>0</v>
      </c>
      <c r="S2032" s="18">
        <f t="shared" si="219"/>
        <v>9</v>
      </c>
      <c r="T2032" s="15" t="str">
        <f t="shared" si="220"/>
        <v/>
      </c>
      <c r="U2032" s="15" t="str">
        <f>CONCATENATE(IF(B2032="","",'[1]Datos del Clap'!$E$4),";","9",IF(B2032="","",'[1]Datos del Clap'!$F$4),TEXT(B2032,"000"),";",E2032,(TEXT(F2032,"00000000")))</f>
        <v>;9;00000000</v>
      </c>
    </row>
    <row r="2033" spans="1:21" ht="14.25" customHeight="1" x14ac:dyDescent="0.2">
      <c r="A2033" s="41" t="str">
        <f t="shared" si="221"/>
        <v/>
      </c>
      <c r="B2033" s="27" t="str">
        <f t="shared" si="222"/>
        <v/>
      </c>
      <c r="C2033" s="28"/>
      <c r="D2033" s="37"/>
      <c r="E2033" s="28"/>
      <c r="F2033" s="38"/>
      <c r="G2033" s="39"/>
      <c r="H2033" s="39"/>
      <c r="I2033" s="29"/>
      <c r="J2033" s="40"/>
      <c r="K2033" s="40"/>
      <c r="L2033" s="28"/>
      <c r="M2033" s="28"/>
      <c r="N2033" s="42" t="str">
        <f t="shared" si="223"/>
        <v/>
      </c>
      <c r="O2033" s="43"/>
      <c r="P2033" s="25" t="str">
        <f t="shared" si="224"/>
        <v/>
      </c>
      <c r="R2033" s="26">
        <f t="shared" si="218"/>
        <v>0</v>
      </c>
      <c r="S2033" s="18">
        <f t="shared" si="219"/>
        <v>9</v>
      </c>
      <c r="T2033" s="15" t="str">
        <f t="shared" si="220"/>
        <v/>
      </c>
      <c r="U2033" s="15" t="str">
        <f>CONCATENATE(IF(B2033="","",'[1]Datos del Clap'!$E$4),";","9",IF(B2033="","",'[1]Datos del Clap'!$F$4),TEXT(B2033,"000"),";",E2033,(TEXT(F2033,"00000000")))</f>
        <v>;9;00000000</v>
      </c>
    </row>
    <row r="2034" spans="1:21" ht="14.25" customHeight="1" x14ac:dyDescent="0.2">
      <c r="A2034" s="41" t="str">
        <f t="shared" si="221"/>
        <v/>
      </c>
      <c r="B2034" s="27" t="str">
        <f t="shared" si="222"/>
        <v/>
      </c>
      <c r="C2034" s="28"/>
      <c r="D2034" s="37"/>
      <c r="E2034" s="28"/>
      <c r="F2034" s="38"/>
      <c r="G2034" s="39"/>
      <c r="H2034" s="39"/>
      <c r="I2034" s="29"/>
      <c r="J2034" s="40"/>
      <c r="K2034" s="40"/>
      <c r="L2034" s="28"/>
      <c r="M2034" s="28"/>
      <c r="N2034" s="42" t="str">
        <f t="shared" si="223"/>
        <v/>
      </c>
      <c r="O2034" s="43"/>
      <c r="P2034" s="25" t="str">
        <f t="shared" si="224"/>
        <v/>
      </c>
      <c r="R2034" s="26">
        <f t="shared" si="218"/>
        <v>0</v>
      </c>
      <c r="S2034" s="18">
        <f t="shared" si="219"/>
        <v>9</v>
      </c>
      <c r="T2034" s="15" t="str">
        <f t="shared" si="220"/>
        <v/>
      </c>
      <c r="U2034" s="15" t="str">
        <f>CONCATENATE(IF(B2034="","",'[1]Datos del Clap'!$E$4),";","9",IF(B2034="","",'[1]Datos del Clap'!$F$4),TEXT(B2034,"000"),";",E2034,(TEXT(F2034,"00000000")))</f>
        <v>;9;00000000</v>
      </c>
    </row>
    <row r="2035" spans="1:21" ht="14.25" customHeight="1" x14ac:dyDescent="0.2">
      <c r="A2035" s="41" t="str">
        <f t="shared" si="221"/>
        <v/>
      </c>
      <c r="B2035" s="27" t="str">
        <f t="shared" si="222"/>
        <v/>
      </c>
      <c r="C2035" s="28"/>
      <c r="D2035" s="37"/>
      <c r="E2035" s="28"/>
      <c r="F2035" s="38"/>
      <c r="G2035" s="39"/>
      <c r="H2035" s="39"/>
      <c r="I2035" s="29"/>
      <c r="J2035" s="40"/>
      <c r="K2035" s="40"/>
      <c r="L2035" s="28"/>
      <c r="M2035" s="28"/>
      <c r="N2035" s="42" t="str">
        <f t="shared" si="223"/>
        <v/>
      </c>
      <c r="O2035" s="43"/>
      <c r="P2035" s="25" t="str">
        <f t="shared" si="224"/>
        <v/>
      </c>
      <c r="R2035" s="26">
        <f t="shared" si="218"/>
        <v>0</v>
      </c>
      <c r="S2035" s="18">
        <f t="shared" si="219"/>
        <v>9</v>
      </c>
      <c r="T2035" s="15" t="str">
        <f t="shared" si="220"/>
        <v/>
      </c>
      <c r="U2035" s="15" t="str">
        <f>CONCATENATE(IF(B2035="","",'[1]Datos del Clap'!$E$4),";","9",IF(B2035="","",'[1]Datos del Clap'!$F$4),TEXT(B2035,"000"),";",E2035,(TEXT(F2035,"00000000")))</f>
        <v>;9;00000000</v>
      </c>
    </row>
    <row r="2036" spans="1:21" ht="14.25" customHeight="1" x14ac:dyDescent="0.2">
      <c r="A2036" s="41" t="str">
        <f t="shared" si="221"/>
        <v/>
      </c>
      <c r="B2036" s="27" t="str">
        <f t="shared" si="222"/>
        <v/>
      </c>
      <c r="C2036" s="28"/>
      <c r="D2036" s="37"/>
      <c r="E2036" s="28"/>
      <c r="F2036" s="38"/>
      <c r="G2036" s="39"/>
      <c r="H2036" s="39"/>
      <c r="I2036" s="29"/>
      <c r="J2036" s="40"/>
      <c r="K2036" s="40"/>
      <c r="L2036" s="28"/>
      <c r="M2036" s="28"/>
      <c r="N2036" s="42" t="str">
        <f t="shared" si="223"/>
        <v/>
      </c>
      <c r="O2036" s="43"/>
      <c r="P2036" s="25" t="str">
        <f t="shared" si="224"/>
        <v/>
      </c>
      <c r="R2036" s="26">
        <f t="shared" si="218"/>
        <v>0</v>
      </c>
      <c r="S2036" s="18">
        <f t="shared" si="219"/>
        <v>9</v>
      </c>
      <c r="T2036" s="15" t="str">
        <f t="shared" si="220"/>
        <v/>
      </c>
      <c r="U2036" s="15" t="str">
        <f>CONCATENATE(IF(B2036="","",'[1]Datos del Clap'!$E$4),";","9",IF(B2036="","",'[1]Datos del Clap'!$F$4),TEXT(B2036,"000"),";",E2036,(TEXT(F2036,"00000000")))</f>
        <v>;9;00000000</v>
      </c>
    </row>
    <row r="2037" spans="1:21" ht="14.25" customHeight="1" x14ac:dyDescent="0.2">
      <c r="A2037" s="41" t="str">
        <f t="shared" si="221"/>
        <v/>
      </c>
      <c r="B2037" s="27" t="str">
        <f t="shared" si="222"/>
        <v/>
      </c>
      <c r="C2037" s="28"/>
      <c r="D2037" s="37"/>
      <c r="E2037" s="28"/>
      <c r="F2037" s="38"/>
      <c r="G2037" s="39"/>
      <c r="H2037" s="39"/>
      <c r="I2037" s="29"/>
      <c r="J2037" s="40"/>
      <c r="K2037" s="40"/>
      <c r="L2037" s="28"/>
      <c r="M2037" s="28"/>
      <c r="N2037" s="42" t="str">
        <f t="shared" si="223"/>
        <v/>
      </c>
      <c r="O2037" s="43"/>
      <c r="P2037" s="25" t="str">
        <f t="shared" si="224"/>
        <v/>
      </c>
      <c r="R2037" s="26">
        <f t="shared" si="218"/>
        <v>0</v>
      </c>
      <c r="S2037" s="18">
        <f t="shared" si="219"/>
        <v>9</v>
      </c>
      <c r="T2037" s="15" t="str">
        <f t="shared" si="220"/>
        <v/>
      </c>
      <c r="U2037" s="15" t="str">
        <f>CONCATENATE(IF(B2037="","",'[1]Datos del Clap'!$E$4),";","9",IF(B2037="","",'[1]Datos del Clap'!$F$4),TEXT(B2037,"000"),";",E2037,(TEXT(F2037,"00000000")))</f>
        <v>;9;00000000</v>
      </c>
    </row>
    <row r="2038" spans="1:21" ht="14.25" customHeight="1" x14ac:dyDescent="0.2">
      <c r="A2038" s="41" t="str">
        <f t="shared" si="221"/>
        <v/>
      </c>
      <c r="B2038" s="27" t="str">
        <f t="shared" si="222"/>
        <v/>
      </c>
      <c r="C2038" s="28"/>
      <c r="D2038" s="37"/>
      <c r="E2038" s="28"/>
      <c r="F2038" s="38"/>
      <c r="G2038" s="39"/>
      <c r="H2038" s="39"/>
      <c r="I2038" s="29"/>
      <c r="J2038" s="40"/>
      <c r="K2038" s="40"/>
      <c r="L2038" s="28"/>
      <c r="M2038" s="28"/>
      <c r="N2038" s="42" t="str">
        <f t="shared" si="223"/>
        <v/>
      </c>
      <c r="O2038" s="43"/>
      <c r="P2038" s="25" t="str">
        <f t="shared" si="224"/>
        <v/>
      </c>
      <c r="R2038" s="26">
        <f t="shared" si="218"/>
        <v>0</v>
      </c>
      <c r="S2038" s="18">
        <f t="shared" si="219"/>
        <v>9</v>
      </c>
      <c r="T2038" s="15" t="str">
        <f t="shared" si="220"/>
        <v/>
      </c>
      <c r="U2038" s="15" t="str">
        <f>CONCATENATE(IF(B2038="","",'[1]Datos del Clap'!$E$4),";","9",IF(B2038="","",'[1]Datos del Clap'!$F$4),TEXT(B2038,"000"),";",E2038,(TEXT(F2038,"00000000")))</f>
        <v>;9;00000000</v>
      </c>
    </row>
    <row r="2039" spans="1:21" ht="14.25" customHeight="1" x14ac:dyDescent="0.2">
      <c r="A2039" s="41" t="str">
        <f t="shared" si="221"/>
        <v/>
      </c>
      <c r="B2039" s="27" t="str">
        <f t="shared" si="222"/>
        <v/>
      </c>
      <c r="C2039" s="28"/>
      <c r="D2039" s="37"/>
      <c r="E2039" s="28"/>
      <c r="F2039" s="38"/>
      <c r="G2039" s="39"/>
      <c r="H2039" s="39"/>
      <c r="I2039" s="29"/>
      <c r="J2039" s="40"/>
      <c r="K2039" s="40"/>
      <c r="L2039" s="28"/>
      <c r="M2039" s="28"/>
      <c r="N2039" s="42" t="str">
        <f t="shared" si="223"/>
        <v/>
      </c>
      <c r="O2039" s="43"/>
      <c r="P2039" s="25" t="str">
        <f t="shared" si="224"/>
        <v/>
      </c>
      <c r="R2039" s="26">
        <f t="shared" si="218"/>
        <v>0</v>
      </c>
      <c r="S2039" s="18">
        <f t="shared" si="219"/>
        <v>9</v>
      </c>
      <c r="T2039" s="15" t="str">
        <f t="shared" si="220"/>
        <v/>
      </c>
      <c r="U2039" s="15" t="str">
        <f>CONCATENATE(IF(B2039="","",'[1]Datos del Clap'!$E$4),";","9",IF(B2039="","",'[1]Datos del Clap'!$F$4),TEXT(B2039,"000"),";",E2039,(TEXT(F2039,"00000000")))</f>
        <v>;9;00000000</v>
      </c>
    </row>
    <row r="2040" spans="1:21" ht="14.25" customHeight="1" x14ac:dyDescent="0.2">
      <c r="A2040" s="41" t="str">
        <f t="shared" si="221"/>
        <v/>
      </c>
      <c r="B2040" s="27" t="str">
        <f t="shared" si="222"/>
        <v/>
      </c>
      <c r="C2040" s="28"/>
      <c r="D2040" s="37"/>
      <c r="E2040" s="28"/>
      <c r="F2040" s="38"/>
      <c r="G2040" s="39"/>
      <c r="H2040" s="39"/>
      <c r="I2040" s="29"/>
      <c r="J2040" s="40"/>
      <c r="K2040" s="40"/>
      <c r="L2040" s="28"/>
      <c r="M2040" s="28"/>
      <c r="N2040" s="42" t="str">
        <f t="shared" si="223"/>
        <v/>
      </c>
      <c r="O2040" s="43"/>
      <c r="P2040" s="25" t="str">
        <f t="shared" si="224"/>
        <v/>
      </c>
      <c r="R2040" s="26">
        <f t="shared" si="218"/>
        <v>0</v>
      </c>
      <c r="S2040" s="18">
        <f t="shared" si="219"/>
        <v>9</v>
      </c>
      <c r="T2040" s="15" t="str">
        <f t="shared" si="220"/>
        <v/>
      </c>
      <c r="U2040" s="15" t="str">
        <f>CONCATENATE(IF(B2040="","",'[1]Datos del Clap'!$E$4),";","9",IF(B2040="","",'[1]Datos del Clap'!$F$4),TEXT(B2040,"000"),";",E2040,(TEXT(F2040,"00000000")))</f>
        <v>;9;00000000</v>
      </c>
    </row>
    <row r="2041" spans="1:21" ht="14.25" customHeight="1" x14ac:dyDescent="0.2">
      <c r="A2041" s="41" t="str">
        <f t="shared" si="221"/>
        <v/>
      </c>
      <c r="B2041" s="27" t="str">
        <f t="shared" si="222"/>
        <v/>
      </c>
      <c r="C2041" s="28"/>
      <c r="D2041" s="37"/>
      <c r="E2041" s="28"/>
      <c r="F2041" s="38"/>
      <c r="G2041" s="39"/>
      <c r="H2041" s="39"/>
      <c r="I2041" s="29"/>
      <c r="J2041" s="40"/>
      <c r="K2041" s="40"/>
      <c r="L2041" s="28"/>
      <c r="M2041" s="28"/>
      <c r="N2041" s="42" t="str">
        <f t="shared" si="223"/>
        <v/>
      </c>
      <c r="O2041" s="43"/>
      <c r="P2041" s="25" t="str">
        <f t="shared" si="224"/>
        <v/>
      </c>
      <c r="R2041" s="26">
        <f t="shared" si="218"/>
        <v>0</v>
      </c>
      <c r="S2041" s="18">
        <f t="shared" si="219"/>
        <v>9</v>
      </c>
      <c r="T2041" s="15" t="str">
        <f t="shared" si="220"/>
        <v/>
      </c>
      <c r="U2041" s="15" t="str">
        <f>CONCATENATE(IF(B2041="","",'[1]Datos del Clap'!$E$4),";","9",IF(B2041="","",'[1]Datos del Clap'!$F$4),TEXT(B2041,"000"),";",E2041,(TEXT(F2041,"00000000")))</f>
        <v>;9;00000000</v>
      </c>
    </row>
    <row r="2042" spans="1:21" ht="14.25" customHeight="1" x14ac:dyDescent="0.2">
      <c r="A2042" s="41" t="str">
        <f t="shared" si="221"/>
        <v/>
      </c>
      <c r="B2042" s="27" t="str">
        <f t="shared" si="222"/>
        <v/>
      </c>
      <c r="C2042" s="28"/>
      <c r="D2042" s="37"/>
      <c r="E2042" s="28"/>
      <c r="F2042" s="38"/>
      <c r="G2042" s="39"/>
      <c r="H2042" s="39"/>
      <c r="I2042" s="29"/>
      <c r="J2042" s="40"/>
      <c r="K2042" s="40"/>
      <c r="L2042" s="28"/>
      <c r="M2042" s="28"/>
      <c r="N2042" s="42" t="str">
        <f t="shared" si="223"/>
        <v/>
      </c>
      <c r="O2042" s="43"/>
      <c r="P2042" s="25" t="str">
        <f t="shared" si="224"/>
        <v/>
      </c>
      <c r="R2042" s="26">
        <f t="shared" si="218"/>
        <v>0</v>
      </c>
      <c r="S2042" s="18">
        <f t="shared" si="219"/>
        <v>9</v>
      </c>
      <c r="T2042" s="15" t="str">
        <f t="shared" si="220"/>
        <v/>
      </c>
      <c r="U2042" s="15" t="str">
        <f>CONCATENATE(IF(B2042="","",'[1]Datos del Clap'!$E$4),";","9",IF(B2042="","",'[1]Datos del Clap'!$F$4),TEXT(B2042,"000"),";",E2042,(TEXT(F2042,"00000000")))</f>
        <v>;9;00000000</v>
      </c>
    </row>
    <row r="2043" spans="1:21" ht="14.25" customHeight="1" x14ac:dyDescent="0.2">
      <c r="A2043" s="41" t="str">
        <f t="shared" si="221"/>
        <v/>
      </c>
      <c r="B2043" s="27" t="str">
        <f t="shared" si="222"/>
        <v/>
      </c>
      <c r="C2043" s="28"/>
      <c r="D2043" s="37"/>
      <c r="E2043" s="28"/>
      <c r="F2043" s="38"/>
      <c r="G2043" s="39"/>
      <c r="H2043" s="39"/>
      <c r="I2043" s="29"/>
      <c r="J2043" s="40"/>
      <c r="K2043" s="40"/>
      <c r="L2043" s="28"/>
      <c r="M2043" s="28"/>
      <c r="N2043" s="42" t="str">
        <f t="shared" si="223"/>
        <v/>
      </c>
      <c r="O2043" s="43"/>
      <c r="P2043" s="25" t="str">
        <f t="shared" si="224"/>
        <v/>
      </c>
      <c r="R2043" s="26">
        <f t="shared" si="218"/>
        <v>0</v>
      </c>
      <c r="S2043" s="18">
        <f t="shared" si="219"/>
        <v>9</v>
      </c>
      <c r="T2043" s="15" t="str">
        <f t="shared" si="220"/>
        <v/>
      </c>
      <c r="U2043" s="15" t="str">
        <f>CONCATENATE(IF(B2043="","",'[1]Datos del Clap'!$E$4),";","9",IF(B2043="","",'[1]Datos del Clap'!$F$4),TEXT(B2043,"000"),";",E2043,(TEXT(F2043,"00000000")))</f>
        <v>;9;00000000</v>
      </c>
    </row>
    <row r="2044" spans="1:21" ht="14.25" customHeight="1" x14ac:dyDescent="0.2">
      <c r="A2044" s="41" t="str">
        <f t="shared" si="221"/>
        <v/>
      </c>
      <c r="B2044" s="27" t="str">
        <f t="shared" si="222"/>
        <v/>
      </c>
      <c r="C2044" s="28"/>
      <c r="D2044" s="37"/>
      <c r="E2044" s="28"/>
      <c r="F2044" s="38"/>
      <c r="G2044" s="39"/>
      <c r="H2044" s="39"/>
      <c r="I2044" s="29"/>
      <c r="J2044" s="40"/>
      <c r="K2044" s="40"/>
      <c r="L2044" s="28"/>
      <c r="M2044" s="28"/>
      <c r="N2044" s="42" t="str">
        <f t="shared" si="223"/>
        <v/>
      </c>
      <c r="O2044" s="43"/>
      <c r="P2044" s="25" t="str">
        <f t="shared" si="224"/>
        <v/>
      </c>
      <c r="R2044" s="26">
        <f t="shared" si="218"/>
        <v>0</v>
      </c>
      <c r="S2044" s="18">
        <f t="shared" si="219"/>
        <v>9</v>
      </c>
      <c r="T2044" s="15" t="str">
        <f t="shared" si="220"/>
        <v/>
      </c>
      <c r="U2044" s="15" t="str">
        <f>CONCATENATE(IF(B2044="","",'[1]Datos del Clap'!$E$4),";","9",IF(B2044="","",'[1]Datos del Clap'!$F$4),TEXT(B2044,"000"),";",E2044,(TEXT(F2044,"00000000")))</f>
        <v>;9;00000000</v>
      </c>
    </row>
    <row r="2045" spans="1:21" ht="14.25" customHeight="1" x14ac:dyDescent="0.2">
      <c r="A2045" s="41" t="str">
        <f t="shared" si="221"/>
        <v/>
      </c>
      <c r="B2045" s="27" t="str">
        <f t="shared" si="222"/>
        <v/>
      </c>
      <c r="C2045" s="28"/>
      <c r="D2045" s="37"/>
      <c r="E2045" s="28"/>
      <c r="F2045" s="38"/>
      <c r="G2045" s="39"/>
      <c r="H2045" s="39"/>
      <c r="I2045" s="29"/>
      <c r="J2045" s="40"/>
      <c r="K2045" s="40"/>
      <c r="L2045" s="28"/>
      <c r="M2045" s="28"/>
      <c r="N2045" s="42" t="str">
        <f t="shared" si="223"/>
        <v/>
      </c>
      <c r="O2045" s="43"/>
      <c r="P2045" s="25" t="str">
        <f t="shared" si="224"/>
        <v/>
      </c>
      <c r="R2045" s="26">
        <f t="shared" si="218"/>
        <v>0</v>
      </c>
      <c r="S2045" s="18">
        <f t="shared" si="219"/>
        <v>9</v>
      </c>
      <c r="T2045" s="15" t="str">
        <f t="shared" si="220"/>
        <v/>
      </c>
      <c r="U2045" s="15" t="str">
        <f>CONCATENATE(IF(B2045="","",'[1]Datos del Clap'!$E$4),";","9",IF(B2045="","",'[1]Datos del Clap'!$F$4),TEXT(B2045,"000"),";",E2045,(TEXT(F2045,"00000000")))</f>
        <v>;9;00000000</v>
      </c>
    </row>
    <row r="2046" spans="1:21" ht="14.25" customHeight="1" x14ac:dyDescent="0.2">
      <c r="A2046" s="41" t="str">
        <f t="shared" si="221"/>
        <v/>
      </c>
      <c r="B2046" s="27" t="str">
        <f t="shared" si="222"/>
        <v/>
      </c>
      <c r="C2046" s="28"/>
      <c r="D2046" s="37"/>
      <c r="E2046" s="28"/>
      <c r="F2046" s="38"/>
      <c r="G2046" s="39"/>
      <c r="H2046" s="39"/>
      <c r="I2046" s="29"/>
      <c r="J2046" s="40"/>
      <c r="K2046" s="40"/>
      <c r="L2046" s="28"/>
      <c r="M2046" s="28"/>
      <c r="N2046" s="42" t="str">
        <f t="shared" si="223"/>
        <v/>
      </c>
      <c r="O2046" s="43"/>
      <c r="P2046" s="25" t="str">
        <f t="shared" si="224"/>
        <v/>
      </c>
      <c r="R2046" s="26">
        <f t="shared" si="218"/>
        <v>0</v>
      </c>
      <c r="S2046" s="18">
        <f t="shared" si="219"/>
        <v>9</v>
      </c>
      <c r="T2046" s="15" t="str">
        <f t="shared" si="220"/>
        <v/>
      </c>
      <c r="U2046" s="15" t="str">
        <f>CONCATENATE(IF(B2046="","",'[1]Datos del Clap'!$E$4),";","9",IF(B2046="","",'[1]Datos del Clap'!$F$4),TEXT(B2046,"000"),";",E2046,(TEXT(F2046,"00000000")))</f>
        <v>;9;00000000</v>
      </c>
    </row>
    <row r="2047" spans="1:21" ht="14.25" customHeight="1" x14ac:dyDescent="0.2">
      <c r="A2047" s="41" t="str">
        <f t="shared" si="221"/>
        <v/>
      </c>
      <c r="B2047" s="27" t="str">
        <f t="shared" si="222"/>
        <v/>
      </c>
      <c r="C2047" s="28"/>
      <c r="D2047" s="37"/>
      <c r="E2047" s="28"/>
      <c r="F2047" s="38"/>
      <c r="G2047" s="39"/>
      <c r="H2047" s="39"/>
      <c r="I2047" s="29"/>
      <c r="J2047" s="40"/>
      <c r="K2047" s="40"/>
      <c r="L2047" s="28"/>
      <c r="M2047" s="28"/>
      <c r="N2047" s="42" t="str">
        <f t="shared" si="223"/>
        <v/>
      </c>
      <c r="O2047" s="43"/>
      <c r="P2047" s="25" t="str">
        <f t="shared" si="224"/>
        <v/>
      </c>
      <c r="R2047" s="26">
        <f t="shared" si="218"/>
        <v>0</v>
      </c>
      <c r="S2047" s="18">
        <f t="shared" si="219"/>
        <v>9</v>
      </c>
      <c r="T2047" s="15" t="str">
        <f t="shared" si="220"/>
        <v/>
      </c>
      <c r="U2047" s="15" t="str">
        <f>CONCATENATE(IF(B2047="","",'[1]Datos del Clap'!$E$4),";","9",IF(B2047="","",'[1]Datos del Clap'!$F$4),TEXT(B2047,"000"),";",E2047,(TEXT(F2047,"00000000")))</f>
        <v>;9;00000000</v>
      </c>
    </row>
    <row r="2048" spans="1:21" ht="14.25" customHeight="1" x14ac:dyDescent="0.2">
      <c r="A2048" s="41" t="str">
        <f t="shared" si="221"/>
        <v/>
      </c>
      <c r="B2048" s="27" t="str">
        <f t="shared" si="222"/>
        <v/>
      </c>
      <c r="C2048" s="28"/>
      <c r="D2048" s="37"/>
      <c r="E2048" s="28"/>
      <c r="F2048" s="38"/>
      <c r="G2048" s="39"/>
      <c r="H2048" s="39"/>
      <c r="I2048" s="29"/>
      <c r="J2048" s="40"/>
      <c r="K2048" s="40"/>
      <c r="L2048" s="28"/>
      <c r="M2048" s="28"/>
      <c r="N2048" s="42" t="str">
        <f t="shared" si="223"/>
        <v/>
      </c>
      <c r="O2048" s="43"/>
      <c r="P2048" s="25" t="str">
        <f t="shared" si="224"/>
        <v/>
      </c>
      <c r="R2048" s="26">
        <f t="shared" si="218"/>
        <v>0</v>
      </c>
      <c r="S2048" s="18">
        <f t="shared" si="219"/>
        <v>9</v>
      </c>
      <c r="T2048" s="15" t="str">
        <f t="shared" si="220"/>
        <v/>
      </c>
      <c r="U2048" s="15" t="str">
        <f>CONCATENATE(IF(B2048="","",'[1]Datos del Clap'!$E$4),";","9",IF(B2048="","",'[1]Datos del Clap'!$F$4),TEXT(B2048,"000"),";",E2048,(TEXT(F2048,"00000000")))</f>
        <v>;9;00000000</v>
      </c>
    </row>
    <row r="2049" spans="1:21" ht="14.25" customHeight="1" x14ac:dyDescent="0.2">
      <c r="A2049" s="41" t="str">
        <f t="shared" si="221"/>
        <v/>
      </c>
      <c r="B2049" s="27" t="str">
        <f t="shared" si="222"/>
        <v/>
      </c>
      <c r="C2049" s="28"/>
      <c r="D2049" s="37"/>
      <c r="E2049" s="28"/>
      <c r="F2049" s="38"/>
      <c r="G2049" s="39"/>
      <c r="H2049" s="39"/>
      <c r="I2049" s="29"/>
      <c r="J2049" s="40"/>
      <c r="K2049" s="40"/>
      <c r="L2049" s="28"/>
      <c r="M2049" s="28"/>
      <c r="N2049" s="42" t="str">
        <f t="shared" si="223"/>
        <v/>
      </c>
      <c r="O2049" s="43"/>
      <c r="P2049" s="25" t="str">
        <f t="shared" si="224"/>
        <v/>
      </c>
      <c r="R2049" s="26">
        <f t="shared" si="218"/>
        <v>0</v>
      </c>
      <c r="S2049" s="18">
        <f t="shared" si="219"/>
        <v>9</v>
      </c>
      <c r="T2049" s="15" t="str">
        <f t="shared" si="220"/>
        <v/>
      </c>
      <c r="U2049" s="15" t="str">
        <f>CONCATENATE(IF(B2049="","",'[1]Datos del Clap'!$E$4),";","9",IF(B2049="","",'[1]Datos del Clap'!$F$4),TEXT(B2049,"000"),";",E2049,(TEXT(F2049,"00000000")))</f>
        <v>;9;00000000</v>
      </c>
    </row>
    <row r="2050" spans="1:21" ht="14.25" customHeight="1" x14ac:dyDescent="0.2">
      <c r="A2050" s="41" t="str">
        <f t="shared" si="221"/>
        <v/>
      </c>
      <c r="B2050" s="27" t="str">
        <f t="shared" si="222"/>
        <v/>
      </c>
      <c r="C2050" s="28"/>
      <c r="D2050" s="37"/>
      <c r="E2050" s="28"/>
      <c r="F2050" s="38"/>
      <c r="G2050" s="39"/>
      <c r="H2050" s="39"/>
      <c r="I2050" s="29"/>
      <c r="J2050" s="40"/>
      <c r="K2050" s="40"/>
      <c r="L2050" s="28"/>
      <c r="M2050" s="28"/>
      <c r="N2050" s="42" t="str">
        <f t="shared" si="223"/>
        <v/>
      </c>
      <c r="O2050" s="43"/>
      <c r="P2050" s="25" t="str">
        <f t="shared" si="224"/>
        <v/>
      </c>
      <c r="R2050" s="26">
        <f t="shared" si="218"/>
        <v>0</v>
      </c>
      <c r="S2050" s="18">
        <f t="shared" si="219"/>
        <v>9</v>
      </c>
      <c r="T2050" s="15" t="str">
        <f t="shared" si="220"/>
        <v/>
      </c>
      <c r="U2050" s="15" t="str">
        <f>CONCATENATE(IF(B2050="","",'[1]Datos del Clap'!$E$4),";","9",IF(B2050="","",'[1]Datos del Clap'!$F$4),TEXT(B2050,"000"),";",E2050,(TEXT(F2050,"00000000")))</f>
        <v>;9;00000000</v>
      </c>
    </row>
    <row r="2051" spans="1:21" ht="14.25" customHeight="1" x14ac:dyDescent="0.2">
      <c r="A2051" s="41" t="str">
        <f t="shared" si="221"/>
        <v/>
      </c>
      <c r="B2051" s="27" t="str">
        <f t="shared" si="222"/>
        <v/>
      </c>
      <c r="C2051" s="28"/>
      <c r="D2051" s="37"/>
      <c r="E2051" s="28"/>
      <c r="F2051" s="38"/>
      <c r="G2051" s="39"/>
      <c r="H2051" s="39"/>
      <c r="I2051" s="29"/>
      <c r="J2051" s="40"/>
      <c r="K2051" s="40"/>
      <c r="L2051" s="28"/>
      <c r="M2051" s="28"/>
      <c r="N2051" s="42" t="str">
        <f t="shared" si="223"/>
        <v/>
      </c>
      <c r="O2051" s="43"/>
      <c r="P2051" s="25" t="str">
        <f t="shared" si="224"/>
        <v/>
      </c>
      <c r="R2051" s="26">
        <f t="shared" si="218"/>
        <v>0</v>
      </c>
      <c r="S2051" s="18">
        <f t="shared" si="219"/>
        <v>9</v>
      </c>
      <c r="T2051" s="15" t="str">
        <f t="shared" si="220"/>
        <v/>
      </c>
      <c r="U2051" s="15" t="str">
        <f>CONCATENATE(IF(B2051="","",'[1]Datos del Clap'!$E$4),";","9",IF(B2051="","",'[1]Datos del Clap'!$F$4),TEXT(B2051,"000"),";",E2051,(TEXT(F2051,"00000000")))</f>
        <v>;9;00000000</v>
      </c>
    </row>
    <row r="2052" spans="1:21" ht="14.25" customHeight="1" x14ac:dyDescent="0.2">
      <c r="A2052" s="41" t="str">
        <f t="shared" si="221"/>
        <v/>
      </c>
      <c r="B2052" s="27" t="str">
        <f t="shared" si="222"/>
        <v/>
      </c>
      <c r="C2052" s="28"/>
      <c r="D2052" s="37"/>
      <c r="E2052" s="28"/>
      <c r="F2052" s="38"/>
      <c r="G2052" s="39"/>
      <c r="H2052" s="39"/>
      <c r="I2052" s="29"/>
      <c r="J2052" s="40"/>
      <c r="K2052" s="40"/>
      <c r="L2052" s="28"/>
      <c r="M2052" s="28"/>
      <c r="N2052" s="42" t="str">
        <f t="shared" si="223"/>
        <v/>
      </c>
      <c r="O2052" s="43"/>
      <c r="P2052" s="25" t="str">
        <f t="shared" si="224"/>
        <v/>
      </c>
      <c r="R2052" s="26">
        <f t="shared" ref="R2052:R2115" si="225">COUNTIF($F$4:$F$10002,F2052)</f>
        <v>0</v>
      </c>
      <c r="S2052" s="18">
        <f t="shared" ref="S2052:S2115" si="226">LEN(IF(F2052&gt;=80000000,(CONCATENATE("E",REPT(0,8-LEN(F2052)),F2052)),(CONCATENATE("V",REPT(0,8-LEN(F2052)),F2052))))</f>
        <v>9</v>
      </c>
      <c r="T2052" s="15" t="str">
        <f t="shared" ref="T2052:T2115" si="227">TRIM(PROPER(D2052))</f>
        <v/>
      </c>
      <c r="U2052" s="15" t="str">
        <f>CONCATENATE(IF(B2052="","",'[1]Datos del Clap'!$E$4),";","9",IF(B2052="","",'[1]Datos del Clap'!$F$4),TEXT(B2052,"000"),";",E2052,(TEXT(F2052,"00000000")))</f>
        <v>;9;00000000</v>
      </c>
    </row>
    <row r="2053" spans="1:21" ht="14.25" customHeight="1" x14ac:dyDescent="0.2">
      <c r="A2053" s="41" t="str">
        <f t="shared" ref="A2053:A2116" si="228">IF(I2053="Vocero Territorial",1,IF(I2053="UBCH",2,IF(I2053="UNAMUJER",3,IF(I2053="FFM",4,IF(I2053="CCAlimentación",5,IF(I2053="Comunicador",6,IF(I2053="Productivo",7,IF(I2053="Fiscal",8,IF(I2053="Miliciano",9,IF(I2053="Vocero Comunal",11,IF(I2053="Ninguno",10,"")))))))))))</f>
        <v/>
      </c>
      <c r="B2053" s="27" t="str">
        <f t="shared" ref="B2053:B2116" si="229">IF(OR(C2053="",D2053=""),"",IF(AND(C2053&lt;&gt;"Jefe de Familia",D2053&lt;&gt;""),B2052,(B2052+1)))</f>
        <v/>
      </c>
      <c r="C2053" s="28"/>
      <c r="D2053" s="37"/>
      <c r="E2053" s="28"/>
      <c r="F2053" s="38"/>
      <c r="G2053" s="39"/>
      <c r="H2053" s="39"/>
      <c r="I2053" s="29"/>
      <c r="J2053" s="40"/>
      <c r="K2053" s="40"/>
      <c r="L2053" s="28"/>
      <c r="M2053" s="28"/>
      <c r="N2053" s="42" t="str">
        <f t="shared" ref="N2053:N2116" si="230">IF(OR(COUNTIF($F$4:$F$3005,F2053)&gt;=2,T(F2053)&lt;&gt;"",LEN(F2053)&gt;8),"Revisar este número de Cédula","")</f>
        <v/>
      </c>
      <c r="O2053" s="43"/>
      <c r="P2053" s="25" t="str">
        <f t="shared" ref="P2053:P2116" si="231">IF(AND($W$2&lt;&gt;1,I2053="Vocero Territorial"),"Ya Existe un "&amp;I2053,IF(AND($W$3&lt;&gt;1,I2053="UBCH"),"Ya Existe un Representante de las "&amp;I2053,IF(AND($W$4&lt;&gt;1,I2053="UNAMUJER"),"Ya Existe un Representante de "&amp;I2053,IF(AND($W$5&lt;&gt;1,I2053="FFM"),"Ya Existe un Representante del "&amp;I2053,IF(AND($W$6&lt;&gt;1,I2053="CCAlimentación"),"Ya Existe un Representante del "&amp;I2053,IF(AND($W$7&lt;&gt;1,I2053="Comunicador"),"Ya Existe un Líder "&amp;I2053,IF(AND($W$8&lt;&gt;1,I2053="Productivo"),"Ya Existe un Líder "&amp;I2053,IF(AND($W$9&lt;&gt;1,I2053="Fiscal"),"Ya Existe un "&amp;I2053,IF(AND($W$9&lt;&gt;1,I2053="Vocero Comunal"),"Ya Existe un "&amp;I2053,"")))))))))</f>
        <v/>
      </c>
      <c r="R2053" s="26">
        <f t="shared" si="225"/>
        <v>0</v>
      </c>
      <c r="S2053" s="18">
        <f t="shared" si="226"/>
        <v>9</v>
      </c>
      <c r="T2053" s="15" t="str">
        <f t="shared" si="227"/>
        <v/>
      </c>
      <c r="U2053" s="15" t="str">
        <f>CONCATENATE(IF(B2053="","",'[1]Datos del Clap'!$E$4),";","9",IF(B2053="","",'[1]Datos del Clap'!$F$4),TEXT(B2053,"000"),";",E2053,(TEXT(F2053,"00000000")))</f>
        <v>;9;00000000</v>
      </c>
    </row>
    <row r="2054" spans="1:21" ht="14.25" customHeight="1" x14ac:dyDescent="0.2">
      <c r="A2054" s="41" t="str">
        <f t="shared" si="228"/>
        <v/>
      </c>
      <c r="B2054" s="27" t="str">
        <f t="shared" si="229"/>
        <v/>
      </c>
      <c r="C2054" s="28"/>
      <c r="D2054" s="37"/>
      <c r="E2054" s="28"/>
      <c r="F2054" s="38"/>
      <c r="G2054" s="39"/>
      <c r="H2054" s="39"/>
      <c r="I2054" s="29"/>
      <c r="J2054" s="40"/>
      <c r="K2054" s="40"/>
      <c r="L2054" s="28"/>
      <c r="M2054" s="28"/>
      <c r="N2054" s="42" t="str">
        <f t="shared" si="230"/>
        <v/>
      </c>
      <c r="O2054" s="43"/>
      <c r="P2054" s="25" t="str">
        <f t="shared" si="231"/>
        <v/>
      </c>
      <c r="R2054" s="26">
        <f t="shared" si="225"/>
        <v>0</v>
      </c>
      <c r="S2054" s="18">
        <f t="shared" si="226"/>
        <v>9</v>
      </c>
      <c r="T2054" s="15" t="str">
        <f t="shared" si="227"/>
        <v/>
      </c>
      <c r="U2054" s="15" t="str">
        <f>CONCATENATE(IF(B2054="","",'[1]Datos del Clap'!$E$4),";","9",IF(B2054="","",'[1]Datos del Clap'!$F$4),TEXT(B2054,"000"),";",E2054,(TEXT(F2054,"00000000")))</f>
        <v>;9;00000000</v>
      </c>
    </row>
    <row r="2055" spans="1:21" ht="14.25" customHeight="1" x14ac:dyDescent="0.2">
      <c r="A2055" s="41" t="str">
        <f t="shared" si="228"/>
        <v/>
      </c>
      <c r="B2055" s="27" t="str">
        <f t="shared" si="229"/>
        <v/>
      </c>
      <c r="C2055" s="28"/>
      <c r="D2055" s="37"/>
      <c r="E2055" s="28"/>
      <c r="F2055" s="38"/>
      <c r="G2055" s="39"/>
      <c r="H2055" s="39"/>
      <c r="I2055" s="29"/>
      <c r="J2055" s="40"/>
      <c r="K2055" s="40"/>
      <c r="L2055" s="28"/>
      <c r="M2055" s="28"/>
      <c r="N2055" s="42" t="str">
        <f t="shared" si="230"/>
        <v/>
      </c>
      <c r="O2055" s="43"/>
      <c r="P2055" s="25" t="str">
        <f t="shared" si="231"/>
        <v/>
      </c>
      <c r="R2055" s="26">
        <f t="shared" si="225"/>
        <v>0</v>
      </c>
      <c r="S2055" s="18">
        <f t="shared" si="226"/>
        <v>9</v>
      </c>
      <c r="T2055" s="15" t="str">
        <f t="shared" si="227"/>
        <v/>
      </c>
      <c r="U2055" s="15" t="str">
        <f>CONCATENATE(IF(B2055="","",'[1]Datos del Clap'!$E$4),";","9",IF(B2055="","",'[1]Datos del Clap'!$F$4),TEXT(B2055,"000"),";",E2055,(TEXT(F2055,"00000000")))</f>
        <v>;9;00000000</v>
      </c>
    </row>
    <row r="2056" spans="1:21" ht="14.25" customHeight="1" x14ac:dyDescent="0.2">
      <c r="A2056" s="41" t="str">
        <f t="shared" si="228"/>
        <v/>
      </c>
      <c r="B2056" s="27" t="str">
        <f t="shared" si="229"/>
        <v/>
      </c>
      <c r="C2056" s="28"/>
      <c r="D2056" s="37"/>
      <c r="E2056" s="28"/>
      <c r="F2056" s="38"/>
      <c r="G2056" s="39"/>
      <c r="H2056" s="39"/>
      <c r="I2056" s="29"/>
      <c r="J2056" s="40"/>
      <c r="K2056" s="40"/>
      <c r="L2056" s="28"/>
      <c r="M2056" s="28"/>
      <c r="N2056" s="42" t="str">
        <f t="shared" si="230"/>
        <v/>
      </c>
      <c r="O2056" s="43"/>
      <c r="P2056" s="25" t="str">
        <f t="shared" si="231"/>
        <v/>
      </c>
      <c r="R2056" s="26">
        <f t="shared" si="225"/>
        <v>0</v>
      </c>
      <c r="S2056" s="18">
        <f t="shared" si="226"/>
        <v>9</v>
      </c>
      <c r="T2056" s="15" t="str">
        <f t="shared" si="227"/>
        <v/>
      </c>
      <c r="U2056" s="15" t="str">
        <f>CONCATENATE(IF(B2056="","",'[1]Datos del Clap'!$E$4),";","9",IF(B2056="","",'[1]Datos del Clap'!$F$4),TEXT(B2056,"000"),";",E2056,(TEXT(F2056,"00000000")))</f>
        <v>;9;00000000</v>
      </c>
    </row>
    <row r="2057" spans="1:21" ht="14.25" customHeight="1" x14ac:dyDescent="0.2">
      <c r="A2057" s="41" t="str">
        <f t="shared" si="228"/>
        <v/>
      </c>
      <c r="B2057" s="27" t="str">
        <f t="shared" si="229"/>
        <v/>
      </c>
      <c r="C2057" s="28"/>
      <c r="D2057" s="37"/>
      <c r="E2057" s="28"/>
      <c r="F2057" s="38"/>
      <c r="G2057" s="39"/>
      <c r="H2057" s="39"/>
      <c r="I2057" s="29"/>
      <c r="J2057" s="40"/>
      <c r="K2057" s="40"/>
      <c r="L2057" s="28"/>
      <c r="M2057" s="28"/>
      <c r="N2057" s="42" t="str">
        <f t="shared" si="230"/>
        <v/>
      </c>
      <c r="O2057" s="43"/>
      <c r="P2057" s="25" t="str">
        <f t="shared" si="231"/>
        <v/>
      </c>
      <c r="R2057" s="26">
        <f t="shared" si="225"/>
        <v>0</v>
      </c>
      <c r="S2057" s="18">
        <f t="shared" si="226"/>
        <v>9</v>
      </c>
      <c r="T2057" s="15" t="str">
        <f t="shared" si="227"/>
        <v/>
      </c>
      <c r="U2057" s="15" t="str">
        <f>CONCATENATE(IF(B2057="","",'[1]Datos del Clap'!$E$4),";","9",IF(B2057="","",'[1]Datos del Clap'!$F$4),TEXT(B2057,"000"),";",E2057,(TEXT(F2057,"00000000")))</f>
        <v>;9;00000000</v>
      </c>
    </row>
    <row r="2058" spans="1:21" ht="14.25" customHeight="1" x14ac:dyDescent="0.2">
      <c r="A2058" s="41" t="str">
        <f t="shared" si="228"/>
        <v/>
      </c>
      <c r="B2058" s="27" t="str">
        <f t="shared" si="229"/>
        <v/>
      </c>
      <c r="C2058" s="28"/>
      <c r="D2058" s="37"/>
      <c r="E2058" s="28"/>
      <c r="F2058" s="38"/>
      <c r="G2058" s="39"/>
      <c r="H2058" s="39"/>
      <c r="I2058" s="29"/>
      <c r="J2058" s="40"/>
      <c r="K2058" s="40"/>
      <c r="L2058" s="28"/>
      <c r="M2058" s="28"/>
      <c r="N2058" s="42" t="str">
        <f t="shared" si="230"/>
        <v/>
      </c>
      <c r="O2058" s="43"/>
      <c r="P2058" s="25" t="str">
        <f t="shared" si="231"/>
        <v/>
      </c>
      <c r="R2058" s="26">
        <f t="shared" si="225"/>
        <v>0</v>
      </c>
      <c r="S2058" s="18">
        <f t="shared" si="226"/>
        <v>9</v>
      </c>
      <c r="T2058" s="15" t="str">
        <f t="shared" si="227"/>
        <v/>
      </c>
      <c r="U2058" s="15" t="str">
        <f>CONCATENATE(IF(B2058="","",'[1]Datos del Clap'!$E$4),";","9",IF(B2058="","",'[1]Datos del Clap'!$F$4),TEXT(B2058,"000"),";",E2058,(TEXT(F2058,"00000000")))</f>
        <v>;9;00000000</v>
      </c>
    </row>
    <row r="2059" spans="1:21" ht="14.25" customHeight="1" x14ac:dyDescent="0.2">
      <c r="A2059" s="41" t="str">
        <f t="shared" si="228"/>
        <v/>
      </c>
      <c r="B2059" s="27" t="str">
        <f t="shared" si="229"/>
        <v/>
      </c>
      <c r="C2059" s="28"/>
      <c r="D2059" s="37"/>
      <c r="E2059" s="28"/>
      <c r="F2059" s="38"/>
      <c r="G2059" s="39"/>
      <c r="H2059" s="39"/>
      <c r="I2059" s="29"/>
      <c r="J2059" s="40"/>
      <c r="K2059" s="40"/>
      <c r="L2059" s="28"/>
      <c r="M2059" s="28"/>
      <c r="N2059" s="42" t="str">
        <f t="shared" si="230"/>
        <v/>
      </c>
      <c r="O2059" s="43"/>
      <c r="P2059" s="25" t="str">
        <f t="shared" si="231"/>
        <v/>
      </c>
      <c r="R2059" s="26">
        <f t="shared" si="225"/>
        <v>0</v>
      </c>
      <c r="S2059" s="18">
        <f t="shared" si="226"/>
        <v>9</v>
      </c>
      <c r="T2059" s="15" t="str">
        <f t="shared" si="227"/>
        <v/>
      </c>
      <c r="U2059" s="15" t="str">
        <f>CONCATENATE(IF(B2059="","",'[1]Datos del Clap'!$E$4),";","9",IF(B2059="","",'[1]Datos del Clap'!$F$4),TEXT(B2059,"000"),";",E2059,(TEXT(F2059,"00000000")))</f>
        <v>;9;00000000</v>
      </c>
    </row>
    <row r="2060" spans="1:21" ht="14.25" customHeight="1" x14ac:dyDescent="0.2">
      <c r="A2060" s="41" t="str">
        <f t="shared" si="228"/>
        <v/>
      </c>
      <c r="B2060" s="27" t="str">
        <f t="shared" si="229"/>
        <v/>
      </c>
      <c r="C2060" s="28"/>
      <c r="D2060" s="37"/>
      <c r="E2060" s="28"/>
      <c r="F2060" s="38"/>
      <c r="G2060" s="39"/>
      <c r="H2060" s="39"/>
      <c r="I2060" s="29"/>
      <c r="J2060" s="40"/>
      <c r="K2060" s="40"/>
      <c r="L2060" s="28"/>
      <c r="M2060" s="28"/>
      <c r="N2060" s="42" t="str">
        <f t="shared" si="230"/>
        <v/>
      </c>
      <c r="O2060" s="43"/>
      <c r="P2060" s="25" t="str">
        <f t="shared" si="231"/>
        <v/>
      </c>
      <c r="R2060" s="26">
        <f t="shared" si="225"/>
        <v>0</v>
      </c>
      <c r="S2060" s="18">
        <f t="shared" si="226"/>
        <v>9</v>
      </c>
      <c r="T2060" s="15" t="str">
        <f t="shared" si="227"/>
        <v/>
      </c>
      <c r="U2060" s="15" t="str">
        <f>CONCATENATE(IF(B2060="","",'[1]Datos del Clap'!$E$4),";","9",IF(B2060="","",'[1]Datos del Clap'!$F$4),TEXT(B2060,"000"),";",E2060,(TEXT(F2060,"00000000")))</f>
        <v>;9;00000000</v>
      </c>
    </row>
    <row r="2061" spans="1:21" ht="14.25" customHeight="1" x14ac:dyDescent="0.2">
      <c r="A2061" s="41" t="str">
        <f t="shared" si="228"/>
        <v/>
      </c>
      <c r="B2061" s="27" t="str">
        <f t="shared" si="229"/>
        <v/>
      </c>
      <c r="C2061" s="28"/>
      <c r="D2061" s="37"/>
      <c r="E2061" s="28"/>
      <c r="F2061" s="38"/>
      <c r="G2061" s="39"/>
      <c r="H2061" s="39"/>
      <c r="I2061" s="29"/>
      <c r="J2061" s="40"/>
      <c r="K2061" s="40"/>
      <c r="L2061" s="28"/>
      <c r="M2061" s="28"/>
      <c r="N2061" s="42" t="str">
        <f t="shared" si="230"/>
        <v/>
      </c>
      <c r="O2061" s="43"/>
      <c r="P2061" s="25" t="str">
        <f t="shared" si="231"/>
        <v/>
      </c>
      <c r="R2061" s="26">
        <f t="shared" si="225"/>
        <v>0</v>
      </c>
      <c r="S2061" s="18">
        <f t="shared" si="226"/>
        <v>9</v>
      </c>
      <c r="T2061" s="15" t="str">
        <f t="shared" si="227"/>
        <v/>
      </c>
      <c r="U2061" s="15" t="str">
        <f>CONCATENATE(IF(B2061="","",'[1]Datos del Clap'!$E$4),";","9",IF(B2061="","",'[1]Datos del Clap'!$F$4),TEXT(B2061,"000"),";",E2061,(TEXT(F2061,"00000000")))</f>
        <v>;9;00000000</v>
      </c>
    </row>
    <row r="2062" spans="1:21" ht="14.25" customHeight="1" x14ac:dyDescent="0.2">
      <c r="A2062" s="41" t="str">
        <f t="shared" si="228"/>
        <v/>
      </c>
      <c r="B2062" s="27" t="str">
        <f t="shared" si="229"/>
        <v/>
      </c>
      <c r="C2062" s="28"/>
      <c r="D2062" s="37"/>
      <c r="E2062" s="28"/>
      <c r="F2062" s="38"/>
      <c r="G2062" s="39"/>
      <c r="H2062" s="39"/>
      <c r="I2062" s="29"/>
      <c r="J2062" s="40"/>
      <c r="K2062" s="40"/>
      <c r="L2062" s="28"/>
      <c r="M2062" s="28"/>
      <c r="N2062" s="42" t="str">
        <f t="shared" si="230"/>
        <v/>
      </c>
      <c r="O2062" s="43"/>
      <c r="P2062" s="25" t="str">
        <f t="shared" si="231"/>
        <v/>
      </c>
      <c r="R2062" s="26">
        <f t="shared" si="225"/>
        <v>0</v>
      </c>
      <c r="S2062" s="18">
        <f t="shared" si="226"/>
        <v>9</v>
      </c>
      <c r="T2062" s="15" t="str">
        <f t="shared" si="227"/>
        <v/>
      </c>
      <c r="U2062" s="15" t="str">
        <f>CONCATENATE(IF(B2062="","",'[1]Datos del Clap'!$E$4),";","9",IF(B2062="","",'[1]Datos del Clap'!$F$4),TEXT(B2062,"000"),";",E2062,(TEXT(F2062,"00000000")))</f>
        <v>;9;00000000</v>
      </c>
    </row>
    <row r="2063" spans="1:21" ht="14.25" customHeight="1" x14ac:dyDescent="0.2">
      <c r="A2063" s="41" t="str">
        <f t="shared" si="228"/>
        <v/>
      </c>
      <c r="B2063" s="27" t="str">
        <f t="shared" si="229"/>
        <v/>
      </c>
      <c r="C2063" s="28"/>
      <c r="D2063" s="37"/>
      <c r="E2063" s="28"/>
      <c r="F2063" s="38"/>
      <c r="G2063" s="39"/>
      <c r="H2063" s="39"/>
      <c r="I2063" s="29"/>
      <c r="J2063" s="40"/>
      <c r="K2063" s="40"/>
      <c r="L2063" s="28"/>
      <c r="M2063" s="28"/>
      <c r="N2063" s="42" t="str">
        <f t="shared" si="230"/>
        <v/>
      </c>
      <c r="O2063" s="43"/>
      <c r="P2063" s="25" t="str">
        <f t="shared" si="231"/>
        <v/>
      </c>
      <c r="R2063" s="26">
        <f t="shared" si="225"/>
        <v>0</v>
      </c>
      <c r="S2063" s="18">
        <f t="shared" si="226"/>
        <v>9</v>
      </c>
      <c r="T2063" s="15" t="str">
        <f t="shared" si="227"/>
        <v/>
      </c>
      <c r="U2063" s="15" t="str">
        <f>CONCATENATE(IF(B2063="","",'[1]Datos del Clap'!$E$4),";","9",IF(B2063="","",'[1]Datos del Clap'!$F$4),TEXT(B2063,"000"),";",E2063,(TEXT(F2063,"00000000")))</f>
        <v>;9;00000000</v>
      </c>
    </row>
    <row r="2064" spans="1:21" ht="14.25" customHeight="1" x14ac:dyDescent="0.2">
      <c r="A2064" s="41" t="str">
        <f t="shared" si="228"/>
        <v/>
      </c>
      <c r="B2064" s="27" t="str">
        <f t="shared" si="229"/>
        <v/>
      </c>
      <c r="C2064" s="28"/>
      <c r="D2064" s="37"/>
      <c r="E2064" s="28"/>
      <c r="F2064" s="38"/>
      <c r="G2064" s="39"/>
      <c r="H2064" s="39"/>
      <c r="I2064" s="29"/>
      <c r="J2064" s="40"/>
      <c r="K2064" s="40"/>
      <c r="L2064" s="28"/>
      <c r="M2064" s="28"/>
      <c r="N2064" s="42" t="str">
        <f t="shared" si="230"/>
        <v/>
      </c>
      <c r="O2064" s="43"/>
      <c r="P2064" s="25" t="str">
        <f t="shared" si="231"/>
        <v/>
      </c>
      <c r="R2064" s="26">
        <f t="shared" si="225"/>
        <v>0</v>
      </c>
      <c r="S2064" s="18">
        <f t="shared" si="226"/>
        <v>9</v>
      </c>
      <c r="T2064" s="15" t="str">
        <f t="shared" si="227"/>
        <v/>
      </c>
      <c r="U2064" s="15" t="str">
        <f>CONCATENATE(IF(B2064="","",'[1]Datos del Clap'!$E$4),";","9",IF(B2064="","",'[1]Datos del Clap'!$F$4),TEXT(B2064,"000"),";",E2064,(TEXT(F2064,"00000000")))</f>
        <v>;9;00000000</v>
      </c>
    </row>
    <row r="2065" spans="1:21" ht="14.25" customHeight="1" x14ac:dyDescent="0.2">
      <c r="A2065" s="41" t="str">
        <f t="shared" si="228"/>
        <v/>
      </c>
      <c r="B2065" s="27" t="str">
        <f t="shared" si="229"/>
        <v/>
      </c>
      <c r="C2065" s="28"/>
      <c r="D2065" s="37"/>
      <c r="E2065" s="28"/>
      <c r="F2065" s="38"/>
      <c r="G2065" s="39"/>
      <c r="H2065" s="39"/>
      <c r="I2065" s="29"/>
      <c r="J2065" s="40"/>
      <c r="K2065" s="40"/>
      <c r="L2065" s="28"/>
      <c r="M2065" s="28"/>
      <c r="N2065" s="42" t="str">
        <f t="shared" si="230"/>
        <v/>
      </c>
      <c r="O2065" s="43"/>
      <c r="P2065" s="25" t="str">
        <f t="shared" si="231"/>
        <v/>
      </c>
      <c r="R2065" s="26">
        <f t="shared" si="225"/>
        <v>0</v>
      </c>
      <c r="S2065" s="18">
        <f t="shared" si="226"/>
        <v>9</v>
      </c>
      <c r="T2065" s="15" t="str">
        <f t="shared" si="227"/>
        <v/>
      </c>
      <c r="U2065" s="15" t="str">
        <f>CONCATENATE(IF(B2065="","",'[1]Datos del Clap'!$E$4),";","9",IF(B2065="","",'[1]Datos del Clap'!$F$4),TEXT(B2065,"000"),";",E2065,(TEXT(F2065,"00000000")))</f>
        <v>;9;00000000</v>
      </c>
    </row>
    <row r="2066" spans="1:21" ht="14.25" customHeight="1" x14ac:dyDescent="0.2">
      <c r="A2066" s="41" t="str">
        <f t="shared" si="228"/>
        <v/>
      </c>
      <c r="B2066" s="27" t="str">
        <f t="shared" si="229"/>
        <v/>
      </c>
      <c r="C2066" s="28"/>
      <c r="D2066" s="37"/>
      <c r="E2066" s="28"/>
      <c r="F2066" s="38"/>
      <c r="G2066" s="39"/>
      <c r="H2066" s="39"/>
      <c r="I2066" s="29"/>
      <c r="J2066" s="40"/>
      <c r="K2066" s="40"/>
      <c r="L2066" s="28"/>
      <c r="M2066" s="28"/>
      <c r="N2066" s="42" t="str">
        <f t="shared" si="230"/>
        <v/>
      </c>
      <c r="O2066" s="43"/>
      <c r="P2066" s="25" t="str">
        <f t="shared" si="231"/>
        <v/>
      </c>
      <c r="R2066" s="26">
        <f t="shared" si="225"/>
        <v>0</v>
      </c>
      <c r="S2066" s="18">
        <f t="shared" si="226"/>
        <v>9</v>
      </c>
      <c r="T2066" s="15" t="str">
        <f t="shared" si="227"/>
        <v/>
      </c>
      <c r="U2066" s="15" t="str">
        <f>CONCATENATE(IF(B2066="","",'[1]Datos del Clap'!$E$4),";","9",IF(B2066="","",'[1]Datos del Clap'!$F$4),TEXT(B2066,"000"),";",E2066,(TEXT(F2066,"00000000")))</f>
        <v>;9;00000000</v>
      </c>
    </row>
    <row r="2067" spans="1:21" ht="14.25" customHeight="1" x14ac:dyDescent="0.2">
      <c r="A2067" s="41" t="str">
        <f t="shared" si="228"/>
        <v/>
      </c>
      <c r="B2067" s="27" t="str">
        <f t="shared" si="229"/>
        <v/>
      </c>
      <c r="C2067" s="28"/>
      <c r="D2067" s="37"/>
      <c r="E2067" s="28"/>
      <c r="F2067" s="38"/>
      <c r="G2067" s="39"/>
      <c r="H2067" s="39"/>
      <c r="I2067" s="29"/>
      <c r="J2067" s="40"/>
      <c r="K2067" s="40"/>
      <c r="L2067" s="28"/>
      <c r="M2067" s="28"/>
      <c r="N2067" s="42" t="str">
        <f t="shared" si="230"/>
        <v/>
      </c>
      <c r="O2067" s="43"/>
      <c r="P2067" s="25" t="str">
        <f t="shared" si="231"/>
        <v/>
      </c>
      <c r="R2067" s="26">
        <f t="shared" si="225"/>
        <v>0</v>
      </c>
      <c r="S2067" s="18">
        <f t="shared" si="226"/>
        <v>9</v>
      </c>
      <c r="T2067" s="15" t="str">
        <f t="shared" si="227"/>
        <v/>
      </c>
      <c r="U2067" s="15" t="str">
        <f>CONCATENATE(IF(B2067="","",'[1]Datos del Clap'!$E$4),";","9",IF(B2067="","",'[1]Datos del Clap'!$F$4),TEXT(B2067,"000"),";",E2067,(TEXT(F2067,"00000000")))</f>
        <v>;9;00000000</v>
      </c>
    </row>
    <row r="2068" spans="1:21" ht="14.25" customHeight="1" x14ac:dyDescent="0.2">
      <c r="A2068" s="41" t="str">
        <f t="shared" si="228"/>
        <v/>
      </c>
      <c r="B2068" s="27" t="str">
        <f t="shared" si="229"/>
        <v/>
      </c>
      <c r="C2068" s="28"/>
      <c r="D2068" s="37"/>
      <c r="E2068" s="28"/>
      <c r="F2068" s="38"/>
      <c r="G2068" s="39"/>
      <c r="H2068" s="39"/>
      <c r="I2068" s="29"/>
      <c r="J2068" s="40"/>
      <c r="K2068" s="40"/>
      <c r="L2068" s="28"/>
      <c r="M2068" s="28"/>
      <c r="N2068" s="42" t="str">
        <f t="shared" si="230"/>
        <v/>
      </c>
      <c r="O2068" s="43"/>
      <c r="P2068" s="25" t="str">
        <f t="shared" si="231"/>
        <v/>
      </c>
      <c r="R2068" s="26">
        <f t="shared" si="225"/>
        <v>0</v>
      </c>
      <c r="S2068" s="18">
        <f t="shared" si="226"/>
        <v>9</v>
      </c>
      <c r="T2068" s="15" t="str">
        <f t="shared" si="227"/>
        <v/>
      </c>
      <c r="U2068" s="15" t="str">
        <f>CONCATENATE(IF(B2068="","",'[1]Datos del Clap'!$E$4),";","9",IF(B2068="","",'[1]Datos del Clap'!$F$4),TEXT(B2068,"000"),";",E2068,(TEXT(F2068,"00000000")))</f>
        <v>;9;00000000</v>
      </c>
    </row>
    <row r="2069" spans="1:21" ht="14.25" customHeight="1" x14ac:dyDescent="0.2">
      <c r="A2069" s="41" t="str">
        <f t="shared" si="228"/>
        <v/>
      </c>
      <c r="B2069" s="27" t="str">
        <f t="shared" si="229"/>
        <v/>
      </c>
      <c r="C2069" s="28"/>
      <c r="D2069" s="37"/>
      <c r="E2069" s="28"/>
      <c r="F2069" s="38"/>
      <c r="G2069" s="39"/>
      <c r="H2069" s="39"/>
      <c r="I2069" s="29"/>
      <c r="J2069" s="40"/>
      <c r="K2069" s="40"/>
      <c r="L2069" s="28"/>
      <c r="M2069" s="28"/>
      <c r="N2069" s="42" t="str">
        <f t="shared" si="230"/>
        <v/>
      </c>
      <c r="O2069" s="43"/>
      <c r="P2069" s="25" t="str">
        <f t="shared" si="231"/>
        <v/>
      </c>
      <c r="R2069" s="26">
        <f t="shared" si="225"/>
        <v>0</v>
      </c>
      <c r="S2069" s="18">
        <f t="shared" si="226"/>
        <v>9</v>
      </c>
      <c r="T2069" s="15" t="str">
        <f t="shared" si="227"/>
        <v/>
      </c>
      <c r="U2069" s="15" t="str">
        <f>CONCATENATE(IF(B2069="","",'[1]Datos del Clap'!$E$4),";","9",IF(B2069="","",'[1]Datos del Clap'!$F$4),TEXT(B2069,"000"),";",E2069,(TEXT(F2069,"00000000")))</f>
        <v>;9;00000000</v>
      </c>
    </row>
    <row r="2070" spans="1:21" ht="14.25" customHeight="1" x14ac:dyDescent="0.2">
      <c r="A2070" s="41" t="str">
        <f t="shared" si="228"/>
        <v/>
      </c>
      <c r="B2070" s="27" t="str">
        <f t="shared" si="229"/>
        <v/>
      </c>
      <c r="C2070" s="28"/>
      <c r="D2070" s="37"/>
      <c r="E2070" s="28"/>
      <c r="F2070" s="38"/>
      <c r="G2070" s="39"/>
      <c r="H2070" s="39"/>
      <c r="I2070" s="29"/>
      <c r="J2070" s="40"/>
      <c r="K2070" s="40"/>
      <c r="L2070" s="28"/>
      <c r="M2070" s="28"/>
      <c r="N2070" s="42" t="str">
        <f t="shared" si="230"/>
        <v/>
      </c>
      <c r="O2070" s="43"/>
      <c r="P2070" s="25" t="str">
        <f t="shared" si="231"/>
        <v/>
      </c>
      <c r="R2070" s="26">
        <f t="shared" si="225"/>
        <v>0</v>
      </c>
      <c r="S2070" s="18">
        <f t="shared" si="226"/>
        <v>9</v>
      </c>
      <c r="T2070" s="15" t="str">
        <f t="shared" si="227"/>
        <v/>
      </c>
      <c r="U2070" s="15" t="str">
        <f>CONCATENATE(IF(B2070="","",'[1]Datos del Clap'!$E$4),";","9",IF(B2070="","",'[1]Datos del Clap'!$F$4),TEXT(B2070,"000"),";",E2070,(TEXT(F2070,"00000000")))</f>
        <v>;9;00000000</v>
      </c>
    </row>
    <row r="2071" spans="1:21" ht="14.25" customHeight="1" x14ac:dyDescent="0.2">
      <c r="A2071" s="41" t="str">
        <f t="shared" si="228"/>
        <v/>
      </c>
      <c r="B2071" s="27" t="str">
        <f t="shared" si="229"/>
        <v/>
      </c>
      <c r="C2071" s="28"/>
      <c r="D2071" s="37"/>
      <c r="E2071" s="28"/>
      <c r="F2071" s="38"/>
      <c r="G2071" s="39"/>
      <c r="H2071" s="39"/>
      <c r="I2071" s="29"/>
      <c r="J2071" s="40"/>
      <c r="K2071" s="40"/>
      <c r="L2071" s="28"/>
      <c r="M2071" s="28"/>
      <c r="N2071" s="42" t="str">
        <f t="shared" si="230"/>
        <v/>
      </c>
      <c r="O2071" s="43"/>
      <c r="P2071" s="25" t="str">
        <f t="shared" si="231"/>
        <v/>
      </c>
      <c r="R2071" s="26">
        <f t="shared" si="225"/>
        <v>0</v>
      </c>
      <c r="S2071" s="18">
        <f t="shared" si="226"/>
        <v>9</v>
      </c>
      <c r="T2071" s="15" t="str">
        <f t="shared" si="227"/>
        <v/>
      </c>
      <c r="U2071" s="15" t="str">
        <f>CONCATENATE(IF(B2071="","",'[1]Datos del Clap'!$E$4),";","9",IF(B2071="","",'[1]Datos del Clap'!$F$4),TEXT(B2071,"000"),";",E2071,(TEXT(F2071,"00000000")))</f>
        <v>;9;00000000</v>
      </c>
    </row>
    <row r="2072" spans="1:21" ht="14.25" customHeight="1" x14ac:dyDescent="0.2">
      <c r="A2072" s="41" t="str">
        <f t="shared" si="228"/>
        <v/>
      </c>
      <c r="B2072" s="27" t="str">
        <f t="shared" si="229"/>
        <v/>
      </c>
      <c r="C2072" s="28"/>
      <c r="D2072" s="37"/>
      <c r="E2072" s="28"/>
      <c r="F2072" s="38"/>
      <c r="G2072" s="39"/>
      <c r="H2072" s="39"/>
      <c r="I2072" s="29"/>
      <c r="J2072" s="40"/>
      <c r="K2072" s="40"/>
      <c r="L2072" s="28"/>
      <c r="M2072" s="28"/>
      <c r="N2072" s="42" t="str">
        <f t="shared" si="230"/>
        <v/>
      </c>
      <c r="O2072" s="43"/>
      <c r="P2072" s="25" t="str">
        <f t="shared" si="231"/>
        <v/>
      </c>
      <c r="R2072" s="26">
        <f t="shared" si="225"/>
        <v>0</v>
      </c>
      <c r="S2072" s="18">
        <f t="shared" si="226"/>
        <v>9</v>
      </c>
      <c r="T2072" s="15" t="str">
        <f t="shared" si="227"/>
        <v/>
      </c>
      <c r="U2072" s="15" t="str">
        <f>CONCATENATE(IF(B2072="","",'[1]Datos del Clap'!$E$4),";","9",IF(B2072="","",'[1]Datos del Clap'!$F$4),TEXT(B2072,"000"),";",E2072,(TEXT(F2072,"00000000")))</f>
        <v>;9;00000000</v>
      </c>
    </row>
    <row r="2073" spans="1:21" ht="14.25" customHeight="1" x14ac:dyDescent="0.2">
      <c r="A2073" s="41" t="str">
        <f t="shared" si="228"/>
        <v/>
      </c>
      <c r="B2073" s="27" t="str">
        <f t="shared" si="229"/>
        <v/>
      </c>
      <c r="C2073" s="28"/>
      <c r="D2073" s="37"/>
      <c r="E2073" s="28"/>
      <c r="F2073" s="38"/>
      <c r="G2073" s="39"/>
      <c r="H2073" s="39"/>
      <c r="I2073" s="29"/>
      <c r="J2073" s="40"/>
      <c r="K2073" s="40"/>
      <c r="L2073" s="28"/>
      <c r="M2073" s="28"/>
      <c r="N2073" s="42" t="str">
        <f t="shared" si="230"/>
        <v/>
      </c>
      <c r="O2073" s="43"/>
      <c r="P2073" s="25" t="str">
        <f t="shared" si="231"/>
        <v/>
      </c>
      <c r="R2073" s="26">
        <f t="shared" si="225"/>
        <v>0</v>
      </c>
      <c r="S2073" s="18">
        <f t="shared" si="226"/>
        <v>9</v>
      </c>
      <c r="T2073" s="15" t="str">
        <f t="shared" si="227"/>
        <v/>
      </c>
      <c r="U2073" s="15" t="str">
        <f>CONCATENATE(IF(B2073="","",'[1]Datos del Clap'!$E$4),";","9",IF(B2073="","",'[1]Datos del Clap'!$F$4),TEXT(B2073,"000"),";",E2073,(TEXT(F2073,"00000000")))</f>
        <v>;9;00000000</v>
      </c>
    </row>
    <row r="2074" spans="1:21" ht="14.25" customHeight="1" x14ac:dyDescent="0.2">
      <c r="A2074" s="41" t="str">
        <f t="shared" si="228"/>
        <v/>
      </c>
      <c r="B2074" s="27" t="str">
        <f t="shared" si="229"/>
        <v/>
      </c>
      <c r="C2074" s="28"/>
      <c r="D2074" s="37"/>
      <c r="E2074" s="28"/>
      <c r="F2074" s="38"/>
      <c r="G2074" s="39"/>
      <c r="H2074" s="39"/>
      <c r="I2074" s="29"/>
      <c r="J2074" s="40"/>
      <c r="K2074" s="40"/>
      <c r="L2074" s="28"/>
      <c r="M2074" s="28"/>
      <c r="N2074" s="42" t="str">
        <f t="shared" si="230"/>
        <v/>
      </c>
      <c r="O2074" s="43"/>
      <c r="P2074" s="25" t="str">
        <f t="shared" si="231"/>
        <v/>
      </c>
      <c r="R2074" s="26">
        <f t="shared" si="225"/>
        <v>0</v>
      </c>
      <c r="S2074" s="18">
        <f t="shared" si="226"/>
        <v>9</v>
      </c>
      <c r="T2074" s="15" t="str">
        <f t="shared" si="227"/>
        <v/>
      </c>
      <c r="U2074" s="15" t="str">
        <f>CONCATENATE(IF(B2074="","",'[1]Datos del Clap'!$E$4),";","9",IF(B2074="","",'[1]Datos del Clap'!$F$4),TEXT(B2074,"000"),";",E2074,(TEXT(F2074,"00000000")))</f>
        <v>;9;00000000</v>
      </c>
    </row>
    <row r="2075" spans="1:21" ht="14.25" customHeight="1" x14ac:dyDescent="0.2">
      <c r="A2075" s="41" t="str">
        <f t="shared" si="228"/>
        <v/>
      </c>
      <c r="B2075" s="27" t="str">
        <f t="shared" si="229"/>
        <v/>
      </c>
      <c r="C2075" s="28"/>
      <c r="D2075" s="37"/>
      <c r="E2075" s="28"/>
      <c r="F2075" s="38"/>
      <c r="G2075" s="39"/>
      <c r="H2075" s="39"/>
      <c r="I2075" s="29"/>
      <c r="J2075" s="40"/>
      <c r="K2075" s="40"/>
      <c r="L2075" s="28"/>
      <c r="M2075" s="28"/>
      <c r="N2075" s="42" t="str">
        <f t="shared" si="230"/>
        <v/>
      </c>
      <c r="O2075" s="43"/>
      <c r="P2075" s="25" t="str">
        <f t="shared" si="231"/>
        <v/>
      </c>
      <c r="R2075" s="26">
        <f t="shared" si="225"/>
        <v>0</v>
      </c>
      <c r="S2075" s="18">
        <f t="shared" si="226"/>
        <v>9</v>
      </c>
      <c r="T2075" s="15" t="str">
        <f t="shared" si="227"/>
        <v/>
      </c>
      <c r="U2075" s="15" t="str">
        <f>CONCATENATE(IF(B2075="","",'[1]Datos del Clap'!$E$4),";","9",IF(B2075="","",'[1]Datos del Clap'!$F$4),TEXT(B2075,"000"),";",E2075,(TEXT(F2075,"00000000")))</f>
        <v>;9;00000000</v>
      </c>
    </row>
    <row r="2076" spans="1:21" ht="14.25" customHeight="1" x14ac:dyDescent="0.2">
      <c r="A2076" s="41" t="str">
        <f t="shared" si="228"/>
        <v/>
      </c>
      <c r="B2076" s="27" t="str">
        <f t="shared" si="229"/>
        <v/>
      </c>
      <c r="C2076" s="28"/>
      <c r="D2076" s="37"/>
      <c r="E2076" s="28"/>
      <c r="F2076" s="38"/>
      <c r="G2076" s="39"/>
      <c r="H2076" s="39"/>
      <c r="I2076" s="29"/>
      <c r="J2076" s="40"/>
      <c r="K2076" s="40"/>
      <c r="L2076" s="28"/>
      <c r="M2076" s="28"/>
      <c r="N2076" s="42" t="str">
        <f t="shared" si="230"/>
        <v/>
      </c>
      <c r="O2076" s="43"/>
      <c r="P2076" s="25" t="str">
        <f t="shared" si="231"/>
        <v/>
      </c>
      <c r="R2076" s="26">
        <f t="shared" si="225"/>
        <v>0</v>
      </c>
      <c r="S2076" s="18">
        <f t="shared" si="226"/>
        <v>9</v>
      </c>
      <c r="T2076" s="15" t="str">
        <f t="shared" si="227"/>
        <v/>
      </c>
      <c r="U2076" s="15" t="str">
        <f>CONCATENATE(IF(B2076="","",'[1]Datos del Clap'!$E$4),";","9",IF(B2076="","",'[1]Datos del Clap'!$F$4),TEXT(B2076,"000"),";",E2076,(TEXT(F2076,"00000000")))</f>
        <v>;9;00000000</v>
      </c>
    </row>
    <row r="2077" spans="1:21" ht="14.25" customHeight="1" x14ac:dyDescent="0.2">
      <c r="A2077" s="41" t="str">
        <f t="shared" si="228"/>
        <v/>
      </c>
      <c r="B2077" s="27" t="str">
        <f t="shared" si="229"/>
        <v/>
      </c>
      <c r="C2077" s="28"/>
      <c r="D2077" s="37"/>
      <c r="E2077" s="28"/>
      <c r="F2077" s="38"/>
      <c r="G2077" s="39"/>
      <c r="H2077" s="39"/>
      <c r="I2077" s="29"/>
      <c r="J2077" s="40"/>
      <c r="K2077" s="40"/>
      <c r="L2077" s="28"/>
      <c r="M2077" s="28"/>
      <c r="N2077" s="42" t="str">
        <f t="shared" si="230"/>
        <v/>
      </c>
      <c r="O2077" s="43"/>
      <c r="P2077" s="25" t="str">
        <f t="shared" si="231"/>
        <v/>
      </c>
      <c r="R2077" s="26">
        <f t="shared" si="225"/>
        <v>0</v>
      </c>
      <c r="S2077" s="18">
        <f t="shared" si="226"/>
        <v>9</v>
      </c>
      <c r="T2077" s="15" t="str">
        <f t="shared" si="227"/>
        <v/>
      </c>
      <c r="U2077" s="15" t="str">
        <f>CONCATENATE(IF(B2077="","",'[1]Datos del Clap'!$E$4),";","9",IF(B2077="","",'[1]Datos del Clap'!$F$4),TEXT(B2077,"000"),";",E2077,(TEXT(F2077,"00000000")))</f>
        <v>;9;00000000</v>
      </c>
    </row>
    <row r="2078" spans="1:21" ht="14.25" customHeight="1" x14ac:dyDescent="0.2">
      <c r="A2078" s="41" t="str">
        <f t="shared" si="228"/>
        <v/>
      </c>
      <c r="B2078" s="27" t="str">
        <f t="shared" si="229"/>
        <v/>
      </c>
      <c r="C2078" s="28"/>
      <c r="D2078" s="37"/>
      <c r="E2078" s="28"/>
      <c r="F2078" s="38"/>
      <c r="G2078" s="39"/>
      <c r="H2078" s="39"/>
      <c r="I2078" s="29"/>
      <c r="J2078" s="40"/>
      <c r="K2078" s="40"/>
      <c r="L2078" s="28"/>
      <c r="M2078" s="28"/>
      <c r="N2078" s="42" t="str">
        <f t="shared" si="230"/>
        <v/>
      </c>
      <c r="O2078" s="43"/>
      <c r="P2078" s="25" t="str">
        <f t="shared" si="231"/>
        <v/>
      </c>
      <c r="R2078" s="26">
        <f t="shared" si="225"/>
        <v>0</v>
      </c>
      <c r="S2078" s="18">
        <f t="shared" si="226"/>
        <v>9</v>
      </c>
      <c r="T2078" s="15" t="str">
        <f t="shared" si="227"/>
        <v/>
      </c>
      <c r="U2078" s="15" t="str">
        <f>CONCATENATE(IF(B2078="","",'[1]Datos del Clap'!$E$4),";","9",IF(B2078="","",'[1]Datos del Clap'!$F$4),TEXT(B2078,"000"),";",E2078,(TEXT(F2078,"00000000")))</f>
        <v>;9;00000000</v>
      </c>
    </row>
    <row r="2079" spans="1:21" ht="14.25" customHeight="1" x14ac:dyDescent="0.2">
      <c r="A2079" s="41" t="str">
        <f t="shared" si="228"/>
        <v/>
      </c>
      <c r="B2079" s="27" t="str">
        <f t="shared" si="229"/>
        <v/>
      </c>
      <c r="C2079" s="28"/>
      <c r="D2079" s="37"/>
      <c r="E2079" s="28"/>
      <c r="F2079" s="38"/>
      <c r="G2079" s="39"/>
      <c r="H2079" s="39"/>
      <c r="I2079" s="29"/>
      <c r="J2079" s="40"/>
      <c r="K2079" s="40"/>
      <c r="L2079" s="28"/>
      <c r="M2079" s="28"/>
      <c r="N2079" s="42" t="str">
        <f t="shared" si="230"/>
        <v/>
      </c>
      <c r="O2079" s="43"/>
      <c r="P2079" s="25" t="str">
        <f t="shared" si="231"/>
        <v/>
      </c>
      <c r="R2079" s="26">
        <f t="shared" si="225"/>
        <v>0</v>
      </c>
      <c r="S2079" s="18">
        <f t="shared" si="226"/>
        <v>9</v>
      </c>
      <c r="T2079" s="15" t="str">
        <f t="shared" si="227"/>
        <v/>
      </c>
      <c r="U2079" s="15" t="str">
        <f>CONCATENATE(IF(B2079="","",'[1]Datos del Clap'!$E$4),";","9",IF(B2079="","",'[1]Datos del Clap'!$F$4),TEXT(B2079,"000"),";",E2079,(TEXT(F2079,"00000000")))</f>
        <v>;9;00000000</v>
      </c>
    </row>
    <row r="2080" spans="1:21" ht="14.25" customHeight="1" x14ac:dyDescent="0.2">
      <c r="A2080" s="41" t="str">
        <f t="shared" si="228"/>
        <v/>
      </c>
      <c r="B2080" s="27" t="str">
        <f t="shared" si="229"/>
        <v/>
      </c>
      <c r="C2080" s="28"/>
      <c r="D2080" s="37"/>
      <c r="E2080" s="28"/>
      <c r="F2080" s="38"/>
      <c r="G2080" s="39"/>
      <c r="H2080" s="39"/>
      <c r="I2080" s="29"/>
      <c r="J2080" s="40"/>
      <c r="K2080" s="40"/>
      <c r="L2080" s="28"/>
      <c r="M2080" s="28"/>
      <c r="N2080" s="42" t="str">
        <f t="shared" si="230"/>
        <v/>
      </c>
      <c r="O2080" s="43"/>
      <c r="P2080" s="25" t="str">
        <f t="shared" si="231"/>
        <v/>
      </c>
      <c r="R2080" s="26">
        <f t="shared" si="225"/>
        <v>0</v>
      </c>
      <c r="S2080" s="18">
        <f t="shared" si="226"/>
        <v>9</v>
      </c>
      <c r="T2080" s="15" t="str">
        <f t="shared" si="227"/>
        <v/>
      </c>
      <c r="U2080" s="15" t="str">
        <f>CONCATENATE(IF(B2080="","",'[1]Datos del Clap'!$E$4),";","9",IF(B2080="","",'[1]Datos del Clap'!$F$4),TEXT(B2080,"000"),";",E2080,(TEXT(F2080,"00000000")))</f>
        <v>;9;00000000</v>
      </c>
    </row>
    <row r="2081" spans="1:21" ht="14.25" customHeight="1" x14ac:dyDescent="0.2">
      <c r="A2081" s="41" t="str">
        <f t="shared" si="228"/>
        <v/>
      </c>
      <c r="B2081" s="27" t="str">
        <f t="shared" si="229"/>
        <v/>
      </c>
      <c r="C2081" s="28"/>
      <c r="D2081" s="37"/>
      <c r="E2081" s="28"/>
      <c r="F2081" s="38"/>
      <c r="G2081" s="39"/>
      <c r="H2081" s="39"/>
      <c r="I2081" s="29"/>
      <c r="J2081" s="40"/>
      <c r="K2081" s="40"/>
      <c r="L2081" s="28"/>
      <c r="M2081" s="28"/>
      <c r="N2081" s="42" t="str">
        <f t="shared" si="230"/>
        <v/>
      </c>
      <c r="O2081" s="43"/>
      <c r="P2081" s="25" t="str">
        <f t="shared" si="231"/>
        <v/>
      </c>
      <c r="R2081" s="26">
        <f t="shared" si="225"/>
        <v>0</v>
      </c>
      <c r="S2081" s="18">
        <f t="shared" si="226"/>
        <v>9</v>
      </c>
      <c r="T2081" s="15" t="str">
        <f t="shared" si="227"/>
        <v/>
      </c>
      <c r="U2081" s="15" t="str">
        <f>CONCATENATE(IF(B2081="","",'[1]Datos del Clap'!$E$4),";","9",IF(B2081="","",'[1]Datos del Clap'!$F$4),TEXT(B2081,"000"),";",E2081,(TEXT(F2081,"00000000")))</f>
        <v>;9;00000000</v>
      </c>
    </row>
    <row r="2082" spans="1:21" ht="14.25" customHeight="1" x14ac:dyDescent="0.2">
      <c r="A2082" s="41" t="str">
        <f t="shared" si="228"/>
        <v/>
      </c>
      <c r="B2082" s="27" t="str">
        <f t="shared" si="229"/>
        <v/>
      </c>
      <c r="C2082" s="28"/>
      <c r="D2082" s="37"/>
      <c r="E2082" s="28"/>
      <c r="F2082" s="38"/>
      <c r="G2082" s="39"/>
      <c r="H2082" s="39"/>
      <c r="I2082" s="29"/>
      <c r="J2082" s="40"/>
      <c r="K2082" s="40"/>
      <c r="L2082" s="28"/>
      <c r="M2082" s="28"/>
      <c r="N2082" s="42" t="str">
        <f t="shared" si="230"/>
        <v/>
      </c>
      <c r="O2082" s="43"/>
      <c r="P2082" s="25" t="str">
        <f t="shared" si="231"/>
        <v/>
      </c>
      <c r="R2082" s="26">
        <f t="shared" si="225"/>
        <v>0</v>
      </c>
      <c r="S2082" s="18">
        <f t="shared" si="226"/>
        <v>9</v>
      </c>
      <c r="T2082" s="15" t="str">
        <f t="shared" si="227"/>
        <v/>
      </c>
      <c r="U2082" s="15" t="str">
        <f>CONCATENATE(IF(B2082="","",'[1]Datos del Clap'!$E$4),";","9",IF(B2082="","",'[1]Datos del Clap'!$F$4),TEXT(B2082,"000"),";",E2082,(TEXT(F2082,"00000000")))</f>
        <v>;9;00000000</v>
      </c>
    </row>
    <row r="2083" spans="1:21" ht="14.25" customHeight="1" x14ac:dyDescent="0.2">
      <c r="A2083" s="41" t="str">
        <f t="shared" si="228"/>
        <v/>
      </c>
      <c r="B2083" s="27" t="str">
        <f t="shared" si="229"/>
        <v/>
      </c>
      <c r="C2083" s="28"/>
      <c r="D2083" s="37"/>
      <c r="E2083" s="28"/>
      <c r="F2083" s="38"/>
      <c r="G2083" s="39"/>
      <c r="H2083" s="39"/>
      <c r="I2083" s="29"/>
      <c r="J2083" s="40"/>
      <c r="K2083" s="40"/>
      <c r="L2083" s="28"/>
      <c r="M2083" s="28"/>
      <c r="N2083" s="42" t="str">
        <f t="shared" si="230"/>
        <v/>
      </c>
      <c r="O2083" s="43"/>
      <c r="P2083" s="25" t="str">
        <f t="shared" si="231"/>
        <v/>
      </c>
      <c r="R2083" s="26">
        <f t="shared" si="225"/>
        <v>0</v>
      </c>
      <c r="S2083" s="18">
        <f t="shared" si="226"/>
        <v>9</v>
      </c>
      <c r="T2083" s="15" t="str">
        <f t="shared" si="227"/>
        <v/>
      </c>
      <c r="U2083" s="15" t="str">
        <f>CONCATENATE(IF(B2083="","",'[1]Datos del Clap'!$E$4),";","9",IF(B2083="","",'[1]Datos del Clap'!$F$4),TEXT(B2083,"000"),";",E2083,(TEXT(F2083,"00000000")))</f>
        <v>;9;00000000</v>
      </c>
    </row>
    <row r="2084" spans="1:21" ht="14.25" customHeight="1" x14ac:dyDescent="0.2">
      <c r="A2084" s="41" t="str">
        <f t="shared" si="228"/>
        <v/>
      </c>
      <c r="B2084" s="27" t="str">
        <f t="shared" si="229"/>
        <v/>
      </c>
      <c r="C2084" s="28"/>
      <c r="D2084" s="37"/>
      <c r="E2084" s="28"/>
      <c r="F2084" s="38"/>
      <c r="G2084" s="39"/>
      <c r="H2084" s="39"/>
      <c r="I2084" s="29"/>
      <c r="J2084" s="40"/>
      <c r="K2084" s="40"/>
      <c r="L2084" s="28"/>
      <c r="M2084" s="28"/>
      <c r="N2084" s="42" t="str">
        <f t="shared" si="230"/>
        <v/>
      </c>
      <c r="O2084" s="43"/>
      <c r="P2084" s="25" t="str">
        <f t="shared" si="231"/>
        <v/>
      </c>
      <c r="R2084" s="26">
        <f t="shared" si="225"/>
        <v>0</v>
      </c>
      <c r="S2084" s="18">
        <f t="shared" si="226"/>
        <v>9</v>
      </c>
      <c r="T2084" s="15" t="str">
        <f t="shared" si="227"/>
        <v/>
      </c>
      <c r="U2084" s="15" t="str">
        <f>CONCATENATE(IF(B2084="","",'[1]Datos del Clap'!$E$4),";","9",IF(B2084="","",'[1]Datos del Clap'!$F$4),TEXT(B2084,"000"),";",E2084,(TEXT(F2084,"00000000")))</f>
        <v>;9;00000000</v>
      </c>
    </row>
    <row r="2085" spans="1:21" ht="14.25" customHeight="1" x14ac:dyDescent="0.2">
      <c r="A2085" s="41" t="str">
        <f t="shared" si="228"/>
        <v/>
      </c>
      <c r="B2085" s="27" t="str">
        <f t="shared" si="229"/>
        <v/>
      </c>
      <c r="C2085" s="28"/>
      <c r="D2085" s="37"/>
      <c r="E2085" s="28"/>
      <c r="F2085" s="38"/>
      <c r="G2085" s="39"/>
      <c r="H2085" s="39"/>
      <c r="I2085" s="29"/>
      <c r="J2085" s="40"/>
      <c r="K2085" s="40"/>
      <c r="L2085" s="28"/>
      <c r="M2085" s="28"/>
      <c r="N2085" s="42" t="str">
        <f t="shared" si="230"/>
        <v/>
      </c>
      <c r="O2085" s="43"/>
      <c r="P2085" s="25" t="str">
        <f t="shared" si="231"/>
        <v/>
      </c>
      <c r="R2085" s="26">
        <f t="shared" si="225"/>
        <v>0</v>
      </c>
      <c r="S2085" s="18">
        <f t="shared" si="226"/>
        <v>9</v>
      </c>
      <c r="T2085" s="15" t="str">
        <f t="shared" si="227"/>
        <v/>
      </c>
      <c r="U2085" s="15" t="str">
        <f>CONCATENATE(IF(B2085="","",'[1]Datos del Clap'!$E$4),";","9",IF(B2085="","",'[1]Datos del Clap'!$F$4),TEXT(B2085,"000"),";",E2085,(TEXT(F2085,"00000000")))</f>
        <v>;9;00000000</v>
      </c>
    </row>
    <row r="2086" spans="1:21" ht="14.25" customHeight="1" x14ac:dyDescent="0.2">
      <c r="A2086" s="41" t="str">
        <f t="shared" si="228"/>
        <v/>
      </c>
      <c r="B2086" s="27" t="str">
        <f t="shared" si="229"/>
        <v/>
      </c>
      <c r="C2086" s="28"/>
      <c r="D2086" s="37"/>
      <c r="E2086" s="28"/>
      <c r="F2086" s="38"/>
      <c r="G2086" s="39"/>
      <c r="H2086" s="39"/>
      <c r="I2086" s="29"/>
      <c r="J2086" s="40"/>
      <c r="K2086" s="40"/>
      <c r="L2086" s="28"/>
      <c r="M2086" s="28"/>
      <c r="N2086" s="42" t="str">
        <f t="shared" si="230"/>
        <v/>
      </c>
      <c r="O2086" s="43"/>
      <c r="P2086" s="25" t="str">
        <f t="shared" si="231"/>
        <v/>
      </c>
      <c r="R2086" s="26">
        <f t="shared" si="225"/>
        <v>0</v>
      </c>
      <c r="S2086" s="18">
        <f t="shared" si="226"/>
        <v>9</v>
      </c>
      <c r="T2086" s="15" t="str">
        <f t="shared" si="227"/>
        <v/>
      </c>
      <c r="U2086" s="15" t="str">
        <f>CONCATENATE(IF(B2086="","",'[1]Datos del Clap'!$E$4),";","9",IF(B2086="","",'[1]Datos del Clap'!$F$4),TEXT(B2086,"000"),";",E2086,(TEXT(F2086,"00000000")))</f>
        <v>;9;00000000</v>
      </c>
    </row>
    <row r="2087" spans="1:21" ht="14.25" customHeight="1" x14ac:dyDescent="0.2">
      <c r="A2087" s="41" t="str">
        <f t="shared" si="228"/>
        <v/>
      </c>
      <c r="B2087" s="27" t="str">
        <f t="shared" si="229"/>
        <v/>
      </c>
      <c r="C2087" s="28"/>
      <c r="D2087" s="37"/>
      <c r="E2087" s="28"/>
      <c r="F2087" s="38"/>
      <c r="G2087" s="39"/>
      <c r="H2087" s="39"/>
      <c r="I2087" s="29"/>
      <c r="J2087" s="40"/>
      <c r="K2087" s="40"/>
      <c r="L2087" s="28"/>
      <c r="M2087" s="28"/>
      <c r="N2087" s="42" t="str">
        <f t="shared" si="230"/>
        <v/>
      </c>
      <c r="O2087" s="43"/>
      <c r="P2087" s="25" t="str">
        <f t="shared" si="231"/>
        <v/>
      </c>
      <c r="R2087" s="26">
        <f t="shared" si="225"/>
        <v>0</v>
      </c>
      <c r="S2087" s="18">
        <f t="shared" si="226"/>
        <v>9</v>
      </c>
      <c r="T2087" s="15" t="str">
        <f t="shared" si="227"/>
        <v/>
      </c>
      <c r="U2087" s="15" t="str">
        <f>CONCATENATE(IF(B2087="","",'[1]Datos del Clap'!$E$4),";","9",IF(B2087="","",'[1]Datos del Clap'!$F$4),TEXT(B2087,"000"),";",E2087,(TEXT(F2087,"00000000")))</f>
        <v>;9;00000000</v>
      </c>
    </row>
    <row r="2088" spans="1:21" ht="14.25" customHeight="1" x14ac:dyDescent="0.2">
      <c r="A2088" s="41" t="str">
        <f t="shared" si="228"/>
        <v/>
      </c>
      <c r="B2088" s="27" t="str">
        <f t="shared" si="229"/>
        <v/>
      </c>
      <c r="C2088" s="28"/>
      <c r="D2088" s="37"/>
      <c r="E2088" s="28"/>
      <c r="F2088" s="38"/>
      <c r="G2088" s="39"/>
      <c r="H2088" s="39"/>
      <c r="I2088" s="29"/>
      <c r="J2088" s="40"/>
      <c r="K2088" s="40"/>
      <c r="L2088" s="28"/>
      <c r="M2088" s="28"/>
      <c r="N2088" s="42" t="str">
        <f t="shared" si="230"/>
        <v/>
      </c>
      <c r="O2088" s="43"/>
      <c r="P2088" s="25" t="str">
        <f t="shared" si="231"/>
        <v/>
      </c>
      <c r="R2088" s="26">
        <f t="shared" si="225"/>
        <v>0</v>
      </c>
      <c r="S2088" s="18">
        <f t="shared" si="226"/>
        <v>9</v>
      </c>
      <c r="T2088" s="15" t="str">
        <f t="shared" si="227"/>
        <v/>
      </c>
      <c r="U2088" s="15" t="str">
        <f>CONCATENATE(IF(B2088="","",'[1]Datos del Clap'!$E$4),";","9",IF(B2088="","",'[1]Datos del Clap'!$F$4),TEXT(B2088,"000"),";",E2088,(TEXT(F2088,"00000000")))</f>
        <v>;9;00000000</v>
      </c>
    </row>
    <row r="2089" spans="1:21" ht="14.25" customHeight="1" x14ac:dyDescent="0.2">
      <c r="A2089" s="41" t="str">
        <f t="shared" si="228"/>
        <v/>
      </c>
      <c r="B2089" s="27" t="str">
        <f t="shared" si="229"/>
        <v/>
      </c>
      <c r="C2089" s="28"/>
      <c r="D2089" s="37"/>
      <c r="E2089" s="28"/>
      <c r="F2089" s="38"/>
      <c r="G2089" s="39"/>
      <c r="H2089" s="39"/>
      <c r="I2089" s="29"/>
      <c r="J2089" s="40"/>
      <c r="K2089" s="40"/>
      <c r="L2089" s="28"/>
      <c r="M2089" s="28"/>
      <c r="N2089" s="42" t="str">
        <f t="shared" si="230"/>
        <v/>
      </c>
      <c r="O2089" s="43"/>
      <c r="P2089" s="25" t="str">
        <f t="shared" si="231"/>
        <v/>
      </c>
      <c r="R2089" s="26">
        <f t="shared" si="225"/>
        <v>0</v>
      </c>
      <c r="S2089" s="18">
        <f t="shared" si="226"/>
        <v>9</v>
      </c>
      <c r="T2089" s="15" t="str">
        <f t="shared" si="227"/>
        <v/>
      </c>
      <c r="U2089" s="15" t="str">
        <f>CONCATENATE(IF(B2089="","",'[1]Datos del Clap'!$E$4),";","9",IF(B2089="","",'[1]Datos del Clap'!$F$4),TEXT(B2089,"000"),";",E2089,(TEXT(F2089,"00000000")))</f>
        <v>;9;00000000</v>
      </c>
    </row>
    <row r="2090" spans="1:21" ht="14.25" customHeight="1" x14ac:dyDescent="0.2">
      <c r="A2090" s="41" t="str">
        <f t="shared" si="228"/>
        <v/>
      </c>
      <c r="B2090" s="27" t="str">
        <f t="shared" si="229"/>
        <v/>
      </c>
      <c r="C2090" s="28"/>
      <c r="D2090" s="37"/>
      <c r="E2090" s="28"/>
      <c r="F2090" s="38"/>
      <c r="G2090" s="39"/>
      <c r="H2090" s="39"/>
      <c r="I2090" s="29"/>
      <c r="J2090" s="40"/>
      <c r="K2090" s="40"/>
      <c r="L2090" s="28"/>
      <c r="M2090" s="28"/>
      <c r="N2090" s="42" t="str">
        <f t="shared" si="230"/>
        <v/>
      </c>
      <c r="O2090" s="43"/>
      <c r="P2090" s="25" t="str">
        <f t="shared" si="231"/>
        <v/>
      </c>
      <c r="R2090" s="26">
        <f t="shared" si="225"/>
        <v>0</v>
      </c>
      <c r="S2090" s="18">
        <f t="shared" si="226"/>
        <v>9</v>
      </c>
      <c r="T2090" s="15" t="str">
        <f t="shared" si="227"/>
        <v/>
      </c>
      <c r="U2090" s="15" t="str">
        <f>CONCATENATE(IF(B2090="","",'[1]Datos del Clap'!$E$4),";","9",IF(B2090="","",'[1]Datos del Clap'!$F$4),TEXT(B2090,"000"),";",E2090,(TEXT(F2090,"00000000")))</f>
        <v>;9;00000000</v>
      </c>
    </row>
    <row r="2091" spans="1:21" ht="14.25" customHeight="1" x14ac:dyDescent="0.2">
      <c r="A2091" s="41" t="str">
        <f t="shared" si="228"/>
        <v/>
      </c>
      <c r="B2091" s="27" t="str">
        <f t="shared" si="229"/>
        <v/>
      </c>
      <c r="C2091" s="28"/>
      <c r="D2091" s="37"/>
      <c r="E2091" s="28"/>
      <c r="F2091" s="38"/>
      <c r="G2091" s="39"/>
      <c r="H2091" s="39"/>
      <c r="I2091" s="29"/>
      <c r="J2091" s="40"/>
      <c r="K2091" s="40"/>
      <c r="L2091" s="28"/>
      <c r="M2091" s="28"/>
      <c r="N2091" s="42" t="str">
        <f t="shared" si="230"/>
        <v/>
      </c>
      <c r="O2091" s="43"/>
      <c r="P2091" s="25" t="str">
        <f t="shared" si="231"/>
        <v/>
      </c>
      <c r="R2091" s="26">
        <f t="shared" si="225"/>
        <v>0</v>
      </c>
      <c r="S2091" s="18">
        <f t="shared" si="226"/>
        <v>9</v>
      </c>
      <c r="T2091" s="15" t="str">
        <f t="shared" si="227"/>
        <v/>
      </c>
      <c r="U2091" s="15" t="str">
        <f>CONCATENATE(IF(B2091="","",'[1]Datos del Clap'!$E$4),";","9",IF(B2091="","",'[1]Datos del Clap'!$F$4),TEXT(B2091,"000"),";",E2091,(TEXT(F2091,"00000000")))</f>
        <v>;9;00000000</v>
      </c>
    </row>
    <row r="2092" spans="1:21" ht="14.25" customHeight="1" x14ac:dyDescent="0.2">
      <c r="A2092" s="41" t="str">
        <f t="shared" si="228"/>
        <v/>
      </c>
      <c r="B2092" s="27" t="str">
        <f t="shared" si="229"/>
        <v/>
      </c>
      <c r="C2092" s="28"/>
      <c r="D2092" s="37"/>
      <c r="E2092" s="28"/>
      <c r="F2092" s="38"/>
      <c r="G2092" s="39"/>
      <c r="H2092" s="39"/>
      <c r="I2092" s="29"/>
      <c r="J2092" s="40"/>
      <c r="K2092" s="40"/>
      <c r="L2092" s="28"/>
      <c r="M2092" s="28"/>
      <c r="N2092" s="42" t="str">
        <f t="shared" si="230"/>
        <v/>
      </c>
      <c r="O2092" s="43"/>
      <c r="P2092" s="25" t="str">
        <f t="shared" si="231"/>
        <v/>
      </c>
      <c r="R2092" s="26">
        <f t="shared" si="225"/>
        <v>0</v>
      </c>
      <c r="S2092" s="18">
        <f t="shared" si="226"/>
        <v>9</v>
      </c>
      <c r="T2092" s="15" t="str">
        <f t="shared" si="227"/>
        <v/>
      </c>
      <c r="U2092" s="15" t="str">
        <f>CONCATENATE(IF(B2092="","",'[1]Datos del Clap'!$E$4),";","9",IF(B2092="","",'[1]Datos del Clap'!$F$4),TEXT(B2092,"000"),";",E2092,(TEXT(F2092,"00000000")))</f>
        <v>;9;00000000</v>
      </c>
    </row>
    <row r="2093" spans="1:21" ht="14.25" customHeight="1" x14ac:dyDescent="0.2">
      <c r="A2093" s="41" t="str">
        <f t="shared" si="228"/>
        <v/>
      </c>
      <c r="B2093" s="27" t="str">
        <f t="shared" si="229"/>
        <v/>
      </c>
      <c r="C2093" s="28"/>
      <c r="D2093" s="37"/>
      <c r="E2093" s="28"/>
      <c r="F2093" s="38"/>
      <c r="G2093" s="39"/>
      <c r="H2093" s="39"/>
      <c r="I2093" s="29"/>
      <c r="J2093" s="40"/>
      <c r="K2093" s="40"/>
      <c r="L2093" s="28"/>
      <c r="M2093" s="28"/>
      <c r="N2093" s="42" t="str">
        <f t="shared" si="230"/>
        <v/>
      </c>
      <c r="O2093" s="43"/>
      <c r="P2093" s="25" t="str">
        <f t="shared" si="231"/>
        <v/>
      </c>
      <c r="R2093" s="26">
        <f t="shared" si="225"/>
        <v>0</v>
      </c>
      <c r="S2093" s="18">
        <f t="shared" si="226"/>
        <v>9</v>
      </c>
      <c r="T2093" s="15" t="str">
        <f t="shared" si="227"/>
        <v/>
      </c>
      <c r="U2093" s="15" t="str">
        <f>CONCATENATE(IF(B2093="","",'[1]Datos del Clap'!$E$4),";","9",IF(B2093="","",'[1]Datos del Clap'!$F$4),TEXT(B2093,"000"),";",E2093,(TEXT(F2093,"00000000")))</f>
        <v>;9;00000000</v>
      </c>
    </row>
    <row r="2094" spans="1:21" ht="14.25" customHeight="1" x14ac:dyDescent="0.2">
      <c r="A2094" s="41" t="str">
        <f t="shared" si="228"/>
        <v/>
      </c>
      <c r="B2094" s="27" t="str">
        <f t="shared" si="229"/>
        <v/>
      </c>
      <c r="C2094" s="28"/>
      <c r="D2094" s="37"/>
      <c r="E2094" s="28"/>
      <c r="F2094" s="38"/>
      <c r="G2094" s="39"/>
      <c r="H2094" s="39"/>
      <c r="I2094" s="29"/>
      <c r="J2094" s="40"/>
      <c r="K2094" s="40"/>
      <c r="L2094" s="28"/>
      <c r="M2094" s="28"/>
      <c r="N2094" s="42" t="str">
        <f t="shared" si="230"/>
        <v/>
      </c>
      <c r="O2094" s="43"/>
      <c r="P2094" s="25" t="str">
        <f t="shared" si="231"/>
        <v/>
      </c>
      <c r="R2094" s="26">
        <f t="shared" si="225"/>
        <v>0</v>
      </c>
      <c r="S2094" s="18">
        <f t="shared" si="226"/>
        <v>9</v>
      </c>
      <c r="T2094" s="15" t="str">
        <f t="shared" si="227"/>
        <v/>
      </c>
      <c r="U2094" s="15" t="str">
        <f>CONCATENATE(IF(B2094="","",'[1]Datos del Clap'!$E$4),";","9",IF(B2094="","",'[1]Datos del Clap'!$F$4),TEXT(B2094,"000"),";",E2094,(TEXT(F2094,"00000000")))</f>
        <v>;9;00000000</v>
      </c>
    </row>
    <row r="2095" spans="1:21" ht="14.25" customHeight="1" x14ac:dyDescent="0.2">
      <c r="A2095" s="41" t="str">
        <f t="shared" si="228"/>
        <v/>
      </c>
      <c r="B2095" s="27" t="str">
        <f t="shared" si="229"/>
        <v/>
      </c>
      <c r="C2095" s="28"/>
      <c r="D2095" s="37"/>
      <c r="E2095" s="28"/>
      <c r="F2095" s="38"/>
      <c r="G2095" s="39"/>
      <c r="H2095" s="39"/>
      <c r="I2095" s="29"/>
      <c r="J2095" s="40"/>
      <c r="K2095" s="40"/>
      <c r="L2095" s="28"/>
      <c r="M2095" s="28"/>
      <c r="N2095" s="42" t="str">
        <f t="shared" si="230"/>
        <v/>
      </c>
      <c r="O2095" s="43"/>
      <c r="P2095" s="25" t="str">
        <f t="shared" si="231"/>
        <v/>
      </c>
      <c r="R2095" s="26">
        <f t="shared" si="225"/>
        <v>0</v>
      </c>
      <c r="S2095" s="18">
        <f t="shared" si="226"/>
        <v>9</v>
      </c>
      <c r="T2095" s="15" t="str">
        <f t="shared" si="227"/>
        <v/>
      </c>
      <c r="U2095" s="15" t="str">
        <f>CONCATENATE(IF(B2095="","",'[1]Datos del Clap'!$E$4),";","9",IF(B2095="","",'[1]Datos del Clap'!$F$4),TEXT(B2095,"000"),";",E2095,(TEXT(F2095,"00000000")))</f>
        <v>;9;00000000</v>
      </c>
    </row>
    <row r="2096" spans="1:21" ht="14.25" customHeight="1" x14ac:dyDescent="0.2">
      <c r="A2096" s="41" t="str">
        <f t="shared" si="228"/>
        <v/>
      </c>
      <c r="B2096" s="27" t="str">
        <f t="shared" si="229"/>
        <v/>
      </c>
      <c r="C2096" s="28"/>
      <c r="D2096" s="37"/>
      <c r="E2096" s="28"/>
      <c r="F2096" s="38"/>
      <c r="G2096" s="39"/>
      <c r="H2096" s="39"/>
      <c r="I2096" s="29"/>
      <c r="J2096" s="40"/>
      <c r="K2096" s="40"/>
      <c r="L2096" s="28"/>
      <c r="M2096" s="28"/>
      <c r="N2096" s="42" t="str">
        <f t="shared" si="230"/>
        <v/>
      </c>
      <c r="O2096" s="43"/>
      <c r="P2096" s="25" t="str">
        <f t="shared" si="231"/>
        <v/>
      </c>
      <c r="R2096" s="26">
        <f t="shared" si="225"/>
        <v>0</v>
      </c>
      <c r="S2096" s="18">
        <f t="shared" si="226"/>
        <v>9</v>
      </c>
      <c r="T2096" s="15" t="str">
        <f t="shared" si="227"/>
        <v/>
      </c>
      <c r="U2096" s="15" t="str">
        <f>CONCATENATE(IF(B2096="","",'[1]Datos del Clap'!$E$4),";","9",IF(B2096="","",'[1]Datos del Clap'!$F$4),TEXT(B2096,"000"),";",E2096,(TEXT(F2096,"00000000")))</f>
        <v>;9;00000000</v>
      </c>
    </row>
    <row r="2097" spans="1:21" ht="14.25" customHeight="1" x14ac:dyDescent="0.2">
      <c r="A2097" s="41" t="str">
        <f t="shared" si="228"/>
        <v/>
      </c>
      <c r="B2097" s="27" t="str">
        <f t="shared" si="229"/>
        <v/>
      </c>
      <c r="C2097" s="28"/>
      <c r="D2097" s="37"/>
      <c r="E2097" s="28"/>
      <c r="F2097" s="38"/>
      <c r="G2097" s="39"/>
      <c r="H2097" s="39"/>
      <c r="I2097" s="29"/>
      <c r="J2097" s="40"/>
      <c r="K2097" s="40"/>
      <c r="L2097" s="28"/>
      <c r="M2097" s="28"/>
      <c r="N2097" s="42" t="str">
        <f t="shared" si="230"/>
        <v/>
      </c>
      <c r="O2097" s="43"/>
      <c r="P2097" s="25" t="str">
        <f t="shared" si="231"/>
        <v/>
      </c>
      <c r="R2097" s="26">
        <f t="shared" si="225"/>
        <v>0</v>
      </c>
      <c r="S2097" s="18">
        <f t="shared" si="226"/>
        <v>9</v>
      </c>
      <c r="T2097" s="15" t="str">
        <f t="shared" si="227"/>
        <v/>
      </c>
      <c r="U2097" s="15" t="str">
        <f>CONCATENATE(IF(B2097="","",'[1]Datos del Clap'!$E$4),";","9",IF(B2097="","",'[1]Datos del Clap'!$F$4),TEXT(B2097,"000"),";",E2097,(TEXT(F2097,"00000000")))</f>
        <v>;9;00000000</v>
      </c>
    </row>
    <row r="2098" spans="1:21" ht="14.25" customHeight="1" x14ac:dyDescent="0.2">
      <c r="A2098" s="41" t="str">
        <f t="shared" si="228"/>
        <v/>
      </c>
      <c r="B2098" s="27" t="str">
        <f t="shared" si="229"/>
        <v/>
      </c>
      <c r="C2098" s="28"/>
      <c r="D2098" s="37"/>
      <c r="E2098" s="28"/>
      <c r="F2098" s="38"/>
      <c r="G2098" s="39"/>
      <c r="H2098" s="39"/>
      <c r="I2098" s="29"/>
      <c r="J2098" s="40"/>
      <c r="K2098" s="40"/>
      <c r="L2098" s="28"/>
      <c r="M2098" s="28"/>
      <c r="N2098" s="42" t="str">
        <f t="shared" si="230"/>
        <v/>
      </c>
      <c r="O2098" s="43"/>
      <c r="P2098" s="25" t="str">
        <f t="shared" si="231"/>
        <v/>
      </c>
      <c r="R2098" s="26">
        <f t="shared" si="225"/>
        <v>0</v>
      </c>
      <c r="S2098" s="18">
        <f t="shared" si="226"/>
        <v>9</v>
      </c>
      <c r="T2098" s="15" t="str">
        <f t="shared" si="227"/>
        <v/>
      </c>
      <c r="U2098" s="15" t="str">
        <f>CONCATENATE(IF(B2098="","",'[1]Datos del Clap'!$E$4),";","9",IF(B2098="","",'[1]Datos del Clap'!$F$4),TEXT(B2098,"000"),";",E2098,(TEXT(F2098,"00000000")))</f>
        <v>;9;00000000</v>
      </c>
    </row>
    <row r="2099" spans="1:21" ht="14.25" customHeight="1" x14ac:dyDescent="0.2">
      <c r="A2099" s="41" t="str">
        <f t="shared" si="228"/>
        <v/>
      </c>
      <c r="B2099" s="27" t="str">
        <f t="shared" si="229"/>
        <v/>
      </c>
      <c r="C2099" s="28"/>
      <c r="D2099" s="37"/>
      <c r="E2099" s="28"/>
      <c r="F2099" s="38"/>
      <c r="G2099" s="39"/>
      <c r="H2099" s="39"/>
      <c r="I2099" s="29"/>
      <c r="J2099" s="40"/>
      <c r="K2099" s="40"/>
      <c r="L2099" s="28"/>
      <c r="M2099" s="28"/>
      <c r="N2099" s="42" t="str">
        <f t="shared" si="230"/>
        <v/>
      </c>
      <c r="O2099" s="43"/>
      <c r="P2099" s="25" t="str">
        <f t="shared" si="231"/>
        <v/>
      </c>
      <c r="R2099" s="26">
        <f t="shared" si="225"/>
        <v>0</v>
      </c>
      <c r="S2099" s="18">
        <f t="shared" si="226"/>
        <v>9</v>
      </c>
      <c r="T2099" s="15" t="str">
        <f t="shared" si="227"/>
        <v/>
      </c>
      <c r="U2099" s="15" t="str">
        <f>CONCATENATE(IF(B2099="","",'[1]Datos del Clap'!$E$4),";","9",IF(B2099="","",'[1]Datos del Clap'!$F$4),TEXT(B2099,"000"),";",E2099,(TEXT(F2099,"00000000")))</f>
        <v>;9;00000000</v>
      </c>
    </row>
    <row r="2100" spans="1:21" ht="14.25" customHeight="1" x14ac:dyDescent="0.2">
      <c r="A2100" s="41" t="str">
        <f t="shared" si="228"/>
        <v/>
      </c>
      <c r="B2100" s="27" t="str">
        <f t="shared" si="229"/>
        <v/>
      </c>
      <c r="C2100" s="28"/>
      <c r="D2100" s="37"/>
      <c r="E2100" s="28"/>
      <c r="F2100" s="38"/>
      <c r="G2100" s="39"/>
      <c r="H2100" s="39"/>
      <c r="I2100" s="29"/>
      <c r="J2100" s="40"/>
      <c r="K2100" s="40"/>
      <c r="L2100" s="28"/>
      <c r="M2100" s="28"/>
      <c r="N2100" s="42" t="str">
        <f t="shared" si="230"/>
        <v/>
      </c>
      <c r="O2100" s="43"/>
      <c r="P2100" s="25" t="str">
        <f t="shared" si="231"/>
        <v/>
      </c>
      <c r="R2100" s="26">
        <f t="shared" si="225"/>
        <v>0</v>
      </c>
      <c r="S2100" s="18">
        <f t="shared" si="226"/>
        <v>9</v>
      </c>
      <c r="T2100" s="15" t="str">
        <f t="shared" si="227"/>
        <v/>
      </c>
      <c r="U2100" s="15" t="str">
        <f>CONCATENATE(IF(B2100="","",'[1]Datos del Clap'!$E$4),";","9",IF(B2100="","",'[1]Datos del Clap'!$F$4),TEXT(B2100,"000"),";",E2100,(TEXT(F2100,"00000000")))</f>
        <v>;9;00000000</v>
      </c>
    </row>
    <row r="2101" spans="1:21" ht="14.25" customHeight="1" x14ac:dyDescent="0.2">
      <c r="A2101" s="41" t="str">
        <f t="shared" si="228"/>
        <v/>
      </c>
      <c r="B2101" s="27" t="str">
        <f t="shared" si="229"/>
        <v/>
      </c>
      <c r="C2101" s="28"/>
      <c r="D2101" s="37"/>
      <c r="E2101" s="28"/>
      <c r="F2101" s="38"/>
      <c r="G2101" s="39"/>
      <c r="H2101" s="39"/>
      <c r="I2101" s="29"/>
      <c r="J2101" s="40"/>
      <c r="K2101" s="40"/>
      <c r="L2101" s="28"/>
      <c r="M2101" s="28"/>
      <c r="N2101" s="42" t="str">
        <f t="shared" si="230"/>
        <v/>
      </c>
      <c r="O2101" s="43"/>
      <c r="P2101" s="25" t="str">
        <f t="shared" si="231"/>
        <v/>
      </c>
      <c r="R2101" s="26">
        <f t="shared" si="225"/>
        <v>0</v>
      </c>
      <c r="S2101" s="18">
        <f t="shared" si="226"/>
        <v>9</v>
      </c>
      <c r="T2101" s="15" t="str">
        <f t="shared" si="227"/>
        <v/>
      </c>
      <c r="U2101" s="15" t="str">
        <f>CONCATENATE(IF(B2101="","",'[1]Datos del Clap'!$E$4),";","9",IF(B2101="","",'[1]Datos del Clap'!$F$4),TEXT(B2101,"000"),";",E2101,(TEXT(F2101,"00000000")))</f>
        <v>;9;00000000</v>
      </c>
    </row>
    <row r="2102" spans="1:21" ht="14.25" customHeight="1" x14ac:dyDescent="0.2">
      <c r="A2102" s="41" t="str">
        <f t="shared" si="228"/>
        <v/>
      </c>
      <c r="B2102" s="27" t="str">
        <f t="shared" si="229"/>
        <v/>
      </c>
      <c r="C2102" s="28"/>
      <c r="D2102" s="37"/>
      <c r="E2102" s="28"/>
      <c r="F2102" s="38"/>
      <c r="G2102" s="39"/>
      <c r="H2102" s="39"/>
      <c r="I2102" s="29"/>
      <c r="J2102" s="40"/>
      <c r="K2102" s="40"/>
      <c r="L2102" s="28"/>
      <c r="M2102" s="28"/>
      <c r="N2102" s="42" t="str">
        <f t="shared" si="230"/>
        <v/>
      </c>
      <c r="O2102" s="43"/>
      <c r="P2102" s="25" t="str">
        <f t="shared" si="231"/>
        <v/>
      </c>
      <c r="R2102" s="26">
        <f t="shared" si="225"/>
        <v>0</v>
      </c>
      <c r="S2102" s="18">
        <f t="shared" si="226"/>
        <v>9</v>
      </c>
      <c r="T2102" s="15" t="str">
        <f t="shared" si="227"/>
        <v/>
      </c>
      <c r="U2102" s="15" t="str">
        <f>CONCATENATE(IF(B2102="","",'[1]Datos del Clap'!$E$4),";","9",IF(B2102="","",'[1]Datos del Clap'!$F$4),TEXT(B2102,"000"),";",E2102,(TEXT(F2102,"00000000")))</f>
        <v>;9;00000000</v>
      </c>
    </row>
    <row r="2103" spans="1:21" ht="14.25" customHeight="1" x14ac:dyDescent="0.2">
      <c r="A2103" s="41" t="str">
        <f t="shared" si="228"/>
        <v/>
      </c>
      <c r="B2103" s="27" t="str">
        <f t="shared" si="229"/>
        <v/>
      </c>
      <c r="C2103" s="28"/>
      <c r="D2103" s="37"/>
      <c r="E2103" s="28"/>
      <c r="F2103" s="38"/>
      <c r="G2103" s="39"/>
      <c r="H2103" s="39"/>
      <c r="I2103" s="29"/>
      <c r="J2103" s="40"/>
      <c r="K2103" s="40"/>
      <c r="L2103" s="28"/>
      <c r="M2103" s="28"/>
      <c r="N2103" s="42" t="str">
        <f t="shared" si="230"/>
        <v/>
      </c>
      <c r="O2103" s="43"/>
      <c r="P2103" s="25" t="str">
        <f t="shared" si="231"/>
        <v/>
      </c>
      <c r="R2103" s="26">
        <f t="shared" si="225"/>
        <v>0</v>
      </c>
      <c r="S2103" s="18">
        <f t="shared" si="226"/>
        <v>9</v>
      </c>
      <c r="T2103" s="15" t="str">
        <f t="shared" si="227"/>
        <v/>
      </c>
      <c r="U2103" s="15" t="str">
        <f>CONCATENATE(IF(B2103="","",'[1]Datos del Clap'!$E$4),";","9",IF(B2103="","",'[1]Datos del Clap'!$F$4),TEXT(B2103,"000"),";",E2103,(TEXT(F2103,"00000000")))</f>
        <v>;9;00000000</v>
      </c>
    </row>
    <row r="2104" spans="1:21" ht="14.25" customHeight="1" x14ac:dyDescent="0.2">
      <c r="A2104" s="41" t="str">
        <f t="shared" si="228"/>
        <v/>
      </c>
      <c r="B2104" s="27" t="str">
        <f t="shared" si="229"/>
        <v/>
      </c>
      <c r="C2104" s="28"/>
      <c r="D2104" s="37"/>
      <c r="E2104" s="28"/>
      <c r="F2104" s="38"/>
      <c r="G2104" s="39"/>
      <c r="H2104" s="39"/>
      <c r="I2104" s="29"/>
      <c r="J2104" s="40"/>
      <c r="K2104" s="40"/>
      <c r="L2104" s="28"/>
      <c r="M2104" s="28"/>
      <c r="N2104" s="42" t="str">
        <f t="shared" si="230"/>
        <v/>
      </c>
      <c r="O2104" s="43"/>
      <c r="P2104" s="25" t="str">
        <f t="shared" si="231"/>
        <v/>
      </c>
      <c r="R2104" s="26">
        <f t="shared" si="225"/>
        <v>0</v>
      </c>
      <c r="S2104" s="18">
        <f t="shared" si="226"/>
        <v>9</v>
      </c>
      <c r="T2104" s="15" t="str">
        <f t="shared" si="227"/>
        <v/>
      </c>
      <c r="U2104" s="15" t="str">
        <f>CONCATENATE(IF(B2104="","",'[1]Datos del Clap'!$E$4),";","9",IF(B2104="","",'[1]Datos del Clap'!$F$4),TEXT(B2104,"000"),";",E2104,(TEXT(F2104,"00000000")))</f>
        <v>;9;00000000</v>
      </c>
    </row>
    <row r="2105" spans="1:21" ht="14.25" customHeight="1" x14ac:dyDescent="0.2">
      <c r="A2105" s="41" t="str">
        <f t="shared" si="228"/>
        <v/>
      </c>
      <c r="B2105" s="27" t="str">
        <f t="shared" si="229"/>
        <v/>
      </c>
      <c r="C2105" s="28"/>
      <c r="D2105" s="37"/>
      <c r="E2105" s="28"/>
      <c r="F2105" s="38"/>
      <c r="G2105" s="39"/>
      <c r="H2105" s="39"/>
      <c r="I2105" s="29"/>
      <c r="J2105" s="40"/>
      <c r="K2105" s="40"/>
      <c r="L2105" s="28"/>
      <c r="M2105" s="28"/>
      <c r="N2105" s="42" t="str">
        <f t="shared" si="230"/>
        <v/>
      </c>
      <c r="O2105" s="43"/>
      <c r="P2105" s="25" t="str">
        <f t="shared" si="231"/>
        <v/>
      </c>
      <c r="R2105" s="26">
        <f t="shared" si="225"/>
        <v>0</v>
      </c>
      <c r="S2105" s="18">
        <f t="shared" si="226"/>
        <v>9</v>
      </c>
      <c r="T2105" s="15" t="str">
        <f t="shared" si="227"/>
        <v/>
      </c>
      <c r="U2105" s="15" t="str">
        <f>CONCATENATE(IF(B2105="","",'[1]Datos del Clap'!$E$4),";","9",IF(B2105="","",'[1]Datos del Clap'!$F$4),TEXT(B2105,"000"),";",E2105,(TEXT(F2105,"00000000")))</f>
        <v>;9;00000000</v>
      </c>
    </row>
    <row r="2106" spans="1:21" ht="14.25" customHeight="1" x14ac:dyDescent="0.2">
      <c r="A2106" s="41" t="str">
        <f t="shared" si="228"/>
        <v/>
      </c>
      <c r="B2106" s="27" t="str">
        <f t="shared" si="229"/>
        <v/>
      </c>
      <c r="C2106" s="28"/>
      <c r="D2106" s="37"/>
      <c r="E2106" s="28"/>
      <c r="F2106" s="38"/>
      <c r="G2106" s="39"/>
      <c r="H2106" s="39"/>
      <c r="I2106" s="29"/>
      <c r="J2106" s="40"/>
      <c r="K2106" s="40"/>
      <c r="L2106" s="28"/>
      <c r="M2106" s="28"/>
      <c r="N2106" s="42" t="str">
        <f t="shared" si="230"/>
        <v/>
      </c>
      <c r="O2106" s="43"/>
      <c r="P2106" s="25" t="str">
        <f t="shared" si="231"/>
        <v/>
      </c>
      <c r="R2106" s="26">
        <f t="shared" si="225"/>
        <v>0</v>
      </c>
      <c r="S2106" s="18">
        <f t="shared" si="226"/>
        <v>9</v>
      </c>
      <c r="T2106" s="15" t="str">
        <f t="shared" si="227"/>
        <v/>
      </c>
      <c r="U2106" s="15" t="str">
        <f>CONCATENATE(IF(B2106="","",'[1]Datos del Clap'!$E$4),";","9",IF(B2106="","",'[1]Datos del Clap'!$F$4),TEXT(B2106,"000"),";",E2106,(TEXT(F2106,"00000000")))</f>
        <v>;9;00000000</v>
      </c>
    </row>
    <row r="2107" spans="1:21" ht="14.25" customHeight="1" x14ac:dyDescent="0.2">
      <c r="A2107" s="41" t="str">
        <f t="shared" si="228"/>
        <v/>
      </c>
      <c r="B2107" s="27" t="str">
        <f t="shared" si="229"/>
        <v/>
      </c>
      <c r="C2107" s="28"/>
      <c r="D2107" s="37"/>
      <c r="E2107" s="28"/>
      <c r="F2107" s="38"/>
      <c r="G2107" s="39"/>
      <c r="H2107" s="39"/>
      <c r="I2107" s="29"/>
      <c r="J2107" s="40"/>
      <c r="K2107" s="40"/>
      <c r="L2107" s="28"/>
      <c r="M2107" s="28"/>
      <c r="N2107" s="42" t="str">
        <f t="shared" si="230"/>
        <v/>
      </c>
      <c r="O2107" s="43"/>
      <c r="P2107" s="25" t="str">
        <f t="shared" si="231"/>
        <v/>
      </c>
      <c r="R2107" s="26">
        <f t="shared" si="225"/>
        <v>0</v>
      </c>
      <c r="S2107" s="18">
        <f t="shared" si="226"/>
        <v>9</v>
      </c>
      <c r="T2107" s="15" t="str">
        <f t="shared" si="227"/>
        <v/>
      </c>
      <c r="U2107" s="15" t="str">
        <f>CONCATENATE(IF(B2107="","",'[1]Datos del Clap'!$E$4),";","9",IF(B2107="","",'[1]Datos del Clap'!$F$4),TEXT(B2107,"000"),";",E2107,(TEXT(F2107,"00000000")))</f>
        <v>;9;00000000</v>
      </c>
    </row>
    <row r="2108" spans="1:21" ht="14.25" customHeight="1" x14ac:dyDescent="0.2">
      <c r="A2108" s="41" t="str">
        <f t="shared" si="228"/>
        <v/>
      </c>
      <c r="B2108" s="27" t="str">
        <f t="shared" si="229"/>
        <v/>
      </c>
      <c r="C2108" s="28"/>
      <c r="D2108" s="37"/>
      <c r="E2108" s="28"/>
      <c r="F2108" s="38"/>
      <c r="G2108" s="39"/>
      <c r="H2108" s="39"/>
      <c r="I2108" s="29"/>
      <c r="J2108" s="40"/>
      <c r="K2108" s="40"/>
      <c r="L2108" s="28"/>
      <c r="M2108" s="28"/>
      <c r="N2108" s="42" t="str">
        <f t="shared" si="230"/>
        <v/>
      </c>
      <c r="O2108" s="43"/>
      <c r="P2108" s="25" t="str">
        <f t="shared" si="231"/>
        <v/>
      </c>
      <c r="R2108" s="26">
        <f t="shared" si="225"/>
        <v>0</v>
      </c>
      <c r="S2108" s="18">
        <f t="shared" si="226"/>
        <v>9</v>
      </c>
      <c r="T2108" s="15" t="str">
        <f t="shared" si="227"/>
        <v/>
      </c>
      <c r="U2108" s="15" t="str">
        <f>CONCATENATE(IF(B2108="","",'[1]Datos del Clap'!$E$4),";","9",IF(B2108="","",'[1]Datos del Clap'!$F$4),TEXT(B2108,"000"),";",E2108,(TEXT(F2108,"00000000")))</f>
        <v>;9;00000000</v>
      </c>
    </row>
    <row r="2109" spans="1:21" ht="14.25" customHeight="1" x14ac:dyDescent="0.2">
      <c r="A2109" s="41" t="str">
        <f t="shared" si="228"/>
        <v/>
      </c>
      <c r="B2109" s="27" t="str">
        <f t="shared" si="229"/>
        <v/>
      </c>
      <c r="C2109" s="28"/>
      <c r="D2109" s="37"/>
      <c r="E2109" s="28"/>
      <c r="F2109" s="38"/>
      <c r="G2109" s="39"/>
      <c r="H2109" s="39"/>
      <c r="I2109" s="29"/>
      <c r="J2109" s="40"/>
      <c r="K2109" s="40"/>
      <c r="L2109" s="28"/>
      <c r="M2109" s="28"/>
      <c r="N2109" s="42" t="str">
        <f t="shared" si="230"/>
        <v/>
      </c>
      <c r="O2109" s="43"/>
      <c r="P2109" s="25" t="str">
        <f t="shared" si="231"/>
        <v/>
      </c>
      <c r="R2109" s="26">
        <f t="shared" si="225"/>
        <v>0</v>
      </c>
      <c r="S2109" s="18">
        <f t="shared" si="226"/>
        <v>9</v>
      </c>
      <c r="T2109" s="15" t="str">
        <f t="shared" si="227"/>
        <v/>
      </c>
      <c r="U2109" s="15" t="str">
        <f>CONCATENATE(IF(B2109="","",'[1]Datos del Clap'!$E$4),";","9",IF(B2109="","",'[1]Datos del Clap'!$F$4),TEXT(B2109,"000"),";",E2109,(TEXT(F2109,"00000000")))</f>
        <v>;9;00000000</v>
      </c>
    </row>
    <row r="2110" spans="1:21" ht="14.25" customHeight="1" x14ac:dyDescent="0.2">
      <c r="A2110" s="41" t="str">
        <f t="shared" si="228"/>
        <v/>
      </c>
      <c r="B2110" s="27" t="str">
        <f t="shared" si="229"/>
        <v/>
      </c>
      <c r="C2110" s="28"/>
      <c r="D2110" s="37"/>
      <c r="E2110" s="28"/>
      <c r="F2110" s="38"/>
      <c r="G2110" s="39"/>
      <c r="H2110" s="39"/>
      <c r="I2110" s="29"/>
      <c r="J2110" s="40"/>
      <c r="K2110" s="40"/>
      <c r="L2110" s="28"/>
      <c r="M2110" s="28"/>
      <c r="N2110" s="42" t="str">
        <f t="shared" si="230"/>
        <v/>
      </c>
      <c r="O2110" s="43"/>
      <c r="P2110" s="25" t="str">
        <f t="shared" si="231"/>
        <v/>
      </c>
      <c r="R2110" s="26">
        <f t="shared" si="225"/>
        <v>0</v>
      </c>
      <c r="S2110" s="18">
        <f t="shared" si="226"/>
        <v>9</v>
      </c>
      <c r="T2110" s="15" t="str">
        <f t="shared" si="227"/>
        <v/>
      </c>
      <c r="U2110" s="15" t="str">
        <f>CONCATENATE(IF(B2110="","",'[1]Datos del Clap'!$E$4),";","9",IF(B2110="","",'[1]Datos del Clap'!$F$4),TEXT(B2110,"000"),";",E2110,(TEXT(F2110,"00000000")))</f>
        <v>;9;00000000</v>
      </c>
    </row>
    <row r="2111" spans="1:21" ht="14.25" customHeight="1" x14ac:dyDescent="0.2">
      <c r="A2111" s="41" t="str">
        <f t="shared" si="228"/>
        <v/>
      </c>
      <c r="B2111" s="27" t="str">
        <f t="shared" si="229"/>
        <v/>
      </c>
      <c r="C2111" s="28"/>
      <c r="D2111" s="37"/>
      <c r="E2111" s="28"/>
      <c r="F2111" s="38"/>
      <c r="G2111" s="39"/>
      <c r="H2111" s="39"/>
      <c r="I2111" s="29"/>
      <c r="J2111" s="40"/>
      <c r="K2111" s="40"/>
      <c r="L2111" s="28"/>
      <c r="M2111" s="28"/>
      <c r="N2111" s="42" t="str">
        <f t="shared" si="230"/>
        <v/>
      </c>
      <c r="O2111" s="43"/>
      <c r="P2111" s="25" t="str">
        <f t="shared" si="231"/>
        <v/>
      </c>
      <c r="R2111" s="26">
        <f t="shared" si="225"/>
        <v>0</v>
      </c>
      <c r="S2111" s="18">
        <f t="shared" si="226"/>
        <v>9</v>
      </c>
      <c r="T2111" s="15" t="str">
        <f t="shared" si="227"/>
        <v/>
      </c>
      <c r="U2111" s="15" t="str">
        <f>CONCATENATE(IF(B2111="","",'[1]Datos del Clap'!$E$4),";","9",IF(B2111="","",'[1]Datos del Clap'!$F$4),TEXT(B2111,"000"),";",E2111,(TEXT(F2111,"00000000")))</f>
        <v>;9;00000000</v>
      </c>
    </row>
    <row r="2112" spans="1:21" ht="14.25" customHeight="1" x14ac:dyDescent="0.2">
      <c r="A2112" s="41" t="str">
        <f t="shared" si="228"/>
        <v/>
      </c>
      <c r="B2112" s="27" t="str">
        <f t="shared" si="229"/>
        <v/>
      </c>
      <c r="C2112" s="28"/>
      <c r="D2112" s="37"/>
      <c r="E2112" s="28"/>
      <c r="F2112" s="38"/>
      <c r="G2112" s="39"/>
      <c r="H2112" s="39"/>
      <c r="I2112" s="29"/>
      <c r="J2112" s="40"/>
      <c r="K2112" s="40"/>
      <c r="L2112" s="28"/>
      <c r="M2112" s="28"/>
      <c r="N2112" s="42" t="str">
        <f t="shared" si="230"/>
        <v/>
      </c>
      <c r="O2112" s="43"/>
      <c r="P2112" s="25" t="str">
        <f t="shared" si="231"/>
        <v/>
      </c>
      <c r="R2112" s="26">
        <f t="shared" si="225"/>
        <v>0</v>
      </c>
      <c r="S2112" s="18">
        <f t="shared" si="226"/>
        <v>9</v>
      </c>
      <c r="T2112" s="15" t="str">
        <f t="shared" si="227"/>
        <v/>
      </c>
      <c r="U2112" s="15" t="str">
        <f>CONCATENATE(IF(B2112="","",'[1]Datos del Clap'!$E$4),";","9",IF(B2112="","",'[1]Datos del Clap'!$F$4),TEXT(B2112,"000"),";",E2112,(TEXT(F2112,"00000000")))</f>
        <v>;9;00000000</v>
      </c>
    </row>
    <row r="2113" spans="1:21" ht="14.25" customHeight="1" x14ac:dyDescent="0.2">
      <c r="A2113" s="41" t="str">
        <f t="shared" si="228"/>
        <v/>
      </c>
      <c r="B2113" s="27" t="str">
        <f t="shared" si="229"/>
        <v/>
      </c>
      <c r="C2113" s="28"/>
      <c r="D2113" s="37"/>
      <c r="E2113" s="28"/>
      <c r="F2113" s="38"/>
      <c r="G2113" s="39"/>
      <c r="H2113" s="39"/>
      <c r="I2113" s="29"/>
      <c r="J2113" s="40"/>
      <c r="K2113" s="40"/>
      <c r="L2113" s="28"/>
      <c r="M2113" s="28"/>
      <c r="N2113" s="42" t="str">
        <f t="shared" si="230"/>
        <v/>
      </c>
      <c r="O2113" s="43"/>
      <c r="P2113" s="25" t="str">
        <f t="shared" si="231"/>
        <v/>
      </c>
      <c r="R2113" s="26">
        <f t="shared" si="225"/>
        <v>0</v>
      </c>
      <c r="S2113" s="18">
        <f t="shared" si="226"/>
        <v>9</v>
      </c>
      <c r="T2113" s="15" t="str">
        <f t="shared" si="227"/>
        <v/>
      </c>
      <c r="U2113" s="15" t="str">
        <f>CONCATENATE(IF(B2113="","",'[1]Datos del Clap'!$E$4),";","9",IF(B2113="","",'[1]Datos del Clap'!$F$4),TEXT(B2113,"000"),";",E2113,(TEXT(F2113,"00000000")))</f>
        <v>;9;00000000</v>
      </c>
    </row>
    <row r="2114" spans="1:21" ht="14.25" customHeight="1" x14ac:dyDescent="0.2">
      <c r="A2114" s="41" t="str">
        <f t="shared" si="228"/>
        <v/>
      </c>
      <c r="B2114" s="27" t="str">
        <f t="shared" si="229"/>
        <v/>
      </c>
      <c r="C2114" s="28"/>
      <c r="D2114" s="37"/>
      <c r="E2114" s="28"/>
      <c r="F2114" s="38"/>
      <c r="G2114" s="39"/>
      <c r="H2114" s="39"/>
      <c r="I2114" s="29"/>
      <c r="J2114" s="40"/>
      <c r="K2114" s="40"/>
      <c r="L2114" s="28"/>
      <c r="M2114" s="28"/>
      <c r="N2114" s="42" t="str">
        <f t="shared" si="230"/>
        <v/>
      </c>
      <c r="O2114" s="43"/>
      <c r="P2114" s="25" t="str">
        <f t="shared" si="231"/>
        <v/>
      </c>
      <c r="R2114" s="26">
        <f t="shared" si="225"/>
        <v>0</v>
      </c>
      <c r="S2114" s="18">
        <f t="shared" si="226"/>
        <v>9</v>
      </c>
      <c r="T2114" s="15" t="str">
        <f t="shared" si="227"/>
        <v/>
      </c>
      <c r="U2114" s="15" t="str">
        <f>CONCATENATE(IF(B2114="","",'[1]Datos del Clap'!$E$4),";","9",IF(B2114="","",'[1]Datos del Clap'!$F$4),TEXT(B2114,"000"),";",E2114,(TEXT(F2114,"00000000")))</f>
        <v>;9;00000000</v>
      </c>
    </row>
    <row r="2115" spans="1:21" ht="14.25" customHeight="1" x14ac:dyDescent="0.2">
      <c r="A2115" s="41" t="str">
        <f t="shared" si="228"/>
        <v/>
      </c>
      <c r="B2115" s="27" t="str">
        <f t="shared" si="229"/>
        <v/>
      </c>
      <c r="C2115" s="28"/>
      <c r="D2115" s="37"/>
      <c r="E2115" s="28"/>
      <c r="F2115" s="38"/>
      <c r="G2115" s="39"/>
      <c r="H2115" s="39"/>
      <c r="I2115" s="29"/>
      <c r="J2115" s="40"/>
      <c r="K2115" s="40"/>
      <c r="L2115" s="28"/>
      <c r="M2115" s="28"/>
      <c r="N2115" s="42" t="str">
        <f t="shared" si="230"/>
        <v/>
      </c>
      <c r="O2115" s="43"/>
      <c r="P2115" s="25" t="str">
        <f t="shared" si="231"/>
        <v/>
      </c>
      <c r="R2115" s="26">
        <f t="shared" si="225"/>
        <v>0</v>
      </c>
      <c r="S2115" s="18">
        <f t="shared" si="226"/>
        <v>9</v>
      </c>
      <c r="T2115" s="15" t="str">
        <f t="shared" si="227"/>
        <v/>
      </c>
      <c r="U2115" s="15" t="str">
        <f>CONCATENATE(IF(B2115="","",'[1]Datos del Clap'!$E$4),";","9",IF(B2115="","",'[1]Datos del Clap'!$F$4),TEXT(B2115,"000"),";",E2115,(TEXT(F2115,"00000000")))</f>
        <v>;9;00000000</v>
      </c>
    </row>
    <row r="2116" spans="1:21" ht="14.25" customHeight="1" x14ac:dyDescent="0.2">
      <c r="A2116" s="41" t="str">
        <f t="shared" si="228"/>
        <v/>
      </c>
      <c r="B2116" s="27" t="str">
        <f t="shared" si="229"/>
        <v/>
      </c>
      <c r="C2116" s="28"/>
      <c r="D2116" s="37"/>
      <c r="E2116" s="28"/>
      <c r="F2116" s="38"/>
      <c r="G2116" s="39"/>
      <c r="H2116" s="39"/>
      <c r="I2116" s="29"/>
      <c r="J2116" s="40"/>
      <c r="K2116" s="40"/>
      <c r="L2116" s="28"/>
      <c r="M2116" s="28"/>
      <c r="N2116" s="42" t="str">
        <f t="shared" si="230"/>
        <v/>
      </c>
      <c r="O2116" s="43"/>
      <c r="P2116" s="25" t="str">
        <f t="shared" si="231"/>
        <v/>
      </c>
      <c r="R2116" s="26">
        <f t="shared" ref="R2116:R2179" si="232">COUNTIF($F$4:$F$10002,F2116)</f>
        <v>0</v>
      </c>
      <c r="S2116" s="18">
        <f t="shared" ref="S2116:S2179" si="233">LEN(IF(F2116&gt;=80000000,(CONCATENATE("E",REPT(0,8-LEN(F2116)),F2116)),(CONCATENATE("V",REPT(0,8-LEN(F2116)),F2116))))</f>
        <v>9</v>
      </c>
      <c r="T2116" s="15" t="str">
        <f t="shared" ref="T2116:T2179" si="234">TRIM(PROPER(D2116))</f>
        <v/>
      </c>
      <c r="U2116" s="15" t="str">
        <f>CONCATENATE(IF(B2116="","",'[1]Datos del Clap'!$E$4),";","9",IF(B2116="","",'[1]Datos del Clap'!$F$4),TEXT(B2116,"000"),";",E2116,(TEXT(F2116,"00000000")))</f>
        <v>;9;00000000</v>
      </c>
    </row>
    <row r="2117" spans="1:21" ht="14.25" customHeight="1" x14ac:dyDescent="0.2">
      <c r="A2117" s="41" t="str">
        <f t="shared" ref="A2117:A2180" si="235">IF(I2117="Vocero Territorial",1,IF(I2117="UBCH",2,IF(I2117="UNAMUJER",3,IF(I2117="FFM",4,IF(I2117="CCAlimentación",5,IF(I2117="Comunicador",6,IF(I2117="Productivo",7,IF(I2117="Fiscal",8,IF(I2117="Miliciano",9,IF(I2117="Vocero Comunal",11,IF(I2117="Ninguno",10,"")))))))))))</f>
        <v/>
      </c>
      <c r="B2117" s="27" t="str">
        <f t="shared" ref="B2117:B2180" si="236">IF(OR(C2117="",D2117=""),"",IF(AND(C2117&lt;&gt;"Jefe de Familia",D2117&lt;&gt;""),B2116,(B2116+1)))</f>
        <v/>
      </c>
      <c r="C2117" s="28"/>
      <c r="D2117" s="37"/>
      <c r="E2117" s="28"/>
      <c r="F2117" s="38"/>
      <c r="G2117" s="39"/>
      <c r="H2117" s="39"/>
      <c r="I2117" s="29"/>
      <c r="J2117" s="40"/>
      <c r="K2117" s="40"/>
      <c r="L2117" s="28"/>
      <c r="M2117" s="28"/>
      <c r="N2117" s="42" t="str">
        <f t="shared" ref="N2117:N2180" si="237">IF(OR(COUNTIF($F$4:$F$3005,F2117)&gt;=2,T(F2117)&lt;&gt;"",LEN(F2117)&gt;8),"Revisar este número de Cédula","")</f>
        <v/>
      </c>
      <c r="O2117" s="43"/>
      <c r="P2117" s="25" t="str">
        <f t="shared" ref="P2117:P2180" si="238">IF(AND($W$2&lt;&gt;1,I2117="Vocero Territorial"),"Ya Existe un "&amp;I2117,IF(AND($W$3&lt;&gt;1,I2117="UBCH"),"Ya Existe un Representante de las "&amp;I2117,IF(AND($W$4&lt;&gt;1,I2117="UNAMUJER"),"Ya Existe un Representante de "&amp;I2117,IF(AND($W$5&lt;&gt;1,I2117="FFM"),"Ya Existe un Representante del "&amp;I2117,IF(AND($W$6&lt;&gt;1,I2117="CCAlimentación"),"Ya Existe un Representante del "&amp;I2117,IF(AND($W$7&lt;&gt;1,I2117="Comunicador"),"Ya Existe un Líder "&amp;I2117,IF(AND($W$8&lt;&gt;1,I2117="Productivo"),"Ya Existe un Líder "&amp;I2117,IF(AND($W$9&lt;&gt;1,I2117="Fiscal"),"Ya Existe un "&amp;I2117,IF(AND($W$9&lt;&gt;1,I2117="Vocero Comunal"),"Ya Existe un "&amp;I2117,"")))))))))</f>
        <v/>
      </c>
      <c r="R2117" s="26">
        <f t="shared" si="232"/>
        <v>0</v>
      </c>
      <c r="S2117" s="18">
        <f t="shared" si="233"/>
        <v>9</v>
      </c>
      <c r="T2117" s="15" t="str">
        <f t="shared" si="234"/>
        <v/>
      </c>
      <c r="U2117" s="15" t="str">
        <f>CONCATENATE(IF(B2117="","",'[1]Datos del Clap'!$E$4),";","9",IF(B2117="","",'[1]Datos del Clap'!$F$4),TEXT(B2117,"000"),";",E2117,(TEXT(F2117,"00000000")))</f>
        <v>;9;00000000</v>
      </c>
    </row>
    <row r="2118" spans="1:21" ht="14.25" customHeight="1" x14ac:dyDescent="0.2">
      <c r="A2118" s="41" t="str">
        <f t="shared" si="235"/>
        <v/>
      </c>
      <c r="B2118" s="27" t="str">
        <f t="shared" si="236"/>
        <v/>
      </c>
      <c r="C2118" s="28"/>
      <c r="D2118" s="37"/>
      <c r="E2118" s="28"/>
      <c r="F2118" s="38"/>
      <c r="G2118" s="39"/>
      <c r="H2118" s="39"/>
      <c r="I2118" s="29"/>
      <c r="J2118" s="40"/>
      <c r="K2118" s="40"/>
      <c r="L2118" s="28"/>
      <c r="M2118" s="28"/>
      <c r="N2118" s="42" t="str">
        <f t="shared" si="237"/>
        <v/>
      </c>
      <c r="O2118" s="43"/>
      <c r="P2118" s="25" t="str">
        <f t="shared" si="238"/>
        <v/>
      </c>
      <c r="R2118" s="26">
        <f t="shared" si="232"/>
        <v>0</v>
      </c>
      <c r="S2118" s="18">
        <f t="shared" si="233"/>
        <v>9</v>
      </c>
      <c r="T2118" s="15" t="str">
        <f t="shared" si="234"/>
        <v/>
      </c>
      <c r="U2118" s="15" t="str">
        <f>CONCATENATE(IF(B2118="","",'[1]Datos del Clap'!$E$4),";","9",IF(B2118="","",'[1]Datos del Clap'!$F$4),TEXT(B2118,"000"),";",E2118,(TEXT(F2118,"00000000")))</f>
        <v>;9;00000000</v>
      </c>
    </row>
    <row r="2119" spans="1:21" ht="14.25" customHeight="1" x14ac:dyDescent="0.2">
      <c r="A2119" s="41" t="str">
        <f t="shared" si="235"/>
        <v/>
      </c>
      <c r="B2119" s="27" t="str">
        <f t="shared" si="236"/>
        <v/>
      </c>
      <c r="C2119" s="28"/>
      <c r="D2119" s="37"/>
      <c r="E2119" s="28"/>
      <c r="F2119" s="38"/>
      <c r="G2119" s="39"/>
      <c r="H2119" s="39"/>
      <c r="I2119" s="29"/>
      <c r="J2119" s="40"/>
      <c r="K2119" s="40"/>
      <c r="L2119" s="28"/>
      <c r="M2119" s="28"/>
      <c r="N2119" s="42" t="str">
        <f t="shared" si="237"/>
        <v/>
      </c>
      <c r="O2119" s="43"/>
      <c r="P2119" s="25" t="str">
        <f t="shared" si="238"/>
        <v/>
      </c>
      <c r="R2119" s="26">
        <f t="shared" si="232"/>
        <v>0</v>
      </c>
      <c r="S2119" s="18">
        <f t="shared" si="233"/>
        <v>9</v>
      </c>
      <c r="T2119" s="15" t="str">
        <f t="shared" si="234"/>
        <v/>
      </c>
      <c r="U2119" s="15" t="str">
        <f>CONCATENATE(IF(B2119="","",'[1]Datos del Clap'!$E$4),";","9",IF(B2119="","",'[1]Datos del Clap'!$F$4),TEXT(B2119,"000"),";",E2119,(TEXT(F2119,"00000000")))</f>
        <v>;9;00000000</v>
      </c>
    </row>
    <row r="2120" spans="1:21" ht="14.25" customHeight="1" x14ac:dyDescent="0.2">
      <c r="A2120" s="41" t="str">
        <f t="shared" si="235"/>
        <v/>
      </c>
      <c r="B2120" s="27" t="str">
        <f t="shared" si="236"/>
        <v/>
      </c>
      <c r="C2120" s="28"/>
      <c r="D2120" s="37"/>
      <c r="E2120" s="28"/>
      <c r="F2120" s="38"/>
      <c r="G2120" s="39"/>
      <c r="H2120" s="39"/>
      <c r="I2120" s="29"/>
      <c r="J2120" s="40"/>
      <c r="K2120" s="40"/>
      <c r="L2120" s="28"/>
      <c r="M2120" s="28"/>
      <c r="N2120" s="42" t="str">
        <f t="shared" si="237"/>
        <v/>
      </c>
      <c r="O2120" s="43"/>
      <c r="P2120" s="25" t="str">
        <f t="shared" si="238"/>
        <v/>
      </c>
      <c r="R2120" s="26">
        <f t="shared" si="232"/>
        <v>0</v>
      </c>
      <c r="S2120" s="18">
        <f t="shared" si="233"/>
        <v>9</v>
      </c>
      <c r="T2120" s="15" t="str">
        <f t="shared" si="234"/>
        <v/>
      </c>
      <c r="U2120" s="15" t="str">
        <f>CONCATENATE(IF(B2120="","",'[1]Datos del Clap'!$E$4),";","9",IF(B2120="","",'[1]Datos del Clap'!$F$4),TEXT(B2120,"000"),";",E2120,(TEXT(F2120,"00000000")))</f>
        <v>;9;00000000</v>
      </c>
    </row>
    <row r="2121" spans="1:21" ht="14.25" customHeight="1" x14ac:dyDescent="0.2">
      <c r="A2121" s="41" t="str">
        <f t="shared" si="235"/>
        <v/>
      </c>
      <c r="B2121" s="27" t="str">
        <f t="shared" si="236"/>
        <v/>
      </c>
      <c r="C2121" s="28"/>
      <c r="D2121" s="37"/>
      <c r="E2121" s="28"/>
      <c r="F2121" s="38"/>
      <c r="G2121" s="39"/>
      <c r="H2121" s="39"/>
      <c r="I2121" s="29"/>
      <c r="J2121" s="40"/>
      <c r="K2121" s="40"/>
      <c r="L2121" s="28"/>
      <c r="M2121" s="28"/>
      <c r="N2121" s="42" t="str">
        <f t="shared" si="237"/>
        <v/>
      </c>
      <c r="O2121" s="43"/>
      <c r="P2121" s="25" t="str">
        <f t="shared" si="238"/>
        <v/>
      </c>
      <c r="R2121" s="26">
        <f t="shared" si="232"/>
        <v>0</v>
      </c>
      <c r="S2121" s="18">
        <f t="shared" si="233"/>
        <v>9</v>
      </c>
      <c r="T2121" s="15" t="str">
        <f t="shared" si="234"/>
        <v/>
      </c>
      <c r="U2121" s="15" t="str">
        <f>CONCATENATE(IF(B2121="","",'[1]Datos del Clap'!$E$4),";","9",IF(B2121="","",'[1]Datos del Clap'!$F$4),TEXT(B2121,"000"),";",E2121,(TEXT(F2121,"00000000")))</f>
        <v>;9;00000000</v>
      </c>
    </row>
    <row r="2122" spans="1:21" ht="14.25" customHeight="1" x14ac:dyDescent="0.2">
      <c r="A2122" s="41" t="str">
        <f t="shared" si="235"/>
        <v/>
      </c>
      <c r="B2122" s="27" t="str">
        <f t="shared" si="236"/>
        <v/>
      </c>
      <c r="C2122" s="28"/>
      <c r="D2122" s="37"/>
      <c r="E2122" s="28"/>
      <c r="F2122" s="38"/>
      <c r="G2122" s="39"/>
      <c r="H2122" s="39"/>
      <c r="I2122" s="29"/>
      <c r="J2122" s="40"/>
      <c r="K2122" s="40"/>
      <c r="L2122" s="28"/>
      <c r="M2122" s="28"/>
      <c r="N2122" s="42" t="str">
        <f t="shared" si="237"/>
        <v/>
      </c>
      <c r="O2122" s="43"/>
      <c r="P2122" s="25" t="str">
        <f t="shared" si="238"/>
        <v/>
      </c>
      <c r="R2122" s="26">
        <f t="shared" si="232"/>
        <v>0</v>
      </c>
      <c r="S2122" s="18">
        <f t="shared" si="233"/>
        <v>9</v>
      </c>
      <c r="T2122" s="15" t="str">
        <f t="shared" si="234"/>
        <v/>
      </c>
      <c r="U2122" s="15" t="str">
        <f>CONCATENATE(IF(B2122="","",'[1]Datos del Clap'!$E$4),";","9",IF(B2122="","",'[1]Datos del Clap'!$F$4),TEXT(B2122,"000"),";",E2122,(TEXT(F2122,"00000000")))</f>
        <v>;9;00000000</v>
      </c>
    </row>
    <row r="2123" spans="1:21" ht="14.25" customHeight="1" x14ac:dyDescent="0.2">
      <c r="A2123" s="41" t="str">
        <f t="shared" si="235"/>
        <v/>
      </c>
      <c r="B2123" s="27" t="str">
        <f t="shared" si="236"/>
        <v/>
      </c>
      <c r="C2123" s="28"/>
      <c r="D2123" s="37"/>
      <c r="E2123" s="28"/>
      <c r="F2123" s="38"/>
      <c r="G2123" s="39"/>
      <c r="H2123" s="39"/>
      <c r="I2123" s="29"/>
      <c r="J2123" s="40"/>
      <c r="K2123" s="40"/>
      <c r="L2123" s="28"/>
      <c r="M2123" s="28"/>
      <c r="N2123" s="42" t="str">
        <f t="shared" si="237"/>
        <v/>
      </c>
      <c r="O2123" s="43"/>
      <c r="P2123" s="25" t="str">
        <f t="shared" si="238"/>
        <v/>
      </c>
      <c r="R2123" s="26">
        <f t="shared" si="232"/>
        <v>0</v>
      </c>
      <c r="S2123" s="18">
        <f t="shared" si="233"/>
        <v>9</v>
      </c>
      <c r="T2123" s="15" t="str">
        <f t="shared" si="234"/>
        <v/>
      </c>
      <c r="U2123" s="15" t="str">
        <f>CONCATENATE(IF(B2123="","",'[1]Datos del Clap'!$E$4),";","9",IF(B2123="","",'[1]Datos del Clap'!$F$4),TEXT(B2123,"000"),";",E2123,(TEXT(F2123,"00000000")))</f>
        <v>;9;00000000</v>
      </c>
    </row>
    <row r="2124" spans="1:21" ht="14.25" customHeight="1" x14ac:dyDescent="0.2">
      <c r="A2124" s="41" t="str">
        <f t="shared" si="235"/>
        <v/>
      </c>
      <c r="B2124" s="27" t="str">
        <f t="shared" si="236"/>
        <v/>
      </c>
      <c r="C2124" s="28"/>
      <c r="D2124" s="37"/>
      <c r="E2124" s="28"/>
      <c r="F2124" s="38"/>
      <c r="G2124" s="39"/>
      <c r="H2124" s="39"/>
      <c r="I2124" s="29"/>
      <c r="J2124" s="40"/>
      <c r="K2124" s="40"/>
      <c r="L2124" s="28"/>
      <c r="M2124" s="28"/>
      <c r="N2124" s="42" t="str">
        <f t="shared" si="237"/>
        <v/>
      </c>
      <c r="O2124" s="43"/>
      <c r="P2124" s="25" t="str">
        <f t="shared" si="238"/>
        <v/>
      </c>
      <c r="R2124" s="26">
        <f t="shared" si="232"/>
        <v>0</v>
      </c>
      <c r="S2124" s="18">
        <f t="shared" si="233"/>
        <v>9</v>
      </c>
      <c r="T2124" s="15" t="str">
        <f t="shared" si="234"/>
        <v/>
      </c>
      <c r="U2124" s="15" t="str">
        <f>CONCATENATE(IF(B2124="","",'[1]Datos del Clap'!$E$4),";","9",IF(B2124="","",'[1]Datos del Clap'!$F$4),TEXT(B2124,"000"),";",E2124,(TEXT(F2124,"00000000")))</f>
        <v>;9;00000000</v>
      </c>
    </row>
    <row r="2125" spans="1:21" ht="14.25" customHeight="1" x14ac:dyDescent="0.2">
      <c r="A2125" s="41" t="str">
        <f t="shared" si="235"/>
        <v/>
      </c>
      <c r="B2125" s="27" t="str">
        <f t="shared" si="236"/>
        <v/>
      </c>
      <c r="C2125" s="28"/>
      <c r="D2125" s="37"/>
      <c r="E2125" s="28"/>
      <c r="F2125" s="38"/>
      <c r="G2125" s="39"/>
      <c r="H2125" s="39"/>
      <c r="I2125" s="29"/>
      <c r="J2125" s="40"/>
      <c r="K2125" s="40"/>
      <c r="L2125" s="28"/>
      <c r="M2125" s="28"/>
      <c r="N2125" s="42" t="str">
        <f t="shared" si="237"/>
        <v/>
      </c>
      <c r="O2125" s="43"/>
      <c r="P2125" s="25" t="str">
        <f t="shared" si="238"/>
        <v/>
      </c>
      <c r="R2125" s="26">
        <f t="shared" si="232"/>
        <v>0</v>
      </c>
      <c r="S2125" s="18">
        <f t="shared" si="233"/>
        <v>9</v>
      </c>
      <c r="T2125" s="15" t="str">
        <f t="shared" si="234"/>
        <v/>
      </c>
      <c r="U2125" s="15" t="str">
        <f>CONCATENATE(IF(B2125="","",'[1]Datos del Clap'!$E$4),";","9",IF(B2125="","",'[1]Datos del Clap'!$F$4),TEXT(B2125,"000"),";",E2125,(TEXT(F2125,"00000000")))</f>
        <v>;9;00000000</v>
      </c>
    </row>
    <row r="2126" spans="1:21" ht="14.25" customHeight="1" x14ac:dyDescent="0.2">
      <c r="A2126" s="41" t="str">
        <f t="shared" si="235"/>
        <v/>
      </c>
      <c r="B2126" s="27" t="str">
        <f t="shared" si="236"/>
        <v/>
      </c>
      <c r="C2126" s="28"/>
      <c r="D2126" s="37"/>
      <c r="E2126" s="28"/>
      <c r="F2126" s="38"/>
      <c r="G2126" s="39"/>
      <c r="H2126" s="39"/>
      <c r="I2126" s="29"/>
      <c r="J2126" s="40"/>
      <c r="K2126" s="40"/>
      <c r="L2126" s="28"/>
      <c r="M2126" s="28"/>
      <c r="N2126" s="42" t="str">
        <f t="shared" si="237"/>
        <v/>
      </c>
      <c r="O2126" s="43"/>
      <c r="P2126" s="25" t="str">
        <f t="shared" si="238"/>
        <v/>
      </c>
      <c r="R2126" s="26">
        <f t="shared" si="232"/>
        <v>0</v>
      </c>
      <c r="S2126" s="18">
        <f t="shared" si="233"/>
        <v>9</v>
      </c>
      <c r="T2126" s="15" t="str">
        <f t="shared" si="234"/>
        <v/>
      </c>
      <c r="U2126" s="15" t="str">
        <f>CONCATENATE(IF(B2126="","",'[1]Datos del Clap'!$E$4),";","9",IF(B2126="","",'[1]Datos del Clap'!$F$4),TEXT(B2126,"000"),";",E2126,(TEXT(F2126,"00000000")))</f>
        <v>;9;00000000</v>
      </c>
    </row>
    <row r="2127" spans="1:21" ht="14.25" customHeight="1" x14ac:dyDescent="0.2">
      <c r="A2127" s="41" t="str">
        <f t="shared" si="235"/>
        <v/>
      </c>
      <c r="B2127" s="27" t="str">
        <f t="shared" si="236"/>
        <v/>
      </c>
      <c r="C2127" s="28"/>
      <c r="D2127" s="37"/>
      <c r="E2127" s="28"/>
      <c r="F2127" s="38"/>
      <c r="G2127" s="39"/>
      <c r="H2127" s="39"/>
      <c r="I2127" s="29"/>
      <c r="J2127" s="40"/>
      <c r="K2127" s="40"/>
      <c r="L2127" s="28"/>
      <c r="M2127" s="28"/>
      <c r="N2127" s="42" t="str">
        <f t="shared" si="237"/>
        <v/>
      </c>
      <c r="O2127" s="43"/>
      <c r="P2127" s="25" t="str">
        <f t="shared" si="238"/>
        <v/>
      </c>
      <c r="R2127" s="26">
        <f t="shared" si="232"/>
        <v>0</v>
      </c>
      <c r="S2127" s="18">
        <f t="shared" si="233"/>
        <v>9</v>
      </c>
      <c r="T2127" s="15" t="str">
        <f t="shared" si="234"/>
        <v/>
      </c>
      <c r="U2127" s="15" t="str">
        <f>CONCATENATE(IF(B2127="","",'[1]Datos del Clap'!$E$4),";","9",IF(B2127="","",'[1]Datos del Clap'!$F$4),TEXT(B2127,"000"),";",E2127,(TEXT(F2127,"00000000")))</f>
        <v>;9;00000000</v>
      </c>
    </row>
    <row r="2128" spans="1:21" ht="14.25" customHeight="1" x14ac:dyDescent="0.2">
      <c r="A2128" s="41" t="str">
        <f t="shared" si="235"/>
        <v/>
      </c>
      <c r="B2128" s="27" t="str">
        <f t="shared" si="236"/>
        <v/>
      </c>
      <c r="C2128" s="28"/>
      <c r="D2128" s="37"/>
      <c r="E2128" s="28"/>
      <c r="F2128" s="38"/>
      <c r="G2128" s="39"/>
      <c r="H2128" s="39"/>
      <c r="I2128" s="29"/>
      <c r="J2128" s="40"/>
      <c r="K2128" s="40"/>
      <c r="L2128" s="28"/>
      <c r="M2128" s="28"/>
      <c r="N2128" s="42" t="str">
        <f t="shared" si="237"/>
        <v/>
      </c>
      <c r="O2128" s="43"/>
      <c r="P2128" s="25" t="str">
        <f t="shared" si="238"/>
        <v/>
      </c>
      <c r="R2128" s="26">
        <f t="shared" si="232"/>
        <v>0</v>
      </c>
      <c r="S2128" s="18">
        <f t="shared" si="233"/>
        <v>9</v>
      </c>
      <c r="T2128" s="15" t="str">
        <f t="shared" si="234"/>
        <v/>
      </c>
      <c r="U2128" s="15" t="str">
        <f>CONCATENATE(IF(B2128="","",'[1]Datos del Clap'!$E$4),";","9",IF(B2128="","",'[1]Datos del Clap'!$F$4),TEXT(B2128,"000"),";",E2128,(TEXT(F2128,"00000000")))</f>
        <v>;9;00000000</v>
      </c>
    </row>
    <row r="2129" spans="1:21" ht="14.25" customHeight="1" x14ac:dyDescent="0.2">
      <c r="A2129" s="41" t="str">
        <f t="shared" si="235"/>
        <v/>
      </c>
      <c r="B2129" s="27" t="str">
        <f t="shared" si="236"/>
        <v/>
      </c>
      <c r="C2129" s="28"/>
      <c r="D2129" s="37"/>
      <c r="E2129" s="28"/>
      <c r="F2129" s="38"/>
      <c r="G2129" s="39"/>
      <c r="H2129" s="39"/>
      <c r="I2129" s="29"/>
      <c r="J2129" s="40"/>
      <c r="K2129" s="40"/>
      <c r="L2129" s="28"/>
      <c r="M2129" s="28"/>
      <c r="N2129" s="42" t="str">
        <f t="shared" si="237"/>
        <v/>
      </c>
      <c r="O2129" s="43"/>
      <c r="P2129" s="25" t="str">
        <f t="shared" si="238"/>
        <v/>
      </c>
      <c r="R2129" s="26">
        <f t="shared" si="232"/>
        <v>0</v>
      </c>
      <c r="S2129" s="18">
        <f t="shared" si="233"/>
        <v>9</v>
      </c>
      <c r="T2129" s="15" t="str">
        <f t="shared" si="234"/>
        <v/>
      </c>
      <c r="U2129" s="15" t="str">
        <f>CONCATENATE(IF(B2129="","",'[1]Datos del Clap'!$E$4),";","9",IF(B2129="","",'[1]Datos del Clap'!$F$4),TEXT(B2129,"000"),";",E2129,(TEXT(F2129,"00000000")))</f>
        <v>;9;00000000</v>
      </c>
    </row>
    <row r="2130" spans="1:21" ht="14.25" customHeight="1" x14ac:dyDescent="0.2">
      <c r="A2130" s="41" t="str">
        <f t="shared" si="235"/>
        <v/>
      </c>
      <c r="B2130" s="27" t="str">
        <f t="shared" si="236"/>
        <v/>
      </c>
      <c r="C2130" s="28"/>
      <c r="D2130" s="37"/>
      <c r="E2130" s="28"/>
      <c r="F2130" s="38"/>
      <c r="G2130" s="39"/>
      <c r="H2130" s="39"/>
      <c r="I2130" s="29"/>
      <c r="J2130" s="40"/>
      <c r="K2130" s="40"/>
      <c r="L2130" s="28"/>
      <c r="M2130" s="28"/>
      <c r="N2130" s="42" t="str">
        <f t="shared" si="237"/>
        <v/>
      </c>
      <c r="O2130" s="43"/>
      <c r="P2130" s="25" t="str">
        <f t="shared" si="238"/>
        <v/>
      </c>
      <c r="R2130" s="26">
        <f t="shared" si="232"/>
        <v>0</v>
      </c>
      <c r="S2130" s="18">
        <f t="shared" si="233"/>
        <v>9</v>
      </c>
      <c r="T2130" s="15" t="str">
        <f t="shared" si="234"/>
        <v/>
      </c>
      <c r="U2130" s="15" t="str">
        <f>CONCATENATE(IF(B2130="","",'[1]Datos del Clap'!$E$4),";","9",IF(B2130="","",'[1]Datos del Clap'!$F$4),TEXT(B2130,"000"),";",E2130,(TEXT(F2130,"00000000")))</f>
        <v>;9;00000000</v>
      </c>
    </row>
    <row r="2131" spans="1:21" ht="14.25" customHeight="1" x14ac:dyDescent="0.2">
      <c r="A2131" s="41" t="str">
        <f t="shared" si="235"/>
        <v/>
      </c>
      <c r="B2131" s="27" t="str">
        <f t="shared" si="236"/>
        <v/>
      </c>
      <c r="C2131" s="28"/>
      <c r="D2131" s="37"/>
      <c r="E2131" s="28"/>
      <c r="F2131" s="38"/>
      <c r="G2131" s="39"/>
      <c r="H2131" s="39"/>
      <c r="I2131" s="29"/>
      <c r="J2131" s="40"/>
      <c r="K2131" s="40"/>
      <c r="L2131" s="28"/>
      <c r="M2131" s="28"/>
      <c r="N2131" s="42" t="str">
        <f t="shared" si="237"/>
        <v/>
      </c>
      <c r="O2131" s="43"/>
      <c r="P2131" s="25" t="str">
        <f t="shared" si="238"/>
        <v/>
      </c>
      <c r="R2131" s="26">
        <f t="shared" si="232"/>
        <v>0</v>
      </c>
      <c r="S2131" s="18">
        <f t="shared" si="233"/>
        <v>9</v>
      </c>
      <c r="T2131" s="15" t="str">
        <f t="shared" si="234"/>
        <v/>
      </c>
      <c r="U2131" s="15" t="str">
        <f>CONCATENATE(IF(B2131="","",'[1]Datos del Clap'!$E$4),";","9",IF(B2131="","",'[1]Datos del Clap'!$F$4),TEXT(B2131,"000"),";",E2131,(TEXT(F2131,"00000000")))</f>
        <v>;9;00000000</v>
      </c>
    </row>
    <row r="2132" spans="1:21" ht="14.25" customHeight="1" x14ac:dyDescent="0.2">
      <c r="A2132" s="41" t="str">
        <f t="shared" si="235"/>
        <v/>
      </c>
      <c r="B2132" s="27" t="str">
        <f t="shared" si="236"/>
        <v/>
      </c>
      <c r="C2132" s="28"/>
      <c r="D2132" s="37"/>
      <c r="E2132" s="28"/>
      <c r="F2132" s="38"/>
      <c r="G2132" s="39"/>
      <c r="H2132" s="39"/>
      <c r="I2132" s="29"/>
      <c r="J2132" s="40"/>
      <c r="K2132" s="40"/>
      <c r="L2132" s="28"/>
      <c r="M2132" s="28"/>
      <c r="N2132" s="42" t="str">
        <f t="shared" si="237"/>
        <v/>
      </c>
      <c r="O2132" s="43"/>
      <c r="P2132" s="25" t="str">
        <f t="shared" si="238"/>
        <v/>
      </c>
      <c r="R2132" s="26">
        <f t="shared" si="232"/>
        <v>0</v>
      </c>
      <c r="S2132" s="18">
        <f t="shared" si="233"/>
        <v>9</v>
      </c>
      <c r="T2132" s="15" t="str">
        <f t="shared" si="234"/>
        <v/>
      </c>
      <c r="U2132" s="15" t="str">
        <f>CONCATENATE(IF(B2132="","",'[1]Datos del Clap'!$E$4),";","9",IF(B2132="","",'[1]Datos del Clap'!$F$4),TEXT(B2132,"000"),";",E2132,(TEXT(F2132,"00000000")))</f>
        <v>;9;00000000</v>
      </c>
    </row>
    <row r="2133" spans="1:21" ht="14.25" customHeight="1" x14ac:dyDescent="0.2">
      <c r="A2133" s="41" t="str">
        <f t="shared" si="235"/>
        <v/>
      </c>
      <c r="B2133" s="27" t="str">
        <f t="shared" si="236"/>
        <v/>
      </c>
      <c r="C2133" s="28"/>
      <c r="D2133" s="37"/>
      <c r="E2133" s="28"/>
      <c r="F2133" s="38"/>
      <c r="G2133" s="39"/>
      <c r="H2133" s="39"/>
      <c r="I2133" s="29"/>
      <c r="J2133" s="40"/>
      <c r="K2133" s="40"/>
      <c r="L2133" s="28"/>
      <c r="M2133" s="28"/>
      <c r="N2133" s="42" t="str">
        <f t="shared" si="237"/>
        <v/>
      </c>
      <c r="O2133" s="43"/>
      <c r="P2133" s="25" t="str">
        <f t="shared" si="238"/>
        <v/>
      </c>
      <c r="R2133" s="26">
        <f t="shared" si="232"/>
        <v>0</v>
      </c>
      <c r="S2133" s="18">
        <f t="shared" si="233"/>
        <v>9</v>
      </c>
      <c r="T2133" s="15" t="str">
        <f t="shared" si="234"/>
        <v/>
      </c>
      <c r="U2133" s="15" t="str">
        <f>CONCATENATE(IF(B2133="","",'[1]Datos del Clap'!$E$4),";","9",IF(B2133="","",'[1]Datos del Clap'!$F$4),TEXT(B2133,"000"),";",E2133,(TEXT(F2133,"00000000")))</f>
        <v>;9;00000000</v>
      </c>
    </row>
    <row r="2134" spans="1:21" ht="14.25" customHeight="1" x14ac:dyDescent="0.2">
      <c r="A2134" s="41" t="str">
        <f t="shared" si="235"/>
        <v/>
      </c>
      <c r="B2134" s="27" t="str">
        <f t="shared" si="236"/>
        <v/>
      </c>
      <c r="C2134" s="28"/>
      <c r="D2134" s="37"/>
      <c r="E2134" s="28"/>
      <c r="F2134" s="38"/>
      <c r="G2134" s="39"/>
      <c r="H2134" s="39"/>
      <c r="I2134" s="29"/>
      <c r="J2134" s="40"/>
      <c r="K2134" s="40"/>
      <c r="L2134" s="28"/>
      <c r="M2134" s="28"/>
      <c r="N2134" s="42" t="str">
        <f t="shared" si="237"/>
        <v/>
      </c>
      <c r="O2134" s="43"/>
      <c r="P2134" s="25" t="str">
        <f t="shared" si="238"/>
        <v/>
      </c>
      <c r="R2134" s="26">
        <f t="shared" si="232"/>
        <v>0</v>
      </c>
      <c r="S2134" s="18">
        <f t="shared" si="233"/>
        <v>9</v>
      </c>
      <c r="T2134" s="15" t="str">
        <f t="shared" si="234"/>
        <v/>
      </c>
      <c r="U2134" s="15" t="str">
        <f>CONCATENATE(IF(B2134="","",'[1]Datos del Clap'!$E$4),";","9",IF(B2134="","",'[1]Datos del Clap'!$F$4),TEXT(B2134,"000"),";",E2134,(TEXT(F2134,"00000000")))</f>
        <v>;9;00000000</v>
      </c>
    </row>
    <row r="2135" spans="1:21" ht="14.25" customHeight="1" x14ac:dyDescent="0.2">
      <c r="A2135" s="41" t="str">
        <f t="shared" si="235"/>
        <v/>
      </c>
      <c r="B2135" s="27" t="str">
        <f t="shared" si="236"/>
        <v/>
      </c>
      <c r="C2135" s="28"/>
      <c r="D2135" s="37"/>
      <c r="E2135" s="28"/>
      <c r="F2135" s="38"/>
      <c r="G2135" s="39"/>
      <c r="H2135" s="39"/>
      <c r="I2135" s="29"/>
      <c r="J2135" s="40"/>
      <c r="K2135" s="40"/>
      <c r="L2135" s="28"/>
      <c r="M2135" s="28"/>
      <c r="N2135" s="42" t="str">
        <f t="shared" si="237"/>
        <v/>
      </c>
      <c r="O2135" s="43"/>
      <c r="P2135" s="25" t="str">
        <f t="shared" si="238"/>
        <v/>
      </c>
      <c r="R2135" s="26">
        <f t="shared" si="232"/>
        <v>0</v>
      </c>
      <c r="S2135" s="18">
        <f t="shared" si="233"/>
        <v>9</v>
      </c>
      <c r="T2135" s="15" t="str">
        <f t="shared" si="234"/>
        <v/>
      </c>
      <c r="U2135" s="15" t="str">
        <f>CONCATENATE(IF(B2135="","",'[1]Datos del Clap'!$E$4),";","9",IF(B2135="","",'[1]Datos del Clap'!$F$4),TEXT(B2135,"000"),";",E2135,(TEXT(F2135,"00000000")))</f>
        <v>;9;00000000</v>
      </c>
    </row>
    <row r="2136" spans="1:21" ht="14.25" customHeight="1" x14ac:dyDescent="0.2">
      <c r="A2136" s="41" t="str">
        <f t="shared" si="235"/>
        <v/>
      </c>
      <c r="B2136" s="27" t="str">
        <f t="shared" si="236"/>
        <v/>
      </c>
      <c r="C2136" s="28"/>
      <c r="D2136" s="37"/>
      <c r="E2136" s="28"/>
      <c r="F2136" s="38"/>
      <c r="G2136" s="39"/>
      <c r="H2136" s="39"/>
      <c r="I2136" s="29"/>
      <c r="J2136" s="40"/>
      <c r="K2136" s="40"/>
      <c r="L2136" s="28"/>
      <c r="M2136" s="28"/>
      <c r="N2136" s="42" t="str">
        <f t="shared" si="237"/>
        <v/>
      </c>
      <c r="O2136" s="43"/>
      <c r="P2136" s="25" t="str">
        <f t="shared" si="238"/>
        <v/>
      </c>
      <c r="R2136" s="26">
        <f t="shared" si="232"/>
        <v>0</v>
      </c>
      <c r="S2136" s="18">
        <f t="shared" si="233"/>
        <v>9</v>
      </c>
      <c r="T2136" s="15" t="str">
        <f t="shared" si="234"/>
        <v/>
      </c>
      <c r="U2136" s="15" t="str">
        <f>CONCATENATE(IF(B2136="","",'[1]Datos del Clap'!$E$4),";","9",IF(B2136="","",'[1]Datos del Clap'!$F$4),TEXT(B2136,"000"),";",E2136,(TEXT(F2136,"00000000")))</f>
        <v>;9;00000000</v>
      </c>
    </row>
    <row r="2137" spans="1:21" ht="14.25" customHeight="1" x14ac:dyDescent="0.2">
      <c r="A2137" s="41" t="str">
        <f t="shared" si="235"/>
        <v/>
      </c>
      <c r="B2137" s="27" t="str">
        <f t="shared" si="236"/>
        <v/>
      </c>
      <c r="C2137" s="28"/>
      <c r="D2137" s="37"/>
      <c r="E2137" s="28"/>
      <c r="F2137" s="38"/>
      <c r="G2137" s="39"/>
      <c r="H2137" s="39"/>
      <c r="I2137" s="29"/>
      <c r="J2137" s="40"/>
      <c r="K2137" s="40"/>
      <c r="L2137" s="28"/>
      <c r="M2137" s="28"/>
      <c r="N2137" s="42" t="str">
        <f t="shared" si="237"/>
        <v/>
      </c>
      <c r="O2137" s="43"/>
      <c r="P2137" s="25" t="str">
        <f t="shared" si="238"/>
        <v/>
      </c>
      <c r="R2137" s="26">
        <f t="shared" si="232"/>
        <v>0</v>
      </c>
      <c r="S2137" s="18">
        <f t="shared" si="233"/>
        <v>9</v>
      </c>
      <c r="T2137" s="15" t="str">
        <f t="shared" si="234"/>
        <v/>
      </c>
      <c r="U2137" s="15" t="str">
        <f>CONCATENATE(IF(B2137="","",'[1]Datos del Clap'!$E$4),";","9",IF(B2137="","",'[1]Datos del Clap'!$F$4),TEXT(B2137,"000"),";",E2137,(TEXT(F2137,"00000000")))</f>
        <v>;9;00000000</v>
      </c>
    </row>
    <row r="2138" spans="1:21" ht="14.25" customHeight="1" x14ac:dyDescent="0.2">
      <c r="A2138" s="41" t="str">
        <f t="shared" si="235"/>
        <v/>
      </c>
      <c r="B2138" s="27" t="str">
        <f t="shared" si="236"/>
        <v/>
      </c>
      <c r="C2138" s="28"/>
      <c r="D2138" s="37"/>
      <c r="E2138" s="28"/>
      <c r="F2138" s="38"/>
      <c r="G2138" s="39"/>
      <c r="H2138" s="39"/>
      <c r="I2138" s="29"/>
      <c r="J2138" s="40"/>
      <c r="K2138" s="40"/>
      <c r="L2138" s="28"/>
      <c r="M2138" s="28"/>
      <c r="N2138" s="42" t="str">
        <f t="shared" si="237"/>
        <v/>
      </c>
      <c r="O2138" s="43"/>
      <c r="P2138" s="25" t="str">
        <f t="shared" si="238"/>
        <v/>
      </c>
      <c r="R2138" s="26">
        <f t="shared" si="232"/>
        <v>0</v>
      </c>
      <c r="S2138" s="18">
        <f t="shared" si="233"/>
        <v>9</v>
      </c>
      <c r="T2138" s="15" t="str">
        <f t="shared" si="234"/>
        <v/>
      </c>
      <c r="U2138" s="15" t="str">
        <f>CONCATENATE(IF(B2138="","",'[1]Datos del Clap'!$E$4),";","9",IF(B2138="","",'[1]Datos del Clap'!$F$4),TEXT(B2138,"000"),";",E2138,(TEXT(F2138,"00000000")))</f>
        <v>;9;00000000</v>
      </c>
    </row>
    <row r="2139" spans="1:21" ht="14.25" customHeight="1" x14ac:dyDescent="0.2">
      <c r="A2139" s="41" t="str">
        <f t="shared" si="235"/>
        <v/>
      </c>
      <c r="B2139" s="27" t="str">
        <f t="shared" si="236"/>
        <v/>
      </c>
      <c r="C2139" s="28"/>
      <c r="D2139" s="37"/>
      <c r="E2139" s="28"/>
      <c r="F2139" s="38"/>
      <c r="G2139" s="39"/>
      <c r="H2139" s="39"/>
      <c r="I2139" s="29"/>
      <c r="J2139" s="40"/>
      <c r="K2139" s="40"/>
      <c r="L2139" s="28"/>
      <c r="M2139" s="28"/>
      <c r="N2139" s="42" t="str">
        <f t="shared" si="237"/>
        <v/>
      </c>
      <c r="O2139" s="43"/>
      <c r="P2139" s="25" t="str">
        <f t="shared" si="238"/>
        <v/>
      </c>
      <c r="R2139" s="26">
        <f t="shared" si="232"/>
        <v>0</v>
      </c>
      <c r="S2139" s="18">
        <f t="shared" si="233"/>
        <v>9</v>
      </c>
      <c r="T2139" s="15" t="str">
        <f t="shared" si="234"/>
        <v/>
      </c>
      <c r="U2139" s="15" t="str">
        <f>CONCATENATE(IF(B2139="","",'[1]Datos del Clap'!$E$4),";","9",IF(B2139="","",'[1]Datos del Clap'!$F$4),TEXT(B2139,"000"),";",E2139,(TEXT(F2139,"00000000")))</f>
        <v>;9;00000000</v>
      </c>
    </row>
    <row r="2140" spans="1:21" ht="14.25" customHeight="1" x14ac:dyDescent="0.2">
      <c r="A2140" s="41" t="str">
        <f t="shared" si="235"/>
        <v/>
      </c>
      <c r="B2140" s="27" t="str">
        <f t="shared" si="236"/>
        <v/>
      </c>
      <c r="C2140" s="28"/>
      <c r="D2140" s="37"/>
      <c r="E2140" s="28"/>
      <c r="F2140" s="38"/>
      <c r="G2140" s="39"/>
      <c r="H2140" s="39"/>
      <c r="I2140" s="29"/>
      <c r="J2140" s="40"/>
      <c r="K2140" s="40"/>
      <c r="L2140" s="28"/>
      <c r="M2140" s="28"/>
      <c r="N2140" s="42" t="str">
        <f t="shared" si="237"/>
        <v/>
      </c>
      <c r="O2140" s="43"/>
      <c r="P2140" s="25" t="str">
        <f t="shared" si="238"/>
        <v/>
      </c>
      <c r="R2140" s="26">
        <f t="shared" si="232"/>
        <v>0</v>
      </c>
      <c r="S2140" s="18">
        <f t="shared" si="233"/>
        <v>9</v>
      </c>
      <c r="T2140" s="15" t="str">
        <f t="shared" si="234"/>
        <v/>
      </c>
      <c r="U2140" s="15" t="str">
        <f>CONCATENATE(IF(B2140="","",'[1]Datos del Clap'!$E$4),";","9",IF(B2140="","",'[1]Datos del Clap'!$F$4),TEXT(B2140,"000"),";",E2140,(TEXT(F2140,"00000000")))</f>
        <v>;9;00000000</v>
      </c>
    </row>
    <row r="2141" spans="1:21" ht="14.25" customHeight="1" x14ac:dyDescent="0.2">
      <c r="A2141" s="41" t="str">
        <f t="shared" si="235"/>
        <v/>
      </c>
      <c r="B2141" s="27" t="str">
        <f t="shared" si="236"/>
        <v/>
      </c>
      <c r="C2141" s="28"/>
      <c r="D2141" s="37"/>
      <c r="E2141" s="28"/>
      <c r="F2141" s="38"/>
      <c r="G2141" s="39"/>
      <c r="H2141" s="39"/>
      <c r="I2141" s="29"/>
      <c r="J2141" s="40"/>
      <c r="K2141" s="40"/>
      <c r="L2141" s="28"/>
      <c r="M2141" s="28"/>
      <c r="N2141" s="42" t="str">
        <f t="shared" si="237"/>
        <v/>
      </c>
      <c r="O2141" s="43"/>
      <c r="P2141" s="25" t="str">
        <f t="shared" si="238"/>
        <v/>
      </c>
      <c r="R2141" s="26">
        <f t="shared" si="232"/>
        <v>0</v>
      </c>
      <c r="S2141" s="18">
        <f t="shared" si="233"/>
        <v>9</v>
      </c>
      <c r="T2141" s="15" t="str">
        <f t="shared" si="234"/>
        <v/>
      </c>
      <c r="U2141" s="15" t="str">
        <f>CONCATENATE(IF(B2141="","",'[1]Datos del Clap'!$E$4),";","9",IF(B2141="","",'[1]Datos del Clap'!$F$4),TEXT(B2141,"000"),";",E2141,(TEXT(F2141,"00000000")))</f>
        <v>;9;00000000</v>
      </c>
    </row>
    <row r="2142" spans="1:21" ht="14.25" customHeight="1" x14ac:dyDescent="0.2">
      <c r="A2142" s="41" t="str">
        <f t="shared" si="235"/>
        <v/>
      </c>
      <c r="B2142" s="27" t="str">
        <f t="shared" si="236"/>
        <v/>
      </c>
      <c r="C2142" s="28"/>
      <c r="D2142" s="37"/>
      <c r="E2142" s="28"/>
      <c r="F2142" s="38"/>
      <c r="G2142" s="39"/>
      <c r="H2142" s="39"/>
      <c r="I2142" s="29"/>
      <c r="J2142" s="40"/>
      <c r="K2142" s="40"/>
      <c r="L2142" s="28"/>
      <c r="M2142" s="28"/>
      <c r="N2142" s="42" t="str">
        <f t="shared" si="237"/>
        <v/>
      </c>
      <c r="O2142" s="43"/>
      <c r="P2142" s="25" t="str">
        <f t="shared" si="238"/>
        <v/>
      </c>
      <c r="R2142" s="26">
        <f t="shared" si="232"/>
        <v>0</v>
      </c>
      <c r="S2142" s="18">
        <f t="shared" si="233"/>
        <v>9</v>
      </c>
      <c r="T2142" s="15" t="str">
        <f t="shared" si="234"/>
        <v/>
      </c>
      <c r="U2142" s="15" t="str">
        <f>CONCATENATE(IF(B2142="","",'[1]Datos del Clap'!$E$4),";","9",IF(B2142="","",'[1]Datos del Clap'!$F$4),TEXT(B2142,"000"),";",E2142,(TEXT(F2142,"00000000")))</f>
        <v>;9;00000000</v>
      </c>
    </row>
    <row r="2143" spans="1:21" ht="14.25" customHeight="1" x14ac:dyDescent="0.2">
      <c r="A2143" s="41" t="str">
        <f t="shared" si="235"/>
        <v/>
      </c>
      <c r="B2143" s="27" t="str">
        <f t="shared" si="236"/>
        <v/>
      </c>
      <c r="C2143" s="28"/>
      <c r="D2143" s="37"/>
      <c r="E2143" s="28"/>
      <c r="F2143" s="38"/>
      <c r="G2143" s="39"/>
      <c r="H2143" s="39"/>
      <c r="I2143" s="29"/>
      <c r="J2143" s="40"/>
      <c r="K2143" s="40"/>
      <c r="L2143" s="28"/>
      <c r="M2143" s="28"/>
      <c r="N2143" s="42" t="str">
        <f t="shared" si="237"/>
        <v/>
      </c>
      <c r="O2143" s="43"/>
      <c r="P2143" s="25" t="str">
        <f t="shared" si="238"/>
        <v/>
      </c>
      <c r="R2143" s="26">
        <f t="shared" si="232"/>
        <v>0</v>
      </c>
      <c r="S2143" s="18">
        <f t="shared" si="233"/>
        <v>9</v>
      </c>
      <c r="T2143" s="15" t="str">
        <f t="shared" si="234"/>
        <v/>
      </c>
      <c r="U2143" s="15" t="str">
        <f>CONCATENATE(IF(B2143="","",'[1]Datos del Clap'!$E$4),";","9",IF(B2143="","",'[1]Datos del Clap'!$F$4),TEXT(B2143,"000"),";",E2143,(TEXT(F2143,"00000000")))</f>
        <v>;9;00000000</v>
      </c>
    </row>
    <row r="2144" spans="1:21" ht="14.25" customHeight="1" x14ac:dyDescent="0.2">
      <c r="A2144" s="41" t="str">
        <f t="shared" si="235"/>
        <v/>
      </c>
      <c r="B2144" s="27" t="str">
        <f t="shared" si="236"/>
        <v/>
      </c>
      <c r="C2144" s="28"/>
      <c r="D2144" s="37"/>
      <c r="E2144" s="28"/>
      <c r="F2144" s="38"/>
      <c r="G2144" s="39"/>
      <c r="H2144" s="39"/>
      <c r="I2144" s="29"/>
      <c r="J2144" s="40"/>
      <c r="K2144" s="40"/>
      <c r="L2144" s="28"/>
      <c r="M2144" s="28"/>
      <c r="N2144" s="42" t="str">
        <f t="shared" si="237"/>
        <v/>
      </c>
      <c r="O2144" s="43"/>
      <c r="P2144" s="25" t="str">
        <f t="shared" si="238"/>
        <v/>
      </c>
      <c r="R2144" s="26">
        <f t="shared" si="232"/>
        <v>0</v>
      </c>
      <c r="S2144" s="18">
        <f t="shared" si="233"/>
        <v>9</v>
      </c>
      <c r="T2144" s="15" t="str">
        <f t="shared" si="234"/>
        <v/>
      </c>
      <c r="U2144" s="15" t="str">
        <f>CONCATENATE(IF(B2144="","",'[1]Datos del Clap'!$E$4),";","9",IF(B2144="","",'[1]Datos del Clap'!$F$4),TEXT(B2144,"000"),";",E2144,(TEXT(F2144,"00000000")))</f>
        <v>;9;00000000</v>
      </c>
    </row>
    <row r="2145" spans="1:21" ht="14.25" customHeight="1" x14ac:dyDescent="0.2">
      <c r="A2145" s="41" t="str">
        <f t="shared" si="235"/>
        <v/>
      </c>
      <c r="B2145" s="27" t="str">
        <f t="shared" si="236"/>
        <v/>
      </c>
      <c r="C2145" s="28"/>
      <c r="D2145" s="37"/>
      <c r="E2145" s="28"/>
      <c r="F2145" s="38"/>
      <c r="G2145" s="39"/>
      <c r="H2145" s="39"/>
      <c r="I2145" s="29"/>
      <c r="J2145" s="40"/>
      <c r="K2145" s="40"/>
      <c r="L2145" s="28"/>
      <c r="M2145" s="28"/>
      <c r="N2145" s="42" t="str">
        <f t="shared" si="237"/>
        <v/>
      </c>
      <c r="O2145" s="43"/>
      <c r="P2145" s="25" t="str">
        <f t="shared" si="238"/>
        <v/>
      </c>
      <c r="R2145" s="26">
        <f t="shared" si="232"/>
        <v>0</v>
      </c>
      <c r="S2145" s="18">
        <f t="shared" si="233"/>
        <v>9</v>
      </c>
      <c r="T2145" s="15" t="str">
        <f t="shared" si="234"/>
        <v/>
      </c>
      <c r="U2145" s="15" t="str">
        <f>CONCATENATE(IF(B2145="","",'[1]Datos del Clap'!$E$4),";","9",IF(B2145="","",'[1]Datos del Clap'!$F$4),TEXT(B2145,"000"),";",E2145,(TEXT(F2145,"00000000")))</f>
        <v>;9;00000000</v>
      </c>
    </row>
    <row r="2146" spans="1:21" ht="14.25" customHeight="1" x14ac:dyDescent="0.2">
      <c r="A2146" s="41" t="str">
        <f t="shared" si="235"/>
        <v/>
      </c>
      <c r="B2146" s="27" t="str">
        <f t="shared" si="236"/>
        <v/>
      </c>
      <c r="C2146" s="28"/>
      <c r="D2146" s="37"/>
      <c r="E2146" s="28"/>
      <c r="F2146" s="38"/>
      <c r="G2146" s="39"/>
      <c r="H2146" s="39"/>
      <c r="I2146" s="29"/>
      <c r="J2146" s="40"/>
      <c r="K2146" s="40"/>
      <c r="L2146" s="28"/>
      <c r="M2146" s="28"/>
      <c r="N2146" s="42" t="str">
        <f t="shared" si="237"/>
        <v/>
      </c>
      <c r="O2146" s="43"/>
      <c r="P2146" s="25" t="str">
        <f t="shared" si="238"/>
        <v/>
      </c>
      <c r="R2146" s="26">
        <f t="shared" si="232"/>
        <v>0</v>
      </c>
      <c r="S2146" s="18">
        <f t="shared" si="233"/>
        <v>9</v>
      </c>
      <c r="T2146" s="15" t="str">
        <f t="shared" si="234"/>
        <v/>
      </c>
      <c r="U2146" s="15" t="str">
        <f>CONCATENATE(IF(B2146="","",'[1]Datos del Clap'!$E$4),";","9",IF(B2146="","",'[1]Datos del Clap'!$F$4),TEXT(B2146,"000"),";",E2146,(TEXT(F2146,"00000000")))</f>
        <v>;9;00000000</v>
      </c>
    </row>
    <row r="2147" spans="1:21" ht="14.25" customHeight="1" x14ac:dyDescent="0.2">
      <c r="A2147" s="41" t="str">
        <f t="shared" si="235"/>
        <v/>
      </c>
      <c r="B2147" s="27" t="str">
        <f t="shared" si="236"/>
        <v/>
      </c>
      <c r="C2147" s="28"/>
      <c r="D2147" s="37"/>
      <c r="E2147" s="28"/>
      <c r="F2147" s="38"/>
      <c r="G2147" s="39"/>
      <c r="H2147" s="39"/>
      <c r="I2147" s="29"/>
      <c r="J2147" s="40"/>
      <c r="K2147" s="40"/>
      <c r="L2147" s="28"/>
      <c r="M2147" s="28"/>
      <c r="N2147" s="42" t="str">
        <f t="shared" si="237"/>
        <v/>
      </c>
      <c r="O2147" s="43"/>
      <c r="P2147" s="25" t="str">
        <f t="shared" si="238"/>
        <v/>
      </c>
      <c r="R2147" s="26">
        <f t="shared" si="232"/>
        <v>0</v>
      </c>
      <c r="S2147" s="18">
        <f t="shared" si="233"/>
        <v>9</v>
      </c>
      <c r="T2147" s="15" t="str">
        <f t="shared" si="234"/>
        <v/>
      </c>
      <c r="U2147" s="15" t="str">
        <f>CONCATENATE(IF(B2147="","",'[1]Datos del Clap'!$E$4),";","9",IF(B2147="","",'[1]Datos del Clap'!$F$4),TEXT(B2147,"000"),";",E2147,(TEXT(F2147,"00000000")))</f>
        <v>;9;00000000</v>
      </c>
    </row>
    <row r="2148" spans="1:21" ht="14.25" customHeight="1" x14ac:dyDescent="0.2">
      <c r="A2148" s="41" t="str">
        <f t="shared" si="235"/>
        <v/>
      </c>
      <c r="B2148" s="27" t="str">
        <f t="shared" si="236"/>
        <v/>
      </c>
      <c r="C2148" s="28"/>
      <c r="D2148" s="37"/>
      <c r="E2148" s="28"/>
      <c r="F2148" s="38"/>
      <c r="G2148" s="39"/>
      <c r="H2148" s="39"/>
      <c r="I2148" s="29"/>
      <c r="J2148" s="40"/>
      <c r="K2148" s="40"/>
      <c r="L2148" s="28"/>
      <c r="M2148" s="28"/>
      <c r="N2148" s="42" t="str">
        <f t="shared" si="237"/>
        <v/>
      </c>
      <c r="O2148" s="43"/>
      <c r="P2148" s="25" t="str">
        <f t="shared" si="238"/>
        <v/>
      </c>
      <c r="R2148" s="26">
        <f t="shared" si="232"/>
        <v>0</v>
      </c>
      <c r="S2148" s="18">
        <f t="shared" si="233"/>
        <v>9</v>
      </c>
      <c r="T2148" s="15" t="str">
        <f t="shared" si="234"/>
        <v/>
      </c>
      <c r="U2148" s="15" t="str">
        <f>CONCATENATE(IF(B2148="","",'[1]Datos del Clap'!$E$4),";","9",IF(B2148="","",'[1]Datos del Clap'!$F$4),TEXT(B2148,"000"),";",E2148,(TEXT(F2148,"00000000")))</f>
        <v>;9;00000000</v>
      </c>
    </row>
    <row r="2149" spans="1:21" ht="14.25" customHeight="1" x14ac:dyDescent="0.2">
      <c r="A2149" s="41" t="str">
        <f t="shared" si="235"/>
        <v/>
      </c>
      <c r="B2149" s="27" t="str">
        <f t="shared" si="236"/>
        <v/>
      </c>
      <c r="C2149" s="28"/>
      <c r="D2149" s="37"/>
      <c r="E2149" s="28"/>
      <c r="F2149" s="38"/>
      <c r="G2149" s="39"/>
      <c r="H2149" s="39"/>
      <c r="I2149" s="29"/>
      <c r="J2149" s="40"/>
      <c r="K2149" s="40"/>
      <c r="L2149" s="28"/>
      <c r="M2149" s="28"/>
      <c r="N2149" s="42" t="str">
        <f t="shared" si="237"/>
        <v/>
      </c>
      <c r="O2149" s="43"/>
      <c r="P2149" s="25" t="str">
        <f t="shared" si="238"/>
        <v/>
      </c>
      <c r="R2149" s="26">
        <f t="shared" si="232"/>
        <v>0</v>
      </c>
      <c r="S2149" s="18">
        <f t="shared" si="233"/>
        <v>9</v>
      </c>
      <c r="T2149" s="15" t="str">
        <f t="shared" si="234"/>
        <v/>
      </c>
      <c r="U2149" s="15" t="str">
        <f>CONCATENATE(IF(B2149="","",'[1]Datos del Clap'!$E$4),";","9",IF(B2149="","",'[1]Datos del Clap'!$F$4),TEXT(B2149,"000"),";",E2149,(TEXT(F2149,"00000000")))</f>
        <v>;9;00000000</v>
      </c>
    </row>
    <row r="2150" spans="1:21" ht="14.25" customHeight="1" x14ac:dyDescent="0.2">
      <c r="A2150" s="41" t="str">
        <f t="shared" si="235"/>
        <v/>
      </c>
      <c r="B2150" s="27" t="str">
        <f t="shared" si="236"/>
        <v/>
      </c>
      <c r="C2150" s="28"/>
      <c r="D2150" s="37"/>
      <c r="E2150" s="28"/>
      <c r="F2150" s="38"/>
      <c r="G2150" s="39"/>
      <c r="H2150" s="39"/>
      <c r="I2150" s="29"/>
      <c r="J2150" s="40"/>
      <c r="K2150" s="40"/>
      <c r="L2150" s="28"/>
      <c r="M2150" s="28"/>
      <c r="N2150" s="42" t="str">
        <f t="shared" si="237"/>
        <v/>
      </c>
      <c r="O2150" s="43"/>
      <c r="P2150" s="25" t="str">
        <f t="shared" si="238"/>
        <v/>
      </c>
      <c r="R2150" s="26">
        <f t="shared" si="232"/>
        <v>0</v>
      </c>
      <c r="S2150" s="18">
        <f t="shared" si="233"/>
        <v>9</v>
      </c>
      <c r="T2150" s="15" t="str">
        <f t="shared" si="234"/>
        <v/>
      </c>
      <c r="U2150" s="15" t="str">
        <f>CONCATENATE(IF(B2150="","",'[1]Datos del Clap'!$E$4),";","9",IF(B2150="","",'[1]Datos del Clap'!$F$4),TEXT(B2150,"000"),";",E2150,(TEXT(F2150,"00000000")))</f>
        <v>;9;00000000</v>
      </c>
    </row>
    <row r="2151" spans="1:21" ht="14.25" customHeight="1" x14ac:dyDescent="0.2">
      <c r="A2151" s="41" t="str">
        <f t="shared" si="235"/>
        <v/>
      </c>
      <c r="B2151" s="27" t="str">
        <f t="shared" si="236"/>
        <v/>
      </c>
      <c r="C2151" s="28"/>
      <c r="D2151" s="37"/>
      <c r="E2151" s="28"/>
      <c r="F2151" s="38"/>
      <c r="G2151" s="39"/>
      <c r="H2151" s="39"/>
      <c r="I2151" s="29"/>
      <c r="J2151" s="40"/>
      <c r="K2151" s="40"/>
      <c r="L2151" s="28"/>
      <c r="M2151" s="28"/>
      <c r="N2151" s="42" t="str">
        <f t="shared" si="237"/>
        <v/>
      </c>
      <c r="O2151" s="43"/>
      <c r="P2151" s="25" t="str">
        <f t="shared" si="238"/>
        <v/>
      </c>
      <c r="R2151" s="26">
        <f t="shared" si="232"/>
        <v>0</v>
      </c>
      <c r="S2151" s="18">
        <f t="shared" si="233"/>
        <v>9</v>
      </c>
      <c r="T2151" s="15" t="str">
        <f t="shared" si="234"/>
        <v/>
      </c>
      <c r="U2151" s="15" t="str">
        <f>CONCATENATE(IF(B2151="","",'[1]Datos del Clap'!$E$4),";","9",IF(B2151="","",'[1]Datos del Clap'!$F$4),TEXT(B2151,"000"),";",E2151,(TEXT(F2151,"00000000")))</f>
        <v>;9;00000000</v>
      </c>
    </row>
    <row r="2152" spans="1:21" ht="14.25" customHeight="1" x14ac:dyDescent="0.2">
      <c r="A2152" s="41" t="str">
        <f t="shared" si="235"/>
        <v/>
      </c>
      <c r="B2152" s="27" t="str">
        <f t="shared" si="236"/>
        <v/>
      </c>
      <c r="C2152" s="28"/>
      <c r="D2152" s="37"/>
      <c r="E2152" s="28"/>
      <c r="F2152" s="38"/>
      <c r="G2152" s="39"/>
      <c r="H2152" s="39"/>
      <c r="I2152" s="29"/>
      <c r="J2152" s="40"/>
      <c r="K2152" s="40"/>
      <c r="L2152" s="28"/>
      <c r="M2152" s="28"/>
      <c r="N2152" s="42" t="str">
        <f t="shared" si="237"/>
        <v/>
      </c>
      <c r="O2152" s="43"/>
      <c r="P2152" s="25" t="str">
        <f t="shared" si="238"/>
        <v/>
      </c>
      <c r="R2152" s="26">
        <f t="shared" si="232"/>
        <v>0</v>
      </c>
      <c r="S2152" s="18">
        <f t="shared" si="233"/>
        <v>9</v>
      </c>
      <c r="T2152" s="15" t="str">
        <f t="shared" si="234"/>
        <v/>
      </c>
      <c r="U2152" s="15" t="str">
        <f>CONCATENATE(IF(B2152="","",'[1]Datos del Clap'!$E$4),";","9",IF(B2152="","",'[1]Datos del Clap'!$F$4),TEXT(B2152,"000"),";",E2152,(TEXT(F2152,"00000000")))</f>
        <v>;9;00000000</v>
      </c>
    </row>
    <row r="2153" spans="1:21" ht="14.25" customHeight="1" x14ac:dyDescent="0.2">
      <c r="A2153" s="41" t="str">
        <f t="shared" si="235"/>
        <v/>
      </c>
      <c r="B2153" s="27" t="str">
        <f t="shared" si="236"/>
        <v/>
      </c>
      <c r="C2153" s="28"/>
      <c r="D2153" s="37"/>
      <c r="E2153" s="28"/>
      <c r="F2153" s="38"/>
      <c r="G2153" s="39"/>
      <c r="H2153" s="39"/>
      <c r="I2153" s="29"/>
      <c r="J2153" s="40"/>
      <c r="K2153" s="40"/>
      <c r="L2153" s="28"/>
      <c r="M2153" s="28"/>
      <c r="N2153" s="42" t="str">
        <f t="shared" si="237"/>
        <v/>
      </c>
      <c r="O2153" s="43"/>
      <c r="P2153" s="25" t="str">
        <f t="shared" si="238"/>
        <v/>
      </c>
      <c r="R2153" s="26">
        <f t="shared" si="232"/>
        <v>0</v>
      </c>
      <c r="S2153" s="18">
        <f t="shared" si="233"/>
        <v>9</v>
      </c>
      <c r="T2153" s="15" t="str">
        <f t="shared" si="234"/>
        <v/>
      </c>
      <c r="U2153" s="15" t="str">
        <f>CONCATENATE(IF(B2153="","",'[1]Datos del Clap'!$E$4),";","9",IF(B2153="","",'[1]Datos del Clap'!$F$4),TEXT(B2153,"000"),";",E2153,(TEXT(F2153,"00000000")))</f>
        <v>;9;00000000</v>
      </c>
    </row>
    <row r="2154" spans="1:21" ht="14.25" customHeight="1" x14ac:dyDescent="0.2">
      <c r="A2154" s="41" t="str">
        <f t="shared" si="235"/>
        <v/>
      </c>
      <c r="B2154" s="27" t="str">
        <f t="shared" si="236"/>
        <v/>
      </c>
      <c r="C2154" s="28"/>
      <c r="D2154" s="37"/>
      <c r="E2154" s="28"/>
      <c r="F2154" s="38"/>
      <c r="G2154" s="39"/>
      <c r="H2154" s="39"/>
      <c r="I2154" s="29"/>
      <c r="J2154" s="40"/>
      <c r="K2154" s="40"/>
      <c r="L2154" s="28"/>
      <c r="M2154" s="28"/>
      <c r="N2154" s="42" t="str">
        <f t="shared" si="237"/>
        <v/>
      </c>
      <c r="O2154" s="43"/>
      <c r="P2154" s="25" t="str">
        <f t="shared" si="238"/>
        <v/>
      </c>
      <c r="R2154" s="26">
        <f t="shared" si="232"/>
        <v>0</v>
      </c>
      <c r="S2154" s="18">
        <f t="shared" si="233"/>
        <v>9</v>
      </c>
      <c r="T2154" s="15" t="str">
        <f t="shared" si="234"/>
        <v/>
      </c>
      <c r="U2154" s="15" t="str">
        <f>CONCATENATE(IF(B2154="","",'[1]Datos del Clap'!$E$4),";","9",IF(B2154="","",'[1]Datos del Clap'!$F$4),TEXT(B2154,"000"),";",E2154,(TEXT(F2154,"00000000")))</f>
        <v>;9;00000000</v>
      </c>
    </row>
    <row r="2155" spans="1:21" ht="14.25" customHeight="1" x14ac:dyDescent="0.2">
      <c r="A2155" s="41" t="str">
        <f t="shared" si="235"/>
        <v/>
      </c>
      <c r="B2155" s="27" t="str">
        <f t="shared" si="236"/>
        <v/>
      </c>
      <c r="C2155" s="28"/>
      <c r="D2155" s="37"/>
      <c r="E2155" s="28"/>
      <c r="F2155" s="38"/>
      <c r="G2155" s="39"/>
      <c r="H2155" s="39"/>
      <c r="I2155" s="29"/>
      <c r="J2155" s="40"/>
      <c r="K2155" s="40"/>
      <c r="L2155" s="28"/>
      <c r="M2155" s="28"/>
      <c r="N2155" s="42" t="str">
        <f t="shared" si="237"/>
        <v/>
      </c>
      <c r="O2155" s="43"/>
      <c r="P2155" s="25" t="str">
        <f t="shared" si="238"/>
        <v/>
      </c>
      <c r="R2155" s="26">
        <f t="shared" si="232"/>
        <v>0</v>
      </c>
      <c r="S2155" s="18">
        <f t="shared" si="233"/>
        <v>9</v>
      </c>
      <c r="T2155" s="15" t="str">
        <f t="shared" si="234"/>
        <v/>
      </c>
      <c r="U2155" s="15" t="str">
        <f>CONCATENATE(IF(B2155="","",'[1]Datos del Clap'!$E$4),";","9",IF(B2155="","",'[1]Datos del Clap'!$F$4),TEXT(B2155,"000"),";",E2155,(TEXT(F2155,"00000000")))</f>
        <v>;9;00000000</v>
      </c>
    </row>
    <row r="2156" spans="1:21" ht="14.25" customHeight="1" x14ac:dyDescent="0.2">
      <c r="A2156" s="41" t="str">
        <f t="shared" si="235"/>
        <v/>
      </c>
      <c r="B2156" s="27" t="str">
        <f t="shared" si="236"/>
        <v/>
      </c>
      <c r="C2156" s="28"/>
      <c r="D2156" s="37"/>
      <c r="E2156" s="28"/>
      <c r="F2156" s="38"/>
      <c r="G2156" s="39"/>
      <c r="H2156" s="39"/>
      <c r="I2156" s="29"/>
      <c r="J2156" s="40"/>
      <c r="K2156" s="40"/>
      <c r="L2156" s="28"/>
      <c r="M2156" s="28"/>
      <c r="N2156" s="42" t="str">
        <f t="shared" si="237"/>
        <v/>
      </c>
      <c r="O2156" s="43"/>
      <c r="P2156" s="25" t="str">
        <f t="shared" si="238"/>
        <v/>
      </c>
      <c r="R2156" s="26">
        <f t="shared" si="232"/>
        <v>0</v>
      </c>
      <c r="S2156" s="18">
        <f t="shared" si="233"/>
        <v>9</v>
      </c>
      <c r="T2156" s="15" t="str">
        <f t="shared" si="234"/>
        <v/>
      </c>
      <c r="U2156" s="15" t="str">
        <f>CONCATENATE(IF(B2156="","",'[1]Datos del Clap'!$E$4),";","9",IF(B2156="","",'[1]Datos del Clap'!$F$4),TEXT(B2156,"000"),";",E2156,(TEXT(F2156,"00000000")))</f>
        <v>;9;00000000</v>
      </c>
    </row>
    <row r="2157" spans="1:21" ht="14.25" customHeight="1" x14ac:dyDescent="0.2">
      <c r="A2157" s="41" t="str">
        <f t="shared" si="235"/>
        <v/>
      </c>
      <c r="B2157" s="27" t="str">
        <f t="shared" si="236"/>
        <v/>
      </c>
      <c r="C2157" s="28"/>
      <c r="D2157" s="37"/>
      <c r="E2157" s="28"/>
      <c r="F2157" s="38"/>
      <c r="G2157" s="39"/>
      <c r="H2157" s="39"/>
      <c r="I2157" s="29"/>
      <c r="J2157" s="40"/>
      <c r="K2157" s="40"/>
      <c r="L2157" s="28"/>
      <c r="M2157" s="28"/>
      <c r="N2157" s="42" t="str">
        <f t="shared" si="237"/>
        <v/>
      </c>
      <c r="O2157" s="43"/>
      <c r="P2157" s="25" t="str">
        <f t="shared" si="238"/>
        <v/>
      </c>
      <c r="R2157" s="26">
        <f t="shared" si="232"/>
        <v>0</v>
      </c>
      <c r="S2157" s="18">
        <f t="shared" si="233"/>
        <v>9</v>
      </c>
      <c r="T2157" s="15" t="str">
        <f t="shared" si="234"/>
        <v/>
      </c>
      <c r="U2157" s="15" t="str">
        <f>CONCATENATE(IF(B2157="","",'[1]Datos del Clap'!$E$4),";","9",IF(B2157="","",'[1]Datos del Clap'!$F$4),TEXT(B2157,"000"),";",E2157,(TEXT(F2157,"00000000")))</f>
        <v>;9;00000000</v>
      </c>
    </row>
    <row r="2158" spans="1:21" ht="14.25" customHeight="1" x14ac:dyDescent="0.2">
      <c r="A2158" s="41" t="str">
        <f t="shared" si="235"/>
        <v/>
      </c>
      <c r="B2158" s="27" t="str">
        <f t="shared" si="236"/>
        <v/>
      </c>
      <c r="C2158" s="28"/>
      <c r="D2158" s="37"/>
      <c r="E2158" s="28"/>
      <c r="F2158" s="38"/>
      <c r="G2158" s="39"/>
      <c r="H2158" s="39"/>
      <c r="I2158" s="29"/>
      <c r="J2158" s="40"/>
      <c r="K2158" s="40"/>
      <c r="L2158" s="28"/>
      <c r="M2158" s="28"/>
      <c r="N2158" s="42" t="str">
        <f t="shared" si="237"/>
        <v/>
      </c>
      <c r="O2158" s="43"/>
      <c r="P2158" s="25" t="str">
        <f t="shared" si="238"/>
        <v/>
      </c>
      <c r="R2158" s="26">
        <f t="shared" si="232"/>
        <v>0</v>
      </c>
      <c r="S2158" s="18">
        <f t="shared" si="233"/>
        <v>9</v>
      </c>
      <c r="T2158" s="15" t="str">
        <f t="shared" si="234"/>
        <v/>
      </c>
      <c r="U2158" s="15" t="str">
        <f>CONCATENATE(IF(B2158="","",'[1]Datos del Clap'!$E$4),";","9",IF(B2158="","",'[1]Datos del Clap'!$F$4),TEXT(B2158,"000"),";",E2158,(TEXT(F2158,"00000000")))</f>
        <v>;9;00000000</v>
      </c>
    </row>
    <row r="2159" spans="1:21" ht="14.25" customHeight="1" x14ac:dyDescent="0.2">
      <c r="A2159" s="41" t="str">
        <f t="shared" si="235"/>
        <v/>
      </c>
      <c r="B2159" s="27" t="str">
        <f t="shared" si="236"/>
        <v/>
      </c>
      <c r="C2159" s="28"/>
      <c r="D2159" s="37"/>
      <c r="E2159" s="28"/>
      <c r="F2159" s="38"/>
      <c r="G2159" s="39"/>
      <c r="H2159" s="39"/>
      <c r="I2159" s="29"/>
      <c r="J2159" s="40"/>
      <c r="K2159" s="40"/>
      <c r="L2159" s="28"/>
      <c r="M2159" s="28"/>
      <c r="N2159" s="42" t="str">
        <f t="shared" si="237"/>
        <v/>
      </c>
      <c r="O2159" s="43"/>
      <c r="P2159" s="25" t="str">
        <f t="shared" si="238"/>
        <v/>
      </c>
      <c r="R2159" s="26">
        <f t="shared" si="232"/>
        <v>0</v>
      </c>
      <c r="S2159" s="18">
        <f t="shared" si="233"/>
        <v>9</v>
      </c>
      <c r="T2159" s="15" t="str">
        <f t="shared" si="234"/>
        <v/>
      </c>
      <c r="U2159" s="15" t="str">
        <f>CONCATENATE(IF(B2159="","",'[1]Datos del Clap'!$E$4),";","9",IF(B2159="","",'[1]Datos del Clap'!$F$4),TEXT(B2159,"000"),";",E2159,(TEXT(F2159,"00000000")))</f>
        <v>;9;00000000</v>
      </c>
    </row>
    <row r="2160" spans="1:21" ht="14.25" customHeight="1" x14ac:dyDescent="0.2">
      <c r="A2160" s="41" t="str">
        <f t="shared" si="235"/>
        <v/>
      </c>
      <c r="B2160" s="27" t="str">
        <f t="shared" si="236"/>
        <v/>
      </c>
      <c r="C2160" s="28"/>
      <c r="D2160" s="37"/>
      <c r="E2160" s="28"/>
      <c r="F2160" s="38"/>
      <c r="G2160" s="39"/>
      <c r="H2160" s="39"/>
      <c r="I2160" s="29"/>
      <c r="J2160" s="40"/>
      <c r="K2160" s="40"/>
      <c r="L2160" s="28"/>
      <c r="M2160" s="28"/>
      <c r="N2160" s="42" t="str">
        <f t="shared" si="237"/>
        <v/>
      </c>
      <c r="O2160" s="43"/>
      <c r="P2160" s="25" t="str">
        <f t="shared" si="238"/>
        <v/>
      </c>
      <c r="R2160" s="26">
        <f t="shared" si="232"/>
        <v>0</v>
      </c>
      <c r="S2160" s="18">
        <f t="shared" si="233"/>
        <v>9</v>
      </c>
      <c r="T2160" s="15" t="str">
        <f t="shared" si="234"/>
        <v/>
      </c>
      <c r="U2160" s="15" t="str">
        <f>CONCATENATE(IF(B2160="","",'[1]Datos del Clap'!$E$4),";","9",IF(B2160="","",'[1]Datos del Clap'!$F$4),TEXT(B2160,"000"),";",E2160,(TEXT(F2160,"00000000")))</f>
        <v>;9;00000000</v>
      </c>
    </row>
    <row r="2161" spans="1:21" ht="14.25" customHeight="1" x14ac:dyDescent="0.2">
      <c r="A2161" s="41" t="str">
        <f t="shared" si="235"/>
        <v/>
      </c>
      <c r="B2161" s="27" t="str">
        <f t="shared" si="236"/>
        <v/>
      </c>
      <c r="C2161" s="28"/>
      <c r="D2161" s="37"/>
      <c r="E2161" s="28"/>
      <c r="F2161" s="38"/>
      <c r="G2161" s="39"/>
      <c r="H2161" s="39"/>
      <c r="I2161" s="29"/>
      <c r="J2161" s="40"/>
      <c r="K2161" s="40"/>
      <c r="L2161" s="28"/>
      <c r="M2161" s="28"/>
      <c r="N2161" s="42" t="str">
        <f t="shared" si="237"/>
        <v/>
      </c>
      <c r="O2161" s="43"/>
      <c r="P2161" s="25" t="str">
        <f t="shared" si="238"/>
        <v/>
      </c>
      <c r="R2161" s="26">
        <f t="shared" si="232"/>
        <v>0</v>
      </c>
      <c r="S2161" s="18">
        <f t="shared" si="233"/>
        <v>9</v>
      </c>
      <c r="T2161" s="15" t="str">
        <f t="shared" si="234"/>
        <v/>
      </c>
      <c r="U2161" s="15" t="str">
        <f>CONCATENATE(IF(B2161="","",'[1]Datos del Clap'!$E$4),";","9",IF(B2161="","",'[1]Datos del Clap'!$F$4),TEXT(B2161,"000"),";",E2161,(TEXT(F2161,"00000000")))</f>
        <v>;9;00000000</v>
      </c>
    </row>
    <row r="2162" spans="1:21" ht="14.25" customHeight="1" x14ac:dyDescent="0.2">
      <c r="A2162" s="41" t="str">
        <f t="shared" si="235"/>
        <v/>
      </c>
      <c r="B2162" s="27" t="str">
        <f t="shared" si="236"/>
        <v/>
      </c>
      <c r="C2162" s="28"/>
      <c r="D2162" s="37"/>
      <c r="E2162" s="28"/>
      <c r="F2162" s="38"/>
      <c r="G2162" s="39"/>
      <c r="H2162" s="39"/>
      <c r="I2162" s="29"/>
      <c r="J2162" s="40"/>
      <c r="K2162" s="40"/>
      <c r="L2162" s="28"/>
      <c r="M2162" s="28"/>
      <c r="N2162" s="42" t="str">
        <f t="shared" si="237"/>
        <v/>
      </c>
      <c r="O2162" s="43"/>
      <c r="P2162" s="25" t="str">
        <f t="shared" si="238"/>
        <v/>
      </c>
      <c r="R2162" s="26">
        <f t="shared" si="232"/>
        <v>0</v>
      </c>
      <c r="S2162" s="18">
        <f t="shared" si="233"/>
        <v>9</v>
      </c>
      <c r="T2162" s="15" t="str">
        <f t="shared" si="234"/>
        <v/>
      </c>
      <c r="U2162" s="15" t="str">
        <f>CONCATENATE(IF(B2162="","",'[1]Datos del Clap'!$E$4),";","9",IF(B2162="","",'[1]Datos del Clap'!$F$4),TEXT(B2162,"000"),";",E2162,(TEXT(F2162,"00000000")))</f>
        <v>;9;00000000</v>
      </c>
    </row>
    <row r="2163" spans="1:21" ht="14.25" customHeight="1" x14ac:dyDescent="0.2">
      <c r="A2163" s="41" t="str">
        <f t="shared" si="235"/>
        <v/>
      </c>
      <c r="B2163" s="27" t="str">
        <f t="shared" si="236"/>
        <v/>
      </c>
      <c r="C2163" s="28"/>
      <c r="D2163" s="37"/>
      <c r="E2163" s="28"/>
      <c r="F2163" s="38"/>
      <c r="G2163" s="39"/>
      <c r="H2163" s="39"/>
      <c r="I2163" s="29"/>
      <c r="J2163" s="40"/>
      <c r="K2163" s="40"/>
      <c r="L2163" s="28"/>
      <c r="M2163" s="28"/>
      <c r="N2163" s="42" t="str">
        <f t="shared" si="237"/>
        <v/>
      </c>
      <c r="O2163" s="43"/>
      <c r="P2163" s="25" t="str">
        <f t="shared" si="238"/>
        <v/>
      </c>
      <c r="R2163" s="26">
        <f t="shared" si="232"/>
        <v>0</v>
      </c>
      <c r="S2163" s="18">
        <f t="shared" si="233"/>
        <v>9</v>
      </c>
      <c r="T2163" s="15" t="str">
        <f t="shared" si="234"/>
        <v/>
      </c>
      <c r="U2163" s="15" t="str">
        <f>CONCATENATE(IF(B2163="","",'[1]Datos del Clap'!$E$4),";","9",IF(B2163="","",'[1]Datos del Clap'!$F$4),TEXT(B2163,"000"),";",E2163,(TEXT(F2163,"00000000")))</f>
        <v>;9;00000000</v>
      </c>
    </row>
    <row r="2164" spans="1:21" ht="14.25" customHeight="1" x14ac:dyDescent="0.2">
      <c r="A2164" s="41" t="str">
        <f t="shared" si="235"/>
        <v/>
      </c>
      <c r="B2164" s="27" t="str">
        <f t="shared" si="236"/>
        <v/>
      </c>
      <c r="C2164" s="28"/>
      <c r="D2164" s="37"/>
      <c r="E2164" s="28"/>
      <c r="F2164" s="38"/>
      <c r="G2164" s="39"/>
      <c r="H2164" s="39"/>
      <c r="I2164" s="29"/>
      <c r="J2164" s="40"/>
      <c r="K2164" s="40"/>
      <c r="L2164" s="28"/>
      <c r="M2164" s="28"/>
      <c r="N2164" s="42" t="str">
        <f t="shared" si="237"/>
        <v/>
      </c>
      <c r="O2164" s="43"/>
      <c r="P2164" s="25" t="str">
        <f t="shared" si="238"/>
        <v/>
      </c>
      <c r="R2164" s="26">
        <f t="shared" si="232"/>
        <v>0</v>
      </c>
      <c r="S2164" s="18">
        <f t="shared" si="233"/>
        <v>9</v>
      </c>
      <c r="T2164" s="15" t="str">
        <f t="shared" si="234"/>
        <v/>
      </c>
      <c r="U2164" s="15" t="str">
        <f>CONCATENATE(IF(B2164="","",'[1]Datos del Clap'!$E$4),";","9",IF(B2164="","",'[1]Datos del Clap'!$F$4),TEXT(B2164,"000"),";",E2164,(TEXT(F2164,"00000000")))</f>
        <v>;9;00000000</v>
      </c>
    </row>
    <row r="2165" spans="1:21" ht="14.25" customHeight="1" x14ac:dyDescent="0.2">
      <c r="A2165" s="41" t="str">
        <f t="shared" si="235"/>
        <v/>
      </c>
      <c r="B2165" s="27" t="str">
        <f t="shared" si="236"/>
        <v/>
      </c>
      <c r="C2165" s="28"/>
      <c r="D2165" s="37"/>
      <c r="E2165" s="28"/>
      <c r="F2165" s="38"/>
      <c r="G2165" s="39"/>
      <c r="H2165" s="39"/>
      <c r="I2165" s="29"/>
      <c r="J2165" s="40"/>
      <c r="K2165" s="40"/>
      <c r="L2165" s="28"/>
      <c r="M2165" s="28"/>
      <c r="N2165" s="42" t="str">
        <f t="shared" si="237"/>
        <v/>
      </c>
      <c r="O2165" s="43"/>
      <c r="P2165" s="25" t="str">
        <f t="shared" si="238"/>
        <v/>
      </c>
      <c r="R2165" s="26">
        <f t="shared" si="232"/>
        <v>0</v>
      </c>
      <c r="S2165" s="18">
        <f t="shared" si="233"/>
        <v>9</v>
      </c>
      <c r="T2165" s="15" t="str">
        <f t="shared" si="234"/>
        <v/>
      </c>
      <c r="U2165" s="15" t="str">
        <f>CONCATENATE(IF(B2165="","",'[1]Datos del Clap'!$E$4),";","9",IF(B2165="","",'[1]Datos del Clap'!$F$4),TEXT(B2165,"000"),";",E2165,(TEXT(F2165,"00000000")))</f>
        <v>;9;00000000</v>
      </c>
    </row>
    <row r="2166" spans="1:21" ht="14.25" customHeight="1" x14ac:dyDescent="0.2">
      <c r="A2166" s="41" t="str">
        <f t="shared" si="235"/>
        <v/>
      </c>
      <c r="B2166" s="27" t="str">
        <f t="shared" si="236"/>
        <v/>
      </c>
      <c r="C2166" s="28"/>
      <c r="D2166" s="37"/>
      <c r="E2166" s="28"/>
      <c r="F2166" s="38"/>
      <c r="G2166" s="39"/>
      <c r="H2166" s="39"/>
      <c r="I2166" s="29"/>
      <c r="J2166" s="40"/>
      <c r="K2166" s="40"/>
      <c r="L2166" s="28"/>
      <c r="M2166" s="28"/>
      <c r="N2166" s="42" t="str">
        <f t="shared" si="237"/>
        <v/>
      </c>
      <c r="O2166" s="43"/>
      <c r="P2166" s="25" t="str">
        <f t="shared" si="238"/>
        <v/>
      </c>
      <c r="R2166" s="26">
        <f t="shared" si="232"/>
        <v>0</v>
      </c>
      <c r="S2166" s="18">
        <f t="shared" si="233"/>
        <v>9</v>
      </c>
      <c r="T2166" s="15" t="str">
        <f t="shared" si="234"/>
        <v/>
      </c>
      <c r="U2166" s="15" t="str">
        <f>CONCATENATE(IF(B2166="","",'[1]Datos del Clap'!$E$4),";","9",IF(B2166="","",'[1]Datos del Clap'!$F$4),TEXT(B2166,"000"),";",E2166,(TEXT(F2166,"00000000")))</f>
        <v>;9;00000000</v>
      </c>
    </row>
    <row r="2167" spans="1:21" ht="14.25" customHeight="1" x14ac:dyDescent="0.2">
      <c r="A2167" s="41" t="str">
        <f t="shared" si="235"/>
        <v/>
      </c>
      <c r="B2167" s="27" t="str">
        <f t="shared" si="236"/>
        <v/>
      </c>
      <c r="C2167" s="28"/>
      <c r="D2167" s="37"/>
      <c r="E2167" s="28"/>
      <c r="F2167" s="38"/>
      <c r="G2167" s="39"/>
      <c r="H2167" s="39"/>
      <c r="I2167" s="29"/>
      <c r="J2167" s="40"/>
      <c r="K2167" s="40"/>
      <c r="L2167" s="28"/>
      <c r="M2167" s="28"/>
      <c r="N2167" s="42" t="str">
        <f t="shared" si="237"/>
        <v/>
      </c>
      <c r="O2167" s="43"/>
      <c r="P2167" s="25" t="str">
        <f t="shared" si="238"/>
        <v/>
      </c>
      <c r="R2167" s="26">
        <f t="shared" si="232"/>
        <v>0</v>
      </c>
      <c r="S2167" s="18">
        <f t="shared" si="233"/>
        <v>9</v>
      </c>
      <c r="T2167" s="15" t="str">
        <f t="shared" si="234"/>
        <v/>
      </c>
      <c r="U2167" s="15" t="str">
        <f>CONCATENATE(IF(B2167="","",'[1]Datos del Clap'!$E$4),";","9",IF(B2167="","",'[1]Datos del Clap'!$F$4),TEXT(B2167,"000"),";",E2167,(TEXT(F2167,"00000000")))</f>
        <v>;9;00000000</v>
      </c>
    </row>
    <row r="2168" spans="1:21" ht="14.25" customHeight="1" x14ac:dyDescent="0.2">
      <c r="A2168" s="41" t="str">
        <f t="shared" si="235"/>
        <v/>
      </c>
      <c r="B2168" s="27" t="str">
        <f t="shared" si="236"/>
        <v/>
      </c>
      <c r="C2168" s="28"/>
      <c r="D2168" s="37"/>
      <c r="E2168" s="28"/>
      <c r="F2168" s="38"/>
      <c r="G2168" s="39"/>
      <c r="H2168" s="39"/>
      <c r="I2168" s="29"/>
      <c r="J2168" s="40"/>
      <c r="K2168" s="40"/>
      <c r="L2168" s="28"/>
      <c r="M2168" s="28"/>
      <c r="N2168" s="42" t="str">
        <f t="shared" si="237"/>
        <v/>
      </c>
      <c r="O2168" s="43"/>
      <c r="P2168" s="25" t="str">
        <f t="shared" si="238"/>
        <v/>
      </c>
      <c r="R2168" s="26">
        <f t="shared" si="232"/>
        <v>0</v>
      </c>
      <c r="S2168" s="18">
        <f t="shared" si="233"/>
        <v>9</v>
      </c>
      <c r="T2168" s="15" t="str">
        <f t="shared" si="234"/>
        <v/>
      </c>
      <c r="U2168" s="15" t="str">
        <f>CONCATENATE(IF(B2168="","",'[1]Datos del Clap'!$E$4),";","9",IF(B2168="","",'[1]Datos del Clap'!$F$4),TEXT(B2168,"000"),";",E2168,(TEXT(F2168,"00000000")))</f>
        <v>;9;00000000</v>
      </c>
    </row>
    <row r="2169" spans="1:21" ht="14.25" customHeight="1" x14ac:dyDescent="0.2">
      <c r="A2169" s="41" t="str">
        <f t="shared" si="235"/>
        <v/>
      </c>
      <c r="B2169" s="27" t="str">
        <f t="shared" si="236"/>
        <v/>
      </c>
      <c r="C2169" s="28"/>
      <c r="D2169" s="37"/>
      <c r="E2169" s="28"/>
      <c r="F2169" s="38"/>
      <c r="G2169" s="39"/>
      <c r="H2169" s="39"/>
      <c r="I2169" s="29"/>
      <c r="J2169" s="40"/>
      <c r="K2169" s="40"/>
      <c r="L2169" s="28"/>
      <c r="M2169" s="28"/>
      <c r="N2169" s="42" t="str">
        <f t="shared" si="237"/>
        <v/>
      </c>
      <c r="O2169" s="43"/>
      <c r="P2169" s="25" t="str">
        <f t="shared" si="238"/>
        <v/>
      </c>
      <c r="R2169" s="26">
        <f t="shared" si="232"/>
        <v>0</v>
      </c>
      <c r="S2169" s="18">
        <f t="shared" si="233"/>
        <v>9</v>
      </c>
      <c r="T2169" s="15" t="str">
        <f t="shared" si="234"/>
        <v/>
      </c>
      <c r="U2169" s="15" t="str">
        <f>CONCATENATE(IF(B2169="","",'[1]Datos del Clap'!$E$4),";","9",IF(B2169="","",'[1]Datos del Clap'!$F$4),TEXT(B2169,"000"),";",E2169,(TEXT(F2169,"00000000")))</f>
        <v>;9;00000000</v>
      </c>
    </row>
    <row r="2170" spans="1:21" ht="14.25" customHeight="1" x14ac:dyDescent="0.2">
      <c r="A2170" s="41" t="str">
        <f t="shared" si="235"/>
        <v/>
      </c>
      <c r="B2170" s="27" t="str">
        <f t="shared" si="236"/>
        <v/>
      </c>
      <c r="C2170" s="28"/>
      <c r="D2170" s="37"/>
      <c r="E2170" s="28"/>
      <c r="F2170" s="38"/>
      <c r="G2170" s="39"/>
      <c r="H2170" s="39"/>
      <c r="I2170" s="29"/>
      <c r="J2170" s="40"/>
      <c r="K2170" s="40"/>
      <c r="L2170" s="28"/>
      <c r="M2170" s="28"/>
      <c r="N2170" s="42" t="str">
        <f t="shared" si="237"/>
        <v/>
      </c>
      <c r="O2170" s="43"/>
      <c r="P2170" s="25" t="str">
        <f t="shared" si="238"/>
        <v/>
      </c>
      <c r="R2170" s="26">
        <f t="shared" si="232"/>
        <v>0</v>
      </c>
      <c r="S2170" s="18">
        <f t="shared" si="233"/>
        <v>9</v>
      </c>
      <c r="T2170" s="15" t="str">
        <f t="shared" si="234"/>
        <v/>
      </c>
      <c r="U2170" s="15" t="str">
        <f>CONCATENATE(IF(B2170="","",'[1]Datos del Clap'!$E$4),";","9",IF(B2170="","",'[1]Datos del Clap'!$F$4),TEXT(B2170,"000"),";",E2170,(TEXT(F2170,"00000000")))</f>
        <v>;9;00000000</v>
      </c>
    </row>
    <row r="2171" spans="1:21" ht="14.25" customHeight="1" x14ac:dyDescent="0.2">
      <c r="A2171" s="41" t="str">
        <f t="shared" si="235"/>
        <v/>
      </c>
      <c r="B2171" s="27" t="str">
        <f t="shared" si="236"/>
        <v/>
      </c>
      <c r="C2171" s="28"/>
      <c r="D2171" s="37"/>
      <c r="E2171" s="28"/>
      <c r="F2171" s="38"/>
      <c r="G2171" s="39"/>
      <c r="H2171" s="39"/>
      <c r="I2171" s="29"/>
      <c r="J2171" s="40"/>
      <c r="K2171" s="40"/>
      <c r="L2171" s="28"/>
      <c r="M2171" s="28"/>
      <c r="N2171" s="42" t="str">
        <f t="shared" si="237"/>
        <v/>
      </c>
      <c r="O2171" s="43"/>
      <c r="P2171" s="25" t="str">
        <f t="shared" si="238"/>
        <v/>
      </c>
      <c r="R2171" s="26">
        <f t="shared" si="232"/>
        <v>0</v>
      </c>
      <c r="S2171" s="18">
        <f t="shared" si="233"/>
        <v>9</v>
      </c>
      <c r="T2171" s="15" t="str">
        <f t="shared" si="234"/>
        <v/>
      </c>
      <c r="U2171" s="15" t="str">
        <f>CONCATENATE(IF(B2171="","",'[1]Datos del Clap'!$E$4),";","9",IF(B2171="","",'[1]Datos del Clap'!$F$4),TEXT(B2171,"000"),";",E2171,(TEXT(F2171,"00000000")))</f>
        <v>;9;00000000</v>
      </c>
    </row>
    <row r="2172" spans="1:21" ht="14.25" customHeight="1" x14ac:dyDescent="0.2">
      <c r="A2172" s="41" t="str">
        <f t="shared" si="235"/>
        <v/>
      </c>
      <c r="B2172" s="27" t="str">
        <f t="shared" si="236"/>
        <v/>
      </c>
      <c r="C2172" s="28"/>
      <c r="D2172" s="37"/>
      <c r="E2172" s="28"/>
      <c r="F2172" s="38"/>
      <c r="G2172" s="39"/>
      <c r="H2172" s="39"/>
      <c r="I2172" s="29"/>
      <c r="J2172" s="40"/>
      <c r="K2172" s="40"/>
      <c r="L2172" s="28"/>
      <c r="M2172" s="28"/>
      <c r="N2172" s="42" t="str">
        <f t="shared" si="237"/>
        <v/>
      </c>
      <c r="O2172" s="43"/>
      <c r="P2172" s="25" t="str">
        <f t="shared" si="238"/>
        <v/>
      </c>
      <c r="R2172" s="26">
        <f t="shared" si="232"/>
        <v>0</v>
      </c>
      <c r="S2172" s="18">
        <f t="shared" si="233"/>
        <v>9</v>
      </c>
      <c r="T2172" s="15" t="str">
        <f t="shared" si="234"/>
        <v/>
      </c>
      <c r="U2172" s="15" t="str">
        <f>CONCATENATE(IF(B2172="","",'[1]Datos del Clap'!$E$4),";","9",IF(B2172="","",'[1]Datos del Clap'!$F$4),TEXT(B2172,"000"),";",E2172,(TEXT(F2172,"00000000")))</f>
        <v>;9;00000000</v>
      </c>
    </row>
    <row r="2173" spans="1:21" ht="14.25" customHeight="1" x14ac:dyDescent="0.2">
      <c r="A2173" s="41" t="str">
        <f t="shared" si="235"/>
        <v/>
      </c>
      <c r="B2173" s="27" t="str">
        <f t="shared" si="236"/>
        <v/>
      </c>
      <c r="C2173" s="28"/>
      <c r="D2173" s="37"/>
      <c r="E2173" s="28"/>
      <c r="F2173" s="38"/>
      <c r="G2173" s="39"/>
      <c r="H2173" s="39"/>
      <c r="I2173" s="29"/>
      <c r="J2173" s="40"/>
      <c r="K2173" s="40"/>
      <c r="L2173" s="28"/>
      <c r="M2173" s="28"/>
      <c r="N2173" s="42" t="str">
        <f t="shared" si="237"/>
        <v/>
      </c>
      <c r="O2173" s="43"/>
      <c r="P2173" s="25" t="str">
        <f t="shared" si="238"/>
        <v/>
      </c>
      <c r="R2173" s="26">
        <f t="shared" si="232"/>
        <v>0</v>
      </c>
      <c r="S2173" s="18">
        <f t="shared" si="233"/>
        <v>9</v>
      </c>
      <c r="T2173" s="15" t="str">
        <f t="shared" si="234"/>
        <v/>
      </c>
      <c r="U2173" s="15" t="str">
        <f>CONCATENATE(IF(B2173="","",'[1]Datos del Clap'!$E$4),";","9",IF(B2173="","",'[1]Datos del Clap'!$F$4),TEXT(B2173,"000"),";",E2173,(TEXT(F2173,"00000000")))</f>
        <v>;9;00000000</v>
      </c>
    </row>
    <row r="2174" spans="1:21" ht="14.25" customHeight="1" x14ac:dyDescent="0.2">
      <c r="A2174" s="41" t="str">
        <f t="shared" si="235"/>
        <v/>
      </c>
      <c r="B2174" s="27" t="str">
        <f t="shared" si="236"/>
        <v/>
      </c>
      <c r="C2174" s="28"/>
      <c r="D2174" s="37"/>
      <c r="E2174" s="28"/>
      <c r="F2174" s="38"/>
      <c r="G2174" s="39"/>
      <c r="H2174" s="39"/>
      <c r="I2174" s="29"/>
      <c r="J2174" s="40"/>
      <c r="K2174" s="40"/>
      <c r="L2174" s="28"/>
      <c r="M2174" s="28"/>
      <c r="N2174" s="42" t="str">
        <f t="shared" si="237"/>
        <v/>
      </c>
      <c r="O2174" s="43"/>
      <c r="P2174" s="25" t="str">
        <f t="shared" si="238"/>
        <v/>
      </c>
      <c r="R2174" s="26">
        <f t="shared" si="232"/>
        <v>0</v>
      </c>
      <c r="S2174" s="18">
        <f t="shared" si="233"/>
        <v>9</v>
      </c>
      <c r="T2174" s="15" t="str">
        <f t="shared" si="234"/>
        <v/>
      </c>
      <c r="U2174" s="15" t="str">
        <f>CONCATENATE(IF(B2174="","",'[1]Datos del Clap'!$E$4),";","9",IF(B2174="","",'[1]Datos del Clap'!$F$4),TEXT(B2174,"000"),";",E2174,(TEXT(F2174,"00000000")))</f>
        <v>;9;00000000</v>
      </c>
    </row>
    <row r="2175" spans="1:21" ht="14.25" customHeight="1" x14ac:dyDescent="0.2">
      <c r="A2175" s="41" t="str">
        <f t="shared" si="235"/>
        <v/>
      </c>
      <c r="B2175" s="27" t="str">
        <f t="shared" si="236"/>
        <v/>
      </c>
      <c r="C2175" s="28"/>
      <c r="D2175" s="37"/>
      <c r="E2175" s="28"/>
      <c r="F2175" s="38"/>
      <c r="G2175" s="39"/>
      <c r="H2175" s="39"/>
      <c r="I2175" s="29"/>
      <c r="J2175" s="40"/>
      <c r="K2175" s="40"/>
      <c r="L2175" s="28"/>
      <c r="M2175" s="28"/>
      <c r="N2175" s="42" t="str">
        <f t="shared" si="237"/>
        <v/>
      </c>
      <c r="O2175" s="43"/>
      <c r="P2175" s="25" t="str">
        <f t="shared" si="238"/>
        <v/>
      </c>
      <c r="R2175" s="26">
        <f t="shared" si="232"/>
        <v>0</v>
      </c>
      <c r="S2175" s="18">
        <f t="shared" si="233"/>
        <v>9</v>
      </c>
      <c r="T2175" s="15" t="str">
        <f t="shared" si="234"/>
        <v/>
      </c>
      <c r="U2175" s="15" t="str">
        <f>CONCATENATE(IF(B2175="","",'[1]Datos del Clap'!$E$4),";","9",IF(B2175="","",'[1]Datos del Clap'!$F$4),TEXT(B2175,"000"),";",E2175,(TEXT(F2175,"00000000")))</f>
        <v>;9;00000000</v>
      </c>
    </row>
    <row r="2176" spans="1:21" ht="14.25" customHeight="1" x14ac:dyDescent="0.2">
      <c r="A2176" s="41" t="str">
        <f t="shared" si="235"/>
        <v/>
      </c>
      <c r="B2176" s="27" t="str">
        <f t="shared" si="236"/>
        <v/>
      </c>
      <c r="C2176" s="28"/>
      <c r="D2176" s="37"/>
      <c r="E2176" s="28"/>
      <c r="F2176" s="38"/>
      <c r="G2176" s="39"/>
      <c r="H2176" s="39"/>
      <c r="I2176" s="29"/>
      <c r="J2176" s="40"/>
      <c r="K2176" s="40"/>
      <c r="L2176" s="28"/>
      <c r="M2176" s="28"/>
      <c r="N2176" s="42" t="str">
        <f t="shared" si="237"/>
        <v/>
      </c>
      <c r="O2176" s="43"/>
      <c r="P2176" s="25" t="str">
        <f t="shared" si="238"/>
        <v/>
      </c>
      <c r="R2176" s="26">
        <f t="shared" si="232"/>
        <v>0</v>
      </c>
      <c r="S2176" s="18">
        <f t="shared" si="233"/>
        <v>9</v>
      </c>
      <c r="T2176" s="15" t="str">
        <f t="shared" si="234"/>
        <v/>
      </c>
      <c r="U2176" s="15" t="str">
        <f>CONCATENATE(IF(B2176="","",'[1]Datos del Clap'!$E$4),";","9",IF(B2176="","",'[1]Datos del Clap'!$F$4),TEXT(B2176,"000"),";",E2176,(TEXT(F2176,"00000000")))</f>
        <v>;9;00000000</v>
      </c>
    </row>
    <row r="2177" spans="1:21" ht="14.25" customHeight="1" x14ac:dyDescent="0.2">
      <c r="A2177" s="41" t="str">
        <f t="shared" si="235"/>
        <v/>
      </c>
      <c r="B2177" s="27" t="str">
        <f t="shared" si="236"/>
        <v/>
      </c>
      <c r="C2177" s="28"/>
      <c r="D2177" s="37"/>
      <c r="E2177" s="28"/>
      <c r="F2177" s="38"/>
      <c r="G2177" s="39"/>
      <c r="H2177" s="39"/>
      <c r="I2177" s="29"/>
      <c r="J2177" s="40"/>
      <c r="K2177" s="40"/>
      <c r="L2177" s="28"/>
      <c r="M2177" s="28"/>
      <c r="N2177" s="42" t="str">
        <f t="shared" si="237"/>
        <v/>
      </c>
      <c r="O2177" s="43"/>
      <c r="P2177" s="25" t="str">
        <f t="shared" si="238"/>
        <v/>
      </c>
      <c r="R2177" s="26">
        <f t="shared" si="232"/>
        <v>0</v>
      </c>
      <c r="S2177" s="18">
        <f t="shared" si="233"/>
        <v>9</v>
      </c>
      <c r="T2177" s="15" t="str">
        <f t="shared" si="234"/>
        <v/>
      </c>
      <c r="U2177" s="15" t="str">
        <f>CONCATENATE(IF(B2177="","",'[1]Datos del Clap'!$E$4),";","9",IF(B2177="","",'[1]Datos del Clap'!$F$4),TEXT(B2177,"000"),";",E2177,(TEXT(F2177,"00000000")))</f>
        <v>;9;00000000</v>
      </c>
    </row>
    <row r="2178" spans="1:21" ht="14.25" customHeight="1" x14ac:dyDescent="0.2">
      <c r="A2178" s="41" t="str">
        <f t="shared" si="235"/>
        <v/>
      </c>
      <c r="B2178" s="27" t="str">
        <f t="shared" si="236"/>
        <v/>
      </c>
      <c r="C2178" s="28"/>
      <c r="D2178" s="37"/>
      <c r="E2178" s="28"/>
      <c r="F2178" s="38"/>
      <c r="G2178" s="39"/>
      <c r="H2178" s="39"/>
      <c r="I2178" s="29"/>
      <c r="J2178" s="40"/>
      <c r="K2178" s="40"/>
      <c r="L2178" s="28"/>
      <c r="M2178" s="28"/>
      <c r="N2178" s="42" t="str">
        <f t="shared" si="237"/>
        <v/>
      </c>
      <c r="O2178" s="43"/>
      <c r="P2178" s="25" t="str">
        <f t="shared" si="238"/>
        <v/>
      </c>
      <c r="R2178" s="26">
        <f t="shared" si="232"/>
        <v>0</v>
      </c>
      <c r="S2178" s="18">
        <f t="shared" si="233"/>
        <v>9</v>
      </c>
      <c r="T2178" s="15" t="str">
        <f t="shared" si="234"/>
        <v/>
      </c>
      <c r="U2178" s="15" t="str">
        <f>CONCATENATE(IF(B2178="","",'[1]Datos del Clap'!$E$4),";","9",IF(B2178="","",'[1]Datos del Clap'!$F$4),TEXT(B2178,"000"),";",E2178,(TEXT(F2178,"00000000")))</f>
        <v>;9;00000000</v>
      </c>
    </row>
    <row r="2179" spans="1:21" ht="14.25" customHeight="1" x14ac:dyDescent="0.2">
      <c r="A2179" s="41" t="str">
        <f t="shared" si="235"/>
        <v/>
      </c>
      <c r="B2179" s="27" t="str">
        <f t="shared" si="236"/>
        <v/>
      </c>
      <c r="C2179" s="28"/>
      <c r="D2179" s="37"/>
      <c r="E2179" s="28"/>
      <c r="F2179" s="38"/>
      <c r="G2179" s="39"/>
      <c r="H2179" s="39"/>
      <c r="I2179" s="29"/>
      <c r="J2179" s="40"/>
      <c r="K2179" s="40"/>
      <c r="L2179" s="28"/>
      <c r="M2179" s="28"/>
      <c r="N2179" s="42" t="str">
        <f t="shared" si="237"/>
        <v/>
      </c>
      <c r="O2179" s="43"/>
      <c r="P2179" s="25" t="str">
        <f t="shared" si="238"/>
        <v/>
      </c>
      <c r="R2179" s="26">
        <f t="shared" si="232"/>
        <v>0</v>
      </c>
      <c r="S2179" s="18">
        <f t="shared" si="233"/>
        <v>9</v>
      </c>
      <c r="T2179" s="15" t="str">
        <f t="shared" si="234"/>
        <v/>
      </c>
      <c r="U2179" s="15" t="str">
        <f>CONCATENATE(IF(B2179="","",'[1]Datos del Clap'!$E$4),";","9",IF(B2179="","",'[1]Datos del Clap'!$F$4),TEXT(B2179,"000"),";",E2179,(TEXT(F2179,"00000000")))</f>
        <v>;9;00000000</v>
      </c>
    </row>
    <row r="2180" spans="1:21" ht="14.25" customHeight="1" x14ac:dyDescent="0.2">
      <c r="A2180" s="41" t="str">
        <f t="shared" si="235"/>
        <v/>
      </c>
      <c r="B2180" s="27" t="str">
        <f t="shared" si="236"/>
        <v/>
      </c>
      <c r="C2180" s="28"/>
      <c r="D2180" s="37"/>
      <c r="E2180" s="28"/>
      <c r="F2180" s="38"/>
      <c r="G2180" s="39"/>
      <c r="H2180" s="39"/>
      <c r="I2180" s="29"/>
      <c r="J2180" s="40"/>
      <c r="K2180" s="40"/>
      <c r="L2180" s="28"/>
      <c r="M2180" s="28"/>
      <c r="N2180" s="42" t="str">
        <f t="shared" si="237"/>
        <v/>
      </c>
      <c r="O2180" s="43"/>
      <c r="P2180" s="25" t="str">
        <f t="shared" si="238"/>
        <v/>
      </c>
      <c r="R2180" s="26">
        <f t="shared" ref="R2180:R2243" si="239">COUNTIF($F$4:$F$10002,F2180)</f>
        <v>0</v>
      </c>
      <c r="S2180" s="18">
        <f t="shared" ref="S2180:S2243" si="240">LEN(IF(F2180&gt;=80000000,(CONCATENATE("E",REPT(0,8-LEN(F2180)),F2180)),(CONCATENATE("V",REPT(0,8-LEN(F2180)),F2180))))</f>
        <v>9</v>
      </c>
      <c r="T2180" s="15" t="str">
        <f t="shared" ref="T2180:T2243" si="241">TRIM(PROPER(D2180))</f>
        <v/>
      </c>
      <c r="U2180" s="15" t="str">
        <f>CONCATENATE(IF(B2180="","",'[1]Datos del Clap'!$E$4),";","9",IF(B2180="","",'[1]Datos del Clap'!$F$4),TEXT(B2180,"000"),";",E2180,(TEXT(F2180,"00000000")))</f>
        <v>;9;00000000</v>
      </c>
    </row>
    <row r="2181" spans="1:21" ht="14.25" customHeight="1" x14ac:dyDescent="0.2">
      <c r="A2181" s="41" t="str">
        <f t="shared" ref="A2181:A2244" si="242">IF(I2181="Vocero Territorial",1,IF(I2181="UBCH",2,IF(I2181="UNAMUJER",3,IF(I2181="FFM",4,IF(I2181="CCAlimentación",5,IF(I2181="Comunicador",6,IF(I2181="Productivo",7,IF(I2181="Fiscal",8,IF(I2181="Miliciano",9,IF(I2181="Vocero Comunal",11,IF(I2181="Ninguno",10,"")))))))))))</f>
        <v/>
      </c>
      <c r="B2181" s="27" t="str">
        <f t="shared" ref="B2181:B2244" si="243">IF(OR(C2181="",D2181=""),"",IF(AND(C2181&lt;&gt;"Jefe de Familia",D2181&lt;&gt;""),B2180,(B2180+1)))</f>
        <v/>
      </c>
      <c r="C2181" s="28"/>
      <c r="D2181" s="37"/>
      <c r="E2181" s="28"/>
      <c r="F2181" s="38"/>
      <c r="G2181" s="39"/>
      <c r="H2181" s="39"/>
      <c r="I2181" s="29"/>
      <c r="J2181" s="40"/>
      <c r="K2181" s="40"/>
      <c r="L2181" s="28"/>
      <c r="M2181" s="28"/>
      <c r="N2181" s="42" t="str">
        <f t="shared" ref="N2181:N2244" si="244">IF(OR(COUNTIF($F$4:$F$3005,F2181)&gt;=2,T(F2181)&lt;&gt;"",LEN(F2181)&gt;8),"Revisar este número de Cédula","")</f>
        <v/>
      </c>
      <c r="O2181" s="43"/>
      <c r="P2181" s="25" t="str">
        <f t="shared" ref="P2181:P2244" si="245">IF(AND($W$2&lt;&gt;1,I2181="Vocero Territorial"),"Ya Existe un "&amp;I2181,IF(AND($W$3&lt;&gt;1,I2181="UBCH"),"Ya Existe un Representante de las "&amp;I2181,IF(AND($W$4&lt;&gt;1,I2181="UNAMUJER"),"Ya Existe un Representante de "&amp;I2181,IF(AND($W$5&lt;&gt;1,I2181="FFM"),"Ya Existe un Representante del "&amp;I2181,IF(AND($W$6&lt;&gt;1,I2181="CCAlimentación"),"Ya Existe un Representante del "&amp;I2181,IF(AND($W$7&lt;&gt;1,I2181="Comunicador"),"Ya Existe un Líder "&amp;I2181,IF(AND($W$8&lt;&gt;1,I2181="Productivo"),"Ya Existe un Líder "&amp;I2181,IF(AND($W$9&lt;&gt;1,I2181="Fiscal"),"Ya Existe un "&amp;I2181,IF(AND($W$9&lt;&gt;1,I2181="Vocero Comunal"),"Ya Existe un "&amp;I2181,"")))))))))</f>
        <v/>
      </c>
      <c r="R2181" s="26">
        <f t="shared" si="239"/>
        <v>0</v>
      </c>
      <c r="S2181" s="18">
        <f t="shared" si="240"/>
        <v>9</v>
      </c>
      <c r="T2181" s="15" t="str">
        <f t="shared" si="241"/>
        <v/>
      </c>
      <c r="U2181" s="15" t="str">
        <f>CONCATENATE(IF(B2181="","",'[1]Datos del Clap'!$E$4),";","9",IF(B2181="","",'[1]Datos del Clap'!$F$4),TEXT(B2181,"000"),";",E2181,(TEXT(F2181,"00000000")))</f>
        <v>;9;00000000</v>
      </c>
    </row>
    <row r="2182" spans="1:21" ht="14.25" customHeight="1" x14ac:dyDescent="0.2">
      <c r="A2182" s="41" t="str">
        <f t="shared" si="242"/>
        <v/>
      </c>
      <c r="B2182" s="27" t="str">
        <f t="shared" si="243"/>
        <v/>
      </c>
      <c r="C2182" s="28"/>
      <c r="D2182" s="37"/>
      <c r="E2182" s="28"/>
      <c r="F2182" s="38"/>
      <c r="G2182" s="39"/>
      <c r="H2182" s="39"/>
      <c r="I2182" s="29"/>
      <c r="J2182" s="40"/>
      <c r="K2182" s="40"/>
      <c r="L2182" s="28"/>
      <c r="M2182" s="28"/>
      <c r="N2182" s="42" t="str">
        <f t="shared" si="244"/>
        <v/>
      </c>
      <c r="O2182" s="43"/>
      <c r="P2182" s="25" t="str">
        <f t="shared" si="245"/>
        <v/>
      </c>
      <c r="R2182" s="26">
        <f t="shared" si="239"/>
        <v>0</v>
      </c>
      <c r="S2182" s="18">
        <f t="shared" si="240"/>
        <v>9</v>
      </c>
      <c r="T2182" s="15" t="str">
        <f t="shared" si="241"/>
        <v/>
      </c>
      <c r="U2182" s="15" t="str">
        <f>CONCATENATE(IF(B2182="","",'[1]Datos del Clap'!$E$4),";","9",IF(B2182="","",'[1]Datos del Clap'!$F$4),TEXT(B2182,"000"),";",E2182,(TEXT(F2182,"00000000")))</f>
        <v>;9;00000000</v>
      </c>
    </row>
    <row r="2183" spans="1:21" ht="14.25" customHeight="1" x14ac:dyDescent="0.2">
      <c r="A2183" s="41" t="str">
        <f t="shared" si="242"/>
        <v/>
      </c>
      <c r="B2183" s="27" t="str">
        <f t="shared" si="243"/>
        <v/>
      </c>
      <c r="C2183" s="28"/>
      <c r="D2183" s="37"/>
      <c r="E2183" s="28"/>
      <c r="F2183" s="38"/>
      <c r="G2183" s="39"/>
      <c r="H2183" s="39"/>
      <c r="I2183" s="29"/>
      <c r="J2183" s="40"/>
      <c r="K2183" s="40"/>
      <c r="L2183" s="28"/>
      <c r="M2183" s="28"/>
      <c r="N2183" s="42" t="str">
        <f t="shared" si="244"/>
        <v/>
      </c>
      <c r="O2183" s="43"/>
      <c r="P2183" s="25" t="str">
        <f t="shared" si="245"/>
        <v/>
      </c>
      <c r="R2183" s="26">
        <f t="shared" si="239"/>
        <v>0</v>
      </c>
      <c r="S2183" s="18">
        <f t="shared" si="240"/>
        <v>9</v>
      </c>
      <c r="T2183" s="15" t="str">
        <f t="shared" si="241"/>
        <v/>
      </c>
      <c r="U2183" s="15" t="str">
        <f>CONCATENATE(IF(B2183="","",'[1]Datos del Clap'!$E$4),";","9",IF(B2183="","",'[1]Datos del Clap'!$F$4),TEXT(B2183,"000"),";",E2183,(TEXT(F2183,"00000000")))</f>
        <v>;9;00000000</v>
      </c>
    </row>
    <row r="2184" spans="1:21" ht="14.25" customHeight="1" x14ac:dyDescent="0.2">
      <c r="A2184" s="41" t="str">
        <f t="shared" si="242"/>
        <v/>
      </c>
      <c r="B2184" s="27" t="str">
        <f t="shared" si="243"/>
        <v/>
      </c>
      <c r="C2184" s="28"/>
      <c r="D2184" s="37"/>
      <c r="E2184" s="28"/>
      <c r="F2184" s="38"/>
      <c r="G2184" s="39"/>
      <c r="H2184" s="39"/>
      <c r="I2184" s="29"/>
      <c r="J2184" s="40"/>
      <c r="K2184" s="40"/>
      <c r="L2184" s="28"/>
      <c r="M2184" s="28"/>
      <c r="N2184" s="42" t="str">
        <f t="shared" si="244"/>
        <v/>
      </c>
      <c r="O2184" s="43"/>
      <c r="P2184" s="25" t="str">
        <f t="shared" si="245"/>
        <v/>
      </c>
      <c r="R2184" s="26">
        <f t="shared" si="239"/>
        <v>0</v>
      </c>
      <c r="S2184" s="18">
        <f t="shared" si="240"/>
        <v>9</v>
      </c>
      <c r="T2184" s="15" t="str">
        <f t="shared" si="241"/>
        <v/>
      </c>
      <c r="U2184" s="15" t="str">
        <f>CONCATENATE(IF(B2184="","",'[1]Datos del Clap'!$E$4),";","9",IF(B2184="","",'[1]Datos del Clap'!$F$4),TEXT(B2184,"000"),";",E2184,(TEXT(F2184,"00000000")))</f>
        <v>;9;00000000</v>
      </c>
    </row>
    <row r="2185" spans="1:21" ht="14.25" customHeight="1" x14ac:dyDescent="0.2">
      <c r="A2185" s="41" t="str">
        <f t="shared" si="242"/>
        <v/>
      </c>
      <c r="B2185" s="27" t="str">
        <f t="shared" si="243"/>
        <v/>
      </c>
      <c r="C2185" s="28"/>
      <c r="D2185" s="37"/>
      <c r="E2185" s="28"/>
      <c r="F2185" s="38"/>
      <c r="G2185" s="39"/>
      <c r="H2185" s="39"/>
      <c r="I2185" s="29"/>
      <c r="J2185" s="40"/>
      <c r="K2185" s="40"/>
      <c r="L2185" s="28"/>
      <c r="M2185" s="28"/>
      <c r="N2185" s="42" t="str">
        <f t="shared" si="244"/>
        <v/>
      </c>
      <c r="O2185" s="43"/>
      <c r="P2185" s="25" t="str">
        <f t="shared" si="245"/>
        <v/>
      </c>
      <c r="R2185" s="26">
        <f t="shared" si="239"/>
        <v>0</v>
      </c>
      <c r="S2185" s="18">
        <f t="shared" si="240"/>
        <v>9</v>
      </c>
      <c r="T2185" s="15" t="str">
        <f t="shared" si="241"/>
        <v/>
      </c>
      <c r="U2185" s="15" t="str">
        <f>CONCATENATE(IF(B2185="","",'[1]Datos del Clap'!$E$4),";","9",IF(B2185="","",'[1]Datos del Clap'!$F$4),TEXT(B2185,"000"),";",E2185,(TEXT(F2185,"00000000")))</f>
        <v>;9;00000000</v>
      </c>
    </row>
    <row r="2186" spans="1:21" ht="14.25" customHeight="1" x14ac:dyDescent="0.2">
      <c r="A2186" s="41" t="str">
        <f t="shared" si="242"/>
        <v/>
      </c>
      <c r="B2186" s="27" t="str">
        <f t="shared" si="243"/>
        <v/>
      </c>
      <c r="C2186" s="28"/>
      <c r="D2186" s="37"/>
      <c r="E2186" s="28"/>
      <c r="F2186" s="38"/>
      <c r="G2186" s="39"/>
      <c r="H2186" s="39"/>
      <c r="I2186" s="29"/>
      <c r="J2186" s="40"/>
      <c r="K2186" s="40"/>
      <c r="L2186" s="28"/>
      <c r="M2186" s="28"/>
      <c r="N2186" s="42" t="str">
        <f t="shared" si="244"/>
        <v/>
      </c>
      <c r="O2186" s="43"/>
      <c r="P2186" s="25" t="str">
        <f t="shared" si="245"/>
        <v/>
      </c>
      <c r="R2186" s="26">
        <f t="shared" si="239"/>
        <v>0</v>
      </c>
      <c r="S2186" s="18">
        <f t="shared" si="240"/>
        <v>9</v>
      </c>
      <c r="T2186" s="15" t="str">
        <f t="shared" si="241"/>
        <v/>
      </c>
      <c r="U2186" s="15" t="str">
        <f>CONCATENATE(IF(B2186="","",'[1]Datos del Clap'!$E$4),";","9",IF(B2186="","",'[1]Datos del Clap'!$F$4),TEXT(B2186,"000"),";",E2186,(TEXT(F2186,"00000000")))</f>
        <v>;9;00000000</v>
      </c>
    </row>
    <row r="2187" spans="1:21" ht="14.25" customHeight="1" x14ac:dyDescent="0.2">
      <c r="A2187" s="41" t="str">
        <f t="shared" si="242"/>
        <v/>
      </c>
      <c r="B2187" s="27" t="str">
        <f t="shared" si="243"/>
        <v/>
      </c>
      <c r="C2187" s="28"/>
      <c r="D2187" s="37"/>
      <c r="E2187" s="28"/>
      <c r="F2187" s="38"/>
      <c r="G2187" s="39"/>
      <c r="H2187" s="39"/>
      <c r="I2187" s="29"/>
      <c r="J2187" s="40"/>
      <c r="K2187" s="40"/>
      <c r="L2187" s="28"/>
      <c r="M2187" s="28"/>
      <c r="N2187" s="42" t="str">
        <f t="shared" si="244"/>
        <v/>
      </c>
      <c r="O2187" s="43"/>
      <c r="P2187" s="25" t="str">
        <f t="shared" si="245"/>
        <v/>
      </c>
      <c r="R2187" s="26">
        <f t="shared" si="239"/>
        <v>0</v>
      </c>
      <c r="S2187" s="18">
        <f t="shared" si="240"/>
        <v>9</v>
      </c>
      <c r="T2187" s="15" t="str">
        <f t="shared" si="241"/>
        <v/>
      </c>
      <c r="U2187" s="15" t="str">
        <f>CONCATENATE(IF(B2187="","",'[1]Datos del Clap'!$E$4),";","9",IF(B2187="","",'[1]Datos del Clap'!$F$4),TEXT(B2187,"000"),";",E2187,(TEXT(F2187,"00000000")))</f>
        <v>;9;00000000</v>
      </c>
    </row>
    <row r="2188" spans="1:21" ht="14.25" customHeight="1" x14ac:dyDescent="0.2">
      <c r="A2188" s="41" t="str">
        <f t="shared" si="242"/>
        <v/>
      </c>
      <c r="B2188" s="27" t="str">
        <f t="shared" si="243"/>
        <v/>
      </c>
      <c r="C2188" s="28"/>
      <c r="D2188" s="37"/>
      <c r="E2188" s="28"/>
      <c r="F2188" s="38"/>
      <c r="G2188" s="39"/>
      <c r="H2188" s="39"/>
      <c r="I2188" s="29"/>
      <c r="J2188" s="40"/>
      <c r="K2188" s="40"/>
      <c r="L2188" s="28"/>
      <c r="M2188" s="28"/>
      <c r="N2188" s="42" t="str">
        <f t="shared" si="244"/>
        <v/>
      </c>
      <c r="O2188" s="43"/>
      <c r="P2188" s="25" t="str">
        <f t="shared" si="245"/>
        <v/>
      </c>
      <c r="R2188" s="26">
        <f t="shared" si="239"/>
        <v>0</v>
      </c>
      <c r="S2188" s="18">
        <f t="shared" si="240"/>
        <v>9</v>
      </c>
      <c r="T2188" s="15" t="str">
        <f t="shared" si="241"/>
        <v/>
      </c>
      <c r="U2188" s="15" t="str">
        <f>CONCATENATE(IF(B2188="","",'[1]Datos del Clap'!$E$4),";","9",IF(B2188="","",'[1]Datos del Clap'!$F$4),TEXT(B2188,"000"),";",E2188,(TEXT(F2188,"00000000")))</f>
        <v>;9;00000000</v>
      </c>
    </row>
    <row r="2189" spans="1:21" ht="14.25" customHeight="1" x14ac:dyDescent="0.2">
      <c r="A2189" s="41" t="str">
        <f t="shared" si="242"/>
        <v/>
      </c>
      <c r="B2189" s="27" t="str">
        <f t="shared" si="243"/>
        <v/>
      </c>
      <c r="C2189" s="28"/>
      <c r="D2189" s="37"/>
      <c r="E2189" s="28"/>
      <c r="F2189" s="38"/>
      <c r="G2189" s="39"/>
      <c r="H2189" s="39"/>
      <c r="I2189" s="29"/>
      <c r="J2189" s="40"/>
      <c r="K2189" s="40"/>
      <c r="L2189" s="28"/>
      <c r="M2189" s="28"/>
      <c r="N2189" s="42" t="str">
        <f t="shared" si="244"/>
        <v/>
      </c>
      <c r="O2189" s="43"/>
      <c r="P2189" s="25" t="str">
        <f t="shared" si="245"/>
        <v/>
      </c>
      <c r="R2189" s="26">
        <f t="shared" si="239"/>
        <v>0</v>
      </c>
      <c r="S2189" s="18">
        <f t="shared" si="240"/>
        <v>9</v>
      </c>
      <c r="T2189" s="15" t="str">
        <f t="shared" si="241"/>
        <v/>
      </c>
      <c r="U2189" s="15" t="str">
        <f>CONCATENATE(IF(B2189="","",'[1]Datos del Clap'!$E$4),";","9",IF(B2189="","",'[1]Datos del Clap'!$F$4),TEXT(B2189,"000"),";",E2189,(TEXT(F2189,"00000000")))</f>
        <v>;9;00000000</v>
      </c>
    </row>
    <row r="2190" spans="1:21" ht="14.25" customHeight="1" x14ac:dyDescent="0.2">
      <c r="A2190" s="41" t="str">
        <f t="shared" si="242"/>
        <v/>
      </c>
      <c r="B2190" s="27" t="str">
        <f t="shared" si="243"/>
        <v/>
      </c>
      <c r="C2190" s="28"/>
      <c r="D2190" s="37"/>
      <c r="E2190" s="28"/>
      <c r="F2190" s="38"/>
      <c r="G2190" s="39"/>
      <c r="H2190" s="39"/>
      <c r="I2190" s="29"/>
      <c r="J2190" s="40"/>
      <c r="K2190" s="40"/>
      <c r="L2190" s="28"/>
      <c r="M2190" s="28"/>
      <c r="N2190" s="42" t="str">
        <f t="shared" si="244"/>
        <v/>
      </c>
      <c r="O2190" s="43"/>
      <c r="P2190" s="25" t="str">
        <f t="shared" si="245"/>
        <v/>
      </c>
      <c r="R2190" s="26">
        <f t="shared" si="239"/>
        <v>0</v>
      </c>
      <c r="S2190" s="18">
        <f t="shared" si="240"/>
        <v>9</v>
      </c>
      <c r="T2190" s="15" t="str">
        <f t="shared" si="241"/>
        <v/>
      </c>
      <c r="U2190" s="15" t="str">
        <f>CONCATENATE(IF(B2190="","",'[1]Datos del Clap'!$E$4),";","9",IF(B2190="","",'[1]Datos del Clap'!$F$4),TEXT(B2190,"000"),";",E2190,(TEXT(F2190,"00000000")))</f>
        <v>;9;00000000</v>
      </c>
    </row>
    <row r="2191" spans="1:21" ht="14.25" customHeight="1" x14ac:dyDescent="0.2">
      <c r="A2191" s="41" t="str">
        <f t="shared" si="242"/>
        <v/>
      </c>
      <c r="B2191" s="27" t="str">
        <f t="shared" si="243"/>
        <v/>
      </c>
      <c r="C2191" s="28"/>
      <c r="D2191" s="37"/>
      <c r="E2191" s="28"/>
      <c r="F2191" s="38"/>
      <c r="G2191" s="39"/>
      <c r="H2191" s="39"/>
      <c r="I2191" s="29"/>
      <c r="J2191" s="40"/>
      <c r="K2191" s="40"/>
      <c r="L2191" s="28"/>
      <c r="M2191" s="28"/>
      <c r="N2191" s="42" t="str">
        <f t="shared" si="244"/>
        <v/>
      </c>
      <c r="O2191" s="43"/>
      <c r="P2191" s="25" t="str">
        <f t="shared" si="245"/>
        <v/>
      </c>
      <c r="R2191" s="26">
        <f t="shared" si="239"/>
        <v>0</v>
      </c>
      <c r="S2191" s="18">
        <f t="shared" si="240"/>
        <v>9</v>
      </c>
      <c r="T2191" s="15" t="str">
        <f t="shared" si="241"/>
        <v/>
      </c>
      <c r="U2191" s="15" t="str">
        <f>CONCATENATE(IF(B2191="","",'[1]Datos del Clap'!$E$4),";","9",IF(B2191="","",'[1]Datos del Clap'!$F$4),TEXT(B2191,"000"),";",E2191,(TEXT(F2191,"00000000")))</f>
        <v>;9;00000000</v>
      </c>
    </row>
    <row r="2192" spans="1:21" ht="14.25" customHeight="1" x14ac:dyDescent="0.2">
      <c r="A2192" s="41" t="str">
        <f t="shared" si="242"/>
        <v/>
      </c>
      <c r="B2192" s="27" t="str">
        <f t="shared" si="243"/>
        <v/>
      </c>
      <c r="C2192" s="28"/>
      <c r="D2192" s="37"/>
      <c r="E2192" s="28"/>
      <c r="F2192" s="38"/>
      <c r="G2192" s="39"/>
      <c r="H2192" s="39"/>
      <c r="I2192" s="29"/>
      <c r="J2192" s="40"/>
      <c r="K2192" s="40"/>
      <c r="L2192" s="28"/>
      <c r="M2192" s="28"/>
      <c r="N2192" s="42" t="str">
        <f t="shared" si="244"/>
        <v/>
      </c>
      <c r="O2192" s="43"/>
      <c r="P2192" s="25" t="str">
        <f t="shared" si="245"/>
        <v/>
      </c>
      <c r="R2192" s="26">
        <f t="shared" si="239"/>
        <v>0</v>
      </c>
      <c r="S2192" s="18">
        <f t="shared" si="240"/>
        <v>9</v>
      </c>
      <c r="T2192" s="15" t="str">
        <f t="shared" si="241"/>
        <v/>
      </c>
      <c r="U2192" s="15" t="str">
        <f>CONCATENATE(IF(B2192="","",'[1]Datos del Clap'!$E$4),";","9",IF(B2192="","",'[1]Datos del Clap'!$F$4),TEXT(B2192,"000"),";",E2192,(TEXT(F2192,"00000000")))</f>
        <v>;9;00000000</v>
      </c>
    </row>
    <row r="2193" spans="1:21" ht="14.25" customHeight="1" x14ac:dyDescent="0.2">
      <c r="A2193" s="41" t="str">
        <f t="shared" si="242"/>
        <v/>
      </c>
      <c r="B2193" s="27" t="str">
        <f t="shared" si="243"/>
        <v/>
      </c>
      <c r="C2193" s="28"/>
      <c r="D2193" s="37"/>
      <c r="E2193" s="28"/>
      <c r="F2193" s="38"/>
      <c r="G2193" s="39"/>
      <c r="H2193" s="39"/>
      <c r="I2193" s="29"/>
      <c r="J2193" s="40"/>
      <c r="K2193" s="40"/>
      <c r="L2193" s="28"/>
      <c r="M2193" s="28"/>
      <c r="N2193" s="42" t="str">
        <f t="shared" si="244"/>
        <v/>
      </c>
      <c r="O2193" s="43"/>
      <c r="P2193" s="25" t="str">
        <f t="shared" si="245"/>
        <v/>
      </c>
      <c r="R2193" s="26">
        <f t="shared" si="239"/>
        <v>0</v>
      </c>
      <c r="S2193" s="18">
        <f t="shared" si="240"/>
        <v>9</v>
      </c>
      <c r="T2193" s="15" t="str">
        <f t="shared" si="241"/>
        <v/>
      </c>
      <c r="U2193" s="15" t="str">
        <f>CONCATENATE(IF(B2193="","",'[1]Datos del Clap'!$E$4),";","9",IF(B2193="","",'[1]Datos del Clap'!$F$4),TEXT(B2193,"000"),";",E2193,(TEXT(F2193,"00000000")))</f>
        <v>;9;00000000</v>
      </c>
    </row>
    <row r="2194" spans="1:21" ht="14.25" customHeight="1" x14ac:dyDescent="0.2">
      <c r="A2194" s="41" t="str">
        <f t="shared" si="242"/>
        <v/>
      </c>
      <c r="B2194" s="27" t="str">
        <f t="shared" si="243"/>
        <v/>
      </c>
      <c r="C2194" s="28"/>
      <c r="D2194" s="37"/>
      <c r="E2194" s="28"/>
      <c r="F2194" s="38"/>
      <c r="G2194" s="39"/>
      <c r="H2194" s="39"/>
      <c r="I2194" s="29"/>
      <c r="J2194" s="40"/>
      <c r="K2194" s="40"/>
      <c r="L2194" s="28"/>
      <c r="M2194" s="28"/>
      <c r="N2194" s="42" t="str">
        <f t="shared" si="244"/>
        <v/>
      </c>
      <c r="O2194" s="43"/>
      <c r="P2194" s="25" t="str">
        <f t="shared" si="245"/>
        <v/>
      </c>
      <c r="R2194" s="26">
        <f t="shared" si="239"/>
        <v>0</v>
      </c>
      <c r="S2194" s="18">
        <f t="shared" si="240"/>
        <v>9</v>
      </c>
      <c r="T2194" s="15" t="str">
        <f t="shared" si="241"/>
        <v/>
      </c>
      <c r="U2194" s="15" t="str">
        <f>CONCATENATE(IF(B2194="","",'[1]Datos del Clap'!$E$4),";","9",IF(B2194="","",'[1]Datos del Clap'!$F$4),TEXT(B2194,"000"),";",E2194,(TEXT(F2194,"00000000")))</f>
        <v>;9;00000000</v>
      </c>
    </row>
    <row r="2195" spans="1:21" ht="14.25" customHeight="1" x14ac:dyDescent="0.2">
      <c r="A2195" s="41" t="str">
        <f t="shared" si="242"/>
        <v/>
      </c>
      <c r="B2195" s="27" t="str">
        <f t="shared" si="243"/>
        <v/>
      </c>
      <c r="C2195" s="28"/>
      <c r="D2195" s="37"/>
      <c r="E2195" s="28"/>
      <c r="F2195" s="38"/>
      <c r="G2195" s="39"/>
      <c r="H2195" s="39"/>
      <c r="I2195" s="29"/>
      <c r="J2195" s="40"/>
      <c r="K2195" s="40"/>
      <c r="L2195" s="28"/>
      <c r="M2195" s="28"/>
      <c r="N2195" s="42" t="str">
        <f t="shared" si="244"/>
        <v/>
      </c>
      <c r="O2195" s="43"/>
      <c r="P2195" s="25" t="str">
        <f t="shared" si="245"/>
        <v/>
      </c>
      <c r="R2195" s="26">
        <f t="shared" si="239"/>
        <v>0</v>
      </c>
      <c r="S2195" s="18">
        <f t="shared" si="240"/>
        <v>9</v>
      </c>
      <c r="T2195" s="15" t="str">
        <f t="shared" si="241"/>
        <v/>
      </c>
      <c r="U2195" s="15" t="str">
        <f>CONCATENATE(IF(B2195="","",'[1]Datos del Clap'!$E$4),";","9",IF(B2195="","",'[1]Datos del Clap'!$F$4),TEXT(B2195,"000"),";",E2195,(TEXT(F2195,"00000000")))</f>
        <v>;9;00000000</v>
      </c>
    </row>
    <row r="2196" spans="1:21" ht="14.25" customHeight="1" x14ac:dyDescent="0.2">
      <c r="A2196" s="41" t="str">
        <f t="shared" si="242"/>
        <v/>
      </c>
      <c r="B2196" s="27" t="str">
        <f t="shared" si="243"/>
        <v/>
      </c>
      <c r="C2196" s="28"/>
      <c r="D2196" s="37"/>
      <c r="E2196" s="28"/>
      <c r="F2196" s="38"/>
      <c r="G2196" s="39"/>
      <c r="H2196" s="39"/>
      <c r="I2196" s="29"/>
      <c r="J2196" s="40"/>
      <c r="K2196" s="40"/>
      <c r="L2196" s="28"/>
      <c r="M2196" s="28"/>
      <c r="N2196" s="42" t="str">
        <f t="shared" si="244"/>
        <v/>
      </c>
      <c r="O2196" s="43"/>
      <c r="P2196" s="25" t="str">
        <f t="shared" si="245"/>
        <v/>
      </c>
      <c r="R2196" s="26">
        <f t="shared" si="239"/>
        <v>0</v>
      </c>
      <c r="S2196" s="18">
        <f t="shared" si="240"/>
        <v>9</v>
      </c>
      <c r="T2196" s="15" t="str">
        <f t="shared" si="241"/>
        <v/>
      </c>
      <c r="U2196" s="15" t="str">
        <f>CONCATENATE(IF(B2196="","",'[1]Datos del Clap'!$E$4),";","9",IF(B2196="","",'[1]Datos del Clap'!$F$4),TEXT(B2196,"000"),";",E2196,(TEXT(F2196,"00000000")))</f>
        <v>;9;00000000</v>
      </c>
    </row>
    <row r="2197" spans="1:21" ht="14.25" customHeight="1" x14ac:dyDescent="0.2">
      <c r="A2197" s="41" t="str">
        <f t="shared" si="242"/>
        <v/>
      </c>
      <c r="B2197" s="27" t="str">
        <f t="shared" si="243"/>
        <v/>
      </c>
      <c r="C2197" s="28"/>
      <c r="D2197" s="37"/>
      <c r="E2197" s="28"/>
      <c r="F2197" s="38"/>
      <c r="G2197" s="39"/>
      <c r="H2197" s="39"/>
      <c r="I2197" s="29"/>
      <c r="J2197" s="40"/>
      <c r="K2197" s="40"/>
      <c r="L2197" s="28"/>
      <c r="M2197" s="28"/>
      <c r="N2197" s="42" t="str">
        <f t="shared" si="244"/>
        <v/>
      </c>
      <c r="O2197" s="43"/>
      <c r="P2197" s="25" t="str">
        <f t="shared" si="245"/>
        <v/>
      </c>
      <c r="R2197" s="26">
        <f t="shared" si="239"/>
        <v>0</v>
      </c>
      <c r="S2197" s="18">
        <f t="shared" si="240"/>
        <v>9</v>
      </c>
      <c r="T2197" s="15" t="str">
        <f t="shared" si="241"/>
        <v/>
      </c>
      <c r="U2197" s="15" t="str">
        <f>CONCATENATE(IF(B2197="","",'[1]Datos del Clap'!$E$4),";","9",IF(B2197="","",'[1]Datos del Clap'!$F$4),TEXT(B2197,"000"),";",E2197,(TEXT(F2197,"00000000")))</f>
        <v>;9;00000000</v>
      </c>
    </row>
    <row r="2198" spans="1:21" ht="14.25" customHeight="1" x14ac:dyDescent="0.2">
      <c r="A2198" s="41" t="str">
        <f t="shared" si="242"/>
        <v/>
      </c>
      <c r="B2198" s="27" t="str">
        <f t="shared" si="243"/>
        <v/>
      </c>
      <c r="C2198" s="28"/>
      <c r="D2198" s="37"/>
      <c r="E2198" s="28"/>
      <c r="F2198" s="38"/>
      <c r="G2198" s="39"/>
      <c r="H2198" s="39"/>
      <c r="I2198" s="29"/>
      <c r="J2198" s="40"/>
      <c r="K2198" s="40"/>
      <c r="L2198" s="28"/>
      <c r="M2198" s="28"/>
      <c r="N2198" s="42" t="str">
        <f t="shared" si="244"/>
        <v/>
      </c>
      <c r="O2198" s="43"/>
      <c r="P2198" s="25" t="str">
        <f t="shared" si="245"/>
        <v/>
      </c>
      <c r="R2198" s="26">
        <f t="shared" si="239"/>
        <v>0</v>
      </c>
      <c r="S2198" s="18">
        <f t="shared" si="240"/>
        <v>9</v>
      </c>
      <c r="T2198" s="15" t="str">
        <f t="shared" si="241"/>
        <v/>
      </c>
      <c r="U2198" s="15" t="str">
        <f>CONCATENATE(IF(B2198="","",'[1]Datos del Clap'!$E$4),";","9",IF(B2198="","",'[1]Datos del Clap'!$F$4),TEXT(B2198,"000"),";",E2198,(TEXT(F2198,"00000000")))</f>
        <v>;9;00000000</v>
      </c>
    </row>
    <row r="2199" spans="1:21" ht="14.25" customHeight="1" x14ac:dyDescent="0.2">
      <c r="A2199" s="41" t="str">
        <f t="shared" si="242"/>
        <v/>
      </c>
      <c r="B2199" s="27" t="str">
        <f t="shared" si="243"/>
        <v/>
      </c>
      <c r="C2199" s="28"/>
      <c r="D2199" s="37"/>
      <c r="E2199" s="28"/>
      <c r="F2199" s="38"/>
      <c r="G2199" s="39"/>
      <c r="H2199" s="39"/>
      <c r="I2199" s="29"/>
      <c r="J2199" s="40"/>
      <c r="K2199" s="40"/>
      <c r="L2199" s="28"/>
      <c r="M2199" s="28"/>
      <c r="N2199" s="42" t="str">
        <f t="shared" si="244"/>
        <v/>
      </c>
      <c r="O2199" s="43"/>
      <c r="P2199" s="25" t="str">
        <f t="shared" si="245"/>
        <v/>
      </c>
      <c r="R2199" s="26">
        <f t="shared" si="239"/>
        <v>0</v>
      </c>
      <c r="S2199" s="18">
        <f t="shared" si="240"/>
        <v>9</v>
      </c>
      <c r="T2199" s="15" t="str">
        <f t="shared" si="241"/>
        <v/>
      </c>
      <c r="U2199" s="15" t="str">
        <f>CONCATENATE(IF(B2199="","",'[1]Datos del Clap'!$E$4),";","9",IF(B2199="","",'[1]Datos del Clap'!$F$4),TEXT(B2199,"000"),";",E2199,(TEXT(F2199,"00000000")))</f>
        <v>;9;00000000</v>
      </c>
    </row>
    <row r="2200" spans="1:21" ht="14.25" customHeight="1" x14ac:dyDescent="0.2">
      <c r="A2200" s="41" t="str">
        <f t="shared" si="242"/>
        <v/>
      </c>
      <c r="B2200" s="27" t="str">
        <f t="shared" si="243"/>
        <v/>
      </c>
      <c r="C2200" s="28"/>
      <c r="D2200" s="37"/>
      <c r="E2200" s="28"/>
      <c r="F2200" s="38"/>
      <c r="G2200" s="39"/>
      <c r="H2200" s="39"/>
      <c r="I2200" s="29"/>
      <c r="J2200" s="40"/>
      <c r="K2200" s="40"/>
      <c r="L2200" s="28"/>
      <c r="M2200" s="28"/>
      <c r="N2200" s="42" t="str">
        <f t="shared" si="244"/>
        <v/>
      </c>
      <c r="O2200" s="43"/>
      <c r="P2200" s="25" t="str">
        <f t="shared" si="245"/>
        <v/>
      </c>
      <c r="R2200" s="26">
        <f t="shared" si="239"/>
        <v>0</v>
      </c>
      <c r="S2200" s="18">
        <f t="shared" si="240"/>
        <v>9</v>
      </c>
      <c r="T2200" s="15" t="str">
        <f t="shared" si="241"/>
        <v/>
      </c>
      <c r="U2200" s="15" t="str">
        <f>CONCATENATE(IF(B2200="","",'[1]Datos del Clap'!$E$4),";","9",IF(B2200="","",'[1]Datos del Clap'!$F$4),TEXT(B2200,"000"),";",E2200,(TEXT(F2200,"00000000")))</f>
        <v>;9;00000000</v>
      </c>
    </row>
    <row r="2201" spans="1:21" ht="14.25" customHeight="1" x14ac:dyDescent="0.2">
      <c r="A2201" s="41" t="str">
        <f t="shared" si="242"/>
        <v/>
      </c>
      <c r="B2201" s="27" t="str">
        <f t="shared" si="243"/>
        <v/>
      </c>
      <c r="C2201" s="28"/>
      <c r="D2201" s="37"/>
      <c r="E2201" s="28"/>
      <c r="F2201" s="38"/>
      <c r="G2201" s="39"/>
      <c r="H2201" s="39"/>
      <c r="I2201" s="29"/>
      <c r="J2201" s="40"/>
      <c r="K2201" s="40"/>
      <c r="L2201" s="28"/>
      <c r="M2201" s="28"/>
      <c r="N2201" s="42" t="str">
        <f t="shared" si="244"/>
        <v/>
      </c>
      <c r="O2201" s="43"/>
      <c r="P2201" s="25" t="str">
        <f t="shared" si="245"/>
        <v/>
      </c>
      <c r="R2201" s="26">
        <f t="shared" si="239"/>
        <v>0</v>
      </c>
      <c r="S2201" s="18">
        <f t="shared" si="240"/>
        <v>9</v>
      </c>
      <c r="T2201" s="15" t="str">
        <f t="shared" si="241"/>
        <v/>
      </c>
      <c r="U2201" s="15" t="str">
        <f>CONCATENATE(IF(B2201="","",'[1]Datos del Clap'!$E$4),";","9",IF(B2201="","",'[1]Datos del Clap'!$F$4),TEXT(B2201,"000"),";",E2201,(TEXT(F2201,"00000000")))</f>
        <v>;9;00000000</v>
      </c>
    </row>
    <row r="2202" spans="1:21" ht="14.25" customHeight="1" x14ac:dyDescent="0.2">
      <c r="A2202" s="41" t="str">
        <f t="shared" si="242"/>
        <v/>
      </c>
      <c r="B2202" s="27" t="str">
        <f t="shared" si="243"/>
        <v/>
      </c>
      <c r="C2202" s="28"/>
      <c r="D2202" s="37"/>
      <c r="E2202" s="28"/>
      <c r="F2202" s="38"/>
      <c r="G2202" s="39"/>
      <c r="H2202" s="39"/>
      <c r="I2202" s="29"/>
      <c r="J2202" s="40"/>
      <c r="K2202" s="40"/>
      <c r="L2202" s="28"/>
      <c r="M2202" s="28"/>
      <c r="N2202" s="42" t="str">
        <f t="shared" si="244"/>
        <v/>
      </c>
      <c r="O2202" s="43"/>
      <c r="P2202" s="25" t="str">
        <f t="shared" si="245"/>
        <v/>
      </c>
      <c r="R2202" s="26">
        <f t="shared" si="239"/>
        <v>0</v>
      </c>
      <c r="S2202" s="18">
        <f t="shared" si="240"/>
        <v>9</v>
      </c>
      <c r="T2202" s="15" t="str">
        <f t="shared" si="241"/>
        <v/>
      </c>
      <c r="U2202" s="15" t="str">
        <f>CONCATENATE(IF(B2202="","",'[1]Datos del Clap'!$E$4),";","9",IF(B2202="","",'[1]Datos del Clap'!$F$4),TEXT(B2202,"000"),";",E2202,(TEXT(F2202,"00000000")))</f>
        <v>;9;00000000</v>
      </c>
    </row>
    <row r="2203" spans="1:21" ht="14.25" customHeight="1" x14ac:dyDescent="0.2">
      <c r="A2203" s="41" t="str">
        <f t="shared" si="242"/>
        <v/>
      </c>
      <c r="B2203" s="27" t="str">
        <f t="shared" si="243"/>
        <v/>
      </c>
      <c r="C2203" s="28"/>
      <c r="D2203" s="37"/>
      <c r="E2203" s="28"/>
      <c r="F2203" s="38"/>
      <c r="G2203" s="39"/>
      <c r="H2203" s="39"/>
      <c r="I2203" s="29"/>
      <c r="J2203" s="40"/>
      <c r="K2203" s="40"/>
      <c r="L2203" s="28"/>
      <c r="M2203" s="28"/>
      <c r="N2203" s="42" t="str">
        <f t="shared" si="244"/>
        <v/>
      </c>
      <c r="O2203" s="43"/>
      <c r="P2203" s="25" t="str">
        <f t="shared" si="245"/>
        <v/>
      </c>
      <c r="R2203" s="26">
        <f t="shared" si="239"/>
        <v>0</v>
      </c>
      <c r="S2203" s="18">
        <f t="shared" si="240"/>
        <v>9</v>
      </c>
      <c r="T2203" s="15" t="str">
        <f t="shared" si="241"/>
        <v/>
      </c>
      <c r="U2203" s="15" t="str">
        <f>CONCATENATE(IF(B2203="","",'[1]Datos del Clap'!$E$4),";","9",IF(B2203="","",'[1]Datos del Clap'!$F$4),TEXT(B2203,"000"),";",E2203,(TEXT(F2203,"00000000")))</f>
        <v>;9;00000000</v>
      </c>
    </row>
    <row r="2204" spans="1:21" ht="14.25" customHeight="1" x14ac:dyDescent="0.2">
      <c r="A2204" s="41" t="str">
        <f t="shared" si="242"/>
        <v/>
      </c>
      <c r="B2204" s="27" t="str">
        <f t="shared" si="243"/>
        <v/>
      </c>
      <c r="C2204" s="28"/>
      <c r="D2204" s="37"/>
      <c r="E2204" s="28"/>
      <c r="F2204" s="38"/>
      <c r="G2204" s="39"/>
      <c r="H2204" s="39"/>
      <c r="I2204" s="29"/>
      <c r="J2204" s="40"/>
      <c r="K2204" s="40"/>
      <c r="L2204" s="28"/>
      <c r="M2204" s="28"/>
      <c r="N2204" s="42" t="str">
        <f t="shared" si="244"/>
        <v/>
      </c>
      <c r="O2204" s="43"/>
      <c r="P2204" s="25" t="str">
        <f t="shared" si="245"/>
        <v/>
      </c>
      <c r="R2204" s="26">
        <f t="shared" si="239"/>
        <v>0</v>
      </c>
      <c r="S2204" s="18">
        <f t="shared" si="240"/>
        <v>9</v>
      </c>
      <c r="T2204" s="15" t="str">
        <f t="shared" si="241"/>
        <v/>
      </c>
      <c r="U2204" s="15" t="str">
        <f>CONCATENATE(IF(B2204="","",'[1]Datos del Clap'!$E$4),";","9",IF(B2204="","",'[1]Datos del Clap'!$F$4),TEXT(B2204,"000"),";",E2204,(TEXT(F2204,"00000000")))</f>
        <v>;9;00000000</v>
      </c>
    </row>
    <row r="2205" spans="1:21" ht="14.25" customHeight="1" x14ac:dyDescent="0.2">
      <c r="A2205" s="41" t="str">
        <f t="shared" si="242"/>
        <v/>
      </c>
      <c r="B2205" s="27" t="str">
        <f t="shared" si="243"/>
        <v/>
      </c>
      <c r="C2205" s="28"/>
      <c r="D2205" s="37"/>
      <c r="E2205" s="28"/>
      <c r="F2205" s="38"/>
      <c r="G2205" s="39"/>
      <c r="H2205" s="39"/>
      <c r="I2205" s="29"/>
      <c r="J2205" s="40"/>
      <c r="K2205" s="40"/>
      <c r="L2205" s="28"/>
      <c r="M2205" s="28"/>
      <c r="N2205" s="42" t="str">
        <f t="shared" si="244"/>
        <v/>
      </c>
      <c r="O2205" s="43"/>
      <c r="P2205" s="25" t="str">
        <f t="shared" si="245"/>
        <v/>
      </c>
      <c r="R2205" s="26">
        <f t="shared" si="239"/>
        <v>0</v>
      </c>
      <c r="S2205" s="18">
        <f t="shared" si="240"/>
        <v>9</v>
      </c>
      <c r="T2205" s="15" t="str">
        <f t="shared" si="241"/>
        <v/>
      </c>
      <c r="U2205" s="15" t="str">
        <f>CONCATENATE(IF(B2205="","",'[1]Datos del Clap'!$E$4),";","9",IF(B2205="","",'[1]Datos del Clap'!$F$4),TEXT(B2205,"000"),";",E2205,(TEXT(F2205,"00000000")))</f>
        <v>;9;00000000</v>
      </c>
    </row>
    <row r="2206" spans="1:21" ht="14.25" customHeight="1" x14ac:dyDescent="0.2">
      <c r="A2206" s="41" t="str">
        <f t="shared" si="242"/>
        <v/>
      </c>
      <c r="B2206" s="27" t="str">
        <f t="shared" si="243"/>
        <v/>
      </c>
      <c r="C2206" s="28"/>
      <c r="D2206" s="37"/>
      <c r="E2206" s="28"/>
      <c r="F2206" s="38"/>
      <c r="G2206" s="39"/>
      <c r="H2206" s="39"/>
      <c r="I2206" s="29"/>
      <c r="J2206" s="40"/>
      <c r="K2206" s="40"/>
      <c r="L2206" s="28"/>
      <c r="M2206" s="28"/>
      <c r="N2206" s="42" t="str">
        <f t="shared" si="244"/>
        <v/>
      </c>
      <c r="O2206" s="43"/>
      <c r="P2206" s="25" t="str">
        <f t="shared" si="245"/>
        <v/>
      </c>
      <c r="R2206" s="26">
        <f t="shared" si="239"/>
        <v>0</v>
      </c>
      <c r="S2206" s="18">
        <f t="shared" si="240"/>
        <v>9</v>
      </c>
      <c r="T2206" s="15" t="str">
        <f t="shared" si="241"/>
        <v/>
      </c>
      <c r="U2206" s="15" t="str">
        <f>CONCATENATE(IF(B2206="","",'[1]Datos del Clap'!$E$4),";","9",IF(B2206="","",'[1]Datos del Clap'!$F$4),TEXT(B2206,"000"),";",E2206,(TEXT(F2206,"00000000")))</f>
        <v>;9;00000000</v>
      </c>
    </row>
    <row r="2207" spans="1:21" ht="14.25" customHeight="1" x14ac:dyDescent="0.2">
      <c r="A2207" s="41" t="str">
        <f t="shared" si="242"/>
        <v/>
      </c>
      <c r="B2207" s="27" t="str">
        <f t="shared" si="243"/>
        <v/>
      </c>
      <c r="C2207" s="28"/>
      <c r="D2207" s="37"/>
      <c r="E2207" s="28"/>
      <c r="F2207" s="38"/>
      <c r="G2207" s="39"/>
      <c r="H2207" s="39"/>
      <c r="I2207" s="29"/>
      <c r="J2207" s="40"/>
      <c r="K2207" s="40"/>
      <c r="L2207" s="28"/>
      <c r="M2207" s="28"/>
      <c r="N2207" s="42" t="str">
        <f t="shared" si="244"/>
        <v/>
      </c>
      <c r="O2207" s="43"/>
      <c r="P2207" s="25" t="str">
        <f t="shared" si="245"/>
        <v/>
      </c>
      <c r="R2207" s="26">
        <f t="shared" si="239"/>
        <v>0</v>
      </c>
      <c r="S2207" s="18">
        <f t="shared" si="240"/>
        <v>9</v>
      </c>
      <c r="T2207" s="15" t="str">
        <f t="shared" si="241"/>
        <v/>
      </c>
      <c r="U2207" s="15" t="str">
        <f>CONCATENATE(IF(B2207="","",'[1]Datos del Clap'!$E$4),";","9",IF(B2207="","",'[1]Datos del Clap'!$F$4),TEXT(B2207,"000"),";",E2207,(TEXT(F2207,"00000000")))</f>
        <v>;9;00000000</v>
      </c>
    </row>
    <row r="2208" spans="1:21" ht="14.25" customHeight="1" x14ac:dyDescent="0.2">
      <c r="A2208" s="41" t="str">
        <f t="shared" si="242"/>
        <v/>
      </c>
      <c r="B2208" s="27" t="str">
        <f t="shared" si="243"/>
        <v/>
      </c>
      <c r="C2208" s="28"/>
      <c r="D2208" s="37"/>
      <c r="E2208" s="28"/>
      <c r="F2208" s="38"/>
      <c r="G2208" s="39"/>
      <c r="H2208" s="39"/>
      <c r="I2208" s="29"/>
      <c r="J2208" s="40"/>
      <c r="K2208" s="40"/>
      <c r="L2208" s="28"/>
      <c r="M2208" s="28"/>
      <c r="N2208" s="42" t="str">
        <f t="shared" si="244"/>
        <v/>
      </c>
      <c r="O2208" s="43"/>
      <c r="P2208" s="25" t="str">
        <f t="shared" si="245"/>
        <v/>
      </c>
      <c r="R2208" s="26">
        <f t="shared" si="239"/>
        <v>0</v>
      </c>
      <c r="S2208" s="18">
        <f t="shared" si="240"/>
        <v>9</v>
      </c>
      <c r="T2208" s="15" t="str">
        <f t="shared" si="241"/>
        <v/>
      </c>
      <c r="U2208" s="15" t="str">
        <f>CONCATENATE(IF(B2208="","",'[1]Datos del Clap'!$E$4),";","9",IF(B2208="","",'[1]Datos del Clap'!$F$4),TEXT(B2208,"000"),";",E2208,(TEXT(F2208,"00000000")))</f>
        <v>;9;00000000</v>
      </c>
    </row>
    <row r="2209" spans="1:21" ht="14.25" customHeight="1" x14ac:dyDescent="0.2">
      <c r="A2209" s="41" t="str">
        <f t="shared" si="242"/>
        <v/>
      </c>
      <c r="B2209" s="27" t="str">
        <f t="shared" si="243"/>
        <v/>
      </c>
      <c r="C2209" s="28"/>
      <c r="D2209" s="37"/>
      <c r="E2209" s="28"/>
      <c r="F2209" s="38"/>
      <c r="G2209" s="39"/>
      <c r="H2209" s="39"/>
      <c r="I2209" s="29"/>
      <c r="J2209" s="40"/>
      <c r="K2209" s="40"/>
      <c r="L2209" s="28"/>
      <c r="M2209" s="28"/>
      <c r="N2209" s="42" t="str">
        <f t="shared" si="244"/>
        <v/>
      </c>
      <c r="O2209" s="43"/>
      <c r="P2209" s="25" t="str">
        <f t="shared" si="245"/>
        <v/>
      </c>
      <c r="R2209" s="26">
        <f t="shared" si="239"/>
        <v>0</v>
      </c>
      <c r="S2209" s="18">
        <f t="shared" si="240"/>
        <v>9</v>
      </c>
      <c r="T2209" s="15" t="str">
        <f t="shared" si="241"/>
        <v/>
      </c>
      <c r="U2209" s="15" t="str">
        <f>CONCATENATE(IF(B2209="","",'[1]Datos del Clap'!$E$4),";","9",IF(B2209="","",'[1]Datos del Clap'!$F$4),TEXT(B2209,"000"),";",E2209,(TEXT(F2209,"00000000")))</f>
        <v>;9;00000000</v>
      </c>
    </row>
    <row r="2210" spans="1:21" ht="14.25" customHeight="1" x14ac:dyDescent="0.2">
      <c r="A2210" s="41" t="str">
        <f t="shared" si="242"/>
        <v/>
      </c>
      <c r="B2210" s="27" t="str">
        <f t="shared" si="243"/>
        <v/>
      </c>
      <c r="C2210" s="28"/>
      <c r="D2210" s="37"/>
      <c r="E2210" s="28"/>
      <c r="F2210" s="38"/>
      <c r="G2210" s="39"/>
      <c r="H2210" s="39"/>
      <c r="I2210" s="29"/>
      <c r="J2210" s="40"/>
      <c r="K2210" s="40"/>
      <c r="L2210" s="28"/>
      <c r="M2210" s="28"/>
      <c r="N2210" s="42" t="str">
        <f t="shared" si="244"/>
        <v/>
      </c>
      <c r="O2210" s="43"/>
      <c r="P2210" s="25" t="str">
        <f t="shared" si="245"/>
        <v/>
      </c>
      <c r="R2210" s="26">
        <f t="shared" si="239"/>
        <v>0</v>
      </c>
      <c r="S2210" s="18">
        <f t="shared" si="240"/>
        <v>9</v>
      </c>
      <c r="T2210" s="15" t="str">
        <f t="shared" si="241"/>
        <v/>
      </c>
      <c r="U2210" s="15" t="str">
        <f>CONCATENATE(IF(B2210="","",'[1]Datos del Clap'!$E$4),";","9",IF(B2210="","",'[1]Datos del Clap'!$F$4),TEXT(B2210,"000"),";",E2210,(TEXT(F2210,"00000000")))</f>
        <v>;9;00000000</v>
      </c>
    </row>
    <row r="2211" spans="1:21" ht="14.25" customHeight="1" x14ac:dyDescent="0.2">
      <c r="A2211" s="41" t="str">
        <f t="shared" si="242"/>
        <v/>
      </c>
      <c r="B2211" s="27" t="str">
        <f t="shared" si="243"/>
        <v/>
      </c>
      <c r="C2211" s="28"/>
      <c r="D2211" s="37"/>
      <c r="E2211" s="28"/>
      <c r="F2211" s="38"/>
      <c r="G2211" s="39"/>
      <c r="H2211" s="39"/>
      <c r="I2211" s="29"/>
      <c r="J2211" s="40"/>
      <c r="K2211" s="40"/>
      <c r="L2211" s="28"/>
      <c r="M2211" s="28"/>
      <c r="N2211" s="42" t="str">
        <f t="shared" si="244"/>
        <v/>
      </c>
      <c r="O2211" s="43"/>
      <c r="P2211" s="25" t="str">
        <f t="shared" si="245"/>
        <v/>
      </c>
      <c r="R2211" s="26">
        <f t="shared" si="239"/>
        <v>0</v>
      </c>
      <c r="S2211" s="18">
        <f t="shared" si="240"/>
        <v>9</v>
      </c>
      <c r="T2211" s="15" t="str">
        <f t="shared" si="241"/>
        <v/>
      </c>
      <c r="U2211" s="15" t="str">
        <f>CONCATENATE(IF(B2211="","",'[1]Datos del Clap'!$E$4),";","9",IF(B2211="","",'[1]Datos del Clap'!$F$4),TEXT(B2211,"000"),";",E2211,(TEXT(F2211,"00000000")))</f>
        <v>;9;00000000</v>
      </c>
    </row>
    <row r="2212" spans="1:21" ht="14.25" customHeight="1" x14ac:dyDescent="0.2">
      <c r="A2212" s="41" t="str">
        <f t="shared" si="242"/>
        <v/>
      </c>
      <c r="B2212" s="27" t="str">
        <f t="shared" si="243"/>
        <v/>
      </c>
      <c r="C2212" s="28"/>
      <c r="D2212" s="37"/>
      <c r="E2212" s="28"/>
      <c r="F2212" s="38"/>
      <c r="G2212" s="39"/>
      <c r="H2212" s="39"/>
      <c r="I2212" s="29"/>
      <c r="J2212" s="40"/>
      <c r="K2212" s="40"/>
      <c r="L2212" s="28"/>
      <c r="M2212" s="28"/>
      <c r="N2212" s="42" t="str">
        <f t="shared" si="244"/>
        <v/>
      </c>
      <c r="O2212" s="43"/>
      <c r="P2212" s="25" t="str">
        <f t="shared" si="245"/>
        <v/>
      </c>
      <c r="R2212" s="26">
        <f t="shared" si="239"/>
        <v>0</v>
      </c>
      <c r="S2212" s="18">
        <f t="shared" si="240"/>
        <v>9</v>
      </c>
      <c r="T2212" s="15" t="str">
        <f t="shared" si="241"/>
        <v/>
      </c>
      <c r="U2212" s="15" t="str">
        <f>CONCATENATE(IF(B2212="","",'[1]Datos del Clap'!$E$4),";","9",IF(B2212="","",'[1]Datos del Clap'!$F$4),TEXT(B2212,"000"),";",E2212,(TEXT(F2212,"00000000")))</f>
        <v>;9;00000000</v>
      </c>
    </row>
    <row r="2213" spans="1:21" ht="14.25" customHeight="1" x14ac:dyDescent="0.2">
      <c r="A2213" s="41" t="str">
        <f t="shared" si="242"/>
        <v/>
      </c>
      <c r="B2213" s="27" t="str">
        <f t="shared" si="243"/>
        <v/>
      </c>
      <c r="C2213" s="28"/>
      <c r="D2213" s="37"/>
      <c r="E2213" s="28"/>
      <c r="F2213" s="38"/>
      <c r="G2213" s="39"/>
      <c r="H2213" s="39"/>
      <c r="I2213" s="29"/>
      <c r="J2213" s="40"/>
      <c r="K2213" s="40"/>
      <c r="L2213" s="28"/>
      <c r="M2213" s="28"/>
      <c r="N2213" s="42" t="str">
        <f t="shared" si="244"/>
        <v/>
      </c>
      <c r="O2213" s="43"/>
      <c r="P2213" s="25" t="str">
        <f t="shared" si="245"/>
        <v/>
      </c>
      <c r="R2213" s="26">
        <f t="shared" si="239"/>
        <v>0</v>
      </c>
      <c r="S2213" s="18">
        <f t="shared" si="240"/>
        <v>9</v>
      </c>
      <c r="T2213" s="15" t="str">
        <f t="shared" si="241"/>
        <v/>
      </c>
      <c r="U2213" s="15" t="str">
        <f>CONCATENATE(IF(B2213="","",'[1]Datos del Clap'!$E$4),";","9",IF(B2213="","",'[1]Datos del Clap'!$F$4),TEXT(B2213,"000"),";",E2213,(TEXT(F2213,"00000000")))</f>
        <v>;9;00000000</v>
      </c>
    </row>
    <row r="2214" spans="1:21" ht="14.25" customHeight="1" x14ac:dyDescent="0.2">
      <c r="A2214" s="41" t="str">
        <f t="shared" si="242"/>
        <v/>
      </c>
      <c r="B2214" s="27" t="str">
        <f t="shared" si="243"/>
        <v/>
      </c>
      <c r="C2214" s="28"/>
      <c r="D2214" s="37"/>
      <c r="E2214" s="28"/>
      <c r="F2214" s="38"/>
      <c r="G2214" s="39"/>
      <c r="H2214" s="39"/>
      <c r="I2214" s="29"/>
      <c r="J2214" s="40"/>
      <c r="K2214" s="40"/>
      <c r="L2214" s="28"/>
      <c r="M2214" s="28"/>
      <c r="N2214" s="42" t="str">
        <f t="shared" si="244"/>
        <v/>
      </c>
      <c r="O2214" s="43"/>
      <c r="P2214" s="25" t="str">
        <f t="shared" si="245"/>
        <v/>
      </c>
      <c r="R2214" s="26">
        <f t="shared" si="239"/>
        <v>0</v>
      </c>
      <c r="S2214" s="18">
        <f t="shared" si="240"/>
        <v>9</v>
      </c>
      <c r="T2214" s="15" t="str">
        <f t="shared" si="241"/>
        <v/>
      </c>
      <c r="U2214" s="15" t="str">
        <f>CONCATENATE(IF(B2214="","",'[1]Datos del Clap'!$E$4),";","9",IF(B2214="","",'[1]Datos del Clap'!$F$4),TEXT(B2214,"000"),";",E2214,(TEXT(F2214,"00000000")))</f>
        <v>;9;00000000</v>
      </c>
    </row>
    <row r="2215" spans="1:21" ht="14.25" customHeight="1" x14ac:dyDescent="0.2">
      <c r="A2215" s="41" t="str">
        <f t="shared" si="242"/>
        <v/>
      </c>
      <c r="B2215" s="27" t="str">
        <f t="shared" si="243"/>
        <v/>
      </c>
      <c r="C2215" s="28"/>
      <c r="D2215" s="37"/>
      <c r="E2215" s="28"/>
      <c r="F2215" s="38"/>
      <c r="G2215" s="39"/>
      <c r="H2215" s="39"/>
      <c r="I2215" s="29"/>
      <c r="J2215" s="40"/>
      <c r="K2215" s="40"/>
      <c r="L2215" s="28"/>
      <c r="M2215" s="28"/>
      <c r="N2215" s="42" t="str">
        <f t="shared" si="244"/>
        <v/>
      </c>
      <c r="O2215" s="43"/>
      <c r="P2215" s="25" t="str">
        <f t="shared" si="245"/>
        <v/>
      </c>
      <c r="R2215" s="26">
        <f t="shared" si="239"/>
        <v>0</v>
      </c>
      <c r="S2215" s="18">
        <f t="shared" si="240"/>
        <v>9</v>
      </c>
      <c r="T2215" s="15" t="str">
        <f t="shared" si="241"/>
        <v/>
      </c>
      <c r="U2215" s="15" t="str">
        <f>CONCATENATE(IF(B2215="","",'[1]Datos del Clap'!$E$4),";","9",IF(B2215="","",'[1]Datos del Clap'!$F$4),TEXT(B2215,"000"),";",E2215,(TEXT(F2215,"00000000")))</f>
        <v>;9;00000000</v>
      </c>
    </row>
    <row r="2216" spans="1:21" ht="14.25" customHeight="1" x14ac:dyDescent="0.2">
      <c r="A2216" s="41" t="str">
        <f t="shared" si="242"/>
        <v/>
      </c>
      <c r="B2216" s="27" t="str">
        <f t="shared" si="243"/>
        <v/>
      </c>
      <c r="C2216" s="28"/>
      <c r="D2216" s="37"/>
      <c r="E2216" s="28"/>
      <c r="F2216" s="38"/>
      <c r="G2216" s="39"/>
      <c r="H2216" s="39"/>
      <c r="I2216" s="29"/>
      <c r="J2216" s="40"/>
      <c r="K2216" s="40"/>
      <c r="L2216" s="28"/>
      <c r="M2216" s="28"/>
      <c r="N2216" s="42" t="str">
        <f t="shared" si="244"/>
        <v/>
      </c>
      <c r="O2216" s="43"/>
      <c r="P2216" s="25" t="str">
        <f t="shared" si="245"/>
        <v/>
      </c>
      <c r="R2216" s="26">
        <f t="shared" si="239"/>
        <v>0</v>
      </c>
      <c r="S2216" s="18">
        <f t="shared" si="240"/>
        <v>9</v>
      </c>
      <c r="T2216" s="15" t="str">
        <f t="shared" si="241"/>
        <v/>
      </c>
      <c r="U2216" s="15" t="str">
        <f>CONCATENATE(IF(B2216="","",'[1]Datos del Clap'!$E$4),";","9",IF(B2216="","",'[1]Datos del Clap'!$F$4),TEXT(B2216,"000"),";",E2216,(TEXT(F2216,"00000000")))</f>
        <v>;9;00000000</v>
      </c>
    </row>
    <row r="2217" spans="1:21" ht="14.25" customHeight="1" x14ac:dyDescent="0.2">
      <c r="A2217" s="41" t="str">
        <f t="shared" si="242"/>
        <v/>
      </c>
      <c r="B2217" s="27" t="str">
        <f t="shared" si="243"/>
        <v/>
      </c>
      <c r="C2217" s="28"/>
      <c r="D2217" s="37"/>
      <c r="E2217" s="28"/>
      <c r="F2217" s="38"/>
      <c r="G2217" s="39"/>
      <c r="H2217" s="39"/>
      <c r="I2217" s="29"/>
      <c r="J2217" s="40"/>
      <c r="K2217" s="40"/>
      <c r="L2217" s="28"/>
      <c r="M2217" s="28"/>
      <c r="N2217" s="42" t="str">
        <f t="shared" si="244"/>
        <v/>
      </c>
      <c r="O2217" s="43"/>
      <c r="P2217" s="25" t="str">
        <f t="shared" si="245"/>
        <v/>
      </c>
      <c r="R2217" s="26">
        <f t="shared" si="239"/>
        <v>0</v>
      </c>
      <c r="S2217" s="18">
        <f t="shared" si="240"/>
        <v>9</v>
      </c>
      <c r="T2217" s="15" t="str">
        <f t="shared" si="241"/>
        <v/>
      </c>
      <c r="U2217" s="15" t="str">
        <f>CONCATENATE(IF(B2217="","",'[1]Datos del Clap'!$E$4),";","9",IF(B2217="","",'[1]Datos del Clap'!$F$4),TEXT(B2217,"000"),";",E2217,(TEXT(F2217,"00000000")))</f>
        <v>;9;00000000</v>
      </c>
    </row>
    <row r="2218" spans="1:21" ht="14.25" customHeight="1" x14ac:dyDescent="0.2">
      <c r="A2218" s="41" t="str">
        <f t="shared" si="242"/>
        <v/>
      </c>
      <c r="B2218" s="27" t="str">
        <f t="shared" si="243"/>
        <v/>
      </c>
      <c r="C2218" s="28"/>
      <c r="D2218" s="37"/>
      <c r="E2218" s="28"/>
      <c r="F2218" s="38"/>
      <c r="G2218" s="39"/>
      <c r="H2218" s="39"/>
      <c r="I2218" s="29"/>
      <c r="J2218" s="40"/>
      <c r="K2218" s="40"/>
      <c r="L2218" s="28"/>
      <c r="M2218" s="28"/>
      <c r="N2218" s="42" t="str">
        <f t="shared" si="244"/>
        <v/>
      </c>
      <c r="O2218" s="43"/>
      <c r="P2218" s="25" t="str">
        <f t="shared" si="245"/>
        <v/>
      </c>
      <c r="R2218" s="26">
        <f t="shared" si="239"/>
        <v>0</v>
      </c>
      <c r="S2218" s="18">
        <f t="shared" si="240"/>
        <v>9</v>
      </c>
      <c r="T2218" s="15" t="str">
        <f t="shared" si="241"/>
        <v/>
      </c>
      <c r="U2218" s="15" t="str">
        <f>CONCATENATE(IF(B2218="","",'[1]Datos del Clap'!$E$4),";","9",IF(B2218="","",'[1]Datos del Clap'!$F$4),TEXT(B2218,"000"),";",E2218,(TEXT(F2218,"00000000")))</f>
        <v>;9;00000000</v>
      </c>
    </row>
    <row r="2219" spans="1:21" ht="14.25" customHeight="1" x14ac:dyDescent="0.2">
      <c r="A2219" s="41" t="str">
        <f t="shared" si="242"/>
        <v/>
      </c>
      <c r="B2219" s="27" t="str">
        <f t="shared" si="243"/>
        <v/>
      </c>
      <c r="C2219" s="28"/>
      <c r="D2219" s="37"/>
      <c r="E2219" s="28"/>
      <c r="F2219" s="38"/>
      <c r="G2219" s="39"/>
      <c r="H2219" s="39"/>
      <c r="I2219" s="29"/>
      <c r="J2219" s="40"/>
      <c r="K2219" s="40"/>
      <c r="L2219" s="28"/>
      <c r="M2219" s="28"/>
      <c r="N2219" s="42" t="str">
        <f t="shared" si="244"/>
        <v/>
      </c>
      <c r="O2219" s="43"/>
      <c r="P2219" s="25" t="str">
        <f t="shared" si="245"/>
        <v/>
      </c>
      <c r="R2219" s="26">
        <f t="shared" si="239"/>
        <v>0</v>
      </c>
      <c r="S2219" s="18">
        <f t="shared" si="240"/>
        <v>9</v>
      </c>
      <c r="T2219" s="15" t="str">
        <f t="shared" si="241"/>
        <v/>
      </c>
      <c r="U2219" s="15" t="str">
        <f>CONCATENATE(IF(B2219="","",'[1]Datos del Clap'!$E$4),";","9",IF(B2219="","",'[1]Datos del Clap'!$F$4),TEXT(B2219,"000"),";",E2219,(TEXT(F2219,"00000000")))</f>
        <v>;9;00000000</v>
      </c>
    </row>
    <row r="2220" spans="1:21" ht="14.25" customHeight="1" x14ac:dyDescent="0.2">
      <c r="A2220" s="41" t="str">
        <f t="shared" si="242"/>
        <v/>
      </c>
      <c r="B2220" s="27" t="str">
        <f t="shared" si="243"/>
        <v/>
      </c>
      <c r="C2220" s="28"/>
      <c r="D2220" s="37"/>
      <c r="E2220" s="28"/>
      <c r="F2220" s="38"/>
      <c r="G2220" s="39"/>
      <c r="H2220" s="39"/>
      <c r="I2220" s="29"/>
      <c r="J2220" s="40"/>
      <c r="K2220" s="40"/>
      <c r="L2220" s="28"/>
      <c r="M2220" s="28"/>
      <c r="N2220" s="42" t="str">
        <f t="shared" si="244"/>
        <v/>
      </c>
      <c r="O2220" s="43"/>
      <c r="P2220" s="25" t="str">
        <f t="shared" si="245"/>
        <v/>
      </c>
      <c r="R2220" s="26">
        <f t="shared" si="239"/>
        <v>0</v>
      </c>
      <c r="S2220" s="18">
        <f t="shared" si="240"/>
        <v>9</v>
      </c>
      <c r="T2220" s="15" t="str">
        <f t="shared" si="241"/>
        <v/>
      </c>
      <c r="U2220" s="15" t="str">
        <f>CONCATENATE(IF(B2220="","",'[1]Datos del Clap'!$E$4),";","9",IF(B2220="","",'[1]Datos del Clap'!$F$4),TEXT(B2220,"000"),";",E2220,(TEXT(F2220,"00000000")))</f>
        <v>;9;00000000</v>
      </c>
    </row>
    <row r="2221" spans="1:21" ht="14.25" customHeight="1" x14ac:dyDescent="0.2">
      <c r="A2221" s="41" t="str">
        <f t="shared" si="242"/>
        <v/>
      </c>
      <c r="B2221" s="27" t="str">
        <f t="shared" si="243"/>
        <v/>
      </c>
      <c r="C2221" s="28"/>
      <c r="D2221" s="37"/>
      <c r="E2221" s="28"/>
      <c r="F2221" s="38"/>
      <c r="G2221" s="39"/>
      <c r="H2221" s="39"/>
      <c r="I2221" s="29"/>
      <c r="J2221" s="40"/>
      <c r="K2221" s="40"/>
      <c r="L2221" s="28"/>
      <c r="M2221" s="28"/>
      <c r="N2221" s="42" t="str">
        <f t="shared" si="244"/>
        <v/>
      </c>
      <c r="O2221" s="43"/>
      <c r="P2221" s="25" t="str">
        <f t="shared" si="245"/>
        <v/>
      </c>
      <c r="R2221" s="26">
        <f t="shared" si="239"/>
        <v>0</v>
      </c>
      <c r="S2221" s="18">
        <f t="shared" si="240"/>
        <v>9</v>
      </c>
      <c r="T2221" s="15" t="str">
        <f t="shared" si="241"/>
        <v/>
      </c>
      <c r="U2221" s="15" t="str">
        <f>CONCATENATE(IF(B2221="","",'[1]Datos del Clap'!$E$4),";","9",IF(B2221="","",'[1]Datos del Clap'!$F$4),TEXT(B2221,"000"),";",E2221,(TEXT(F2221,"00000000")))</f>
        <v>;9;00000000</v>
      </c>
    </row>
    <row r="2222" spans="1:21" ht="14.25" customHeight="1" x14ac:dyDescent="0.2">
      <c r="A2222" s="41" t="str">
        <f t="shared" si="242"/>
        <v/>
      </c>
      <c r="B2222" s="27" t="str">
        <f t="shared" si="243"/>
        <v/>
      </c>
      <c r="C2222" s="28"/>
      <c r="D2222" s="37"/>
      <c r="E2222" s="28"/>
      <c r="F2222" s="38"/>
      <c r="G2222" s="39"/>
      <c r="H2222" s="39"/>
      <c r="I2222" s="29"/>
      <c r="J2222" s="40"/>
      <c r="K2222" s="40"/>
      <c r="L2222" s="28"/>
      <c r="M2222" s="28"/>
      <c r="N2222" s="42" t="str">
        <f t="shared" si="244"/>
        <v/>
      </c>
      <c r="O2222" s="43"/>
      <c r="P2222" s="25" t="str">
        <f t="shared" si="245"/>
        <v/>
      </c>
      <c r="R2222" s="26">
        <f t="shared" si="239"/>
        <v>0</v>
      </c>
      <c r="S2222" s="18">
        <f t="shared" si="240"/>
        <v>9</v>
      </c>
      <c r="T2222" s="15" t="str">
        <f t="shared" si="241"/>
        <v/>
      </c>
      <c r="U2222" s="15" t="str">
        <f>CONCATENATE(IF(B2222="","",'[1]Datos del Clap'!$E$4),";","9",IF(B2222="","",'[1]Datos del Clap'!$F$4),TEXT(B2222,"000"),";",E2222,(TEXT(F2222,"00000000")))</f>
        <v>;9;00000000</v>
      </c>
    </row>
    <row r="2223" spans="1:21" ht="14.25" customHeight="1" x14ac:dyDescent="0.2">
      <c r="A2223" s="41" t="str">
        <f t="shared" si="242"/>
        <v/>
      </c>
      <c r="B2223" s="27" t="str">
        <f t="shared" si="243"/>
        <v/>
      </c>
      <c r="C2223" s="28"/>
      <c r="D2223" s="37"/>
      <c r="E2223" s="28"/>
      <c r="F2223" s="38"/>
      <c r="G2223" s="39"/>
      <c r="H2223" s="39"/>
      <c r="I2223" s="29"/>
      <c r="J2223" s="40"/>
      <c r="K2223" s="40"/>
      <c r="L2223" s="28"/>
      <c r="M2223" s="28"/>
      <c r="N2223" s="42" t="str">
        <f t="shared" si="244"/>
        <v/>
      </c>
      <c r="O2223" s="43"/>
      <c r="P2223" s="25" t="str">
        <f t="shared" si="245"/>
        <v/>
      </c>
      <c r="R2223" s="26">
        <f t="shared" si="239"/>
        <v>0</v>
      </c>
      <c r="S2223" s="18">
        <f t="shared" si="240"/>
        <v>9</v>
      </c>
      <c r="T2223" s="15" t="str">
        <f t="shared" si="241"/>
        <v/>
      </c>
      <c r="U2223" s="15" t="str">
        <f>CONCATENATE(IF(B2223="","",'[1]Datos del Clap'!$E$4),";","9",IF(B2223="","",'[1]Datos del Clap'!$F$4),TEXT(B2223,"000"),";",E2223,(TEXT(F2223,"00000000")))</f>
        <v>;9;00000000</v>
      </c>
    </row>
    <row r="2224" spans="1:21" ht="14.25" customHeight="1" x14ac:dyDescent="0.2">
      <c r="A2224" s="41" t="str">
        <f t="shared" si="242"/>
        <v/>
      </c>
      <c r="B2224" s="27" t="str">
        <f t="shared" si="243"/>
        <v/>
      </c>
      <c r="C2224" s="28"/>
      <c r="D2224" s="37"/>
      <c r="E2224" s="28"/>
      <c r="F2224" s="38"/>
      <c r="G2224" s="39"/>
      <c r="H2224" s="39"/>
      <c r="I2224" s="29"/>
      <c r="J2224" s="40"/>
      <c r="K2224" s="40"/>
      <c r="L2224" s="28"/>
      <c r="M2224" s="28"/>
      <c r="N2224" s="42" t="str">
        <f t="shared" si="244"/>
        <v/>
      </c>
      <c r="O2224" s="43"/>
      <c r="P2224" s="25" t="str">
        <f t="shared" si="245"/>
        <v/>
      </c>
      <c r="R2224" s="26">
        <f t="shared" si="239"/>
        <v>0</v>
      </c>
      <c r="S2224" s="18">
        <f t="shared" si="240"/>
        <v>9</v>
      </c>
      <c r="T2224" s="15" t="str">
        <f t="shared" si="241"/>
        <v/>
      </c>
      <c r="U2224" s="15" t="str">
        <f>CONCATENATE(IF(B2224="","",'[1]Datos del Clap'!$E$4),";","9",IF(B2224="","",'[1]Datos del Clap'!$F$4),TEXT(B2224,"000"),";",E2224,(TEXT(F2224,"00000000")))</f>
        <v>;9;00000000</v>
      </c>
    </row>
    <row r="2225" spans="1:21" ht="14.25" customHeight="1" x14ac:dyDescent="0.2">
      <c r="A2225" s="41" t="str">
        <f t="shared" si="242"/>
        <v/>
      </c>
      <c r="B2225" s="27" t="str">
        <f t="shared" si="243"/>
        <v/>
      </c>
      <c r="C2225" s="28"/>
      <c r="D2225" s="37"/>
      <c r="E2225" s="28"/>
      <c r="F2225" s="38"/>
      <c r="G2225" s="39"/>
      <c r="H2225" s="39"/>
      <c r="I2225" s="29"/>
      <c r="J2225" s="40"/>
      <c r="K2225" s="40"/>
      <c r="L2225" s="28"/>
      <c r="M2225" s="28"/>
      <c r="N2225" s="42" t="str">
        <f t="shared" si="244"/>
        <v/>
      </c>
      <c r="O2225" s="43"/>
      <c r="P2225" s="25" t="str">
        <f t="shared" si="245"/>
        <v/>
      </c>
      <c r="R2225" s="26">
        <f t="shared" si="239"/>
        <v>0</v>
      </c>
      <c r="S2225" s="18">
        <f t="shared" si="240"/>
        <v>9</v>
      </c>
      <c r="T2225" s="15" t="str">
        <f t="shared" si="241"/>
        <v/>
      </c>
      <c r="U2225" s="15" t="str">
        <f>CONCATENATE(IF(B2225="","",'[1]Datos del Clap'!$E$4),";","9",IF(B2225="","",'[1]Datos del Clap'!$F$4),TEXT(B2225,"000"),";",E2225,(TEXT(F2225,"00000000")))</f>
        <v>;9;00000000</v>
      </c>
    </row>
    <row r="2226" spans="1:21" ht="14.25" customHeight="1" x14ac:dyDescent="0.2">
      <c r="A2226" s="41" t="str">
        <f t="shared" si="242"/>
        <v/>
      </c>
      <c r="B2226" s="27" t="str">
        <f t="shared" si="243"/>
        <v/>
      </c>
      <c r="C2226" s="28"/>
      <c r="D2226" s="37"/>
      <c r="E2226" s="28"/>
      <c r="F2226" s="38"/>
      <c r="G2226" s="39"/>
      <c r="H2226" s="39"/>
      <c r="I2226" s="29"/>
      <c r="J2226" s="40"/>
      <c r="K2226" s="40"/>
      <c r="L2226" s="28"/>
      <c r="M2226" s="28"/>
      <c r="N2226" s="42" t="str">
        <f t="shared" si="244"/>
        <v/>
      </c>
      <c r="O2226" s="43"/>
      <c r="P2226" s="25" t="str">
        <f t="shared" si="245"/>
        <v/>
      </c>
      <c r="R2226" s="26">
        <f t="shared" si="239"/>
        <v>0</v>
      </c>
      <c r="S2226" s="18">
        <f t="shared" si="240"/>
        <v>9</v>
      </c>
      <c r="T2226" s="15" t="str">
        <f t="shared" si="241"/>
        <v/>
      </c>
      <c r="U2226" s="15" t="str">
        <f>CONCATENATE(IF(B2226="","",'[1]Datos del Clap'!$E$4),";","9",IF(B2226="","",'[1]Datos del Clap'!$F$4),TEXT(B2226,"000"),";",E2226,(TEXT(F2226,"00000000")))</f>
        <v>;9;00000000</v>
      </c>
    </row>
    <row r="2227" spans="1:21" ht="14.25" customHeight="1" x14ac:dyDescent="0.2">
      <c r="A2227" s="41" t="str">
        <f t="shared" si="242"/>
        <v/>
      </c>
      <c r="B2227" s="27" t="str">
        <f t="shared" si="243"/>
        <v/>
      </c>
      <c r="C2227" s="28"/>
      <c r="D2227" s="37"/>
      <c r="E2227" s="28"/>
      <c r="F2227" s="38"/>
      <c r="G2227" s="39"/>
      <c r="H2227" s="39"/>
      <c r="I2227" s="29"/>
      <c r="J2227" s="40"/>
      <c r="K2227" s="40"/>
      <c r="L2227" s="28"/>
      <c r="M2227" s="28"/>
      <c r="N2227" s="42" t="str">
        <f t="shared" si="244"/>
        <v/>
      </c>
      <c r="O2227" s="43"/>
      <c r="P2227" s="25" t="str">
        <f t="shared" si="245"/>
        <v/>
      </c>
      <c r="R2227" s="26">
        <f t="shared" si="239"/>
        <v>0</v>
      </c>
      <c r="S2227" s="18">
        <f t="shared" si="240"/>
        <v>9</v>
      </c>
      <c r="T2227" s="15" t="str">
        <f t="shared" si="241"/>
        <v/>
      </c>
      <c r="U2227" s="15" t="str">
        <f>CONCATENATE(IF(B2227="","",'[1]Datos del Clap'!$E$4),";","9",IF(B2227="","",'[1]Datos del Clap'!$F$4),TEXT(B2227,"000"),";",E2227,(TEXT(F2227,"00000000")))</f>
        <v>;9;00000000</v>
      </c>
    </row>
    <row r="2228" spans="1:21" ht="14.25" customHeight="1" x14ac:dyDescent="0.2">
      <c r="A2228" s="41" t="str">
        <f t="shared" si="242"/>
        <v/>
      </c>
      <c r="B2228" s="27" t="str">
        <f t="shared" si="243"/>
        <v/>
      </c>
      <c r="C2228" s="28"/>
      <c r="D2228" s="37"/>
      <c r="E2228" s="28"/>
      <c r="F2228" s="38"/>
      <c r="G2228" s="39"/>
      <c r="H2228" s="39"/>
      <c r="I2228" s="29"/>
      <c r="J2228" s="40"/>
      <c r="K2228" s="40"/>
      <c r="L2228" s="28"/>
      <c r="M2228" s="28"/>
      <c r="N2228" s="42" t="str">
        <f t="shared" si="244"/>
        <v/>
      </c>
      <c r="O2228" s="43"/>
      <c r="P2228" s="25" t="str">
        <f t="shared" si="245"/>
        <v/>
      </c>
      <c r="R2228" s="26">
        <f t="shared" si="239"/>
        <v>0</v>
      </c>
      <c r="S2228" s="18">
        <f t="shared" si="240"/>
        <v>9</v>
      </c>
      <c r="T2228" s="15" t="str">
        <f t="shared" si="241"/>
        <v/>
      </c>
      <c r="U2228" s="15" t="str">
        <f>CONCATENATE(IF(B2228="","",'[1]Datos del Clap'!$E$4),";","9",IF(B2228="","",'[1]Datos del Clap'!$F$4),TEXT(B2228,"000"),";",E2228,(TEXT(F2228,"00000000")))</f>
        <v>;9;00000000</v>
      </c>
    </row>
    <row r="2229" spans="1:21" ht="14.25" customHeight="1" x14ac:dyDescent="0.2">
      <c r="A2229" s="41" t="str">
        <f t="shared" si="242"/>
        <v/>
      </c>
      <c r="B2229" s="27" t="str">
        <f t="shared" si="243"/>
        <v/>
      </c>
      <c r="C2229" s="28"/>
      <c r="D2229" s="37"/>
      <c r="E2229" s="28"/>
      <c r="F2229" s="38"/>
      <c r="G2229" s="39"/>
      <c r="H2229" s="39"/>
      <c r="I2229" s="29"/>
      <c r="J2229" s="40"/>
      <c r="K2229" s="40"/>
      <c r="L2229" s="28"/>
      <c r="M2229" s="28"/>
      <c r="N2229" s="42" t="str">
        <f t="shared" si="244"/>
        <v/>
      </c>
      <c r="O2229" s="43"/>
      <c r="P2229" s="25" t="str">
        <f t="shared" si="245"/>
        <v/>
      </c>
      <c r="R2229" s="26">
        <f t="shared" si="239"/>
        <v>0</v>
      </c>
      <c r="S2229" s="18">
        <f t="shared" si="240"/>
        <v>9</v>
      </c>
      <c r="T2229" s="15" t="str">
        <f t="shared" si="241"/>
        <v/>
      </c>
      <c r="U2229" s="15" t="str">
        <f>CONCATENATE(IF(B2229="","",'[1]Datos del Clap'!$E$4),";","9",IF(B2229="","",'[1]Datos del Clap'!$F$4),TEXT(B2229,"000"),";",E2229,(TEXT(F2229,"00000000")))</f>
        <v>;9;00000000</v>
      </c>
    </row>
    <row r="2230" spans="1:21" ht="14.25" customHeight="1" x14ac:dyDescent="0.2">
      <c r="A2230" s="41" t="str">
        <f t="shared" si="242"/>
        <v/>
      </c>
      <c r="B2230" s="27" t="str">
        <f t="shared" si="243"/>
        <v/>
      </c>
      <c r="C2230" s="28"/>
      <c r="D2230" s="37"/>
      <c r="E2230" s="28"/>
      <c r="F2230" s="38"/>
      <c r="G2230" s="39"/>
      <c r="H2230" s="39"/>
      <c r="I2230" s="29"/>
      <c r="J2230" s="40"/>
      <c r="K2230" s="40"/>
      <c r="L2230" s="28"/>
      <c r="M2230" s="28"/>
      <c r="N2230" s="42" t="str">
        <f t="shared" si="244"/>
        <v/>
      </c>
      <c r="O2230" s="43"/>
      <c r="P2230" s="25" t="str">
        <f t="shared" si="245"/>
        <v/>
      </c>
      <c r="R2230" s="26">
        <f t="shared" si="239"/>
        <v>0</v>
      </c>
      <c r="S2230" s="18">
        <f t="shared" si="240"/>
        <v>9</v>
      </c>
      <c r="T2230" s="15" t="str">
        <f t="shared" si="241"/>
        <v/>
      </c>
      <c r="U2230" s="15" t="str">
        <f>CONCATENATE(IF(B2230="","",'[1]Datos del Clap'!$E$4),";","9",IF(B2230="","",'[1]Datos del Clap'!$F$4),TEXT(B2230,"000"),";",E2230,(TEXT(F2230,"00000000")))</f>
        <v>;9;00000000</v>
      </c>
    </row>
    <row r="2231" spans="1:21" ht="14.25" customHeight="1" x14ac:dyDescent="0.2">
      <c r="A2231" s="41" t="str">
        <f t="shared" si="242"/>
        <v/>
      </c>
      <c r="B2231" s="27" t="str">
        <f t="shared" si="243"/>
        <v/>
      </c>
      <c r="C2231" s="28"/>
      <c r="D2231" s="37"/>
      <c r="E2231" s="28"/>
      <c r="F2231" s="38"/>
      <c r="G2231" s="39"/>
      <c r="H2231" s="39"/>
      <c r="I2231" s="29"/>
      <c r="J2231" s="40"/>
      <c r="K2231" s="40"/>
      <c r="L2231" s="28"/>
      <c r="M2231" s="28"/>
      <c r="N2231" s="42" t="str">
        <f t="shared" si="244"/>
        <v/>
      </c>
      <c r="O2231" s="43"/>
      <c r="P2231" s="25" t="str">
        <f t="shared" si="245"/>
        <v/>
      </c>
      <c r="R2231" s="26">
        <f t="shared" si="239"/>
        <v>0</v>
      </c>
      <c r="S2231" s="18">
        <f t="shared" si="240"/>
        <v>9</v>
      </c>
      <c r="T2231" s="15" t="str">
        <f t="shared" si="241"/>
        <v/>
      </c>
      <c r="U2231" s="15" t="str">
        <f>CONCATENATE(IF(B2231="","",'[1]Datos del Clap'!$E$4),";","9",IF(B2231="","",'[1]Datos del Clap'!$F$4),TEXT(B2231,"000"),";",E2231,(TEXT(F2231,"00000000")))</f>
        <v>;9;00000000</v>
      </c>
    </row>
    <row r="2232" spans="1:21" ht="14.25" customHeight="1" x14ac:dyDescent="0.2">
      <c r="A2232" s="41" t="str">
        <f t="shared" si="242"/>
        <v/>
      </c>
      <c r="B2232" s="27" t="str">
        <f t="shared" si="243"/>
        <v/>
      </c>
      <c r="C2232" s="28"/>
      <c r="D2232" s="37"/>
      <c r="E2232" s="28"/>
      <c r="F2232" s="38"/>
      <c r="G2232" s="39"/>
      <c r="H2232" s="39"/>
      <c r="I2232" s="29"/>
      <c r="J2232" s="40"/>
      <c r="K2232" s="40"/>
      <c r="L2232" s="28"/>
      <c r="M2232" s="28"/>
      <c r="N2232" s="42" t="str">
        <f t="shared" si="244"/>
        <v/>
      </c>
      <c r="O2232" s="43"/>
      <c r="P2232" s="25" t="str">
        <f t="shared" si="245"/>
        <v/>
      </c>
      <c r="R2232" s="26">
        <f t="shared" si="239"/>
        <v>0</v>
      </c>
      <c r="S2232" s="18">
        <f t="shared" si="240"/>
        <v>9</v>
      </c>
      <c r="T2232" s="15" t="str">
        <f t="shared" si="241"/>
        <v/>
      </c>
      <c r="U2232" s="15" t="str">
        <f>CONCATENATE(IF(B2232="","",'[1]Datos del Clap'!$E$4),";","9",IF(B2232="","",'[1]Datos del Clap'!$F$4),TEXT(B2232,"000"),";",E2232,(TEXT(F2232,"00000000")))</f>
        <v>;9;00000000</v>
      </c>
    </row>
    <row r="2233" spans="1:21" ht="14.25" customHeight="1" x14ac:dyDescent="0.2">
      <c r="A2233" s="41" t="str">
        <f t="shared" si="242"/>
        <v/>
      </c>
      <c r="B2233" s="27" t="str">
        <f t="shared" si="243"/>
        <v/>
      </c>
      <c r="C2233" s="28"/>
      <c r="D2233" s="37"/>
      <c r="E2233" s="28"/>
      <c r="F2233" s="38"/>
      <c r="G2233" s="39"/>
      <c r="H2233" s="39"/>
      <c r="I2233" s="29"/>
      <c r="J2233" s="40"/>
      <c r="K2233" s="40"/>
      <c r="L2233" s="28"/>
      <c r="M2233" s="28"/>
      <c r="N2233" s="42" t="str">
        <f t="shared" si="244"/>
        <v/>
      </c>
      <c r="O2233" s="43"/>
      <c r="P2233" s="25" t="str">
        <f t="shared" si="245"/>
        <v/>
      </c>
      <c r="R2233" s="26">
        <f t="shared" si="239"/>
        <v>0</v>
      </c>
      <c r="S2233" s="18">
        <f t="shared" si="240"/>
        <v>9</v>
      </c>
      <c r="T2233" s="15" t="str">
        <f t="shared" si="241"/>
        <v/>
      </c>
      <c r="U2233" s="15" t="str">
        <f>CONCATENATE(IF(B2233="","",'[1]Datos del Clap'!$E$4),";","9",IF(B2233="","",'[1]Datos del Clap'!$F$4),TEXT(B2233,"000"),";",E2233,(TEXT(F2233,"00000000")))</f>
        <v>;9;00000000</v>
      </c>
    </row>
    <row r="2234" spans="1:21" ht="14.25" customHeight="1" x14ac:dyDescent="0.2">
      <c r="A2234" s="41" t="str">
        <f t="shared" si="242"/>
        <v/>
      </c>
      <c r="B2234" s="27" t="str">
        <f t="shared" si="243"/>
        <v/>
      </c>
      <c r="C2234" s="28"/>
      <c r="D2234" s="37"/>
      <c r="E2234" s="28"/>
      <c r="F2234" s="38"/>
      <c r="G2234" s="39"/>
      <c r="H2234" s="39"/>
      <c r="I2234" s="29"/>
      <c r="J2234" s="40"/>
      <c r="K2234" s="40"/>
      <c r="L2234" s="28"/>
      <c r="M2234" s="28"/>
      <c r="N2234" s="42" t="str">
        <f t="shared" si="244"/>
        <v/>
      </c>
      <c r="O2234" s="43"/>
      <c r="P2234" s="25" t="str">
        <f t="shared" si="245"/>
        <v/>
      </c>
      <c r="R2234" s="26">
        <f t="shared" si="239"/>
        <v>0</v>
      </c>
      <c r="S2234" s="18">
        <f t="shared" si="240"/>
        <v>9</v>
      </c>
      <c r="T2234" s="15" t="str">
        <f t="shared" si="241"/>
        <v/>
      </c>
      <c r="U2234" s="15" t="str">
        <f>CONCATENATE(IF(B2234="","",'[1]Datos del Clap'!$E$4),";","9",IF(B2234="","",'[1]Datos del Clap'!$F$4),TEXT(B2234,"000"),";",E2234,(TEXT(F2234,"00000000")))</f>
        <v>;9;00000000</v>
      </c>
    </row>
    <row r="2235" spans="1:21" ht="14.25" customHeight="1" x14ac:dyDescent="0.2">
      <c r="A2235" s="41" t="str">
        <f t="shared" si="242"/>
        <v/>
      </c>
      <c r="B2235" s="27" t="str">
        <f t="shared" si="243"/>
        <v/>
      </c>
      <c r="C2235" s="28"/>
      <c r="D2235" s="37"/>
      <c r="E2235" s="28"/>
      <c r="F2235" s="38"/>
      <c r="G2235" s="39"/>
      <c r="H2235" s="39"/>
      <c r="I2235" s="29"/>
      <c r="J2235" s="40"/>
      <c r="K2235" s="40"/>
      <c r="L2235" s="28"/>
      <c r="M2235" s="28"/>
      <c r="N2235" s="42" t="str">
        <f t="shared" si="244"/>
        <v/>
      </c>
      <c r="O2235" s="43"/>
      <c r="P2235" s="25" t="str">
        <f t="shared" si="245"/>
        <v/>
      </c>
      <c r="R2235" s="26">
        <f t="shared" si="239"/>
        <v>0</v>
      </c>
      <c r="S2235" s="18">
        <f t="shared" si="240"/>
        <v>9</v>
      </c>
      <c r="T2235" s="15" t="str">
        <f t="shared" si="241"/>
        <v/>
      </c>
      <c r="U2235" s="15" t="str">
        <f>CONCATENATE(IF(B2235="","",'[1]Datos del Clap'!$E$4),";","9",IF(B2235="","",'[1]Datos del Clap'!$F$4),TEXT(B2235,"000"),";",E2235,(TEXT(F2235,"00000000")))</f>
        <v>;9;00000000</v>
      </c>
    </row>
    <row r="2236" spans="1:21" ht="14.25" customHeight="1" x14ac:dyDescent="0.2">
      <c r="A2236" s="41" t="str">
        <f t="shared" si="242"/>
        <v/>
      </c>
      <c r="B2236" s="27" t="str">
        <f t="shared" si="243"/>
        <v/>
      </c>
      <c r="C2236" s="28"/>
      <c r="D2236" s="37"/>
      <c r="E2236" s="28"/>
      <c r="F2236" s="38"/>
      <c r="G2236" s="39"/>
      <c r="H2236" s="39"/>
      <c r="I2236" s="29"/>
      <c r="J2236" s="40"/>
      <c r="K2236" s="40"/>
      <c r="L2236" s="28"/>
      <c r="M2236" s="28"/>
      <c r="N2236" s="42" t="str">
        <f t="shared" si="244"/>
        <v/>
      </c>
      <c r="O2236" s="43"/>
      <c r="P2236" s="25" t="str">
        <f t="shared" si="245"/>
        <v/>
      </c>
      <c r="R2236" s="26">
        <f t="shared" si="239"/>
        <v>0</v>
      </c>
      <c r="S2236" s="18">
        <f t="shared" si="240"/>
        <v>9</v>
      </c>
      <c r="T2236" s="15" t="str">
        <f t="shared" si="241"/>
        <v/>
      </c>
      <c r="U2236" s="15" t="str">
        <f>CONCATENATE(IF(B2236="","",'[1]Datos del Clap'!$E$4),";","9",IF(B2236="","",'[1]Datos del Clap'!$F$4),TEXT(B2236,"000"),";",E2236,(TEXT(F2236,"00000000")))</f>
        <v>;9;00000000</v>
      </c>
    </row>
    <row r="2237" spans="1:21" ht="14.25" customHeight="1" x14ac:dyDescent="0.2">
      <c r="A2237" s="41" t="str">
        <f t="shared" si="242"/>
        <v/>
      </c>
      <c r="B2237" s="27" t="str">
        <f t="shared" si="243"/>
        <v/>
      </c>
      <c r="C2237" s="28"/>
      <c r="D2237" s="37"/>
      <c r="E2237" s="28"/>
      <c r="F2237" s="38"/>
      <c r="G2237" s="39"/>
      <c r="H2237" s="39"/>
      <c r="I2237" s="29"/>
      <c r="J2237" s="40"/>
      <c r="K2237" s="40"/>
      <c r="L2237" s="28"/>
      <c r="M2237" s="28"/>
      <c r="N2237" s="42" t="str">
        <f t="shared" si="244"/>
        <v/>
      </c>
      <c r="O2237" s="43"/>
      <c r="P2237" s="25" t="str">
        <f t="shared" si="245"/>
        <v/>
      </c>
      <c r="R2237" s="26">
        <f t="shared" si="239"/>
        <v>0</v>
      </c>
      <c r="S2237" s="18">
        <f t="shared" si="240"/>
        <v>9</v>
      </c>
      <c r="T2237" s="15" t="str">
        <f t="shared" si="241"/>
        <v/>
      </c>
      <c r="U2237" s="15" t="str">
        <f>CONCATENATE(IF(B2237="","",'[1]Datos del Clap'!$E$4),";","9",IF(B2237="","",'[1]Datos del Clap'!$F$4),TEXT(B2237,"000"),";",E2237,(TEXT(F2237,"00000000")))</f>
        <v>;9;00000000</v>
      </c>
    </row>
    <row r="2238" spans="1:21" ht="14.25" customHeight="1" x14ac:dyDescent="0.2">
      <c r="A2238" s="41" t="str">
        <f t="shared" si="242"/>
        <v/>
      </c>
      <c r="B2238" s="27" t="str">
        <f t="shared" si="243"/>
        <v/>
      </c>
      <c r="C2238" s="28"/>
      <c r="D2238" s="37"/>
      <c r="E2238" s="28"/>
      <c r="F2238" s="38"/>
      <c r="G2238" s="39"/>
      <c r="H2238" s="39"/>
      <c r="I2238" s="29"/>
      <c r="J2238" s="40"/>
      <c r="K2238" s="40"/>
      <c r="L2238" s="28"/>
      <c r="M2238" s="28"/>
      <c r="N2238" s="42" t="str">
        <f t="shared" si="244"/>
        <v/>
      </c>
      <c r="O2238" s="43"/>
      <c r="P2238" s="25" t="str">
        <f t="shared" si="245"/>
        <v/>
      </c>
      <c r="R2238" s="26">
        <f t="shared" si="239"/>
        <v>0</v>
      </c>
      <c r="S2238" s="18">
        <f t="shared" si="240"/>
        <v>9</v>
      </c>
      <c r="T2238" s="15" t="str">
        <f t="shared" si="241"/>
        <v/>
      </c>
      <c r="U2238" s="15" t="str">
        <f>CONCATENATE(IF(B2238="","",'[1]Datos del Clap'!$E$4),";","9",IF(B2238="","",'[1]Datos del Clap'!$F$4),TEXT(B2238,"000"),";",E2238,(TEXT(F2238,"00000000")))</f>
        <v>;9;00000000</v>
      </c>
    </row>
    <row r="2239" spans="1:21" ht="14.25" customHeight="1" x14ac:dyDescent="0.2">
      <c r="A2239" s="41" t="str">
        <f t="shared" si="242"/>
        <v/>
      </c>
      <c r="B2239" s="27" t="str">
        <f t="shared" si="243"/>
        <v/>
      </c>
      <c r="C2239" s="28"/>
      <c r="D2239" s="37"/>
      <c r="E2239" s="28"/>
      <c r="F2239" s="38"/>
      <c r="G2239" s="39"/>
      <c r="H2239" s="39"/>
      <c r="I2239" s="29"/>
      <c r="J2239" s="40"/>
      <c r="K2239" s="40"/>
      <c r="L2239" s="28"/>
      <c r="M2239" s="28"/>
      <c r="N2239" s="42" t="str">
        <f t="shared" si="244"/>
        <v/>
      </c>
      <c r="O2239" s="43"/>
      <c r="P2239" s="25" t="str">
        <f t="shared" si="245"/>
        <v/>
      </c>
      <c r="R2239" s="26">
        <f t="shared" si="239"/>
        <v>0</v>
      </c>
      <c r="S2239" s="18">
        <f t="shared" si="240"/>
        <v>9</v>
      </c>
      <c r="T2239" s="15" t="str">
        <f t="shared" si="241"/>
        <v/>
      </c>
      <c r="U2239" s="15" t="str">
        <f>CONCATENATE(IF(B2239="","",'[1]Datos del Clap'!$E$4),";","9",IF(B2239="","",'[1]Datos del Clap'!$F$4),TEXT(B2239,"000"),";",E2239,(TEXT(F2239,"00000000")))</f>
        <v>;9;00000000</v>
      </c>
    </row>
    <row r="2240" spans="1:21" ht="14.25" customHeight="1" x14ac:dyDescent="0.2">
      <c r="A2240" s="41" t="str">
        <f t="shared" si="242"/>
        <v/>
      </c>
      <c r="B2240" s="27" t="str">
        <f t="shared" si="243"/>
        <v/>
      </c>
      <c r="C2240" s="28"/>
      <c r="D2240" s="37"/>
      <c r="E2240" s="28"/>
      <c r="F2240" s="38"/>
      <c r="G2240" s="39"/>
      <c r="H2240" s="39"/>
      <c r="I2240" s="29"/>
      <c r="J2240" s="40"/>
      <c r="K2240" s="40"/>
      <c r="L2240" s="28"/>
      <c r="M2240" s="28"/>
      <c r="N2240" s="42" t="str">
        <f t="shared" si="244"/>
        <v/>
      </c>
      <c r="O2240" s="43"/>
      <c r="P2240" s="25" t="str">
        <f t="shared" si="245"/>
        <v/>
      </c>
      <c r="R2240" s="26">
        <f t="shared" si="239"/>
        <v>0</v>
      </c>
      <c r="S2240" s="18">
        <f t="shared" si="240"/>
        <v>9</v>
      </c>
      <c r="T2240" s="15" t="str">
        <f t="shared" si="241"/>
        <v/>
      </c>
      <c r="U2240" s="15" t="str">
        <f>CONCATENATE(IF(B2240="","",'[1]Datos del Clap'!$E$4),";","9",IF(B2240="","",'[1]Datos del Clap'!$F$4),TEXT(B2240,"000"),";",E2240,(TEXT(F2240,"00000000")))</f>
        <v>;9;00000000</v>
      </c>
    </row>
    <row r="2241" spans="1:21" ht="14.25" customHeight="1" x14ac:dyDescent="0.2">
      <c r="A2241" s="41" t="str">
        <f t="shared" si="242"/>
        <v/>
      </c>
      <c r="B2241" s="27" t="str">
        <f t="shared" si="243"/>
        <v/>
      </c>
      <c r="C2241" s="28"/>
      <c r="D2241" s="37"/>
      <c r="E2241" s="28"/>
      <c r="F2241" s="38"/>
      <c r="G2241" s="39"/>
      <c r="H2241" s="39"/>
      <c r="I2241" s="29"/>
      <c r="J2241" s="40"/>
      <c r="K2241" s="40"/>
      <c r="L2241" s="28"/>
      <c r="M2241" s="28"/>
      <c r="N2241" s="42" t="str">
        <f t="shared" si="244"/>
        <v/>
      </c>
      <c r="O2241" s="43"/>
      <c r="P2241" s="25" t="str">
        <f t="shared" si="245"/>
        <v/>
      </c>
      <c r="R2241" s="26">
        <f t="shared" si="239"/>
        <v>0</v>
      </c>
      <c r="S2241" s="18">
        <f t="shared" si="240"/>
        <v>9</v>
      </c>
      <c r="T2241" s="15" t="str">
        <f t="shared" si="241"/>
        <v/>
      </c>
      <c r="U2241" s="15" t="str">
        <f>CONCATENATE(IF(B2241="","",'[1]Datos del Clap'!$E$4),";","9",IF(B2241="","",'[1]Datos del Clap'!$F$4),TEXT(B2241,"000"),";",E2241,(TEXT(F2241,"00000000")))</f>
        <v>;9;00000000</v>
      </c>
    </row>
    <row r="2242" spans="1:21" ht="14.25" customHeight="1" x14ac:dyDescent="0.2">
      <c r="A2242" s="41" t="str">
        <f t="shared" si="242"/>
        <v/>
      </c>
      <c r="B2242" s="27" t="str">
        <f t="shared" si="243"/>
        <v/>
      </c>
      <c r="C2242" s="28"/>
      <c r="D2242" s="37"/>
      <c r="E2242" s="28"/>
      <c r="F2242" s="38"/>
      <c r="G2242" s="39"/>
      <c r="H2242" s="39"/>
      <c r="I2242" s="29"/>
      <c r="J2242" s="40"/>
      <c r="K2242" s="40"/>
      <c r="L2242" s="28"/>
      <c r="M2242" s="28"/>
      <c r="N2242" s="42" t="str">
        <f t="shared" si="244"/>
        <v/>
      </c>
      <c r="O2242" s="43"/>
      <c r="P2242" s="25" t="str">
        <f t="shared" si="245"/>
        <v/>
      </c>
      <c r="R2242" s="26">
        <f t="shared" si="239"/>
        <v>0</v>
      </c>
      <c r="S2242" s="18">
        <f t="shared" si="240"/>
        <v>9</v>
      </c>
      <c r="T2242" s="15" t="str">
        <f t="shared" si="241"/>
        <v/>
      </c>
      <c r="U2242" s="15" t="str">
        <f>CONCATENATE(IF(B2242="","",'[1]Datos del Clap'!$E$4),";","9",IF(B2242="","",'[1]Datos del Clap'!$F$4),TEXT(B2242,"000"),";",E2242,(TEXT(F2242,"00000000")))</f>
        <v>;9;00000000</v>
      </c>
    </row>
    <row r="2243" spans="1:21" ht="14.25" customHeight="1" x14ac:dyDescent="0.2">
      <c r="A2243" s="41" t="str">
        <f t="shared" si="242"/>
        <v/>
      </c>
      <c r="B2243" s="27" t="str">
        <f t="shared" si="243"/>
        <v/>
      </c>
      <c r="C2243" s="28"/>
      <c r="D2243" s="37"/>
      <c r="E2243" s="28"/>
      <c r="F2243" s="38"/>
      <c r="G2243" s="39"/>
      <c r="H2243" s="39"/>
      <c r="I2243" s="29"/>
      <c r="J2243" s="40"/>
      <c r="K2243" s="40"/>
      <c r="L2243" s="28"/>
      <c r="M2243" s="28"/>
      <c r="N2243" s="42" t="str">
        <f t="shared" si="244"/>
        <v/>
      </c>
      <c r="O2243" s="43"/>
      <c r="P2243" s="25" t="str">
        <f t="shared" si="245"/>
        <v/>
      </c>
      <c r="R2243" s="26">
        <f t="shared" si="239"/>
        <v>0</v>
      </c>
      <c r="S2243" s="18">
        <f t="shared" si="240"/>
        <v>9</v>
      </c>
      <c r="T2243" s="15" t="str">
        <f t="shared" si="241"/>
        <v/>
      </c>
      <c r="U2243" s="15" t="str">
        <f>CONCATENATE(IF(B2243="","",'[1]Datos del Clap'!$E$4),";","9",IF(B2243="","",'[1]Datos del Clap'!$F$4),TEXT(B2243,"000"),";",E2243,(TEXT(F2243,"00000000")))</f>
        <v>;9;00000000</v>
      </c>
    </row>
    <row r="2244" spans="1:21" ht="14.25" customHeight="1" x14ac:dyDescent="0.2">
      <c r="A2244" s="41" t="str">
        <f t="shared" si="242"/>
        <v/>
      </c>
      <c r="B2244" s="27" t="str">
        <f t="shared" si="243"/>
        <v/>
      </c>
      <c r="C2244" s="28"/>
      <c r="D2244" s="37"/>
      <c r="E2244" s="28"/>
      <c r="F2244" s="38"/>
      <c r="G2244" s="39"/>
      <c r="H2244" s="39"/>
      <c r="I2244" s="29"/>
      <c r="J2244" s="40"/>
      <c r="K2244" s="40"/>
      <c r="L2244" s="28"/>
      <c r="M2244" s="28"/>
      <c r="N2244" s="42" t="str">
        <f t="shared" si="244"/>
        <v/>
      </c>
      <c r="O2244" s="43"/>
      <c r="P2244" s="25" t="str">
        <f t="shared" si="245"/>
        <v/>
      </c>
      <c r="R2244" s="26">
        <f t="shared" ref="R2244:R2307" si="246">COUNTIF($F$4:$F$10002,F2244)</f>
        <v>0</v>
      </c>
      <c r="S2244" s="18">
        <f t="shared" ref="S2244:S2307" si="247">LEN(IF(F2244&gt;=80000000,(CONCATENATE("E",REPT(0,8-LEN(F2244)),F2244)),(CONCATENATE("V",REPT(0,8-LEN(F2244)),F2244))))</f>
        <v>9</v>
      </c>
      <c r="T2244" s="15" t="str">
        <f t="shared" ref="T2244:T2307" si="248">TRIM(PROPER(D2244))</f>
        <v/>
      </c>
      <c r="U2244" s="15" t="str">
        <f>CONCATENATE(IF(B2244="","",'[1]Datos del Clap'!$E$4),";","9",IF(B2244="","",'[1]Datos del Clap'!$F$4),TEXT(B2244,"000"),";",E2244,(TEXT(F2244,"00000000")))</f>
        <v>;9;00000000</v>
      </c>
    </row>
    <row r="2245" spans="1:21" ht="14.25" customHeight="1" x14ac:dyDescent="0.2">
      <c r="A2245" s="41" t="str">
        <f t="shared" ref="A2245:A2308" si="249">IF(I2245="Vocero Territorial",1,IF(I2245="UBCH",2,IF(I2245="UNAMUJER",3,IF(I2245="FFM",4,IF(I2245="CCAlimentación",5,IF(I2245="Comunicador",6,IF(I2245="Productivo",7,IF(I2245="Fiscal",8,IF(I2245="Miliciano",9,IF(I2245="Vocero Comunal",11,IF(I2245="Ninguno",10,"")))))))))))</f>
        <v/>
      </c>
      <c r="B2245" s="27" t="str">
        <f t="shared" ref="B2245:B2308" si="250">IF(OR(C2245="",D2245=""),"",IF(AND(C2245&lt;&gt;"Jefe de Familia",D2245&lt;&gt;""),B2244,(B2244+1)))</f>
        <v/>
      </c>
      <c r="C2245" s="28"/>
      <c r="D2245" s="37"/>
      <c r="E2245" s="28"/>
      <c r="F2245" s="38"/>
      <c r="G2245" s="39"/>
      <c r="H2245" s="39"/>
      <c r="I2245" s="29"/>
      <c r="J2245" s="40"/>
      <c r="K2245" s="40"/>
      <c r="L2245" s="28"/>
      <c r="M2245" s="28"/>
      <c r="N2245" s="42" t="str">
        <f t="shared" ref="N2245:N2308" si="251">IF(OR(COUNTIF($F$4:$F$3005,F2245)&gt;=2,T(F2245)&lt;&gt;"",LEN(F2245)&gt;8),"Revisar este número de Cédula","")</f>
        <v/>
      </c>
      <c r="O2245" s="43"/>
      <c r="P2245" s="25" t="str">
        <f t="shared" ref="P2245:P2308" si="252">IF(AND($W$2&lt;&gt;1,I2245="Vocero Territorial"),"Ya Existe un "&amp;I2245,IF(AND($W$3&lt;&gt;1,I2245="UBCH"),"Ya Existe un Representante de las "&amp;I2245,IF(AND($W$4&lt;&gt;1,I2245="UNAMUJER"),"Ya Existe un Representante de "&amp;I2245,IF(AND($W$5&lt;&gt;1,I2245="FFM"),"Ya Existe un Representante del "&amp;I2245,IF(AND($W$6&lt;&gt;1,I2245="CCAlimentación"),"Ya Existe un Representante del "&amp;I2245,IF(AND($W$7&lt;&gt;1,I2245="Comunicador"),"Ya Existe un Líder "&amp;I2245,IF(AND($W$8&lt;&gt;1,I2245="Productivo"),"Ya Existe un Líder "&amp;I2245,IF(AND($W$9&lt;&gt;1,I2245="Fiscal"),"Ya Existe un "&amp;I2245,IF(AND($W$9&lt;&gt;1,I2245="Vocero Comunal"),"Ya Existe un "&amp;I2245,"")))))))))</f>
        <v/>
      </c>
      <c r="R2245" s="26">
        <f t="shared" si="246"/>
        <v>0</v>
      </c>
      <c r="S2245" s="18">
        <f t="shared" si="247"/>
        <v>9</v>
      </c>
      <c r="T2245" s="15" t="str">
        <f t="shared" si="248"/>
        <v/>
      </c>
      <c r="U2245" s="15" t="str">
        <f>CONCATENATE(IF(B2245="","",'[1]Datos del Clap'!$E$4),";","9",IF(B2245="","",'[1]Datos del Clap'!$F$4),TEXT(B2245,"000"),";",E2245,(TEXT(F2245,"00000000")))</f>
        <v>;9;00000000</v>
      </c>
    </row>
    <row r="2246" spans="1:21" ht="14.25" customHeight="1" x14ac:dyDescent="0.2">
      <c r="A2246" s="41" t="str">
        <f t="shared" si="249"/>
        <v/>
      </c>
      <c r="B2246" s="27" t="str">
        <f t="shared" si="250"/>
        <v/>
      </c>
      <c r="C2246" s="28"/>
      <c r="D2246" s="37"/>
      <c r="E2246" s="28"/>
      <c r="F2246" s="38"/>
      <c r="G2246" s="39"/>
      <c r="H2246" s="39"/>
      <c r="I2246" s="29"/>
      <c r="J2246" s="40"/>
      <c r="K2246" s="40"/>
      <c r="L2246" s="28"/>
      <c r="M2246" s="28"/>
      <c r="N2246" s="42" t="str">
        <f t="shared" si="251"/>
        <v/>
      </c>
      <c r="O2246" s="43"/>
      <c r="P2246" s="25" t="str">
        <f t="shared" si="252"/>
        <v/>
      </c>
      <c r="R2246" s="26">
        <f t="shared" si="246"/>
        <v>0</v>
      </c>
      <c r="S2246" s="18">
        <f t="shared" si="247"/>
        <v>9</v>
      </c>
      <c r="T2246" s="15" t="str">
        <f t="shared" si="248"/>
        <v/>
      </c>
      <c r="U2246" s="15" t="str">
        <f>CONCATENATE(IF(B2246="","",'[1]Datos del Clap'!$E$4),";","9",IF(B2246="","",'[1]Datos del Clap'!$F$4),TEXT(B2246,"000"),";",E2246,(TEXT(F2246,"00000000")))</f>
        <v>;9;00000000</v>
      </c>
    </row>
    <row r="2247" spans="1:21" ht="14.25" customHeight="1" x14ac:dyDescent="0.2">
      <c r="A2247" s="41" t="str">
        <f t="shared" si="249"/>
        <v/>
      </c>
      <c r="B2247" s="27" t="str">
        <f t="shared" si="250"/>
        <v/>
      </c>
      <c r="C2247" s="28"/>
      <c r="D2247" s="37"/>
      <c r="E2247" s="28"/>
      <c r="F2247" s="38"/>
      <c r="G2247" s="39"/>
      <c r="H2247" s="39"/>
      <c r="I2247" s="29"/>
      <c r="J2247" s="40"/>
      <c r="K2247" s="40"/>
      <c r="L2247" s="28"/>
      <c r="M2247" s="28"/>
      <c r="N2247" s="42" t="str">
        <f t="shared" si="251"/>
        <v/>
      </c>
      <c r="O2247" s="43"/>
      <c r="P2247" s="25" t="str">
        <f t="shared" si="252"/>
        <v/>
      </c>
      <c r="R2247" s="26">
        <f t="shared" si="246"/>
        <v>0</v>
      </c>
      <c r="S2247" s="18">
        <f t="shared" si="247"/>
        <v>9</v>
      </c>
      <c r="T2247" s="15" t="str">
        <f t="shared" si="248"/>
        <v/>
      </c>
      <c r="U2247" s="15" t="str">
        <f>CONCATENATE(IF(B2247="","",'[1]Datos del Clap'!$E$4),";","9",IF(B2247="","",'[1]Datos del Clap'!$F$4),TEXT(B2247,"000"),";",E2247,(TEXT(F2247,"00000000")))</f>
        <v>;9;00000000</v>
      </c>
    </row>
    <row r="2248" spans="1:21" ht="14.25" customHeight="1" x14ac:dyDescent="0.2">
      <c r="A2248" s="41" t="str">
        <f t="shared" si="249"/>
        <v/>
      </c>
      <c r="B2248" s="27" t="str">
        <f t="shared" si="250"/>
        <v/>
      </c>
      <c r="C2248" s="28"/>
      <c r="D2248" s="37"/>
      <c r="E2248" s="28"/>
      <c r="F2248" s="38"/>
      <c r="G2248" s="39"/>
      <c r="H2248" s="39"/>
      <c r="I2248" s="29"/>
      <c r="J2248" s="40"/>
      <c r="K2248" s="40"/>
      <c r="L2248" s="28"/>
      <c r="M2248" s="28"/>
      <c r="N2248" s="42" t="str">
        <f t="shared" si="251"/>
        <v/>
      </c>
      <c r="O2248" s="43"/>
      <c r="P2248" s="25" t="str">
        <f t="shared" si="252"/>
        <v/>
      </c>
      <c r="R2248" s="26">
        <f t="shared" si="246"/>
        <v>0</v>
      </c>
      <c r="S2248" s="18">
        <f t="shared" si="247"/>
        <v>9</v>
      </c>
      <c r="T2248" s="15" t="str">
        <f t="shared" si="248"/>
        <v/>
      </c>
      <c r="U2248" s="15" t="str">
        <f>CONCATENATE(IF(B2248="","",'[1]Datos del Clap'!$E$4),";","9",IF(B2248="","",'[1]Datos del Clap'!$F$4),TEXT(B2248,"000"),";",E2248,(TEXT(F2248,"00000000")))</f>
        <v>;9;00000000</v>
      </c>
    </row>
    <row r="2249" spans="1:21" ht="14.25" customHeight="1" x14ac:dyDescent="0.2">
      <c r="A2249" s="41" t="str">
        <f t="shared" si="249"/>
        <v/>
      </c>
      <c r="B2249" s="27" t="str">
        <f t="shared" si="250"/>
        <v/>
      </c>
      <c r="C2249" s="28"/>
      <c r="D2249" s="37"/>
      <c r="E2249" s="28"/>
      <c r="F2249" s="38"/>
      <c r="G2249" s="39"/>
      <c r="H2249" s="39"/>
      <c r="I2249" s="29"/>
      <c r="J2249" s="40"/>
      <c r="K2249" s="40"/>
      <c r="L2249" s="28"/>
      <c r="M2249" s="28"/>
      <c r="N2249" s="42" t="str">
        <f t="shared" si="251"/>
        <v/>
      </c>
      <c r="O2249" s="43"/>
      <c r="P2249" s="25" t="str">
        <f t="shared" si="252"/>
        <v/>
      </c>
      <c r="R2249" s="26">
        <f t="shared" si="246"/>
        <v>0</v>
      </c>
      <c r="S2249" s="18">
        <f t="shared" si="247"/>
        <v>9</v>
      </c>
      <c r="T2249" s="15" t="str">
        <f t="shared" si="248"/>
        <v/>
      </c>
      <c r="U2249" s="15" t="str">
        <f>CONCATENATE(IF(B2249="","",'[1]Datos del Clap'!$E$4),";","9",IF(B2249="","",'[1]Datos del Clap'!$F$4),TEXT(B2249,"000"),";",E2249,(TEXT(F2249,"00000000")))</f>
        <v>;9;00000000</v>
      </c>
    </row>
    <row r="2250" spans="1:21" ht="14.25" customHeight="1" x14ac:dyDescent="0.2">
      <c r="A2250" s="41" t="str">
        <f t="shared" si="249"/>
        <v/>
      </c>
      <c r="B2250" s="27" t="str">
        <f t="shared" si="250"/>
        <v/>
      </c>
      <c r="C2250" s="28"/>
      <c r="D2250" s="37"/>
      <c r="E2250" s="28"/>
      <c r="F2250" s="38"/>
      <c r="G2250" s="39"/>
      <c r="H2250" s="39"/>
      <c r="I2250" s="29"/>
      <c r="J2250" s="40"/>
      <c r="K2250" s="40"/>
      <c r="L2250" s="28"/>
      <c r="M2250" s="28"/>
      <c r="N2250" s="42" t="str">
        <f t="shared" si="251"/>
        <v/>
      </c>
      <c r="O2250" s="43"/>
      <c r="P2250" s="25" t="str">
        <f t="shared" si="252"/>
        <v/>
      </c>
      <c r="R2250" s="26">
        <f t="shared" si="246"/>
        <v>0</v>
      </c>
      <c r="S2250" s="18">
        <f t="shared" si="247"/>
        <v>9</v>
      </c>
      <c r="T2250" s="15" t="str">
        <f t="shared" si="248"/>
        <v/>
      </c>
      <c r="U2250" s="15" t="str">
        <f>CONCATENATE(IF(B2250="","",'[1]Datos del Clap'!$E$4),";","9",IF(B2250="","",'[1]Datos del Clap'!$F$4),TEXT(B2250,"000"),";",E2250,(TEXT(F2250,"00000000")))</f>
        <v>;9;00000000</v>
      </c>
    </row>
    <row r="2251" spans="1:21" ht="14.25" customHeight="1" x14ac:dyDescent="0.2">
      <c r="A2251" s="41" t="str">
        <f t="shared" si="249"/>
        <v/>
      </c>
      <c r="B2251" s="27" t="str">
        <f t="shared" si="250"/>
        <v/>
      </c>
      <c r="C2251" s="28"/>
      <c r="D2251" s="37"/>
      <c r="E2251" s="28"/>
      <c r="F2251" s="38"/>
      <c r="G2251" s="39"/>
      <c r="H2251" s="39"/>
      <c r="I2251" s="29"/>
      <c r="J2251" s="40"/>
      <c r="K2251" s="40"/>
      <c r="L2251" s="28"/>
      <c r="M2251" s="28"/>
      <c r="N2251" s="42" t="str">
        <f t="shared" si="251"/>
        <v/>
      </c>
      <c r="O2251" s="43"/>
      <c r="P2251" s="25" t="str">
        <f t="shared" si="252"/>
        <v/>
      </c>
      <c r="R2251" s="26">
        <f t="shared" si="246"/>
        <v>0</v>
      </c>
      <c r="S2251" s="18">
        <f t="shared" si="247"/>
        <v>9</v>
      </c>
      <c r="T2251" s="15" t="str">
        <f t="shared" si="248"/>
        <v/>
      </c>
      <c r="U2251" s="15" t="str">
        <f>CONCATENATE(IF(B2251="","",'[1]Datos del Clap'!$E$4),";","9",IF(B2251="","",'[1]Datos del Clap'!$F$4),TEXT(B2251,"000"),";",E2251,(TEXT(F2251,"00000000")))</f>
        <v>;9;00000000</v>
      </c>
    </row>
    <row r="2252" spans="1:21" ht="14.25" customHeight="1" x14ac:dyDescent="0.2">
      <c r="A2252" s="41" t="str">
        <f t="shared" si="249"/>
        <v/>
      </c>
      <c r="B2252" s="27" t="str">
        <f t="shared" si="250"/>
        <v/>
      </c>
      <c r="C2252" s="28"/>
      <c r="D2252" s="37"/>
      <c r="E2252" s="28"/>
      <c r="F2252" s="38"/>
      <c r="G2252" s="39"/>
      <c r="H2252" s="39"/>
      <c r="I2252" s="29"/>
      <c r="J2252" s="40"/>
      <c r="K2252" s="40"/>
      <c r="L2252" s="28"/>
      <c r="M2252" s="28"/>
      <c r="N2252" s="42" t="str">
        <f t="shared" si="251"/>
        <v/>
      </c>
      <c r="O2252" s="43"/>
      <c r="P2252" s="25" t="str">
        <f t="shared" si="252"/>
        <v/>
      </c>
      <c r="R2252" s="26">
        <f t="shared" si="246"/>
        <v>0</v>
      </c>
      <c r="S2252" s="18">
        <f t="shared" si="247"/>
        <v>9</v>
      </c>
      <c r="T2252" s="15" t="str">
        <f t="shared" si="248"/>
        <v/>
      </c>
      <c r="U2252" s="15" t="str">
        <f>CONCATENATE(IF(B2252="","",'[1]Datos del Clap'!$E$4),";","9",IF(B2252="","",'[1]Datos del Clap'!$F$4),TEXT(B2252,"000"),";",E2252,(TEXT(F2252,"00000000")))</f>
        <v>;9;00000000</v>
      </c>
    </row>
    <row r="2253" spans="1:21" ht="14.25" customHeight="1" x14ac:dyDescent="0.2">
      <c r="A2253" s="41" t="str">
        <f t="shared" si="249"/>
        <v/>
      </c>
      <c r="B2253" s="27" t="str">
        <f t="shared" si="250"/>
        <v/>
      </c>
      <c r="C2253" s="28"/>
      <c r="D2253" s="37"/>
      <c r="E2253" s="28"/>
      <c r="F2253" s="38"/>
      <c r="G2253" s="39"/>
      <c r="H2253" s="39"/>
      <c r="I2253" s="29"/>
      <c r="J2253" s="40"/>
      <c r="K2253" s="40"/>
      <c r="L2253" s="28"/>
      <c r="M2253" s="28"/>
      <c r="N2253" s="42" t="str">
        <f t="shared" si="251"/>
        <v/>
      </c>
      <c r="O2253" s="43"/>
      <c r="P2253" s="25" t="str">
        <f t="shared" si="252"/>
        <v/>
      </c>
      <c r="R2253" s="26">
        <f t="shared" si="246"/>
        <v>0</v>
      </c>
      <c r="S2253" s="18">
        <f t="shared" si="247"/>
        <v>9</v>
      </c>
      <c r="T2253" s="15" t="str">
        <f t="shared" si="248"/>
        <v/>
      </c>
      <c r="U2253" s="15" t="str">
        <f>CONCATENATE(IF(B2253="","",'[1]Datos del Clap'!$E$4),";","9",IF(B2253="","",'[1]Datos del Clap'!$F$4),TEXT(B2253,"000"),";",E2253,(TEXT(F2253,"00000000")))</f>
        <v>;9;00000000</v>
      </c>
    </row>
    <row r="2254" spans="1:21" ht="14.25" customHeight="1" x14ac:dyDescent="0.2">
      <c r="A2254" s="41" t="str">
        <f t="shared" si="249"/>
        <v/>
      </c>
      <c r="B2254" s="27" t="str">
        <f t="shared" si="250"/>
        <v/>
      </c>
      <c r="C2254" s="28"/>
      <c r="D2254" s="37"/>
      <c r="E2254" s="28"/>
      <c r="F2254" s="38"/>
      <c r="G2254" s="39"/>
      <c r="H2254" s="39"/>
      <c r="I2254" s="29"/>
      <c r="J2254" s="40"/>
      <c r="K2254" s="40"/>
      <c r="L2254" s="28"/>
      <c r="M2254" s="28"/>
      <c r="N2254" s="42" t="str">
        <f t="shared" si="251"/>
        <v/>
      </c>
      <c r="O2254" s="43"/>
      <c r="P2254" s="25" t="str">
        <f t="shared" si="252"/>
        <v/>
      </c>
      <c r="R2254" s="26">
        <f t="shared" si="246"/>
        <v>0</v>
      </c>
      <c r="S2254" s="18">
        <f t="shared" si="247"/>
        <v>9</v>
      </c>
      <c r="T2254" s="15" t="str">
        <f t="shared" si="248"/>
        <v/>
      </c>
      <c r="U2254" s="15" t="str">
        <f>CONCATENATE(IF(B2254="","",'[1]Datos del Clap'!$E$4),";","9",IF(B2254="","",'[1]Datos del Clap'!$F$4),TEXT(B2254,"000"),";",E2254,(TEXT(F2254,"00000000")))</f>
        <v>;9;00000000</v>
      </c>
    </row>
    <row r="2255" spans="1:21" ht="14.25" customHeight="1" x14ac:dyDescent="0.2">
      <c r="A2255" s="41" t="str">
        <f t="shared" si="249"/>
        <v/>
      </c>
      <c r="B2255" s="27" t="str">
        <f t="shared" si="250"/>
        <v/>
      </c>
      <c r="C2255" s="28"/>
      <c r="D2255" s="37"/>
      <c r="E2255" s="28"/>
      <c r="F2255" s="38"/>
      <c r="G2255" s="39"/>
      <c r="H2255" s="39"/>
      <c r="I2255" s="29"/>
      <c r="J2255" s="40"/>
      <c r="K2255" s="40"/>
      <c r="L2255" s="28"/>
      <c r="M2255" s="28"/>
      <c r="N2255" s="42" t="str">
        <f t="shared" si="251"/>
        <v/>
      </c>
      <c r="O2255" s="43"/>
      <c r="P2255" s="25" t="str">
        <f t="shared" si="252"/>
        <v/>
      </c>
      <c r="R2255" s="26">
        <f t="shared" si="246"/>
        <v>0</v>
      </c>
      <c r="S2255" s="18">
        <f t="shared" si="247"/>
        <v>9</v>
      </c>
      <c r="T2255" s="15" t="str">
        <f t="shared" si="248"/>
        <v/>
      </c>
      <c r="U2255" s="15" t="str">
        <f>CONCATENATE(IF(B2255="","",'[1]Datos del Clap'!$E$4),";","9",IF(B2255="","",'[1]Datos del Clap'!$F$4),TEXT(B2255,"000"),";",E2255,(TEXT(F2255,"00000000")))</f>
        <v>;9;00000000</v>
      </c>
    </row>
    <row r="2256" spans="1:21" ht="14.25" customHeight="1" x14ac:dyDescent="0.2">
      <c r="A2256" s="41" t="str">
        <f t="shared" si="249"/>
        <v/>
      </c>
      <c r="B2256" s="27" t="str">
        <f t="shared" si="250"/>
        <v/>
      </c>
      <c r="C2256" s="28"/>
      <c r="D2256" s="37"/>
      <c r="E2256" s="28"/>
      <c r="F2256" s="38"/>
      <c r="G2256" s="39"/>
      <c r="H2256" s="39"/>
      <c r="I2256" s="29"/>
      <c r="J2256" s="40"/>
      <c r="K2256" s="40"/>
      <c r="L2256" s="28"/>
      <c r="M2256" s="28"/>
      <c r="N2256" s="42" t="str">
        <f t="shared" si="251"/>
        <v/>
      </c>
      <c r="O2256" s="43"/>
      <c r="P2256" s="25" t="str">
        <f t="shared" si="252"/>
        <v/>
      </c>
      <c r="R2256" s="26">
        <f t="shared" si="246"/>
        <v>0</v>
      </c>
      <c r="S2256" s="18">
        <f t="shared" si="247"/>
        <v>9</v>
      </c>
      <c r="T2256" s="15" t="str">
        <f t="shared" si="248"/>
        <v/>
      </c>
      <c r="U2256" s="15" t="str">
        <f>CONCATENATE(IF(B2256="","",'[1]Datos del Clap'!$E$4),";","9",IF(B2256="","",'[1]Datos del Clap'!$F$4),TEXT(B2256,"000"),";",E2256,(TEXT(F2256,"00000000")))</f>
        <v>;9;00000000</v>
      </c>
    </row>
    <row r="2257" spans="1:21" ht="14.25" customHeight="1" x14ac:dyDescent="0.2">
      <c r="A2257" s="41" t="str">
        <f t="shared" si="249"/>
        <v/>
      </c>
      <c r="B2257" s="27" t="str">
        <f t="shared" si="250"/>
        <v/>
      </c>
      <c r="C2257" s="28"/>
      <c r="D2257" s="37"/>
      <c r="E2257" s="28"/>
      <c r="F2257" s="38"/>
      <c r="G2257" s="39"/>
      <c r="H2257" s="39"/>
      <c r="I2257" s="29"/>
      <c r="J2257" s="40"/>
      <c r="K2257" s="40"/>
      <c r="L2257" s="28"/>
      <c r="M2257" s="28"/>
      <c r="N2257" s="42" t="str">
        <f t="shared" si="251"/>
        <v/>
      </c>
      <c r="O2257" s="43"/>
      <c r="P2257" s="25" t="str">
        <f t="shared" si="252"/>
        <v/>
      </c>
      <c r="R2257" s="26">
        <f t="shared" si="246"/>
        <v>0</v>
      </c>
      <c r="S2257" s="18">
        <f t="shared" si="247"/>
        <v>9</v>
      </c>
      <c r="T2257" s="15" t="str">
        <f t="shared" si="248"/>
        <v/>
      </c>
      <c r="U2257" s="15" t="str">
        <f>CONCATENATE(IF(B2257="","",'[1]Datos del Clap'!$E$4),";","9",IF(B2257="","",'[1]Datos del Clap'!$F$4),TEXT(B2257,"000"),";",E2257,(TEXT(F2257,"00000000")))</f>
        <v>;9;00000000</v>
      </c>
    </row>
    <row r="2258" spans="1:21" ht="14.25" customHeight="1" x14ac:dyDescent="0.2">
      <c r="A2258" s="41" t="str">
        <f t="shared" si="249"/>
        <v/>
      </c>
      <c r="B2258" s="27" t="str">
        <f t="shared" si="250"/>
        <v/>
      </c>
      <c r="C2258" s="28"/>
      <c r="D2258" s="37"/>
      <c r="E2258" s="28"/>
      <c r="F2258" s="38"/>
      <c r="G2258" s="39"/>
      <c r="H2258" s="39"/>
      <c r="I2258" s="29"/>
      <c r="J2258" s="40"/>
      <c r="K2258" s="40"/>
      <c r="L2258" s="28"/>
      <c r="M2258" s="28"/>
      <c r="N2258" s="42" t="str">
        <f t="shared" si="251"/>
        <v/>
      </c>
      <c r="O2258" s="43"/>
      <c r="P2258" s="25" t="str">
        <f t="shared" si="252"/>
        <v/>
      </c>
      <c r="R2258" s="26">
        <f t="shared" si="246"/>
        <v>0</v>
      </c>
      <c r="S2258" s="18">
        <f t="shared" si="247"/>
        <v>9</v>
      </c>
      <c r="T2258" s="15" t="str">
        <f t="shared" si="248"/>
        <v/>
      </c>
      <c r="U2258" s="15" t="str">
        <f>CONCATENATE(IF(B2258="","",'[1]Datos del Clap'!$E$4),";","9",IF(B2258="","",'[1]Datos del Clap'!$F$4),TEXT(B2258,"000"),";",E2258,(TEXT(F2258,"00000000")))</f>
        <v>;9;00000000</v>
      </c>
    </row>
    <row r="2259" spans="1:21" ht="14.25" customHeight="1" x14ac:dyDescent="0.2">
      <c r="A2259" s="41" t="str">
        <f t="shared" si="249"/>
        <v/>
      </c>
      <c r="B2259" s="27" t="str">
        <f t="shared" si="250"/>
        <v/>
      </c>
      <c r="C2259" s="28"/>
      <c r="D2259" s="37"/>
      <c r="E2259" s="28"/>
      <c r="F2259" s="38"/>
      <c r="G2259" s="39"/>
      <c r="H2259" s="39"/>
      <c r="I2259" s="29"/>
      <c r="J2259" s="40"/>
      <c r="K2259" s="40"/>
      <c r="L2259" s="28"/>
      <c r="M2259" s="28"/>
      <c r="N2259" s="42" t="str">
        <f t="shared" si="251"/>
        <v/>
      </c>
      <c r="O2259" s="43"/>
      <c r="P2259" s="25" t="str">
        <f t="shared" si="252"/>
        <v/>
      </c>
      <c r="R2259" s="26">
        <f t="shared" si="246"/>
        <v>0</v>
      </c>
      <c r="S2259" s="18">
        <f t="shared" si="247"/>
        <v>9</v>
      </c>
      <c r="T2259" s="15" t="str">
        <f t="shared" si="248"/>
        <v/>
      </c>
      <c r="U2259" s="15" t="str">
        <f>CONCATENATE(IF(B2259="","",'[1]Datos del Clap'!$E$4),";","9",IF(B2259="","",'[1]Datos del Clap'!$F$4),TEXT(B2259,"000"),";",E2259,(TEXT(F2259,"00000000")))</f>
        <v>;9;00000000</v>
      </c>
    </row>
    <row r="2260" spans="1:21" ht="14.25" customHeight="1" x14ac:dyDescent="0.2">
      <c r="A2260" s="41" t="str">
        <f t="shared" si="249"/>
        <v/>
      </c>
      <c r="B2260" s="27" t="str">
        <f t="shared" si="250"/>
        <v/>
      </c>
      <c r="C2260" s="28"/>
      <c r="D2260" s="37"/>
      <c r="E2260" s="28"/>
      <c r="F2260" s="38"/>
      <c r="G2260" s="39"/>
      <c r="H2260" s="39"/>
      <c r="I2260" s="29"/>
      <c r="J2260" s="40"/>
      <c r="K2260" s="40"/>
      <c r="L2260" s="28"/>
      <c r="M2260" s="28"/>
      <c r="N2260" s="42" t="str">
        <f t="shared" si="251"/>
        <v/>
      </c>
      <c r="O2260" s="43"/>
      <c r="P2260" s="25" t="str">
        <f t="shared" si="252"/>
        <v/>
      </c>
      <c r="R2260" s="26">
        <f t="shared" si="246"/>
        <v>0</v>
      </c>
      <c r="S2260" s="18">
        <f t="shared" si="247"/>
        <v>9</v>
      </c>
      <c r="T2260" s="15" t="str">
        <f t="shared" si="248"/>
        <v/>
      </c>
      <c r="U2260" s="15" t="str">
        <f>CONCATENATE(IF(B2260="","",'[1]Datos del Clap'!$E$4),";","9",IF(B2260="","",'[1]Datos del Clap'!$F$4),TEXT(B2260,"000"),";",E2260,(TEXT(F2260,"00000000")))</f>
        <v>;9;00000000</v>
      </c>
    </row>
    <row r="2261" spans="1:21" ht="14.25" customHeight="1" x14ac:dyDescent="0.2">
      <c r="A2261" s="41" t="str">
        <f t="shared" si="249"/>
        <v/>
      </c>
      <c r="B2261" s="27" t="str">
        <f t="shared" si="250"/>
        <v/>
      </c>
      <c r="C2261" s="28"/>
      <c r="D2261" s="37"/>
      <c r="E2261" s="28"/>
      <c r="F2261" s="38"/>
      <c r="G2261" s="39"/>
      <c r="H2261" s="39"/>
      <c r="I2261" s="29"/>
      <c r="J2261" s="40"/>
      <c r="K2261" s="40"/>
      <c r="L2261" s="28"/>
      <c r="M2261" s="28"/>
      <c r="N2261" s="42" t="str">
        <f t="shared" si="251"/>
        <v/>
      </c>
      <c r="O2261" s="43"/>
      <c r="P2261" s="25" t="str">
        <f t="shared" si="252"/>
        <v/>
      </c>
      <c r="R2261" s="26">
        <f t="shared" si="246"/>
        <v>0</v>
      </c>
      <c r="S2261" s="18">
        <f t="shared" si="247"/>
        <v>9</v>
      </c>
      <c r="T2261" s="15" t="str">
        <f t="shared" si="248"/>
        <v/>
      </c>
      <c r="U2261" s="15" t="str">
        <f>CONCATENATE(IF(B2261="","",'[1]Datos del Clap'!$E$4),";","9",IF(B2261="","",'[1]Datos del Clap'!$F$4),TEXT(B2261,"000"),";",E2261,(TEXT(F2261,"00000000")))</f>
        <v>;9;00000000</v>
      </c>
    </row>
    <row r="2262" spans="1:21" ht="14.25" customHeight="1" x14ac:dyDescent="0.2">
      <c r="A2262" s="41" t="str">
        <f t="shared" si="249"/>
        <v/>
      </c>
      <c r="B2262" s="27" t="str">
        <f t="shared" si="250"/>
        <v/>
      </c>
      <c r="C2262" s="28"/>
      <c r="D2262" s="37"/>
      <c r="E2262" s="28"/>
      <c r="F2262" s="38"/>
      <c r="G2262" s="39"/>
      <c r="H2262" s="39"/>
      <c r="I2262" s="29"/>
      <c r="J2262" s="40"/>
      <c r="K2262" s="40"/>
      <c r="L2262" s="28"/>
      <c r="M2262" s="28"/>
      <c r="N2262" s="42" t="str">
        <f t="shared" si="251"/>
        <v/>
      </c>
      <c r="O2262" s="43"/>
      <c r="P2262" s="25" t="str">
        <f t="shared" si="252"/>
        <v/>
      </c>
      <c r="R2262" s="26">
        <f t="shared" si="246"/>
        <v>0</v>
      </c>
      <c r="S2262" s="18">
        <f t="shared" si="247"/>
        <v>9</v>
      </c>
      <c r="T2262" s="15" t="str">
        <f t="shared" si="248"/>
        <v/>
      </c>
      <c r="U2262" s="15" t="str">
        <f>CONCATENATE(IF(B2262="","",'[1]Datos del Clap'!$E$4),";","9",IF(B2262="","",'[1]Datos del Clap'!$F$4),TEXT(B2262,"000"),";",E2262,(TEXT(F2262,"00000000")))</f>
        <v>;9;00000000</v>
      </c>
    </row>
    <row r="2263" spans="1:21" ht="14.25" customHeight="1" x14ac:dyDescent="0.2">
      <c r="A2263" s="41" t="str">
        <f t="shared" si="249"/>
        <v/>
      </c>
      <c r="B2263" s="27" t="str">
        <f t="shared" si="250"/>
        <v/>
      </c>
      <c r="C2263" s="28"/>
      <c r="D2263" s="37"/>
      <c r="E2263" s="28"/>
      <c r="F2263" s="38"/>
      <c r="G2263" s="39"/>
      <c r="H2263" s="39"/>
      <c r="I2263" s="29"/>
      <c r="J2263" s="40"/>
      <c r="K2263" s="40"/>
      <c r="L2263" s="28"/>
      <c r="M2263" s="28"/>
      <c r="N2263" s="42" t="str">
        <f t="shared" si="251"/>
        <v/>
      </c>
      <c r="O2263" s="43"/>
      <c r="P2263" s="25" t="str">
        <f t="shared" si="252"/>
        <v/>
      </c>
      <c r="R2263" s="26">
        <f t="shared" si="246"/>
        <v>0</v>
      </c>
      <c r="S2263" s="18">
        <f t="shared" si="247"/>
        <v>9</v>
      </c>
      <c r="T2263" s="15" t="str">
        <f t="shared" si="248"/>
        <v/>
      </c>
      <c r="U2263" s="15" t="str">
        <f>CONCATENATE(IF(B2263="","",'[1]Datos del Clap'!$E$4),";","9",IF(B2263="","",'[1]Datos del Clap'!$F$4),TEXT(B2263,"000"),";",E2263,(TEXT(F2263,"00000000")))</f>
        <v>;9;00000000</v>
      </c>
    </row>
    <row r="2264" spans="1:21" ht="14.25" customHeight="1" x14ac:dyDescent="0.2">
      <c r="A2264" s="41" t="str">
        <f t="shared" si="249"/>
        <v/>
      </c>
      <c r="B2264" s="27" t="str">
        <f t="shared" si="250"/>
        <v/>
      </c>
      <c r="C2264" s="28"/>
      <c r="D2264" s="37"/>
      <c r="E2264" s="28"/>
      <c r="F2264" s="38"/>
      <c r="G2264" s="39"/>
      <c r="H2264" s="39"/>
      <c r="I2264" s="29"/>
      <c r="J2264" s="40"/>
      <c r="K2264" s="40"/>
      <c r="L2264" s="28"/>
      <c r="M2264" s="28"/>
      <c r="N2264" s="42" t="str">
        <f t="shared" si="251"/>
        <v/>
      </c>
      <c r="O2264" s="43"/>
      <c r="P2264" s="25" t="str">
        <f t="shared" si="252"/>
        <v/>
      </c>
      <c r="R2264" s="26">
        <f t="shared" si="246"/>
        <v>0</v>
      </c>
      <c r="S2264" s="18">
        <f t="shared" si="247"/>
        <v>9</v>
      </c>
      <c r="T2264" s="15" t="str">
        <f t="shared" si="248"/>
        <v/>
      </c>
      <c r="U2264" s="15" t="str">
        <f>CONCATENATE(IF(B2264="","",'[1]Datos del Clap'!$E$4),";","9",IF(B2264="","",'[1]Datos del Clap'!$F$4),TEXT(B2264,"000"),";",E2264,(TEXT(F2264,"00000000")))</f>
        <v>;9;00000000</v>
      </c>
    </row>
    <row r="2265" spans="1:21" ht="14.25" customHeight="1" x14ac:dyDescent="0.2">
      <c r="A2265" s="41" t="str">
        <f t="shared" si="249"/>
        <v/>
      </c>
      <c r="B2265" s="27" t="str">
        <f t="shared" si="250"/>
        <v/>
      </c>
      <c r="C2265" s="28"/>
      <c r="D2265" s="37"/>
      <c r="E2265" s="28"/>
      <c r="F2265" s="38"/>
      <c r="G2265" s="39"/>
      <c r="H2265" s="39"/>
      <c r="I2265" s="29"/>
      <c r="J2265" s="40"/>
      <c r="K2265" s="40"/>
      <c r="L2265" s="28"/>
      <c r="M2265" s="28"/>
      <c r="N2265" s="42" t="str">
        <f t="shared" si="251"/>
        <v/>
      </c>
      <c r="O2265" s="43"/>
      <c r="P2265" s="25" t="str">
        <f t="shared" si="252"/>
        <v/>
      </c>
      <c r="R2265" s="26">
        <f t="shared" si="246"/>
        <v>0</v>
      </c>
      <c r="S2265" s="18">
        <f t="shared" si="247"/>
        <v>9</v>
      </c>
      <c r="T2265" s="15" t="str">
        <f t="shared" si="248"/>
        <v/>
      </c>
      <c r="U2265" s="15" t="str">
        <f>CONCATENATE(IF(B2265="","",'[1]Datos del Clap'!$E$4),";","9",IF(B2265="","",'[1]Datos del Clap'!$F$4),TEXT(B2265,"000"),";",E2265,(TEXT(F2265,"00000000")))</f>
        <v>;9;00000000</v>
      </c>
    </row>
    <row r="2266" spans="1:21" ht="14.25" customHeight="1" x14ac:dyDescent="0.2">
      <c r="A2266" s="41" t="str">
        <f t="shared" si="249"/>
        <v/>
      </c>
      <c r="B2266" s="27" t="str">
        <f t="shared" si="250"/>
        <v/>
      </c>
      <c r="C2266" s="28"/>
      <c r="D2266" s="37"/>
      <c r="E2266" s="28"/>
      <c r="F2266" s="38"/>
      <c r="G2266" s="39"/>
      <c r="H2266" s="39"/>
      <c r="I2266" s="29"/>
      <c r="J2266" s="40"/>
      <c r="K2266" s="40"/>
      <c r="L2266" s="28"/>
      <c r="M2266" s="28"/>
      <c r="N2266" s="42" t="str">
        <f t="shared" si="251"/>
        <v/>
      </c>
      <c r="O2266" s="43"/>
      <c r="P2266" s="25" t="str">
        <f t="shared" si="252"/>
        <v/>
      </c>
      <c r="R2266" s="26">
        <f t="shared" si="246"/>
        <v>0</v>
      </c>
      <c r="S2266" s="18">
        <f t="shared" si="247"/>
        <v>9</v>
      </c>
      <c r="T2266" s="15" t="str">
        <f t="shared" si="248"/>
        <v/>
      </c>
      <c r="U2266" s="15" t="str">
        <f>CONCATENATE(IF(B2266="","",'[1]Datos del Clap'!$E$4),";","9",IF(B2266="","",'[1]Datos del Clap'!$F$4),TEXT(B2266,"000"),";",E2266,(TEXT(F2266,"00000000")))</f>
        <v>;9;00000000</v>
      </c>
    </row>
    <row r="2267" spans="1:21" ht="14.25" customHeight="1" x14ac:dyDescent="0.2">
      <c r="A2267" s="41" t="str">
        <f t="shared" si="249"/>
        <v/>
      </c>
      <c r="B2267" s="27" t="str">
        <f t="shared" si="250"/>
        <v/>
      </c>
      <c r="C2267" s="28"/>
      <c r="D2267" s="37"/>
      <c r="E2267" s="28"/>
      <c r="F2267" s="38"/>
      <c r="G2267" s="39"/>
      <c r="H2267" s="39"/>
      <c r="I2267" s="29"/>
      <c r="J2267" s="40"/>
      <c r="K2267" s="40"/>
      <c r="L2267" s="28"/>
      <c r="M2267" s="28"/>
      <c r="N2267" s="42" t="str">
        <f t="shared" si="251"/>
        <v/>
      </c>
      <c r="O2267" s="43"/>
      <c r="P2267" s="25" t="str">
        <f t="shared" si="252"/>
        <v/>
      </c>
      <c r="R2267" s="26">
        <f t="shared" si="246"/>
        <v>0</v>
      </c>
      <c r="S2267" s="18">
        <f t="shared" si="247"/>
        <v>9</v>
      </c>
      <c r="T2267" s="15" t="str">
        <f t="shared" si="248"/>
        <v/>
      </c>
      <c r="U2267" s="15" t="str">
        <f>CONCATENATE(IF(B2267="","",'[1]Datos del Clap'!$E$4),";","9",IF(B2267="","",'[1]Datos del Clap'!$F$4),TEXT(B2267,"000"),";",E2267,(TEXT(F2267,"00000000")))</f>
        <v>;9;00000000</v>
      </c>
    </row>
    <row r="2268" spans="1:21" ht="14.25" customHeight="1" x14ac:dyDescent="0.2">
      <c r="A2268" s="41" t="str">
        <f t="shared" si="249"/>
        <v/>
      </c>
      <c r="B2268" s="27" t="str">
        <f t="shared" si="250"/>
        <v/>
      </c>
      <c r="C2268" s="28"/>
      <c r="D2268" s="37"/>
      <c r="E2268" s="28"/>
      <c r="F2268" s="38"/>
      <c r="G2268" s="39"/>
      <c r="H2268" s="39"/>
      <c r="I2268" s="29"/>
      <c r="J2268" s="40"/>
      <c r="K2268" s="40"/>
      <c r="L2268" s="28"/>
      <c r="M2268" s="28"/>
      <c r="N2268" s="42" t="str">
        <f t="shared" si="251"/>
        <v/>
      </c>
      <c r="O2268" s="43"/>
      <c r="P2268" s="25" t="str">
        <f t="shared" si="252"/>
        <v/>
      </c>
      <c r="R2268" s="26">
        <f t="shared" si="246"/>
        <v>0</v>
      </c>
      <c r="S2268" s="18">
        <f t="shared" si="247"/>
        <v>9</v>
      </c>
      <c r="T2268" s="15" t="str">
        <f t="shared" si="248"/>
        <v/>
      </c>
      <c r="U2268" s="15" t="str">
        <f>CONCATENATE(IF(B2268="","",'[1]Datos del Clap'!$E$4),";","9",IF(B2268="","",'[1]Datos del Clap'!$F$4),TEXT(B2268,"000"),";",E2268,(TEXT(F2268,"00000000")))</f>
        <v>;9;00000000</v>
      </c>
    </row>
    <row r="2269" spans="1:21" ht="14.25" customHeight="1" x14ac:dyDescent="0.2">
      <c r="A2269" s="41" t="str">
        <f t="shared" si="249"/>
        <v/>
      </c>
      <c r="B2269" s="27" t="str">
        <f t="shared" si="250"/>
        <v/>
      </c>
      <c r="C2269" s="28"/>
      <c r="D2269" s="37"/>
      <c r="E2269" s="28"/>
      <c r="F2269" s="38"/>
      <c r="G2269" s="39"/>
      <c r="H2269" s="39"/>
      <c r="I2269" s="29"/>
      <c r="J2269" s="40"/>
      <c r="K2269" s="40"/>
      <c r="L2269" s="28"/>
      <c r="M2269" s="28"/>
      <c r="N2269" s="42" t="str">
        <f t="shared" si="251"/>
        <v/>
      </c>
      <c r="O2269" s="43"/>
      <c r="P2269" s="25" t="str">
        <f t="shared" si="252"/>
        <v/>
      </c>
      <c r="R2269" s="26">
        <f t="shared" si="246"/>
        <v>0</v>
      </c>
      <c r="S2269" s="18">
        <f t="shared" si="247"/>
        <v>9</v>
      </c>
      <c r="T2269" s="15" t="str">
        <f t="shared" si="248"/>
        <v/>
      </c>
      <c r="U2269" s="15" t="str">
        <f>CONCATENATE(IF(B2269="","",'[1]Datos del Clap'!$E$4),";","9",IF(B2269="","",'[1]Datos del Clap'!$F$4),TEXT(B2269,"000"),";",E2269,(TEXT(F2269,"00000000")))</f>
        <v>;9;00000000</v>
      </c>
    </row>
    <row r="2270" spans="1:21" ht="14.25" customHeight="1" x14ac:dyDescent="0.2">
      <c r="A2270" s="41" t="str">
        <f t="shared" si="249"/>
        <v/>
      </c>
      <c r="B2270" s="27" t="str">
        <f t="shared" si="250"/>
        <v/>
      </c>
      <c r="C2270" s="28"/>
      <c r="D2270" s="37"/>
      <c r="E2270" s="28"/>
      <c r="F2270" s="38"/>
      <c r="G2270" s="39"/>
      <c r="H2270" s="39"/>
      <c r="I2270" s="29"/>
      <c r="J2270" s="40"/>
      <c r="K2270" s="40"/>
      <c r="L2270" s="28"/>
      <c r="M2270" s="28"/>
      <c r="N2270" s="42" t="str">
        <f t="shared" si="251"/>
        <v/>
      </c>
      <c r="O2270" s="43"/>
      <c r="P2270" s="25" t="str">
        <f t="shared" si="252"/>
        <v/>
      </c>
      <c r="R2270" s="26">
        <f t="shared" si="246"/>
        <v>0</v>
      </c>
      <c r="S2270" s="18">
        <f t="shared" si="247"/>
        <v>9</v>
      </c>
      <c r="T2270" s="15" t="str">
        <f t="shared" si="248"/>
        <v/>
      </c>
      <c r="U2270" s="15" t="str">
        <f>CONCATENATE(IF(B2270="","",'[1]Datos del Clap'!$E$4),";","9",IF(B2270="","",'[1]Datos del Clap'!$F$4),TEXT(B2270,"000"),";",E2270,(TEXT(F2270,"00000000")))</f>
        <v>;9;00000000</v>
      </c>
    </row>
    <row r="2271" spans="1:21" ht="14.25" customHeight="1" x14ac:dyDescent="0.2">
      <c r="A2271" s="41" t="str">
        <f t="shared" si="249"/>
        <v/>
      </c>
      <c r="B2271" s="27" t="str">
        <f t="shared" si="250"/>
        <v/>
      </c>
      <c r="C2271" s="28"/>
      <c r="D2271" s="37"/>
      <c r="E2271" s="28"/>
      <c r="F2271" s="38"/>
      <c r="G2271" s="39"/>
      <c r="H2271" s="39"/>
      <c r="I2271" s="29"/>
      <c r="J2271" s="40"/>
      <c r="K2271" s="40"/>
      <c r="L2271" s="28"/>
      <c r="M2271" s="28"/>
      <c r="N2271" s="42" t="str">
        <f t="shared" si="251"/>
        <v/>
      </c>
      <c r="O2271" s="43"/>
      <c r="P2271" s="25" t="str">
        <f t="shared" si="252"/>
        <v/>
      </c>
      <c r="R2271" s="26">
        <f t="shared" si="246"/>
        <v>0</v>
      </c>
      <c r="S2271" s="18">
        <f t="shared" si="247"/>
        <v>9</v>
      </c>
      <c r="T2271" s="15" t="str">
        <f t="shared" si="248"/>
        <v/>
      </c>
      <c r="U2271" s="15" t="str">
        <f>CONCATENATE(IF(B2271="","",'[1]Datos del Clap'!$E$4),";","9",IF(B2271="","",'[1]Datos del Clap'!$F$4),TEXT(B2271,"000"),";",E2271,(TEXT(F2271,"00000000")))</f>
        <v>;9;00000000</v>
      </c>
    </row>
    <row r="2272" spans="1:21" ht="14.25" customHeight="1" x14ac:dyDescent="0.2">
      <c r="A2272" s="41" t="str">
        <f t="shared" si="249"/>
        <v/>
      </c>
      <c r="B2272" s="27" t="str">
        <f t="shared" si="250"/>
        <v/>
      </c>
      <c r="C2272" s="28"/>
      <c r="D2272" s="37"/>
      <c r="E2272" s="28"/>
      <c r="F2272" s="38"/>
      <c r="G2272" s="39"/>
      <c r="H2272" s="39"/>
      <c r="I2272" s="29"/>
      <c r="J2272" s="40"/>
      <c r="K2272" s="40"/>
      <c r="L2272" s="28"/>
      <c r="M2272" s="28"/>
      <c r="N2272" s="42" t="str">
        <f t="shared" si="251"/>
        <v/>
      </c>
      <c r="O2272" s="43"/>
      <c r="P2272" s="25" t="str">
        <f t="shared" si="252"/>
        <v/>
      </c>
      <c r="R2272" s="26">
        <f t="shared" si="246"/>
        <v>0</v>
      </c>
      <c r="S2272" s="18">
        <f t="shared" si="247"/>
        <v>9</v>
      </c>
      <c r="T2272" s="15" t="str">
        <f t="shared" si="248"/>
        <v/>
      </c>
      <c r="U2272" s="15" t="str">
        <f>CONCATENATE(IF(B2272="","",'[1]Datos del Clap'!$E$4),";","9",IF(B2272="","",'[1]Datos del Clap'!$F$4),TEXT(B2272,"000"),";",E2272,(TEXT(F2272,"00000000")))</f>
        <v>;9;00000000</v>
      </c>
    </row>
    <row r="2273" spans="1:21" ht="14.25" customHeight="1" x14ac:dyDescent="0.2">
      <c r="A2273" s="41" t="str">
        <f t="shared" si="249"/>
        <v/>
      </c>
      <c r="B2273" s="27" t="str">
        <f t="shared" si="250"/>
        <v/>
      </c>
      <c r="C2273" s="28"/>
      <c r="D2273" s="37"/>
      <c r="E2273" s="28"/>
      <c r="F2273" s="38"/>
      <c r="G2273" s="39"/>
      <c r="H2273" s="39"/>
      <c r="I2273" s="29"/>
      <c r="J2273" s="40"/>
      <c r="K2273" s="40"/>
      <c r="L2273" s="28"/>
      <c r="M2273" s="28"/>
      <c r="N2273" s="42" t="str">
        <f t="shared" si="251"/>
        <v/>
      </c>
      <c r="O2273" s="43"/>
      <c r="P2273" s="25" t="str">
        <f t="shared" si="252"/>
        <v/>
      </c>
      <c r="R2273" s="26">
        <f t="shared" si="246"/>
        <v>0</v>
      </c>
      <c r="S2273" s="18">
        <f t="shared" si="247"/>
        <v>9</v>
      </c>
      <c r="T2273" s="15" t="str">
        <f t="shared" si="248"/>
        <v/>
      </c>
      <c r="U2273" s="15" t="str">
        <f>CONCATENATE(IF(B2273="","",'[1]Datos del Clap'!$E$4),";","9",IF(B2273="","",'[1]Datos del Clap'!$F$4),TEXT(B2273,"000"),";",E2273,(TEXT(F2273,"00000000")))</f>
        <v>;9;00000000</v>
      </c>
    </row>
    <row r="2274" spans="1:21" ht="14.25" customHeight="1" x14ac:dyDescent="0.2">
      <c r="A2274" s="41" t="str">
        <f t="shared" si="249"/>
        <v/>
      </c>
      <c r="B2274" s="27" t="str">
        <f t="shared" si="250"/>
        <v/>
      </c>
      <c r="C2274" s="28"/>
      <c r="D2274" s="37"/>
      <c r="E2274" s="28"/>
      <c r="F2274" s="38"/>
      <c r="G2274" s="39"/>
      <c r="H2274" s="39"/>
      <c r="I2274" s="29"/>
      <c r="J2274" s="40"/>
      <c r="K2274" s="40"/>
      <c r="L2274" s="28"/>
      <c r="M2274" s="28"/>
      <c r="N2274" s="42" t="str">
        <f t="shared" si="251"/>
        <v/>
      </c>
      <c r="O2274" s="43"/>
      <c r="P2274" s="25" t="str">
        <f t="shared" si="252"/>
        <v/>
      </c>
      <c r="R2274" s="26">
        <f t="shared" si="246"/>
        <v>0</v>
      </c>
      <c r="S2274" s="18">
        <f t="shared" si="247"/>
        <v>9</v>
      </c>
      <c r="T2274" s="15" t="str">
        <f t="shared" si="248"/>
        <v/>
      </c>
      <c r="U2274" s="15" t="str">
        <f>CONCATENATE(IF(B2274="","",'[1]Datos del Clap'!$E$4),";","9",IF(B2274="","",'[1]Datos del Clap'!$F$4),TEXT(B2274,"000"),";",E2274,(TEXT(F2274,"00000000")))</f>
        <v>;9;00000000</v>
      </c>
    </row>
    <row r="2275" spans="1:21" ht="14.25" customHeight="1" x14ac:dyDescent="0.2">
      <c r="A2275" s="41" t="str">
        <f t="shared" si="249"/>
        <v/>
      </c>
      <c r="B2275" s="27" t="str">
        <f t="shared" si="250"/>
        <v/>
      </c>
      <c r="C2275" s="28"/>
      <c r="D2275" s="37"/>
      <c r="E2275" s="28"/>
      <c r="F2275" s="38"/>
      <c r="G2275" s="39"/>
      <c r="H2275" s="39"/>
      <c r="I2275" s="29"/>
      <c r="J2275" s="40"/>
      <c r="K2275" s="40"/>
      <c r="L2275" s="28"/>
      <c r="M2275" s="28"/>
      <c r="N2275" s="42" t="str">
        <f t="shared" si="251"/>
        <v/>
      </c>
      <c r="O2275" s="43"/>
      <c r="P2275" s="25" t="str">
        <f t="shared" si="252"/>
        <v/>
      </c>
      <c r="R2275" s="26">
        <f t="shared" si="246"/>
        <v>0</v>
      </c>
      <c r="S2275" s="18">
        <f t="shared" si="247"/>
        <v>9</v>
      </c>
      <c r="T2275" s="15" t="str">
        <f t="shared" si="248"/>
        <v/>
      </c>
      <c r="U2275" s="15" t="str">
        <f>CONCATENATE(IF(B2275="","",'[1]Datos del Clap'!$E$4),";","9",IF(B2275="","",'[1]Datos del Clap'!$F$4),TEXT(B2275,"000"),";",E2275,(TEXT(F2275,"00000000")))</f>
        <v>;9;00000000</v>
      </c>
    </row>
    <row r="2276" spans="1:21" ht="14.25" customHeight="1" x14ac:dyDescent="0.2">
      <c r="A2276" s="41" t="str">
        <f t="shared" si="249"/>
        <v/>
      </c>
      <c r="B2276" s="27" t="str">
        <f t="shared" si="250"/>
        <v/>
      </c>
      <c r="C2276" s="28"/>
      <c r="D2276" s="37"/>
      <c r="E2276" s="28"/>
      <c r="F2276" s="38"/>
      <c r="G2276" s="39"/>
      <c r="H2276" s="39"/>
      <c r="I2276" s="29"/>
      <c r="J2276" s="40"/>
      <c r="K2276" s="40"/>
      <c r="L2276" s="28"/>
      <c r="M2276" s="28"/>
      <c r="N2276" s="42" t="str">
        <f t="shared" si="251"/>
        <v/>
      </c>
      <c r="O2276" s="43"/>
      <c r="P2276" s="25" t="str">
        <f t="shared" si="252"/>
        <v/>
      </c>
      <c r="R2276" s="26">
        <f t="shared" si="246"/>
        <v>0</v>
      </c>
      <c r="S2276" s="18">
        <f t="shared" si="247"/>
        <v>9</v>
      </c>
      <c r="T2276" s="15" t="str">
        <f t="shared" si="248"/>
        <v/>
      </c>
      <c r="U2276" s="15" t="str">
        <f>CONCATENATE(IF(B2276="","",'[1]Datos del Clap'!$E$4),";","9",IF(B2276="","",'[1]Datos del Clap'!$F$4),TEXT(B2276,"000"),";",E2276,(TEXT(F2276,"00000000")))</f>
        <v>;9;00000000</v>
      </c>
    </row>
    <row r="2277" spans="1:21" ht="14.25" customHeight="1" x14ac:dyDescent="0.2">
      <c r="A2277" s="41" t="str">
        <f t="shared" si="249"/>
        <v/>
      </c>
      <c r="B2277" s="27" t="str">
        <f t="shared" si="250"/>
        <v/>
      </c>
      <c r="C2277" s="28"/>
      <c r="D2277" s="37"/>
      <c r="E2277" s="28"/>
      <c r="F2277" s="38"/>
      <c r="G2277" s="39"/>
      <c r="H2277" s="39"/>
      <c r="I2277" s="29"/>
      <c r="J2277" s="40"/>
      <c r="K2277" s="40"/>
      <c r="L2277" s="28"/>
      <c r="M2277" s="28"/>
      <c r="N2277" s="42" t="str">
        <f t="shared" si="251"/>
        <v/>
      </c>
      <c r="O2277" s="43"/>
      <c r="P2277" s="25" t="str">
        <f t="shared" si="252"/>
        <v/>
      </c>
      <c r="R2277" s="26">
        <f t="shared" si="246"/>
        <v>0</v>
      </c>
      <c r="S2277" s="18">
        <f t="shared" si="247"/>
        <v>9</v>
      </c>
      <c r="T2277" s="15" t="str">
        <f t="shared" si="248"/>
        <v/>
      </c>
      <c r="U2277" s="15" t="str">
        <f>CONCATENATE(IF(B2277="","",'[1]Datos del Clap'!$E$4),";","9",IF(B2277="","",'[1]Datos del Clap'!$F$4),TEXT(B2277,"000"),";",E2277,(TEXT(F2277,"00000000")))</f>
        <v>;9;00000000</v>
      </c>
    </row>
    <row r="2278" spans="1:21" ht="14.25" customHeight="1" x14ac:dyDescent="0.2">
      <c r="A2278" s="41" t="str">
        <f t="shared" si="249"/>
        <v/>
      </c>
      <c r="B2278" s="27" t="str">
        <f t="shared" si="250"/>
        <v/>
      </c>
      <c r="C2278" s="28"/>
      <c r="D2278" s="37"/>
      <c r="E2278" s="28"/>
      <c r="F2278" s="38"/>
      <c r="G2278" s="39"/>
      <c r="H2278" s="39"/>
      <c r="I2278" s="29"/>
      <c r="J2278" s="40"/>
      <c r="K2278" s="40"/>
      <c r="L2278" s="28"/>
      <c r="M2278" s="28"/>
      <c r="N2278" s="42" t="str">
        <f t="shared" si="251"/>
        <v/>
      </c>
      <c r="O2278" s="43"/>
      <c r="P2278" s="25" t="str">
        <f t="shared" si="252"/>
        <v/>
      </c>
      <c r="R2278" s="26">
        <f t="shared" si="246"/>
        <v>0</v>
      </c>
      <c r="S2278" s="18">
        <f t="shared" si="247"/>
        <v>9</v>
      </c>
      <c r="T2278" s="15" t="str">
        <f t="shared" si="248"/>
        <v/>
      </c>
      <c r="U2278" s="15" t="str">
        <f>CONCATENATE(IF(B2278="","",'[1]Datos del Clap'!$E$4),";","9",IF(B2278="","",'[1]Datos del Clap'!$F$4),TEXT(B2278,"000"),";",E2278,(TEXT(F2278,"00000000")))</f>
        <v>;9;00000000</v>
      </c>
    </row>
    <row r="2279" spans="1:21" ht="14.25" customHeight="1" x14ac:dyDescent="0.2">
      <c r="A2279" s="41" t="str">
        <f t="shared" si="249"/>
        <v/>
      </c>
      <c r="B2279" s="27" t="str">
        <f t="shared" si="250"/>
        <v/>
      </c>
      <c r="C2279" s="28"/>
      <c r="D2279" s="37"/>
      <c r="E2279" s="28"/>
      <c r="F2279" s="38"/>
      <c r="G2279" s="39"/>
      <c r="H2279" s="39"/>
      <c r="I2279" s="29"/>
      <c r="J2279" s="40"/>
      <c r="K2279" s="40"/>
      <c r="L2279" s="28"/>
      <c r="M2279" s="28"/>
      <c r="N2279" s="42" t="str">
        <f t="shared" si="251"/>
        <v/>
      </c>
      <c r="O2279" s="43"/>
      <c r="P2279" s="25" t="str">
        <f t="shared" si="252"/>
        <v/>
      </c>
      <c r="R2279" s="26">
        <f t="shared" si="246"/>
        <v>0</v>
      </c>
      <c r="S2279" s="18">
        <f t="shared" si="247"/>
        <v>9</v>
      </c>
      <c r="T2279" s="15" t="str">
        <f t="shared" si="248"/>
        <v/>
      </c>
      <c r="U2279" s="15" t="str">
        <f>CONCATENATE(IF(B2279="","",'[1]Datos del Clap'!$E$4),";","9",IF(B2279="","",'[1]Datos del Clap'!$F$4),TEXT(B2279,"000"),";",E2279,(TEXT(F2279,"00000000")))</f>
        <v>;9;00000000</v>
      </c>
    </row>
    <row r="2280" spans="1:21" ht="14.25" customHeight="1" x14ac:dyDescent="0.2">
      <c r="A2280" s="41" t="str">
        <f t="shared" si="249"/>
        <v/>
      </c>
      <c r="B2280" s="27" t="str">
        <f t="shared" si="250"/>
        <v/>
      </c>
      <c r="C2280" s="28"/>
      <c r="D2280" s="37"/>
      <c r="E2280" s="28"/>
      <c r="F2280" s="38"/>
      <c r="G2280" s="39"/>
      <c r="H2280" s="39"/>
      <c r="I2280" s="29"/>
      <c r="J2280" s="40"/>
      <c r="K2280" s="40"/>
      <c r="L2280" s="28"/>
      <c r="M2280" s="28"/>
      <c r="N2280" s="42" t="str">
        <f t="shared" si="251"/>
        <v/>
      </c>
      <c r="O2280" s="43"/>
      <c r="P2280" s="25" t="str">
        <f t="shared" si="252"/>
        <v/>
      </c>
      <c r="R2280" s="26">
        <f t="shared" si="246"/>
        <v>0</v>
      </c>
      <c r="S2280" s="18">
        <f t="shared" si="247"/>
        <v>9</v>
      </c>
      <c r="T2280" s="15" t="str">
        <f t="shared" si="248"/>
        <v/>
      </c>
      <c r="U2280" s="15" t="str">
        <f>CONCATENATE(IF(B2280="","",'[1]Datos del Clap'!$E$4),";","9",IF(B2280="","",'[1]Datos del Clap'!$F$4),TEXT(B2280,"000"),";",E2280,(TEXT(F2280,"00000000")))</f>
        <v>;9;00000000</v>
      </c>
    </row>
    <row r="2281" spans="1:21" ht="14.25" customHeight="1" x14ac:dyDescent="0.2">
      <c r="A2281" s="41" t="str">
        <f t="shared" si="249"/>
        <v/>
      </c>
      <c r="B2281" s="27" t="str">
        <f t="shared" si="250"/>
        <v/>
      </c>
      <c r="C2281" s="28"/>
      <c r="D2281" s="37"/>
      <c r="E2281" s="28"/>
      <c r="F2281" s="38"/>
      <c r="G2281" s="39"/>
      <c r="H2281" s="39"/>
      <c r="I2281" s="29"/>
      <c r="J2281" s="40"/>
      <c r="K2281" s="40"/>
      <c r="L2281" s="28"/>
      <c r="M2281" s="28"/>
      <c r="N2281" s="42" t="str">
        <f t="shared" si="251"/>
        <v/>
      </c>
      <c r="O2281" s="43"/>
      <c r="P2281" s="25" t="str">
        <f t="shared" si="252"/>
        <v/>
      </c>
      <c r="R2281" s="26">
        <f t="shared" si="246"/>
        <v>0</v>
      </c>
      <c r="S2281" s="18">
        <f t="shared" si="247"/>
        <v>9</v>
      </c>
      <c r="T2281" s="15" t="str">
        <f t="shared" si="248"/>
        <v/>
      </c>
      <c r="U2281" s="15" t="str">
        <f>CONCATENATE(IF(B2281="","",'[1]Datos del Clap'!$E$4),";","9",IF(B2281="","",'[1]Datos del Clap'!$F$4),TEXT(B2281,"000"),";",E2281,(TEXT(F2281,"00000000")))</f>
        <v>;9;00000000</v>
      </c>
    </row>
    <row r="2282" spans="1:21" ht="14.25" customHeight="1" x14ac:dyDescent="0.2">
      <c r="A2282" s="41" t="str">
        <f t="shared" si="249"/>
        <v/>
      </c>
      <c r="B2282" s="27" t="str">
        <f t="shared" si="250"/>
        <v/>
      </c>
      <c r="C2282" s="28"/>
      <c r="D2282" s="37"/>
      <c r="E2282" s="28"/>
      <c r="F2282" s="38"/>
      <c r="G2282" s="39"/>
      <c r="H2282" s="39"/>
      <c r="I2282" s="29"/>
      <c r="J2282" s="40"/>
      <c r="K2282" s="40"/>
      <c r="L2282" s="28"/>
      <c r="M2282" s="28"/>
      <c r="N2282" s="42" t="str">
        <f t="shared" si="251"/>
        <v/>
      </c>
      <c r="O2282" s="43"/>
      <c r="P2282" s="25" t="str">
        <f t="shared" si="252"/>
        <v/>
      </c>
      <c r="R2282" s="26">
        <f t="shared" si="246"/>
        <v>0</v>
      </c>
      <c r="S2282" s="18">
        <f t="shared" si="247"/>
        <v>9</v>
      </c>
      <c r="T2282" s="15" t="str">
        <f t="shared" si="248"/>
        <v/>
      </c>
      <c r="U2282" s="15" t="str">
        <f>CONCATENATE(IF(B2282="","",'[1]Datos del Clap'!$E$4),";","9",IF(B2282="","",'[1]Datos del Clap'!$F$4),TEXT(B2282,"000"),";",E2282,(TEXT(F2282,"00000000")))</f>
        <v>;9;00000000</v>
      </c>
    </row>
    <row r="2283" spans="1:21" ht="14.25" customHeight="1" x14ac:dyDescent="0.2">
      <c r="A2283" s="41" t="str">
        <f t="shared" si="249"/>
        <v/>
      </c>
      <c r="B2283" s="27" t="str">
        <f t="shared" si="250"/>
        <v/>
      </c>
      <c r="C2283" s="28"/>
      <c r="D2283" s="37"/>
      <c r="E2283" s="28"/>
      <c r="F2283" s="38"/>
      <c r="G2283" s="39"/>
      <c r="H2283" s="39"/>
      <c r="I2283" s="29"/>
      <c r="J2283" s="40"/>
      <c r="K2283" s="40"/>
      <c r="L2283" s="28"/>
      <c r="M2283" s="28"/>
      <c r="N2283" s="42" t="str">
        <f t="shared" si="251"/>
        <v/>
      </c>
      <c r="O2283" s="43"/>
      <c r="P2283" s="25" t="str">
        <f t="shared" si="252"/>
        <v/>
      </c>
      <c r="R2283" s="26">
        <f t="shared" si="246"/>
        <v>0</v>
      </c>
      <c r="S2283" s="18">
        <f t="shared" si="247"/>
        <v>9</v>
      </c>
      <c r="T2283" s="15" t="str">
        <f t="shared" si="248"/>
        <v/>
      </c>
      <c r="U2283" s="15" t="str">
        <f>CONCATENATE(IF(B2283="","",'[1]Datos del Clap'!$E$4),";","9",IF(B2283="","",'[1]Datos del Clap'!$F$4),TEXT(B2283,"000"),";",E2283,(TEXT(F2283,"00000000")))</f>
        <v>;9;00000000</v>
      </c>
    </row>
    <row r="2284" spans="1:21" ht="14.25" customHeight="1" x14ac:dyDescent="0.2">
      <c r="A2284" s="41" t="str">
        <f t="shared" si="249"/>
        <v/>
      </c>
      <c r="B2284" s="27" t="str">
        <f t="shared" si="250"/>
        <v/>
      </c>
      <c r="C2284" s="28"/>
      <c r="D2284" s="37"/>
      <c r="E2284" s="28"/>
      <c r="F2284" s="38"/>
      <c r="G2284" s="39"/>
      <c r="H2284" s="39"/>
      <c r="I2284" s="29"/>
      <c r="J2284" s="40"/>
      <c r="K2284" s="40"/>
      <c r="L2284" s="28"/>
      <c r="M2284" s="28"/>
      <c r="N2284" s="42" t="str">
        <f t="shared" si="251"/>
        <v/>
      </c>
      <c r="O2284" s="43"/>
      <c r="P2284" s="25" t="str">
        <f t="shared" si="252"/>
        <v/>
      </c>
      <c r="R2284" s="26">
        <f t="shared" si="246"/>
        <v>0</v>
      </c>
      <c r="S2284" s="18">
        <f t="shared" si="247"/>
        <v>9</v>
      </c>
      <c r="T2284" s="15" t="str">
        <f t="shared" si="248"/>
        <v/>
      </c>
      <c r="U2284" s="15" t="str">
        <f>CONCATENATE(IF(B2284="","",'[1]Datos del Clap'!$E$4),";","9",IF(B2284="","",'[1]Datos del Clap'!$F$4),TEXT(B2284,"000"),";",E2284,(TEXT(F2284,"00000000")))</f>
        <v>;9;00000000</v>
      </c>
    </row>
    <row r="2285" spans="1:21" ht="14.25" customHeight="1" x14ac:dyDescent="0.2">
      <c r="A2285" s="41" t="str">
        <f t="shared" si="249"/>
        <v/>
      </c>
      <c r="B2285" s="27" t="str">
        <f t="shared" si="250"/>
        <v/>
      </c>
      <c r="C2285" s="28"/>
      <c r="D2285" s="37"/>
      <c r="E2285" s="28"/>
      <c r="F2285" s="38"/>
      <c r="G2285" s="39"/>
      <c r="H2285" s="39"/>
      <c r="I2285" s="29"/>
      <c r="J2285" s="40"/>
      <c r="K2285" s="40"/>
      <c r="L2285" s="28"/>
      <c r="M2285" s="28"/>
      <c r="N2285" s="42" t="str">
        <f t="shared" si="251"/>
        <v/>
      </c>
      <c r="O2285" s="43"/>
      <c r="P2285" s="25" t="str">
        <f t="shared" si="252"/>
        <v/>
      </c>
      <c r="R2285" s="26">
        <f t="shared" si="246"/>
        <v>0</v>
      </c>
      <c r="S2285" s="18">
        <f t="shared" si="247"/>
        <v>9</v>
      </c>
      <c r="T2285" s="15" t="str">
        <f t="shared" si="248"/>
        <v/>
      </c>
      <c r="U2285" s="15" t="str">
        <f>CONCATENATE(IF(B2285="","",'[1]Datos del Clap'!$E$4),";","9",IF(B2285="","",'[1]Datos del Clap'!$F$4),TEXT(B2285,"000"),";",E2285,(TEXT(F2285,"00000000")))</f>
        <v>;9;00000000</v>
      </c>
    </row>
    <row r="2286" spans="1:21" ht="14.25" customHeight="1" x14ac:dyDescent="0.2">
      <c r="A2286" s="41" t="str">
        <f t="shared" si="249"/>
        <v/>
      </c>
      <c r="B2286" s="27" t="str">
        <f t="shared" si="250"/>
        <v/>
      </c>
      <c r="C2286" s="28"/>
      <c r="D2286" s="37"/>
      <c r="E2286" s="28"/>
      <c r="F2286" s="38"/>
      <c r="G2286" s="39"/>
      <c r="H2286" s="39"/>
      <c r="I2286" s="29"/>
      <c r="J2286" s="40"/>
      <c r="K2286" s="40"/>
      <c r="L2286" s="28"/>
      <c r="M2286" s="28"/>
      <c r="N2286" s="42" t="str">
        <f t="shared" si="251"/>
        <v/>
      </c>
      <c r="O2286" s="43"/>
      <c r="P2286" s="25" t="str">
        <f t="shared" si="252"/>
        <v/>
      </c>
      <c r="R2286" s="26">
        <f t="shared" si="246"/>
        <v>0</v>
      </c>
      <c r="S2286" s="18">
        <f t="shared" si="247"/>
        <v>9</v>
      </c>
      <c r="T2286" s="15" t="str">
        <f t="shared" si="248"/>
        <v/>
      </c>
      <c r="U2286" s="15" t="str">
        <f>CONCATENATE(IF(B2286="","",'[1]Datos del Clap'!$E$4),";","9",IF(B2286="","",'[1]Datos del Clap'!$F$4),TEXT(B2286,"000"),";",E2286,(TEXT(F2286,"00000000")))</f>
        <v>;9;00000000</v>
      </c>
    </row>
    <row r="2287" spans="1:21" ht="14.25" customHeight="1" x14ac:dyDescent="0.2">
      <c r="A2287" s="41" t="str">
        <f t="shared" si="249"/>
        <v/>
      </c>
      <c r="B2287" s="27" t="str">
        <f t="shared" si="250"/>
        <v/>
      </c>
      <c r="C2287" s="28"/>
      <c r="D2287" s="37"/>
      <c r="E2287" s="28"/>
      <c r="F2287" s="38"/>
      <c r="G2287" s="39"/>
      <c r="H2287" s="39"/>
      <c r="I2287" s="29"/>
      <c r="J2287" s="40"/>
      <c r="K2287" s="40"/>
      <c r="L2287" s="28"/>
      <c r="M2287" s="28"/>
      <c r="N2287" s="42" t="str">
        <f t="shared" si="251"/>
        <v/>
      </c>
      <c r="O2287" s="43"/>
      <c r="P2287" s="25" t="str">
        <f t="shared" si="252"/>
        <v/>
      </c>
      <c r="R2287" s="26">
        <f t="shared" si="246"/>
        <v>0</v>
      </c>
      <c r="S2287" s="18">
        <f t="shared" si="247"/>
        <v>9</v>
      </c>
      <c r="T2287" s="15" t="str">
        <f t="shared" si="248"/>
        <v/>
      </c>
      <c r="U2287" s="15" t="str">
        <f>CONCATENATE(IF(B2287="","",'[1]Datos del Clap'!$E$4),";","9",IF(B2287="","",'[1]Datos del Clap'!$F$4),TEXT(B2287,"000"),";",E2287,(TEXT(F2287,"00000000")))</f>
        <v>;9;00000000</v>
      </c>
    </row>
    <row r="2288" spans="1:21" ht="14.25" customHeight="1" x14ac:dyDescent="0.2">
      <c r="A2288" s="41" t="str">
        <f t="shared" si="249"/>
        <v/>
      </c>
      <c r="B2288" s="27" t="str">
        <f t="shared" si="250"/>
        <v/>
      </c>
      <c r="C2288" s="28"/>
      <c r="D2288" s="37"/>
      <c r="E2288" s="28"/>
      <c r="F2288" s="38"/>
      <c r="G2288" s="39"/>
      <c r="H2288" s="39"/>
      <c r="I2288" s="29"/>
      <c r="J2288" s="40"/>
      <c r="K2288" s="40"/>
      <c r="L2288" s="28"/>
      <c r="M2288" s="28"/>
      <c r="N2288" s="42" t="str">
        <f t="shared" si="251"/>
        <v/>
      </c>
      <c r="O2288" s="43"/>
      <c r="P2288" s="25" t="str">
        <f t="shared" si="252"/>
        <v/>
      </c>
      <c r="R2288" s="26">
        <f t="shared" si="246"/>
        <v>0</v>
      </c>
      <c r="S2288" s="18">
        <f t="shared" si="247"/>
        <v>9</v>
      </c>
      <c r="T2288" s="15" t="str">
        <f t="shared" si="248"/>
        <v/>
      </c>
      <c r="U2288" s="15" t="str">
        <f>CONCATENATE(IF(B2288="","",'[1]Datos del Clap'!$E$4),";","9",IF(B2288="","",'[1]Datos del Clap'!$F$4),TEXT(B2288,"000"),";",E2288,(TEXT(F2288,"00000000")))</f>
        <v>;9;00000000</v>
      </c>
    </row>
    <row r="2289" spans="1:21" ht="14.25" customHeight="1" x14ac:dyDescent="0.2">
      <c r="A2289" s="41" t="str">
        <f t="shared" si="249"/>
        <v/>
      </c>
      <c r="B2289" s="27" t="str">
        <f t="shared" si="250"/>
        <v/>
      </c>
      <c r="C2289" s="28"/>
      <c r="D2289" s="37"/>
      <c r="E2289" s="28"/>
      <c r="F2289" s="38"/>
      <c r="G2289" s="39"/>
      <c r="H2289" s="39"/>
      <c r="I2289" s="29"/>
      <c r="J2289" s="40"/>
      <c r="K2289" s="40"/>
      <c r="L2289" s="28"/>
      <c r="M2289" s="28"/>
      <c r="N2289" s="42" t="str">
        <f t="shared" si="251"/>
        <v/>
      </c>
      <c r="O2289" s="43"/>
      <c r="P2289" s="25" t="str">
        <f t="shared" si="252"/>
        <v/>
      </c>
      <c r="R2289" s="26">
        <f t="shared" si="246"/>
        <v>0</v>
      </c>
      <c r="S2289" s="18">
        <f t="shared" si="247"/>
        <v>9</v>
      </c>
      <c r="T2289" s="15" t="str">
        <f t="shared" si="248"/>
        <v/>
      </c>
      <c r="U2289" s="15" t="str">
        <f>CONCATENATE(IF(B2289="","",'[1]Datos del Clap'!$E$4),";","9",IF(B2289="","",'[1]Datos del Clap'!$F$4),TEXT(B2289,"000"),";",E2289,(TEXT(F2289,"00000000")))</f>
        <v>;9;00000000</v>
      </c>
    </row>
    <row r="2290" spans="1:21" ht="14.25" customHeight="1" x14ac:dyDescent="0.2">
      <c r="A2290" s="41" t="str">
        <f t="shared" si="249"/>
        <v/>
      </c>
      <c r="B2290" s="27" t="str">
        <f t="shared" si="250"/>
        <v/>
      </c>
      <c r="C2290" s="28"/>
      <c r="D2290" s="37"/>
      <c r="E2290" s="28"/>
      <c r="F2290" s="38"/>
      <c r="G2290" s="39"/>
      <c r="H2290" s="39"/>
      <c r="I2290" s="29"/>
      <c r="J2290" s="40"/>
      <c r="K2290" s="40"/>
      <c r="L2290" s="28"/>
      <c r="M2290" s="28"/>
      <c r="N2290" s="42" t="str">
        <f t="shared" si="251"/>
        <v/>
      </c>
      <c r="O2290" s="43"/>
      <c r="P2290" s="25" t="str">
        <f t="shared" si="252"/>
        <v/>
      </c>
      <c r="R2290" s="26">
        <f t="shared" si="246"/>
        <v>0</v>
      </c>
      <c r="S2290" s="18">
        <f t="shared" si="247"/>
        <v>9</v>
      </c>
      <c r="T2290" s="15" t="str">
        <f t="shared" si="248"/>
        <v/>
      </c>
      <c r="U2290" s="15" t="str">
        <f>CONCATENATE(IF(B2290="","",'[1]Datos del Clap'!$E$4),";","9",IF(B2290="","",'[1]Datos del Clap'!$F$4),TEXT(B2290,"000"),";",E2290,(TEXT(F2290,"00000000")))</f>
        <v>;9;00000000</v>
      </c>
    </row>
    <row r="2291" spans="1:21" ht="14.25" customHeight="1" x14ac:dyDescent="0.2">
      <c r="A2291" s="41" t="str">
        <f t="shared" si="249"/>
        <v/>
      </c>
      <c r="B2291" s="27" t="str">
        <f t="shared" si="250"/>
        <v/>
      </c>
      <c r="C2291" s="28"/>
      <c r="D2291" s="37"/>
      <c r="E2291" s="28"/>
      <c r="F2291" s="38"/>
      <c r="G2291" s="39"/>
      <c r="H2291" s="39"/>
      <c r="I2291" s="29"/>
      <c r="J2291" s="40"/>
      <c r="K2291" s="40"/>
      <c r="L2291" s="28"/>
      <c r="M2291" s="28"/>
      <c r="N2291" s="42" t="str">
        <f t="shared" si="251"/>
        <v/>
      </c>
      <c r="O2291" s="43"/>
      <c r="P2291" s="25" t="str">
        <f t="shared" si="252"/>
        <v/>
      </c>
      <c r="R2291" s="26">
        <f t="shared" si="246"/>
        <v>0</v>
      </c>
      <c r="S2291" s="18">
        <f t="shared" si="247"/>
        <v>9</v>
      </c>
      <c r="T2291" s="15" t="str">
        <f t="shared" si="248"/>
        <v/>
      </c>
      <c r="U2291" s="15" t="str">
        <f>CONCATENATE(IF(B2291="","",'[1]Datos del Clap'!$E$4),";","9",IF(B2291="","",'[1]Datos del Clap'!$F$4),TEXT(B2291,"000"),";",E2291,(TEXT(F2291,"00000000")))</f>
        <v>;9;00000000</v>
      </c>
    </row>
    <row r="2292" spans="1:21" ht="14.25" customHeight="1" x14ac:dyDescent="0.2">
      <c r="A2292" s="41" t="str">
        <f t="shared" si="249"/>
        <v/>
      </c>
      <c r="B2292" s="27" t="str">
        <f t="shared" si="250"/>
        <v/>
      </c>
      <c r="C2292" s="28"/>
      <c r="D2292" s="37"/>
      <c r="E2292" s="28"/>
      <c r="F2292" s="38"/>
      <c r="G2292" s="39"/>
      <c r="H2292" s="39"/>
      <c r="I2292" s="29"/>
      <c r="J2292" s="40"/>
      <c r="K2292" s="40"/>
      <c r="L2292" s="28"/>
      <c r="M2292" s="28"/>
      <c r="N2292" s="42" t="str">
        <f t="shared" si="251"/>
        <v/>
      </c>
      <c r="O2292" s="43"/>
      <c r="P2292" s="25" t="str">
        <f t="shared" si="252"/>
        <v/>
      </c>
      <c r="R2292" s="26">
        <f t="shared" si="246"/>
        <v>0</v>
      </c>
      <c r="S2292" s="18">
        <f t="shared" si="247"/>
        <v>9</v>
      </c>
      <c r="T2292" s="15" t="str">
        <f t="shared" si="248"/>
        <v/>
      </c>
      <c r="U2292" s="15" t="str">
        <f>CONCATENATE(IF(B2292="","",'[1]Datos del Clap'!$E$4),";","9",IF(B2292="","",'[1]Datos del Clap'!$F$4),TEXT(B2292,"000"),";",E2292,(TEXT(F2292,"00000000")))</f>
        <v>;9;00000000</v>
      </c>
    </row>
    <row r="2293" spans="1:21" ht="14.25" customHeight="1" x14ac:dyDescent="0.2">
      <c r="A2293" s="41" t="str">
        <f t="shared" si="249"/>
        <v/>
      </c>
      <c r="B2293" s="27" t="str">
        <f t="shared" si="250"/>
        <v/>
      </c>
      <c r="C2293" s="28"/>
      <c r="D2293" s="37"/>
      <c r="E2293" s="28"/>
      <c r="F2293" s="38"/>
      <c r="G2293" s="39"/>
      <c r="H2293" s="39"/>
      <c r="I2293" s="29"/>
      <c r="J2293" s="40"/>
      <c r="K2293" s="40"/>
      <c r="L2293" s="28"/>
      <c r="M2293" s="28"/>
      <c r="N2293" s="42" t="str">
        <f t="shared" si="251"/>
        <v/>
      </c>
      <c r="O2293" s="43"/>
      <c r="P2293" s="25" t="str">
        <f t="shared" si="252"/>
        <v/>
      </c>
      <c r="R2293" s="26">
        <f t="shared" si="246"/>
        <v>0</v>
      </c>
      <c r="S2293" s="18">
        <f t="shared" si="247"/>
        <v>9</v>
      </c>
      <c r="T2293" s="15" t="str">
        <f t="shared" si="248"/>
        <v/>
      </c>
      <c r="U2293" s="15" t="str">
        <f>CONCATENATE(IF(B2293="","",'[1]Datos del Clap'!$E$4),";","9",IF(B2293="","",'[1]Datos del Clap'!$F$4),TEXT(B2293,"000"),";",E2293,(TEXT(F2293,"00000000")))</f>
        <v>;9;00000000</v>
      </c>
    </row>
    <row r="2294" spans="1:21" ht="14.25" customHeight="1" x14ac:dyDescent="0.2">
      <c r="A2294" s="41" t="str">
        <f t="shared" si="249"/>
        <v/>
      </c>
      <c r="B2294" s="27" t="str">
        <f t="shared" si="250"/>
        <v/>
      </c>
      <c r="C2294" s="28"/>
      <c r="D2294" s="37"/>
      <c r="E2294" s="28"/>
      <c r="F2294" s="38"/>
      <c r="G2294" s="39"/>
      <c r="H2294" s="39"/>
      <c r="I2294" s="29"/>
      <c r="J2294" s="40"/>
      <c r="K2294" s="40"/>
      <c r="L2294" s="28"/>
      <c r="M2294" s="28"/>
      <c r="N2294" s="42" t="str">
        <f t="shared" si="251"/>
        <v/>
      </c>
      <c r="O2294" s="43"/>
      <c r="P2294" s="25" t="str">
        <f t="shared" si="252"/>
        <v/>
      </c>
      <c r="R2294" s="26">
        <f t="shared" si="246"/>
        <v>0</v>
      </c>
      <c r="S2294" s="18">
        <f t="shared" si="247"/>
        <v>9</v>
      </c>
      <c r="T2294" s="15" t="str">
        <f t="shared" si="248"/>
        <v/>
      </c>
      <c r="U2294" s="15" t="str">
        <f>CONCATENATE(IF(B2294="","",'[1]Datos del Clap'!$E$4),";","9",IF(B2294="","",'[1]Datos del Clap'!$F$4),TEXT(B2294,"000"),";",E2294,(TEXT(F2294,"00000000")))</f>
        <v>;9;00000000</v>
      </c>
    </row>
    <row r="2295" spans="1:21" ht="14.25" customHeight="1" x14ac:dyDescent="0.2">
      <c r="A2295" s="41" t="str">
        <f t="shared" si="249"/>
        <v/>
      </c>
      <c r="B2295" s="27" t="str">
        <f t="shared" si="250"/>
        <v/>
      </c>
      <c r="C2295" s="28"/>
      <c r="D2295" s="37"/>
      <c r="E2295" s="28"/>
      <c r="F2295" s="38"/>
      <c r="G2295" s="39"/>
      <c r="H2295" s="39"/>
      <c r="I2295" s="29"/>
      <c r="J2295" s="40"/>
      <c r="K2295" s="40"/>
      <c r="L2295" s="28"/>
      <c r="M2295" s="28"/>
      <c r="N2295" s="42" t="str">
        <f t="shared" si="251"/>
        <v/>
      </c>
      <c r="O2295" s="43"/>
      <c r="P2295" s="25" t="str">
        <f t="shared" si="252"/>
        <v/>
      </c>
      <c r="R2295" s="26">
        <f t="shared" si="246"/>
        <v>0</v>
      </c>
      <c r="S2295" s="18">
        <f t="shared" si="247"/>
        <v>9</v>
      </c>
      <c r="T2295" s="15" t="str">
        <f t="shared" si="248"/>
        <v/>
      </c>
      <c r="U2295" s="15" t="str">
        <f>CONCATENATE(IF(B2295="","",'[1]Datos del Clap'!$E$4),";","9",IF(B2295="","",'[1]Datos del Clap'!$F$4),TEXT(B2295,"000"),";",E2295,(TEXT(F2295,"00000000")))</f>
        <v>;9;00000000</v>
      </c>
    </row>
    <row r="2296" spans="1:21" ht="14.25" customHeight="1" x14ac:dyDescent="0.2">
      <c r="A2296" s="41" t="str">
        <f t="shared" si="249"/>
        <v/>
      </c>
      <c r="B2296" s="27" t="str">
        <f t="shared" si="250"/>
        <v/>
      </c>
      <c r="C2296" s="28"/>
      <c r="D2296" s="37"/>
      <c r="E2296" s="28"/>
      <c r="F2296" s="38"/>
      <c r="G2296" s="39"/>
      <c r="H2296" s="39"/>
      <c r="I2296" s="29"/>
      <c r="J2296" s="40"/>
      <c r="K2296" s="40"/>
      <c r="L2296" s="28"/>
      <c r="M2296" s="28"/>
      <c r="N2296" s="42" t="str">
        <f t="shared" si="251"/>
        <v/>
      </c>
      <c r="O2296" s="43"/>
      <c r="P2296" s="25" t="str">
        <f t="shared" si="252"/>
        <v/>
      </c>
      <c r="R2296" s="26">
        <f t="shared" si="246"/>
        <v>0</v>
      </c>
      <c r="S2296" s="18">
        <f t="shared" si="247"/>
        <v>9</v>
      </c>
      <c r="T2296" s="15" t="str">
        <f t="shared" si="248"/>
        <v/>
      </c>
      <c r="U2296" s="15" t="str">
        <f>CONCATENATE(IF(B2296="","",'[1]Datos del Clap'!$E$4),";","9",IF(B2296="","",'[1]Datos del Clap'!$F$4),TEXT(B2296,"000"),";",E2296,(TEXT(F2296,"00000000")))</f>
        <v>;9;00000000</v>
      </c>
    </row>
    <row r="2297" spans="1:21" ht="14.25" customHeight="1" x14ac:dyDescent="0.2">
      <c r="A2297" s="41" t="str">
        <f t="shared" si="249"/>
        <v/>
      </c>
      <c r="B2297" s="27" t="str">
        <f t="shared" si="250"/>
        <v/>
      </c>
      <c r="C2297" s="28"/>
      <c r="D2297" s="37"/>
      <c r="E2297" s="28"/>
      <c r="F2297" s="38"/>
      <c r="G2297" s="39"/>
      <c r="H2297" s="39"/>
      <c r="I2297" s="29"/>
      <c r="J2297" s="40"/>
      <c r="K2297" s="40"/>
      <c r="L2297" s="28"/>
      <c r="M2297" s="28"/>
      <c r="N2297" s="42" t="str">
        <f t="shared" si="251"/>
        <v/>
      </c>
      <c r="O2297" s="43"/>
      <c r="P2297" s="25" t="str">
        <f t="shared" si="252"/>
        <v/>
      </c>
      <c r="R2297" s="26">
        <f t="shared" si="246"/>
        <v>0</v>
      </c>
      <c r="S2297" s="18">
        <f t="shared" si="247"/>
        <v>9</v>
      </c>
      <c r="T2297" s="15" t="str">
        <f t="shared" si="248"/>
        <v/>
      </c>
      <c r="U2297" s="15" t="str">
        <f>CONCATENATE(IF(B2297="","",'[1]Datos del Clap'!$E$4),";","9",IF(B2297="","",'[1]Datos del Clap'!$F$4),TEXT(B2297,"000"),";",E2297,(TEXT(F2297,"00000000")))</f>
        <v>;9;00000000</v>
      </c>
    </row>
    <row r="2298" spans="1:21" ht="14.25" customHeight="1" x14ac:dyDescent="0.2">
      <c r="A2298" s="41" t="str">
        <f t="shared" si="249"/>
        <v/>
      </c>
      <c r="B2298" s="27" t="str">
        <f t="shared" si="250"/>
        <v/>
      </c>
      <c r="C2298" s="28"/>
      <c r="D2298" s="37"/>
      <c r="E2298" s="28"/>
      <c r="F2298" s="38"/>
      <c r="G2298" s="39"/>
      <c r="H2298" s="39"/>
      <c r="I2298" s="29"/>
      <c r="J2298" s="40"/>
      <c r="K2298" s="40"/>
      <c r="L2298" s="28"/>
      <c r="M2298" s="28"/>
      <c r="N2298" s="42" t="str">
        <f t="shared" si="251"/>
        <v/>
      </c>
      <c r="O2298" s="43"/>
      <c r="P2298" s="25" t="str">
        <f t="shared" si="252"/>
        <v/>
      </c>
      <c r="R2298" s="26">
        <f t="shared" si="246"/>
        <v>0</v>
      </c>
      <c r="S2298" s="18">
        <f t="shared" si="247"/>
        <v>9</v>
      </c>
      <c r="T2298" s="15" t="str">
        <f t="shared" si="248"/>
        <v/>
      </c>
      <c r="U2298" s="15" t="str">
        <f>CONCATENATE(IF(B2298="","",'[1]Datos del Clap'!$E$4),";","9",IF(B2298="","",'[1]Datos del Clap'!$F$4),TEXT(B2298,"000"),";",E2298,(TEXT(F2298,"00000000")))</f>
        <v>;9;00000000</v>
      </c>
    </row>
    <row r="2299" spans="1:21" ht="14.25" customHeight="1" x14ac:dyDescent="0.2">
      <c r="A2299" s="41" t="str">
        <f t="shared" si="249"/>
        <v/>
      </c>
      <c r="B2299" s="27" t="str">
        <f t="shared" si="250"/>
        <v/>
      </c>
      <c r="C2299" s="28"/>
      <c r="D2299" s="37"/>
      <c r="E2299" s="28"/>
      <c r="F2299" s="38"/>
      <c r="G2299" s="39"/>
      <c r="H2299" s="39"/>
      <c r="I2299" s="29"/>
      <c r="J2299" s="40"/>
      <c r="K2299" s="40"/>
      <c r="L2299" s="28"/>
      <c r="M2299" s="28"/>
      <c r="N2299" s="42" t="str">
        <f t="shared" si="251"/>
        <v/>
      </c>
      <c r="O2299" s="43"/>
      <c r="P2299" s="25" t="str">
        <f t="shared" si="252"/>
        <v/>
      </c>
      <c r="R2299" s="26">
        <f t="shared" si="246"/>
        <v>0</v>
      </c>
      <c r="S2299" s="18">
        <f t="shared" si="247"/>
        <v>9</v>
      </c>
      <c r="T2299" s="15" t="str">
        <f t="shared" si="248"/>
        <v/>
      </c>
      <c r="U2299" s="15" t="str">
        <f>CONCATENATE(IF(B2299="","",'[1]Datos del Clap'!$E$4),";","9",IF(B2299="","",'[1]Datos del Clap'!$F$4),TEXT(B2299,"000"),";",E2299,(TEXT(F2299,"00000000")))</f>
        <v>;9;00000000</v>
      </c>
    </row>
    <row r="2300" spans="1:21" ht="14.25" customHeight="1" x14ac:dyDescent="0.2">
      <c r="A2300" s="41" t="str">
        <f t="shared" si="249"/>
        <v/>
      </c>
      <c r="B2300" s="27" t="str">
        <f t="shared" si="250"/>
        <v/>
      </c>
      <c r="C2300" s="28"/>
      <c r="D2300" s="37"/>
      <c r="E2300" s="28"/>
      <c r="F2300" s="38"/>
      <c r="G2300" s="39"/>
      <c r="H2300" s="39"/>
      <c r="I2300" s="29"/>
      <c r="J2300" s="40"/>
      <c r="K2300" s="40"/>
      <c r="L2300" s="28"/>
      <c r="M2300" s="28"/>
      <c r="N2300" s="42" t="str">
        <f t="shared" si="251"/>
        <v/>
      </c>
      <c r="O2300" s="43"/>
      <c r="P2300" s="25" t="str">
        <f t="shared" si="252"/>
        <v/>
      </c>
      <c r="R2300" s="26">
        <f t="shared" si="246"/>
        <v>0</v>
      </c>
      <c r="S2300" s="18">
        <f t="shared" si="247"/>
        <v>9</v>
      </c>
      <c r="T2300" s="15" t="str">
        <f t="shared" si="248"/>
        <v/>
      </c>
      <c r="U2300" s="15" t="str">
        <f>CONCATENATE(IF(B2300="","",'[1]Datos del Clap'!$E$4),";","9",IF(B2300="","",'[1]Datos del Clap'!$F$4),TEXT(B2300,"000"),";",E2300,(TEXT(F2300,"00000000")))</f>
        <v>;9;00000000</v>
      </c>
    </row>
    <row r="2301" spans="1:21" ht="14.25" customHeight="1" x14ac:dyDescent="0.2">
      <c r="A2301" s="41" t="str">
        <f t="shared" si="249"/>
        <v/>
      </c>
      <c r="B2301" s="27" t="str">
        <f t="shared" si="250"/>
        <v/>
      </c>
      <c r="C2301" s="28"/>
      <c r="D2301" s="37"/>
      <c r="E2301" s="28"/>
      <c r="F2301" s="38"/>
      <c r="G2301" s="39"/>
      <c r="H2301" s="39"/>
      <c r="I2301" s="29"/>
      <c r="J2301" s="40"/>
      <c r="K2301" s="40"/>
      <c r="L2301" s="28"/>
      <c r="M2301" s="28"/>
      <c r="N2301" s="42" t="str">
        <f t="shared" si="251"/>
        <v/>
      </c>
      <c r="O2301" s="43"/>
      <c r="P2301" s="25" t="str">
        <f t="shared" si="252"/>
        <v/>
      </c>
      <c r="R2301" s="26">
        <f t="shared" si="246"/>
        <v>0</v>
      </c>
      <c r="S2301" s="18">
        <f t="shared" si="247"/>
        <v>9</v>
      </c>
      <c r="T2301" s="15" t="str">
        <f t="shared" si="248"/>
        <v/>
      </c>
      <c r="U2301" s="15" t="str">
        <f>CONCATENATE(IF(B2301="","",'[1]Datos del Clap'!$E$4),";","9",IF(B2301="","",'[1]Datos del Clap'!$F$4),TEXT(B2301,"000"),";",E2301,(TEXT(F2301,"00000000")))</f>
        <v>;9;00000000</v>
      </c>
    </row>
    <row r="2302" spans="1:21" ht="14.25" customHeight="1" x14ac:dyDescent="0.2">
      <c r="A2302" s="41" t="str">
        <f t="shared" si="249"/>
        <v/>
      </c>
      <c r="B2302" s="27" t="str">
        <f t="shared" si="250"/>
        <v/>
      </c>
      <c r="C2302" s="28"/>
      <c r="D2302" s="37"/>
      <c r="E2302" s="28"/>
      <c r="F2302" s="38"/>
      <c r="G2302" s="39"/>
      <c r="H2302" s="39"/>
      <c r="I2302" s="29"/>
      <c r="J2302" s="40"/>
      <c r="K2302" s="40"/>
      <c r="L2302" s="28"/>
      <c r="M2302" s="28"/>
      <c r="N2302" s="42" t="str">
        <f t="shared" si="251"/>
        <v/>
      </c>
      <c r="O2302" s="43"/>
      <c r="P2302" s="25" t="str">
        <f t="shared" si="252"/>
        <v/>
      </c>
      <c r="R2302" s="26">
        <f t="shared" si="246"/>
        <v>0</v>
      </c>
      <c r="S2302" s="18">
        <f t="shared" si="247"/>
        <v>9</v>
      </c>
      <c r="T2302" s="15" t="str">
        <f t="shared" si="248"/>
        <v/>
      </c>
      <c r="U2302" s="15" t="str">
        <f>CONCATENATE(IF(B2302="","",'[1]Datos del Clap'!$E$4),";","9",IF(B2302="","",'[1]Datos del Clap'!$F$4),TEXT(B2302,"000"),";",E2302,(TEXT(F2302,"00000000")))</f>
        <v>;9;00000000</v>
      </c>
    </row>
    <row r="2303" spans="1:21" ht="14.25" customHeight="1" x14ac:dyDescent="0.2">
      <c r="A2303" s="41" t="str">
        <f t="shared" si="249"/>
        <v/>
      </c>
      <c r="B2303" s="27" t="str">
        <f t="shared" si="250"/>
        <v/>
      </c>
      <c r="C2303" s="28"/>
      <c r="D2303" s="37"/>
      <c r="E2303" s="28"/>
      <c r="F2303" s="38"/>
      <c r="G2303" s="39"/>
      <c r="H2303" s="39"/>
      <c r="I2303" s="29"/>
      <c r="J2303" s="40"/>
      <c r="K2303" s="40"/>
      <c r="L2303" s="28"/>
      <c r="M2303" s="28"/>
      <c r="N2303" s="42" t="str">
        <f t="shared" si="251"/>
        <v/>
      </c>
      <c r="O2303" s="43"/>
      <c r="P2303" s="25" t="str">
        <f t="shared" si="252"/>
        <v/>
      </c>
      <c r="R2303" s="26">
        <f t="shared" si="246"/>
        <v>0</v>
      </c>
      <c r="S2303" s="18">
        <f t="shared" si="247"/>
        <v>9</v>
      </c>
      <c r="T2303" s="15" t="str">
        <f t="shared" si="248"/>
        <v/>
      </c>
      <c r="U2303" s="15" t="str">
        <f>CONCATENATE(IF(B2303="","",'[1]Datos del Clap'!$E$4),";","9",IF(B2303="","",'[1]Datos del Clap'!$F$4),TEXT(B2303,"000"),";",E2303,(TEXT(F2303,"00000000")))</f>
        <v>;9;00000000</v>
      </c>
    </row>
    <row r="2304" spans="1:21" ht="14.25" customHeight="1" x14ac:dyDescent="0.2">
      <c r="A2304" s="41" t="str">
        <f t="shared" si="249"/>
        <v/>
      </c>
      <c r="B2304" s="27" t="str">
        <f t="shared" si="250"/>
        <v/>
      </c>
      <c r="C2304" s="28"/>
      <c r="D2304" s="37"/>
      <c r="E2304" s="28"/>
      <c r="F2304" s="38"/>
      <c r="G2304" s="39"/>
      <c r="H2304" s="39"/>
      <c r="I2304" s="29"/>
      <c r="J2304" s="40"/>
      <c r="K2304" s="40"/>
      <c r="L2304" s="28"/>
      <c r="M2304" s="28"/>
      <c r="N2304" s="42" t="str">
        <f t="shared" si="251"/>
        <v/>
      </c>
      <c r="O2304" s="43"/>
      <c r="P2304" s="25" t="str">
        <f t="shared" si="252"/>
        <v/>
      </c>
      <c r="R2304" s="26">
        <f t="shared" si="246"/>
        <v>0</v>
      </c>
      <c r="S2304" s="18">
        <f t="shared" si="247"/>
        <v>9</v>
      </c>
      <c r="T2304" s="15" t="str">
        <f t="shared" si="248"/>
        <v/>
      </c>
      <c r="U2304" s="15" t="str">
        <f>CONCATENATE(IF(B2304="","",'[1]Datos del Clap'!$E$4),";","9",IF(B2304="","",'[1]Datos del Clap'!$F$4),TEXT(B2304,"000"),";",E2304,(TEXT(F2304,"00000000")))</f>
        <v>;9;00000000</v>
      </c>
    </row>
    <row r="2305" spans="1:21" ht="14.25" customHeight="1" x14ac:dyDescent="0.2">
      <c r="A2305" s="41" t="str">
        <f t="shared" si="249"/>
        <v/>
      </c>
      <c r="B2305" s="27" t="str">
        <f t="shared" si="250"/>
        <v/>
      </c>
      <c r="C2305" s="28"/>
      <c r="D2305" s="37"/>
      <c r="E2305" s="28"/>
      <c r="F2305" s="38"/>
      <c r="G2305" s="39"/>
      <c r="H2305" s="39"/>
      <c r="I2305" s="29"/>
      <c r="J2305" s="40"/>
      <c r="K2305" s="40"/>
      <c r="L2305" s="28"/>
      <c r="M2305" s="28"/>
      <c r="N2305" s="42" t="str">
        <f t="shared" si="251"/>
        <v/>
      </c>
      <c r="O2305" s="43"/>
      <c r="P2305" s="25" t="str">
        <f t="shared" si="252"/>
        <v/>
      </c>
      <c r="R2305" s="26">
        <f t="shared" si="246"/>
        <v>0</v>
      </c>
      <c r="S2305" s="18">
        <f t="shared" si="247"/>
        <v>9</v>
      </c>
      <c r="T2305" s="15" t="str">
        <f t="shared" si="248"/>
        <v/>
      </c>
      <c r="U2305" s="15" t="str">
        <f>CONCATENATE(IF(B2305="","",'[1]Datos del Clap'!$E$4),";","9",IF(B2305="","",'[1]Datos del Clap'!$F$4),TEXT(B2305,"000"),";",E2305,(TEXT(F2305,"00000000")))</f>
        <v>;9;00000000</v>
      </c>
    </row>
    <row r="2306" spans="1:21" ht="14.25" customHeight="1" x14ac:dyDescent="0.2">
      <c r="A2306" s="41" t="str">
        <f t="shared" si="249"/>
        <v/>
      </c>
      <c r="B2306" s="27" t="str">
        <f t="shared" si="250"/>
        <v/>
      </c>
      <c r="C2306" s="28"/>
      <c r="D2306" s="37"/>
      <c r="E2306" s="28"/>
      <c r="F2306" s="38"/>
      <c r="G2306" s="39"/>
      <c r="H2306" s="39"/>
      <c r="I2306" s="29"/>
      <c r="J2306" s="40"/>
      <c r="K2306" s="40"/>
      <c r="L2306" s="28"/>
      <c r="M2306" s="28"/>
      <c r="N2306" s="42" t="str">
        <f t="shared" si="251"/>
        <v/>
      </c>
      <c r="O2306" s="43"/>
      <c r="P2306" s="25" t="str">
        <f t="shared" si="252"/>
        <v/>
      </c>
      <c r="R2306" s="26">
        <f t="shared" si="246"/>
        <v>0</v>
      </c>
      <c r="S2306" s="18">
        <f t="shared" si="247"/>
        <v>9</v>
      </c>
      <c r="T2306" s="15" t="str">
        <f t="shared" si="248"/>
        <v/>
      </c>
      <c r="U2306" s="15" t="str">
        <f>CONCATENATE(IF(B2306="","",'[1]Datos del Clap'!$E$4),";","9",IF(B2306="","",'[1]Datos del Clap'!$F$4),TEXT(B2306,"000"),";",E2306,(TEXT(F2306,"00000000")))</f>
        <v>;9;00000000</v>
      </c>
    </row>
    <row r="2307" spans="1:21" ht="14.25" customHeight="1" x14ac:dyDescent="0.2">
      <c r="A2307" s="41" t="str">
        <f t="shared" si="249"/>
        <v/>
      </c>
      <c r="B2307" s="27" t="str">
        <f t="shared" si="250"/>
        <v/>
      </c>
      <c r="C2307" s="28"/>
      <c r="D2307" s="37"/>
      <c r="E2307" s="28"/>
      <c r="F2307" s="38"/>
      <c r="G2307" s="39"/>
      <c r="H2307" s="39"/>
      <c r="I2307" s="29"/>
      <c r="J2307" s="40"/>
      <c r="K2307" s="40"/>
      <c r="L2307" s="28"/>
      <c r="M2307" s="28"/>
      <c r="N2307" s="42" t="str">
        <f t="shared" si="251"/>
        <v/>
      </c>
      <c r="O2307" s="43"/>
      <c r="P2307" s="25" t="str">
        <f t="shared" si="252"/>
        <v/>
      </c>
      <c r="R2307" s="26">
        <f t="shared" si="246"/>
        <v>0</v>
      </c>
      <c r="S2307" s="18">
        <f t="shared" si="247"/>
        <v>9</v>
      </c>
      <c r="T2307" s="15" t="str">
        <f t="shared" si="248"/>
        <v/>
      </c>
      <c r="U2307" s="15" t="str">
        <f>CONCATENATE(IF(B2307="","",'[1]Datos del Clap'!$E$4),";","9",IF(B2307="","",'[1]Datos del Clap'!$F$4),TEXT(B2307,"000"),";",E2307,(TEXT(F2307,"00000000")))</f>
        <v>;9;00000000</v>
      </c>
    </row>
    <row r="2308" spans="1:21" ht="14.25" customHeight="1" x14ac:dyDescent="0.2">
      <c r="A2308" s="41" t="str">
        <f t="shared" si="249"/>
        <v/>
      </c>
      <c r="B2308" s="27" t="str">
        <f t="shared" si="250"/>
        <v/>
      </c>
      <c r="C2308" s="28"/>
      <c r="D2308" s="37"/>
      <c r="E2308" s="28"/>
      <c r="F2308" s="38"/>
      <c r="G2308" s="39"/>
      <c r="H2308" s="39"/>
      <c r="I2308" s="29"/>
      <c r="J2308" s="40"/>
      <c r="K2308" s="40"/>
      <c r="L2308" s="28"/>
      <c r="M2308" s="28"/>
      <c r="N2308" s="42" t="str">
        <f t="shared" si="251"/>
        <v/>
      </c>
      <c r="O2308" s="43"/>
      <c r="P2308" s="25" t="str">
        <f t="shared" si="252"/>
        <v/>
      </c>
      <c r="R2308" s="26">
        <f t="shared" ref="R2308:R2371" si="253">COUNTIF($F$4:$F$10002,F2308)</f>
        <v>0</v>
      </c>
      <c r="S2308" s="18">
        <f t="shared" ref="S2308:S2371" si="254">LEN(IF(F2308&gt;=80000000,(CONCATENATE("E",REPT(0,8-LEN(F2308)),F2308)),(CONCATENATE("V",REPT(0,8-LEN(F2308)),F2308))))</f>
        <v>9</v>
      </c>
      <c r="T2308" s="15" t="str">
        <f t="shared" ref="T2308:T2371" si="255">TRIM(PROPER(D2308))</f>
        <v/>
      </c>
      <c r="U2308" s="15" t="str">
        <f>CONCATENATE(IF(B2308="","",'[1]Datos del Clap'!$E$4),";","9",IF(B2308="","",'[1]Datos del Clap'!$F$4),TEXT(B2308,"000"),";",E2308,(TEXT(F2308,"00000000")))</f>
        <v>;9;00000000</v>
      </c>
    </row>
    <row r="2309" spans="1:21" ht="14.25" customHeight="1" x14ac:dyDescent="0.2">
      <c r="A2309" s="41" t="str">
        <f t="shared" ref="A2309:A2372" si="256">IF(I2309="Vocero Territorial",1,IF(I2309="UBCH",2,IF(I2309="UNAMUJER",3,IF(I2309="FFM",4,IF(I2309="CCAlimentación",5,IF(I2309="Comunicador",6,IF(I2309="Productivo",7,IF(I2309="Fiscal",8,IF(I2309="Miliciano",9,IF(I2309="Vocero Comunal",11,IF(I2309="Ninguno",10,"")))))))))))</f>
        <v/>
      </c>
      <c r="B2309" s="27" t="str">
        <f t="shared" ref="B2309:B2372" si="257">IF(OR(C2309="",D2309=""),"",IF(AND(C2309&lt;&gt;"Jefe de Familia",D2309&lt;&gt;""),B2308,(B2308+1)))</f>
        <v/>
      </c>
      <c r="C2309" s="28"/>
      <c r="D2309" s="37"/>
      <c r="E2309" s="28"/>
      <c r="F2309" s="38"/>
      <c r="G2309" s="39"/>
      <c r="H2309" s="39"/>
      <c r="I2309" s="29"/>
      <c r="J2309" s="40"/>
      <c r="K2309" s="40"/>
      <c r="L2309" s="28"/>
      <c r="M2309" s="28"/>
      <c r="N2309" s="42" t="str">
        <f t="shared" ref="N2309:N2372" si="258">IF(OR(COUNTIF($F$4:$F$3005,F2309)&gt;=2,T(F2309)&lt;&gt;"",LEN(F2309)&gt;8),"Revisar este número de Cédula","")</f>
        <v/>
      </c>
      <c r="O2309" s="43"/>
      <c r="P2309" s="25" t="str">
        <f t="shared" ref="P2309:P2372" si="259">IF(AND($W$2&lt;&gt;1,I2309="Vocero Territorial"),"Ya Existe un "&amp;I2309,IF(AND($W$3&lt;&gt;1,I2309="UBCH"),"Ya Existe un Representante de las "&amp;I2309,IF(AND($W$4&lt;&gt;1,I2309="UNAMUJER"),"Ya Existe un Representante de "&amp;I2309,IF(AND($W$5&lt;&gt;1,I2309="FFM"),"Ya Existe un Representante del "&amp;I2309,IF(AND($W$6&lt;&gt;1,I2309="CCAlimentación"),"Ya Existe un Representante del "&amp;I2309,IF(AND($W$7&lt;&gt;1,I2309="Comunicador"),"Ya Existe un Líder "&amp;I2309,IF(AND($W$8&lt;&gt;1,I2309="Productivo"),"Ya Existe un Líder "&amp;I2309,IF(AND($W$9&lt;&gt;1,I2309="Fiscal"),"Ya Existe un "&amp;I2309,IF(AND($W$9&lt;&gt;1,I2309="Vocero Comunal"),"Ya Existe un "&amp;I2309,"")))))))))</f>
        <v/>
      </c>
      <c r="R2309" s="26">
        <f t="shared" si="253"/>
        <v>0</v>
      </c>
      <c r="S2309" s="18">
        <f t="shared" si="254"/>
        <v>9</v>
      </c>
      <c r="T2309" s="15" t="str">
        <f t="shared" si="255"/>
        <v/>
      </c>
      <c r="U2309" s="15" t="str">
        <f>CONCATENATE(IF(B2309="","",'[1]Datos del Clap'!$E$4),";","9",IF(B2309="","",'[1]Datos del Clap'!$F$4),TEXT(B2309,"000"),";",E2309,(TEXT(F2309,"00000000")))</f>
        <v>;9;00000000</v>
      </c>
    </row>
    <row r="2310" spans="1:21" ht="14.25" customHeight="1" x14ac:dyDescent="0.2">
      <c r="A2310" s="41" t="str">
        <f t="shared" si="256"/>
        <v/>
      </c>
      <c r="B2310" s="27" t="str">
        <f t="shared" si="257"/>
        <v/>
      </c>
      <c r="C2310" s="28"/>
      <c r="D2310" s="37"/>
      <c r="E2310" s="28"/>
      <c r="F2310" s="38"/>
      <c r="G2310" s="39"/>
      <c r="H2310" s="39"/>
      <c r="I2310" s="29"/>
      <c r="J2310" s="40"/>
      <c r="K2310" s="40"/>
      <c r="L2310" s="28"/>
      <c r="M2310" s="28"/>
      <c r="N2310" s="42" t="str">
        <f t="shared" si="258"/>
        <v/>
      </c>
      <c r="O2310" s="43"/>
      <c r="P2310" s="25" t="str">
        <f t="shared" si="259"/>
        <v/>
      </c>
      <c r="R2310" s="26">
        <f t="shared" si="253"/>
        <v>0</v>
      </c>
      <c r="S2310" s="18">
        <f t="shared" si="254"/>
        <v>9</v>
      </c>
      <c r="T2310" s="15" t="str">
        <f t="shared" si="255"/>
        <v/>
      </c>
      <c r="U2310" s="15" t="str">
        <f>CONCATENATE(IF(B2310="","",'[1]Datos del Clap'!$E$4),";","9",IF(B2310="","",'[1]Datos del Clap'!$F$4),TEXT(B2310,"000"),";",E2310,(TEXT(F2310,"00000000")))</f>
        <v>;9;00000000</v>
      </c>
    </row>
    <row r="2311" spans="1:21" ht="14.25" customHeight="1" x14ac:dyDescent="0.2">
      <c r="A2311" s="41" t="str">
        <f t="shared" si="256"/>
        <v/>
      </c>
      <c r="B2311" s="27" t="str">
        <f t="shared" si="257"/>
        <v/>
      </c>
      <c r="C2311" s="28"/>
      <c r="D2311" s="37"/>
      <c r="E2311" s="28"/>
      <c r="F2311" s="38"/>
      <c r="G2311" s="39"/>
      <c r="H2311" s="39"/>
      <c r="I2311" s="29"/>
      <c r="J2311" s="40"/>
      <c r="K2311" s="40"/>
      <c r="L2311" s="28"/>
      <c r="M2311" s="28"/>
      <c r="N2311" s="42" t="str">
        <f t="shared" si="258"/>
        <v/>
      </c>
      <c r="O2311" s="43"/>
      <c r="P2311" s="25" t="str">
        <f t="shared" si="259"/>
        <v/>
      </c>
      <c r="R2311" s="26">
        <f t="shared" si="253"/>
        <v>0</v>
      </c>
      <c r="S2311" s="18">
        <f t="shared" si="254"/>
        <v>9</v>
      </c>
      <c r="T2311" s="15" t="str">
        <f t="shared" si="255"/>
        <v/>
      </c>
      <c r="U2311" s="15" t="str">
        <f>CONCATENATE(IF(B2311="","",'[1]Datos del Clap'!$E$4),";","9",IF(B2311="","",'[1]Datos del Clap'!$F$4),TEXT(B2311,"000"),";",E2311,(TEXT(F2311,"00000000")))</f>
        <v>;9;00000000</v>
      </c>
    </row>
    <row r="2312" spans="1:21" ht="14.25" customHeight="1" x14ac:dyDescent="0.2">
      <c r="A2312" s="41" t="str">
        <f t="shared" si="256"/>
        <v/>
      </c>
      <c r="B2312" s="27" t="str">
        <f t="shared" si="257"/>
        <v/>
      </c>
      <c r="C2312" s="28"/>
      <c r="D2312" s="37"/>
      <c r="E2312" s="28"/>
      <c r="F2312" s="38"/>
      <c r="G2312" s="39"/>
      <c r="H2312" s="39"/>
      <c r="I2312" s="29"/>
      <c r="J2312" s="40"/>
      <c r="K2312" s="40"/>
      <c r="L2312" s="28"/>
      <c r="M2312" s="28"/>
      <c r="N2312" s="42" t="str">
        <f t="shared" si="258"/>
        <v/>
      </c>
      <c r="O2312" s="43"/>
      <c r="P2312" s="25" t="str">
        <f t="shared" si="259"/>
        <v/>
      </c>
      <c r="R2312" s="26">
        <f t="shared" si="253"/>
        <v>0</v>
      </c>
      <c r="S2312" s="18">
        <f t="shared" si="254"/>
        <v>9</v>
      </c>
      <c r="T2312" s="15" t="str">
        <f t="shared" si="255"/>
        <v/>
      </c>
      <c r="U2312" s="15" t="str">
        <f>CONCATENATE(IF(B2312="","",'[1]Datos del Clap'!$E$4),";","9",IF(B2312="","",'[1]Datos del Clap'!$F$4),TEXT(B2312,"000"),";",E2312,(TEXT(F2312,"00000000")))</f>
        <v>;9;00000000</v>
      </c>
    </row>
    <row r="2313" spans="1:21" ht="14.25" customHeight="1" x14ac:dyDescent="0.2">
      <c r="A2313" s="41" t="str">
        <f t="shared" si="256"/>
        <v/>
      </c>
      <c r="B2313" s="27" t="str">
        <f t="shared" si="257"/>
        <v/>
      </c>
      <c r="C2313" s="28"/>
      <c r="D2313" s="37"/>
      <c r="E2313" s="28"/>
      <c r="F2313" s="38"/>
      <c r="G2313" s="39"/>
      <c r="H2313" s="39"/>
      <c r="I2313" s="29"/>
      <c r="J2313" s="40"/>
      <c r="K2313" s="40"/>
      <c r="L2313" s="28"/>
      <c r="M2313" s="28"/>
      <c r="N2313" s="42" t="str">
        <f t="shared" si="258"/>
        <v/>
      </c>
      <c r="O2313" s="43"/>
      <c r="P2313" s="25" t="str">
        <f t="shared" si="259"/>
        <v/>
      </c>
      <c r="R2313" s="26">
        <f t="shared" si="253"/>
        <v>0</v>
      </c>
      <c r="S2313" s="18">
        <f t="shared" si="254"/>
        <v>9</v>
      </c>
      <c r="T2313" s="15" t="str">
        <f t="shared" si="255"/>
        <v/>
      </c>
      <c r="U2313" s="15" t="str">
        <f>CONCATENATE(IF(B2313="","",'[1]Datos del Clap'!$E$4),";","9",IF(B2313="","",'[1]Datos del Clap'!$F$4),TEXT(B2313,"000"),";",E2313,(TEXT(F2313,"00000000")))</f>
        <v>;9;00000000</v>
      </c>
    </row>
    <row r="2314" spans="1:21" ht="14.25" customHeight="1" x14ac:dyDescent="0.2">
      <c r="A2314" s="41" t="str">
        <f t="shared" si="256"/>
        <v/>
      </c>
      <c r="B2314" s="27" t="str">
        <f t="shared" si="257"/>
        <v/>
      </c>
      <c r="C2314" s="28"/>
      <c r="D2314" s="37"/>
      <c r="E2314" s="28"/>
      <c r="F2314" s="38"/>
      <c r="G2314" s="39"/>
      <c r="H2314" s="39"/>
      <c r="I2314" s="29"/>
      <c r="J2314" s="40"/>
      <c r="K2314" s="40"/>
      <c r="L2314" s="28"/>
      <c r="M2314" s="28"/>
      <c r="N2314" s="42" t="str">
        <f t="shared" si="258"/>
        <v/>
      </c>
      <c r="O2314" s="43"/>
      <c r="P2314" s="25" t="str">
        <f t="shared" si="259"/>
        <v/>
      </c>
      <c r="R2314" s="26">
        <f t="shared" si="253"/>
        <v>0</v>
      </c>
      <c r="S2314" s="18">
        <f t="shared" si="254"/>
        <v>9</v>
      </c>
      <c r="T2314" s="15" t="str">
        <f t="shared" si="255"/>
        <v/>
      </c>
      <c r="U2314" s="15" t="str">
        <f>CONCATENATE(IF(B2314="","",'[1]Datos del Clap'!$E$4),";","9",IF(B2314="","",'[1]Datos del Clap'!$F$4),TEXT(B2314,"000"),";",E2314,(TEXT(F2314,"00000000")))</f>
        <v>;9;00000000</v>
      </c>
    </row>
    <row r="2315" spans="1:21" ht="14.25" customHeight="1" x14ac:dyDescent="0.2">
      <c r="A2315" s="41" t="str">
        <f t="shared" si="256"/>
        <v/>
      </c>
      <c r="B2315" s="27" t="str">
        <f t="shared" si="257"/>
        <v/>
      </c>
      <c r="C2315" s="28"/>
      <c r="D2315" s="37"/>
      <c r="E2315" s="28"/>
      <c r="F2315" s="38"/>
      <c r="G2315" s="39"/>
      <c r="H2315" s="39"/>
      <c r="I2315" s="29"/>
      <c r="J2315" s="40"/>
      <c r="K2315" s="40"/>
      <c r="L2315" s="28"/>
      <c r="M2315" s="28"/>
      <c r="N2315" s="42" t="str">
        <f t="shared" si="258"/>
        <v/>
      </c>
      <c r="O2315" s="43"/>
      <c r="P2315" s="25" t="str">
        <f t="shared" si="259"/>
        <v/>
      </c>
      <c r="R2315" s="26">
        <f t="shared" si="253"/>
        <v>0</v>
      </c>
      <c r="S2315" s="18">
        <f t="shared" si="254"/>
        <v>9</v>
      </c>
      <c r="T2315" s="15" t="str">
        <f t="shared" si="255"/>
        <v/>
      </c>
      <c r="U2315" s="15" t="str">
        <f>CONCATENATE(IF(B2315="","",'[1]Datos del Clap'!$E$4),";","9",IF(B2315="","",'[1]Datos del Clap'!$F$4),TEXT(B2315,"000"),";",E2315,(TEXT(F2315,"00000000")))</f>
        <v>;9;00000000</v>
      </c>
    </row>
    <row r="2316" spans="1:21" ht="14.25" customHeight="1" x14ac:dyDescent="0.2">
      <c r="A2316" s="41" t="str">
        <f t="shared" si="256"/>
        <v/>
      </c>
      <c r="B2316" s="27" t="str">
        <f t="shared" si="257"/>
        <v/>
      </c>
      <c r="C2316" s="28"/>
      <c r="D2316" s="37"/>
      <c r="E2316" s="28"/>
      <c r="F2316" s="38"/>
      <c r="G2316" s="39"/>
      <c r="H2316" s="39"/>
      <c r="I2316" s="29"/>
      <c r="J2316" s="40"/>
      <c r="K2316" s="40"/>
      <c r="L2316" s="28"/>
      <c r="M2316" s="28"/>
      <c r="N2316" s="42" t="str">
        <f t="shared" si="258"/>
        <v/>
      </c>
      <c r="O2316" s="43"/>
      <c r="P2316" s="25" t="str">
        <f t="shared" si="259"/>
        <v/>
      </c>
      <c r="R2316" s="26">
        <f t="shared" si="253"/>
        <v>0</v>
      </c>
      <c r="S2316" s="18">
        <f t="shared" si="254"/>
        <v>9</v>
      </c>
      <c r="T2316" s="15" t="str">
        <f t="shared" si="255"/>
        <v/>
      </c>
      <c r="U2316" s="15" t="str">
        <f>CONCATENATE(IF(B2316="","",'[1]Datos del Clap'!$E$4),";","9",IF(B2316="","",'[1]Datos del Clap'!$F$4),TEXT(B2316,"000"),";",E2316,(TEXT(F2316,"00000000")))</f>
        <v>;9;00000000</v>
      </c>
    </row>
    <row r="2317" spans="1:21" ht="14.25" customHeight="1" x14ac:dyDescent="0.2">
      <c r="A2317" s="41" t="str">
        <f t="shared" si="256"/>
        <v/>
      </c>
      <c r="B2317" s="27" t="str">
        <f t="shared" si="257"/>
        <v/>
      </c>
      <c r="C2317" s="28"/>
      <c r="D2317" s="37"/>
      <c r="E2317" s="28"/>
      <c r="F2317" s="38"/>
      <c r="G2317" s="39"/>
      <c r="H2317" s="39"/>
      <c r="I2317" s="29"/>
      <c r="J2317" s="40"/>
      <c r="K2317" s="40"/>
      <c r="L2317" s="28"/>
      <c r="M2317" s="28"/>
      <c r="N2317" s="42" t="str">
        <f t="shared" si="258"/>
        <v/>
      </c>
      <c r="O2317" s="43"/>
      <c r="P2317" s="25" t="str">
        <f t="shared" si="259"/>
        <v/>
      </c>
      <c r="R2317" s="26">
        <f t="shared" si="253"/>
        <v>0</v>
      </c>
      <c r="S2317" s="18">
        <f t="shared" si="254"/>
        <v>9</v>
      </c>
      <c r="T2317" s="15" t="str">
        <f t="shared" si="255"/>
        <v/>
      </c>
      <c r="U2317" s="15" t="str">
        <f>CONCATENATE(IF(B2317="","",'[1]Datos del Clap'!$E$4),";","9",IF(B2317="","",'[1]Datos del Clap'!$F$4),TEXT(B2317,"000"),";",E2317,(TEXT(F2317,"00000000")))</f>
        <v>;9;00000000</v>
      </c>
    </row>
    <row r="2318" spans="1:21" ht="14.25" customHeight="1" x14ac:dyDescent="0.2">
      <c r="A2318" s="41" t="str">
        <f t="shared" si="256"/>
        <v/>
      </c>
      <c r="B2318" s="27" t="str">
        <f t="shared" si="257"/>
        <v/>
      </c>
      <c r="C2318" s="28"/>
      <c r="D2318" s="37"/>
      <c r="E2318" s="28"/>
      <c r="F2318" s="38"/>
      <c r="G2318" s="39"/>
      <c r="H2318" s="39"/>
      <c r="I2318" s="29"/>
      <c r="J2318" s="40"/>
      <c r="K2318" s="40"/>
      <c r="L2318" s="28"/>
      <c r="M2318" s="28"/>
      <c r="N2318" s="42" t="str">
        <f t="shared" si="258"/>
        <v/>
      </c>
      <c r="O2318" s="43"/>
      <c r="P2318" s="25" t="str">
        <f t="shared" si="259"/>
        <v/>
      </c>
      <c r="R2318" s="26">
        <f t="shared" si="253"/>
        <v>0</v>
      </c>
      <c r="S2318" s="18">
        <f t="shared" si="254"/>
        <v>9</v>
      </c>
      <c r="T2318" s="15" t="str">
        <f t="shared" si="255"/>
        <v/>
      </c>
      <c r="U2318" s="15" t="str">
        <f>CONCATENATE(IF(B2318="","",'[1]Datos del Clap'!$E$4),";","9",IF(B2318="","",'[1]Datos del Clap'!$F$4),TEXT(B2318,"000"),";",E2318,(TEXT(F2318,"00000000")))</f>
        <v>;9;00000000</v>
      </c>
    </row>
    <row r="2319" spans="1:21" ht="14.25" customHeight="1" x14ac:dyDescent="0.2">
      <c r="A2319" s="41" t="str">
        <f t="shared" si="256"/>
        <v/>
      </c>
      <c r="B2319" s="27" t="str">
        <f t="shared" si="257"/>
        <v/>
      </c>
      <c r="C2319" s="28"/>
      <c r="D2319" s="37"/>
      <c r="E2319" s="28"/>
      <c r="F2319" s="38"/>
      <c r="G2319" s="39"/>
      <c r="H2319" s="39"/>
      <c r="I2319" s="29"/>
      <c r="J2319" s="40"/>
      <c r="K2319" s="40"/>
      <c r="L2319" s="28"/>
      <c r="M2319" s="28"/>
      <c r="N2319" s="42" t="str">
        <f t="shared" si="258"/>
        <v/>
      </c>
      <c r="O2319" s="43"/>
      <c r="P2319" s="25" t="str">
        <f t="shared" si="259"/>
        <v/>
      </c>
      <c r="R2319" s="26">
        <f t="shared" si="253"/>
        <v>0</v>
      </c>
      <c r="S2319" s="18">
        <f t="shared" si="254"/>
        <v>9</v>
      </c>
      <c r="T2319" s="15" t="str">
        <f t="shared" si="255"/>
        <v/>
      </c>
      <c r="U2319" s="15" t="str">
        <f>CONCATENATE(IF(B2319="","",'[1]Datos del Clap'!$E$4),";","9",IF(B2319="","",'[1]Datos del Clap'!$F$4),TEXT(B2319,"000"),";",E2319,(TEXT(F2319,"00000000")))</f>
        <v>;9;00000000</v>
      </c>
    </row>
    <row r="2320" spans="1:21" ht="14.25" customHeight="1" x14ac:dyDescent="0.2">
      <c r="A2320" s="41" t="str">
        <f t="shared" si="256"/>
        <v/>
      </c>
      <c r="B2320" s="27" t="str">
        <f t="shared" si="257"/>
        <v/>
      </c>
      <c r="C2320" s="28"/>
      <c r="D2320" s="37"/>
      <c r="E2320" s="28"/>
      <c r="F2320" s="38"/>
      <c r="G2320" s="39"/>
      <c r="H2320" s="39"/>
      <c r="I2320" s="29"/>
      <c r="J2320" s="40"/>
      <c r="K2320" s="40"/>
      <c r="L2320" s="28"/>
      <c r="M2320" s="28"/>
      <c r="N2320" s="42" t="str">
        <f t="shared" si="258"/>
        <v/>
      </c>
      <c r="O2320" s="43"/>
      <c r="P2320" s="25" t="str">
        <f t="shared" si="259"/>
        <v/>
      </c>
      <c r="R2320" s="26">
        <f t="shared" si="253"/>
        <v>0</v>
      </c>
      <c r="S2320" s="18">
        <f t="shared" si="254"/>
        <v>9</v>
      </c>
      <c r="T2320" s="15" t="str">
        <f t="shared" si="255"/>
        <v/>
      </c>
      <c r="U2320" s="15" t="str">
        <f>CONCATENATE(IF(B2320="","",'[1]Datos del Clap'!$E$4),";","9",IF(B2320="","",'[1]Datos del Clap'!$F$4),TEXT(B2320,"000"),";",E2320,(TEXT(F2320,"00000000")))</f>
        <v>;9;00000000</v>
      </c>
    </row>
    <row r="2321" spans="1:21" ht="14.25" customHeight="1" x14ac:dyDescent="0.2">
      <c r="A2321" s="41" t="str">
        <f t="shared" si="256"/>
        <v/>
      </c>
      <c r="B2321" s="27" t="str">
        <f t="shared" si="257"/>
        <v/>
      </c>
      <c r="C2321" s="28"/>
      <c r="D2321" s="37"/>
      <c r="E2321" s="28"/>
      <c r="F2321" s="38"/>
      <c r="G2321" s="39"/>
      <c r="H2321" s="39"/>
      <c r="I2321" s="29"/>
      <c r="J2321" s="40"/>
      <c r="K2321" s="40"/>
      <c r="L2321" s="28"/>
      <c r="M2321" s="28"/>
      <c r="N2321" s="42" t="str">
        <f t="shared" si="258"/>
        <v/>
      </c>
      <c r="O2321" s="43"/>
      <c r="P2321" s="25" t="str">
        <f t="shared" si="259"/>
        <v/>
      </c>
      <c r="R2321" s="26">
        <f t="shared" si="253"/>
        <v>0</v>
      </c>
      <c r="S2321" s="18">
        <f t="shared" si="254"/>
        <v>9</v>
      </c>
      <c r="T2321" s="15" t="str">
        <f t="shared" si="255"/>
        <v/>
      </c>
      <c r="U2321" s="15" t="str">
        <f>CONCATENATE(IF(B2321="","",'[1]Datos del Clap'!$E$4),";","9",IF(B2321="","",'[1]Datos del Clap'!$F$4),TEXT(B2321,"000"),";",E2321,(TEXT(F2321,"00000000")))</f>
        <v>;9;00000000</v>
      </c>
    </row>
    <row r="2322" spans="1:21" ht="14.25" customHeight="1" x14ac:dyDescent="0.2">
      <c r="A2322" s="41" t="str">
        <f t="shared" si="256"/>
        <v/>
      </c>
      <c r="B2322" s="27" t="str">
        <f t="shared" si="257"/>
        <v/>
      </c>
      <c r="C2322" s="28"/>
      <c r="D2322" s="37"/>
      <c r="E2322" s="28"/>
      <c r="F2322" s="38"/>
      <c r="G2322" s="39"/>
      <c r="H2322" s="39"/>
      <c r="I2322" s="29"/>
      <c r="J2322" s="40"/>
      <c r="K2322" s="40"/>
      <c r="L2322" s="28"/>
      <c r="M2322" s="28"/>
      <c r="N2322" s="42" t="str">
        <f t="shared" si="258"/>
        <v/>
      </c>
      <c r="O2322" s="43"/>
      <c r="P2322" s="25" t="str">
        <f t="shared" si="259"/>
        <v/>
      </c>
      <c r="R2322" s="26">
        <f t="shared" si="253"/>
        <v>0</v>
      </c>
      <c r="S2322" s="18">
        <f t="shared" si="254"/>
        <v>9</v>
      </c>
      <c r="T2322" s="15" t="str">
        <f t="shared" si="255"/>
        <v/>
      </c>
      <c r="U2322" s="15" t="str">
        <f>CONCATENATE(IF(B2322="","",'[1]Datos del Clap'!$E$4),";","9",IF(B2322="","",'[1]Datos del Clap'!$F$4),TEXT(B2322,"000"),";",E2322,(TEXT(F2322,"00000000")))</f>
        <v>;9;00000000</v>
      </c>
    </row>
    <row r="2323" spans="1:21" ht="14.25" customHeight="1" x14ac:dyDescent="0.2">
      <c r="A2323" s="41" t="str">
        <f t="shared" si="256"/>
        <v/>
      </c>
      <c r="B2323" s="27" t="str">
        <f t="shared" si="257"/>
        <v/>
      </c>
      <c r="C2323" s="28"/>
      <c r="D2323" s="37"/>
      <c r="E2323" s="28"/>
      <c r="F2323" s="38"/>
      <c r="G2323" s="39"/>
      <c r="H2323" s="39"/>
      <c r="I2323" s="29"/>
      <c r="J2323" s="40"/>
      <c r="K2323" s="40"/>
      <c r="L2323" s="28"/>
      <c r="M2323" s="28"/>
      <c r="N2323" s="42" t="str">
        <f t="shared" si="258"/>
        <v/>
      </c>
      <c r="O2323" s="43"/>
      <c r="P2323" s="25" t="str">
        <f t="shared" si="259"/>
        <v/>
      </c>
      <c r="R2323" s="26">
        <f t="shared" si="253"/>
        <v>0</v>
      </c>
      <c r="S2323" s="18">
        <f t="shared" si="254"/>
        <v>9</v>
      </c>
      <c r="T2323" s="15" t="str">
        <f t="shared" si="255"/>
        <v/>
      </c>
      <c r="U2323" s="15" t="str">
        <f>CONCATENATE(IF(B2323="","",'[1]Datos del Clap'!$E$4),";","9",IF(B2323="","",'[1]Datos del Clap'!$F$4),TEXT(B2323,"000"),";",E2323,(TEXT(F2323,"00000000")))</f>
        <v>;9;00000000</v>
      </c>
    </row>
    <row r="2324" spans="1:21" ht="14.25" customHeight="1" x14ac:dyDescent="0.2">
      <c r="A2324" s="41" t="str">
        <f t="shared" si="256"/>
        <v/>
      </c>
      <c r="B2324" s="27" t="str">
        <f t="shared" si="257"/>
        <v/>
      </c>
      <c r="C2324" s="28"/>
      <c r="D2324" s="37"/>
      <c r="E2324" s="28"/>
      <c r="F2324" s="38"/>
      <c r="G2324" s="39"/>
      <c r="H2324" s="39"/>
      <c r="I2324" s="29"/>
      <c r="J2324" s="40"/>
      <c r="K2324" s="40"/>
      <c r="L2324" s="28"/>
      <c r="M2324" s="28"/>
      <c r="N2324" s="42" t="str">
        <f t="shared" si="258"/>
        <v/>
      </c>
      <c r="O2324" s="43"/>
      <c r="P2324" s="25" t="str">
        <f t="shared" si="259"/>
        <v/>
      </c>
      <c r="R2324" s="26">
        <f t="shared" si="253"/>
        <v>0</v>
      </c>
      <c r="S2324" s="18">
        <f t="shared" si="254"/>
        <v>9</v>
      </c>
      <c r="T2324" s="15" t="str">
        <f t="shared" si="255"/>
        <v/>
      </c>
      <c r="U2324" s="15" t="str">
        <f>CONCATENATE(IF(B2324="","",'[1]Datos del Clap'!$E$4),";","9",IF(B2324="","",'[1]Datos del Clap'!$F$4),TEXT(B2324,"000"),";",E2324,(TEXT(F2324,"00000000")))</f>
        <v>;9;00000000</v>
      </c>
    </row>
    <row r="2325" spans="1:21" ht="14.25" customHeight="1" x14ac:dyDescent="0.2">
      <c r="A2325" s="41" t="str">
        <f t="shared" si="256"/>
        <v/>
      </c>
      <c r="B2325" s="27" t="str">
        <f t="shared" si="257"/>
        <v/>
      </c>
      <c r="C2325" s="28"/>
      <c r="D2325" s="37"/>
      <c r="E2325" s="28"/>
      <c r="F2325" s="38"/>
      <c r="G2325" s="39"/>
      <c r="H2325" s="39"/>
      <c r="I2325" s="29"/>
      <c r="J2325" s="40"/>
      <c r="K2325" s="40"/>
      <c r="L2325" s="28"/>
      <c r="M2325" s="28"/>
      <c r="N2325" s="42" t="str">
        <f t="shared" si="258"/>
        <v/>
      </c>
      <c r="O2325" s="43"/>
      <c r="P2325" s="25" t="str">
        <f t="shared" si="259"/>
        <v/>
      </c>
      <c r="R2325" s="26">
        <f t="shared" si="253"/>
        <v>0</v>
      </c>
      <c r="S2325" s="18">
        <f t="shared" si="254"/>
        <v>9</v>
      </c>
      <c r="T2325" s="15" t="str">
        <f t="shared" si="255"/>
        <v/>
      </c>
      <c r="U2325" s="15" t="str">
        <f>CONCATENATE(IF(B2325="","",'[1]Datos del Clap'!$E$4),";","9",IF(B2325="","",'[1]Datos del Clap'!$F$4),TEXT(B2325,"000"),";",E2325,(TEXT(F2325,"00000000")))</f>
        <v>;9;00000000</v>
      </c>
    </row>
    <row r="2326" spans="1:21" ht="14.25" customHeight="1" x14ac:dyDescent="0.2">
      <c r="A2326" s="41" t="str">
        <f t="shared" si="256"/>
        <v/>
      </c>
      <c r="B2326" s="27" t="str">
        <f t="shared" si="257"/>
        <v/>
      </c>
      <c r="C2326" s="28"/>
      <c r="D2326" s="37"/>
      <c r="E2326" s="28"/>
      <c r="F2326" s="38"/>
      <c r="G2326" s="39"/>
      <c r="H2326" s="39"/>
      <c r="I2326" s="29"/>
      <c r="J2326" s="40"/>
      <c r="K2326" s="40"/>
      <c r="L2326" s="28"/>
      <c r="M2326" s="28"/>
      <c r="N2326" s="42" t="str">
        <f t="shared" si="258"/>
        <v/>
      </c>
      <c r="O2326" s="43"/>
      <c r="P2326" s="25" t="str">
        <f t="shared" si="259"/>
        <v/>
      </c>
      <c r="R2326" s="26">
        <f t="shared" si="253"/>
        <v>0</v>
      </c>
      <c r="S2326" s="18">
        <f t="shared" si="254"/>
        <v>9</v>
      </c>
      <c r="T2326" s="15" t="str">
        <f t="shared" si="255"/>
        <v/>
      </c>
      <c r="U2326" s="15" t="str">
        <f>CONCATENATE(IF(B2326="","",'[1]Datos del Clap'!$E$4),";","9",IF(B2326="","",'[1]Datos del Clap'!$F$4),TEXT(B2326,"000"),";",E2326,(TEXT(F2326,"00000000")))</f>
        <v>;9;00000000</v>
      </c>
    </row>
    <row r="2327" spans="1:21" ht="14.25" customHeight="1" x14ac:dyDescent="0.2">
      <c r="A2327" s="41" t="str">
        <f t="shared" si="256"/>
        <v/>
      </c>
      <c r="B2327" s="27" t="str">
        <f t="shared" si="257"/>
        <v/>
      </c>
      <c r="C2327" s="28"/>
      <c r="D2327" s="37"/>
      <c r="E2327" s="28"/>
      <c r="F2327" s="38"/>
      <c r="G2327" s="39"/>
      <c r="H2327" s="39"/>
      <c r="I2327" s="29"/>
      <c r="J2327" s="40"/>
      <c r="K2327" s="40"/>
      <c r="L2327" s="28"/>
      <c r="M2327" s="28"/>
      <c r="N2327" s="42" t="str">
        <f t="shared" si="258"/>
        <v/>
      </c>
      <c r="O2327" s="43"/>
      <c r="P2327" s="25" t="str">
        <f t="shared" si="259"/>
        <v/>
      </c>
      <c r="R2327" s="26">
        <f t="shared" si="253"/>
        <v>0</v>
      </c>
      <c r="S2327" s="18">
        <f t="shared" si="254"/>
        <v>9</v>
      </c>
      <c r="T2327" s="15" t="str">
        <f t="shared" si="255"/>
        <v/>
      </c>
      <c r="U2327" s="15" t="str">
        <f>CONCATENATE(IF(B2327="","",'[1]Datos del Clap'!$E$4),";","9",IF(B2327="","",'[1]Datos del Clap'!$F$4),TEXT(B2327,"000"),";",E2327,(TEXT(F2327,"00000000")))</f>
        <v>;9;00000000</v>
      </c>
    </row>
    <row r="2328" spans="1:21" ht="14.25" customHeight="1" x14ac:dyDescent="0.2">
      <c r="A2328" s="41" t="str">
        <f t="shared" si="256"/>
        <v/>
      </c>
      <c r="B2328" s="27" t="str">
        <f t="shared" si="257"/>
        <v/>
      </c>
      <c r="C2328" s="28"/>
      <c r="D2328" s="37"/>
      <c r="E2328" s="28"/>
      <c r="F2328" s="38"/>
      <c r="G2328" s="39"/>
      <c r="H2328" s="39"/>
      <c r="I2328" s="29"/>
      <c r="J2328" s="40"/>
      <c r="K2328" s="40"/>
      <c r="L2328" s="28"/>
      <c r="M2328" s="28"/>
      <c r="N2328" s="42" t="str">
        <f t="shared" si="258"/>
        <v/>
      </c>
      <c r="O2328" s="43"/>
      <c r="P2328" s="25" t="str">
        <f t="shared" si="259"/>
        <v/>
      </c>
      <c r="R2328" s="26">
        <f t="shared" si="253"/>
        <v>0</v>
      </c>
      <c r="S2328" s="18">
        <f t="shared" si="254"/>
        <v>9</v>
      </c>
      <c r="T2328" s="15" t="str">
        <f t="shared" si="255"/>
        <v/>
      </c>
      <c r="U2328" s="15" t="str">
        <f>CONCATENATE(IF(B2328="","",'[1]Datos del Clap'!$E$4),";","9",IF(B2328="","",'[1]Datos del Clap'!$F$4),TEXT(B2328,"000"),";",E2328,(TEXT(F2328,"00000000")))</f>
        <v>;9;00000000</v>
      </c>
    </row>
    <row r="2329" spans="1:21" ht="14.25" customHeight="1" x14ac:dyDescent="0.2">
      <c r="A2329" s="41" t="str">
        <f t="shared" si="256"/>
        <v/>
      </c>
      <c r="B2329" s="27" t="str">
        <f t="shared" si="257"/>
        <v/>
      </c>
      <c r="C2329" s="28"/>
      <c r="D2329" s="37"/>
      <c r="E2329" s="28"/>
      <c r="F2329" s="38"/>
      <c r="G2329" s="39"/>
      <c r="H2329" s="39"/>
      <c r="I2329" s="29"/>
      <c r="J2329" s="40"/>
      <c r="K2329" s="40"/>
      <c r="L2329" s="28"/>
      <c r="M2329" s="28"/>
      <c r="N2329" s="42" t="str">
        <f t="shared" si="258"/>
        <v/>
      </c>
      <c r="O2329" s="43"/>
      <c r="P2329" s="25" t="str">
        <f t="shared" si="259"/>
        <v/>
      </c>
      <c r="R2329" s="26">
        <f t="shared" si="253"/>
        <v>0</v>
      </c>
      <c r="S2329" s="18">
        <f t="shared" si="254"/>
        <v>9</v>
      </c>
      <c r="T2329" s="15" t="str">
        <f t="shared" si="255"/>
        <v/>
      </c>
      <c r="U2329" s="15" t="str">
        <f>CONCATENATE(IF(B2329="","",'[1]Datos del Clap'!$E$4),";","9",IF(B2329="","",'[1]Datos del Clap'!$F$4),TEXT(B2329,"000"),";",E2329,(TEXT(F2329,"00000000")))</f>
        <v>;9;00000000</v>
      </c>
    </row>
    <row r="2330" spans="1:21" ht="14.25" customHeight="1" x14ac:dyDescent="0.2">
      <c r="A2330" s="41" t="str">
        <f t="shared" si="256"/>
        <v/>
      </c>
      <c r="B2330" s="27" t="str">
        <f t="shared" si="257"/>
        <v/>
      </c>
      <c r="C2330" s="28"/>
      <c r="D2330" s="37"/>
      <c r="E2330" s="28"/>
      <c r="F2330" s="38"/>
      <c r="G2330" s="39"/>
      <c r="H2330" s="39"/>
      <c r="I2330" s="29"/>
      <c r="J2330" s="40"/>
      <c r="K2330" s="40"/>
      <c r="L2330" s="28"/>
      <c r="M2330" s="28"/>
      <c r="N2330" s="42" t="str">
        <f t="shared" si="258"/>
        <v/>
      </c>
      <c r="O2330" s="43"/>
      <c r="P2330" s="25" t="str">
        <f t="shared" si="259"/>
        <v/>
      </c>
      <c r="R2330" s="26">
        <f t="shared" si="253"/>
        <v>0</v>
      </c>
      <c r="S2330" s="18">
        <f t="shared" si="254"/>
        <v>9</v>
      </c>
      <c r="T2330" s="15" t="str">
        <f t="shared" si="255"/>
        <v/>
      </c>
      <c r="U2330" s="15" t="str">
        <f>CONCATENATE(IF(B2330="","",'[1]Datos del Clap'!$E$4),";","9",IF(B2330="","",'[1]Datos del Clap'!$F$4),TEXT(B2330,"000"),";",E2330,(TEXT(F2330,"00000000")))</f>
        <v>;9;00000000</v>
      </c>
    </row>
    <row r="2331" spans="1:21" ht="14.25" customHeight="1" x14ac:dyDescent="0.2">
      <c r="A2331" s="41" t="str">
        <f t="shared" si="256"/>
        <v/>
      </c>
      <c r="B2331" s="27" t="str">
        <f t="shared" si="257"/>
        <v/>
      </c>
      <c r="C2331" s="28"/>
      <c r="D2331" s="37"/>
      <c r="E2331" s="28"/>
      <c r="F2331" s="38"/>
      <c r="G2331" s="39"/>
      <c r="H2331" s="39"/>
      <c r="I2331" s="29"/>
      <c r="J2331" s="40"/>
      <c r="K2331" s="40"/>
      <c r="L2331" s="28"/>
      <c r="M2331" s="28"/>
      <c r="N2331" s="42" t="str">
        <f t="shared" si="258"/>
        <v/>
      </c>
      <c r="O2331" s="43"/>
      <c r="P2331" s="25" t="str">
        <f t="shared" si="259"/>
        <v/>
      </c>
      <c r="R2331" s="26">
        <f t="shared" si="253"/>
        <v>0</v>
      </c>
      <c r="S2331" s="18">
        <f t="shared" si="254"/>
        <v>9</v>
      </c>
      <c r="T2331" s="15" t="str">
        <f t="shared" si="255"/>
        <v/>
      </c>
      <c r="U2331" s="15" t="str">
        <f>CONCATENATE(IF(B2331="","",'[1]Datos del Clap'!$E$4),";","9",IF(B2331="","",'[1]Datos del Clap'!$F$4),TEXT(B2331,"000"),";",E2331,(TEXT(F2331,"00000000")))</f>
        <v>;9;00000000</v>
      </c>
    </row>
    <row r="2332" spans="1:21" ht="14.25" customHeight="1" x14ac:dyDescent="0.2">
      <c r="A2332" s="41" t="str">
        <f t="shared" si="256"/>
        <v/>
      </c>
      <c r="B2332" s="27" t="str">
        <f t="shared" si="257"/>
        <v/>
      </c>
      <c r="C2332" s="28"/>
      <c r="D2332" s="37"/>
      <c r="E2332" s="28"/>
      <c r="F2332" s="38"/>
      <c r="G2332" s="39"/>
      <c r="H2332" s="39"/>
      <c r="I2332" s="29"/>
      <c r="J2332" s="40"/>
      <c r="K2332" s="40"/>
      <c r="L2332" s="28"/>
      <c r="M2332" s="28"/>
      <c r="N2332" s="42" t="str">
        <f t="shared" si="258"/>
        <v/>
      </c>
      <c r="O2332" s="43"/>
      <c r="P2332" s="25" t="str">
        <f t="shared" si="259"/>
        <v/>
      </c>
      <c r="R2332" s="26">
        <f t="shared" si="253"/>
        <v>0</v>
      </c>
      <c r="S2332" s="18">
        <f t="shared" si="254"/>
        <v>9</v>
      </c>
      <c r="T2332" s="15" t="str">
        <f t="shared" si="255"/>
        <v/>
      </c>
      <c r="U2332" s="15" t="str">
        <f>CONCATENATE(IF(B2332="","",'[1]Datos del Clap'!$E$4),";","9",IF(B2332="","",'[1]Datos del Clap'!$F$4),TEXT(B2332,"000"),";",E2332,(TEXT(F2332,"00000000")))</f>
        <v>;9;00000000</v>
      </c>
    </row>
    <row r="2333" spans="1:21" ht="14.25" customHeight="1" x14ac:dyDescent="0.2">
      <c r="A2333" s="41" t="str">
        <f t="shared" si="256"/>
        <v/>
      </c>
      <c r="B2333" s="27" t="str">
        <f t="shared" si="257"/>
        <v/>
      </c>
      <c r="C2333" s="28"/>
      <c r="D2333" s="37"/>
      <c r="E2333" s="28"/>
      <c r="F2333" s="38"/>
      <c r="G2333" s="39"/>
      <c r="H2333" s="39"/>
      <c r="I2333" s="29"/>
      <c r="J2333" s="40"/>
      <c r="K2333" s="40"/>
      <c r="L2333" s="28"/>
      <c r="M2333" s="28"/>
      <c r="N2333" s="42" t="str">
        <f t="shared" si="258"/>
        <v/>
      </c>
      <c r="O2333" s="43"/>
      <c r="P2333" s="25" t="str">
        <f t="shared" si="259"/>
        <v/>
      </c>
      <c r="R2333" s="26">
        <f t="shared" si="253"/>
        <v>0</v>
      </c>
      <c r="S2333" s="18">
        <f t="shared" si="254"/>
        <v>9</v>
      </c>
      <c r="T2333" s="15" t="str">
        <f t="shared" si="255"/>
        <v/>
      </c>
      <c r="U2333" s="15" t="str">
        <f>CONCATENATE(IF(B2333="","",'[1]Datos del Clap'!$E$4),";","9",IF(B2333="","",'[1]Datos del Clap'!$F$4),TEXT(B2333,"000"),";",E2333,(TEXT(F2333,"00000000")))</f>
        <v>;9;00000000</v>
      </c>
    </row>
    <row r="2334" spans="1:21" ht="14.25" customHeight="1" x14ac:dyDescent="0.2">
      <c r="A2334" s="41" t="str">
        <f t="shared" si="256"/>
        <v/>
      </c>
      <c r="B2334" s="27" t="str">
        <f t="shared" si="257"/>
        <v/>
      </c>
      <c r="C2334" s="28"/>
      <c r="D2334" s="37"/>
      <c r="E2334" s="28"/>
      <c r="F2334" s="38"/>
      <c r="G2334" s="39"/>
      <c r="H2334" s="39"/>
      <c r="I2334" s="29"/>
      <c r="J2334" s="40"/>
      <c r="K2334" s="40"/>
      <c r="L2334" s="28"/>
      <c r="M2334" s="28"/>
      <c r="N2334" s="42" t="str">
        <f t="shared" si="258"/>
        <v/>
      </c>
      <c r="O2334" s="43"/>
      <c r="P2334" s="25" t="str">
        <f t="shared" si="259"/>
        <v/>
      </c>
      <c r="R2334" s="26">
        <f t="shared" si="253"/>
        <v>0</v>
      </c>
      <c r="S2334" s="18">
        <f t="shared" si="254"/>
        <v>9</v>
      </c>
      <c r="T2334" s="15" t="str">
        <f t="shared" si="255"/>
        <v/>
      </c>
      <c r="U2334" s="15" t="str">
        <f>CONCATENATE(IF(B2334="","",'[1]Datos del Clap'!$E$4),";","9",IF(B2334="","",'[1]Datos del Clap'!$F$4),TEXT(B2334,"000"),";",E2334,(TEXT(F2334,"00000000")))</f>
        <v>;9;00000000</v>
      </c>
    </row>
    <row r="2335" spans="1:21" ht="14.25" customHeight="1" x14ac:dyDescent="0.2">
      <c r="A2335" s="41" t="str">
        <f t="shared" si="256"/>
        <v/>
      </c>
      <c r="B2335" s="27" t="str">
        <f t="shared" si="257"/>
        <v/>
      </c>
      <c r="C2335" s="28"/>
      <c r="D2335" s="37"/>
      <c r="E2335" s="28"/>
      <c r="F2335" s="38"/>
      <c r="G2335" s="39"/>
      <c r="H2335" s="39"/>
      <c r="I2335" s="29"/>
      <c r="J2335" s="40"/>
      <c r="K2335" s="40"/>
      <c r="L2335" s="28"/>
      <c r="M2335" s="28"/>
      <c r="N2335" s="42" t="str">
        <f t="shared" si="258"/>
        <v/>
      </c>
      <c r="O2335" s="43"/>
      <c r="P2335" s="25" t="str">
        <f t="shared" si="259"/>
        <v/>
      </c>
      <c r="R2335" s="26">
        <f t="shared" si="253"/>
        <v>0</v>
      </c>
      <c r="S2335" s="18">
        <f t="shared" si="254"/>
        <v>9</v>
      </c>
      <c r="T2335" s="15" t="str">
        <f t="shared" si="255"/>
        <v/>
      </c>
      <c r="U2335" s="15" t="str">
        <f>CONCATENATE(IF(B2335="","",'[1]Datos del Clap'!$E$4),";","9",IF(B2335="","",'[1]Datos del Clap'!$F$4),TEXT(B2335,"000"),";",E2335,(TEXT(F2335,"00000000")))</f>
        <v>;9;00000000</v>
      </c>
    </row>
    <row r="2336" spans="1:21" ht="14.25" customHeight="1" x14ac:dyDescent="0.2">
      <c r="A2336" s="41" t="str">
        <f t="shared" si="256"/>
        <v/>
      </c>
      <c r="B2336" s="27" t="str">
        <f t="shared" si="257"/>
        <v/>
      </c>
      <c r="C2336" s="28"/>
      <c r="D2336" s="37"/>
      <c r="E2336" s="28"/>
      <c r="F2336" s="38"/>
      <c r="G2336" s="39"/>
      <c r="H2336" s="39"/>
      <c r="I2336" s="29"/>
      <c r="J2336" s="40"/>
      <c r="K2336" s="40"/>
      <c r="L2336" s="28"/>
      <c r="M2336" s="28"/>
      <c r="N2336" s="42" t="str">
        <f t="shared" si="258"/>
        <v/>
      </c>
      <c r="O2336" s="43"/>
      <c r="P2336" s="25" t="str">
        <f t="shared" si="259"/>
        <v/>
      </c>
      <c r="R2336" s="26">
        <f t="shared" si="253"/>
        <v>0</v>
      </c>
      <c r="S2336" s="18">
        <f t="shared" si="254"/>
        <v>9</v>
      </c>
      <c r="T2336" s="15" t="str">
        <f t="shared" si="255"/>
        <v/>
      </c>
      <c r="U2336" s="15" t="str">
        <f>CONCATENATE(IF(B2336="","",'[1]Datos del Clap'!$E$4),";","9",IF(B2336="","",'[1]Datos del Clap'!$F$4),TEXT(B2336,"000"),";",E2336,(TEXT(F2336,"00000000")))</f>
        <v>;9;00000000</v>
      </c>
    </row>
    <row r="2337" spans="1:21" ht="14.25" customHeight="1" x14ac:dyDescent="0.2">
      <c r="A2337" s="41" t="str">
        <f t="shared" si="256"/>
        <v/>
      </c>
      <c r="B2337" s="27" t="str">
        <f t="shared" si="257"/>
        <v/>
      </c>
      <c r="C2337" s="28"/>
      <c r="D2337" s="37"/>
      <c r="E2337" s="28"/>
      <c r="F2337" s="38"/>
      <c r="G2337" s="39"/>
      <c r="H2337" s="39"/>
      <c r="I2337" s="29"/>
      <c r="J2337" s="40"/>
      <c r="K2337" s="40"/>
      <c r="L2337" s="28"/>
      <c r="M2337" s="28"/>
      <c r="N2337" s="42" t="str">
        <f t="shared" si="258"/>
        <v/>
      </c>
      <c r="O2337" s="43"/>
      <c r="P2337" s="25" t="str">
        <f t="shared" si="259"/>
        <v/>
      </c>
      <c r="R2337" s="26">
        <f t="shared" si="253"/>
        <v>0</v>
      </c>
      <c r="S2337" s="18">
        <f t="shared" si="254"/>
        <v>9</v>
      </c>
      <c r="T2337" s="15" t="str">
        <f t="shared" si="255"/>
        <v/>
      </c>
      <c r="U2337" s="15" t="str">
        <f>CONCATENATE(IF(B2337="","",'[1]Datos del Clap'!$E$4),";","9",IF(B2337="","",'[1]Datos del Clap'!$F$4),TEXT(B2337,"000"),";",E2337,(TEXT(F2337,"00000000")))</f>
        <v>;9;00000000</v>
      </c>
    </row>
    <row r="2338" spans="1:21" ht="14.25" customHeight="1" x14ac:dyDescent="0.2">
      <c r="A2338" s="41" t="str">
        <f t="shared" si="256"/>
        <v/>
      </c>
      <c r="B2338" s="27" t="str">
        <f t="shared" si="257"/>
        <v/>
      </c>
      <c r="C2338" s="28"/>
      <c r="D2338" s="37"/>
      <c r="E2338" s="28"/>
      <c r="F2338" s="38"/>
      <c r="G2338" s="39"/>
      <c r="H2338" s="39"/>
      <c r="I2338" s="29"/>
      <c r="J2338" s="40"/>
      <c r="K2338" s="40"/>
      <c r="L2338" s="28"/>
      <c r="M2338" s="28"/>
      <c r="N2338" s="42" t="str">
        <f t="shared" si="258"/>
        <v/>
      </c>
      <c r="O2338" s="43"/>
      <c r="P2338" s="25" t="str">
        <f t="shared" si="259"/>
        <v/>
      </c>
      <c r="R2338" s="26">
        <f t="shared" si="253"/>
        <v>0</v>
      </c>
      <c r="S2338" s="18">
        <f t="shared" si="254"/>
        <v>9</v>
      </c>
      <c r="T2338" s="15" t="str">
        <f t="shared" si="255"/>
        <v/>
      </c>
      <c r="U2338" s="15" t="str">
        <f>CONCATENATE(IF(B2338="","",'[1]Datos del Clap'!$E$4),";","9",IF(B2338="","",'[1]Datos del Clap'!$F$4),TEXT(B2338,"000"),";",E2338,(TEXT(F2338,"00000000")))</f>
        <v>;9;00000000</v>
      </c>
    </row>
    <row r="2339" spans="1:21" ht="14.25" customHeight="1" x14ac:dyDescent="0.2">
      <c r="A2339" s="41" t="str">
        <f t="shared" si="256"/>
        <v/>
      </c>
      <c r="B2339" s="27" t="str">
        <f t="shared" si="257"/>
        <v/>
      </c>
      <c r="C2339" s="28"/>
      <c r="D2339" s="37"/>
      <c r="E2339" s="28"/>
      <c r="F2339" s="38"/>
      <c r="G2339" s="39"/>
      <c r="H2339" s="39"/>
      <c r="I2339" s="29"/>
      <c r="J2339" s="40"/>
      <c r="K2339" s="40"/>
      <c r="L2339" s="28"/>
      <c r="M2339" s="28"/>
      <c r="N2339" s="42" t="str">
        <f t="shared" si="258"/>
        <v/>
      </c>
      <c r="O2339" s="43"/>
      <c r="P2339" s="25" t="str">
        <f t="shared" si="259"/>
        <v/>
      </c>
      <c r="R2339" s="26">
        <f t="shared" si="253"/>
        <v>0</v>
      </c>
      <c r="S2339" s="18">
        <f t="shared" si="254"/>
        <v>9</v>
      </c>
      <c r="T2339" s="15" t="str">
        <f t="shared" si="255"/>
        <v/>
      </c>
      <c r="U2339" s="15" t="str">
        <f>CONCATENATE(IF(B2339="","",'[1]Datos del Clap'!$E$4),";","9",IF(B2339="","",'[1]Datos del Clap'!$F$4),TEXT(B2339,"000"),";",E2339,(TEXT(F2339,"00000000")))</f>
        <v>;9;00000000</v>
      </c>
    </row>
    <row r="2340" spans="1:21" ht="14.25" customHeight="1" x14ac:dyDescent="0.2">
      <c r="A2340" s="41" t="str">
        <f t="shared" si="256"/>
        <v/>
      </c>
      <c r="B2340" s="27" t="str">
        <f t="shared" si="257"/>
        <v/>
      </c>
      <c r="C2340" s="28"/>
      <c r="D2340" s="37"/>
      <c r="E2340" s="28"/>
      <c r="F2340" s="38"/>
      <c r="G2340" s="39"/>
      <c r="H2340" s="39"/>
      <c r="I2340" s="29"/>
      <c r="J2340" s="40"/>
      <c r="K2340" s="40"/>
      <c r="L2340" s="28"/>
      <c r="M2340" s="28"/>
      <c r="N2340" s="42" t="str">
        <f t="shared" si="258"/>
        <v/>
      </c>
      <c r="O2340" s="43"/>
      <c r="P2340" s="25" t="str">
        <f t="shared" si="259"/>
        <v/>
      </c>
      <c r="R2340" s="26">
        <f t="shared" si="253"/>
        <v>0</v>
      </c>
      <c r="S2340" s="18">
        <f t="shared" si="254"/>
        <v>9</v>
      </c>
      <c r="T2340" s="15" t="str">
        <f t="shared" si="255"/>
        <v/>
      </c>
      <c r="U2340" s="15" t="str">
        <f>CONCATENATE(IF(B2340="","",'[1]Datos del Clap'!$E$4),";","9",IF(B2340="","",'[1]Datos del Clap'!$F$4),TEXT(B2340,"000"),";",E2340,(TEXT(F2340,"00000000")))</f>
        <v>;9;00000000</v>
      </c>
    </row>
    <row r="2341" spans="1:21" ht="14.25" customHeight="1" x14ac:dyDescent="0.2">
      <c r="A2341" s="41" t="str">
        <f t="shared" si="256"/>
        <v/>
      </c>
      <c r="B2341" s="27" t="str">
        <f t="shared" si="257"/>
        <v/>
      </c>
      <c r="C2341" s="28"/>
      <c r="D2341" s="37"/>
      <c r="E2341" s="28"/>
      <c r="F2341" s="38"/>
      <c r="G2341" s="39"/>
      <c r="H2341" s="39"/>
      <c r="I2341" s="29"/>
      <c r="J2341" s="40"/>
      <c r="K2341" s="40"/>
      <c r="L2341" s="28"/>
      <c r="M2341" s="28"/>
      <c r="N2341" s="42" t="str">
        <f t="shared" si="258"/>
        <v/>
      </c>
      <c r="O2341" s="43"/>
      <c r="P2341" s="25" t="str">
        <f t="shared" si="259"/>
        <v/>
      </c>
      <c r="R2341" s="26">
        <f t="shared" si="253"/>
        <v>0</v>
      </c>
      <c r="S2341" s="18">
        <f t="shared" si="254"/>
        <v>9</v>
      </c>
      <c r="T2341" s="15" t="str">
        <f t="shared" si="255"/>
        <v/>
      </c>
      <c r="U2341" s="15" t="str">
        <f>CONCATENATE(IF(B2341="","",'[1]Datos del Clap'!$E$4),";","9",IF(B2341="","",'[1]Datos del Clap'!$F$4),TEXT(B2341,"000"),";",E2341,(TEXT(F2341,"00000000")))</f>
        <v>;9;00000000</v>
      </c>
    </row>
    <row r="2342" spans="1:21" ht="14.25" customHeight="1" x14ac:dyDescent="0.2">
      <c r="A2342" s="41" t="str">
        <f t="shared" si="256"/>
        <v/>
      </c>
      <c r="B2342" s="27" t="str">
        <f t="shared" si="257"/>
        <v/>
      </c>
      <c r="C2342" s="28"/>
      <c r="D2342" s="37"/>
      <c r="E2342" s="28"/>
      <c r="F2342" s="38"/>
      <c r="G2342" s="39"/>
      <c r="H2342" s="39"/>
      <c r="I2342" s="29"/>
      <c r="J2342" s="40"/>
      <c r="K2342" s="40"/>
      <c r="L2342" s="28"/>
      <c r="M2342" s="28"/>
      <c r="N2342" s="42" t="str">
        <f t="shared" si="258"/>
        <v/>
      </c>
      <c r="O2342" s="43"/>
      <c r="P2342" s="25" t="str">
        <f t="shared" si="259"/>
        <v/>
      </c>
      <c r="R2342" s="26">
        <f t="shared" si="253"/>
        <v>0</v>
      </c>
      <c r="S2342" s="18">
        <f t="shared" si="254"/>
        <v>9</v>
      </c>
      <c r="T2342" s="15" t="str">
        <f t="shared" si="255"/>
        <v/>
      </c>
      <c r="U2342" s="15" t="str">
        <f>CONCATENATE(IF(B2342="","",'[1]Datos del Clap'!$E$4),";","9",IF(B2342="","",'[1]Datos del Clap'!$F$4),TEXT(B2342,"000"),";",E2342,(TEXT(F2342,"00000000")))</f>
        <v>;9;00000000</v>
      </c>
    </row>
    <row r="2343" spans="1:21" ht="14.25" customHeight="1" x14ac:dyDescent="0.2">
      <c r="A2343" s="41" t="str">
        <f t="shared" si="256"/>
        <v/>
      </c>
      <c r="B2343" s="27" t="str">
        <f t="shared" si="257"/>
        <v/>
      </c>
      <c r="C2343" s="28"/>
      <c r="D2343" s="37"/>
      <c r="E2343" s="28"/>
      <c r="F2343" s="38"/>
      <c r="G2343" s="39"/>
      <c r="H2343" s="39"/>
      <c r="I2343" s="29"/>
      <c r="J2343" s="40"/>
      <c r="K2343" s="40"/>
      <c r="L2343" s="28"/>
      <c r="M2343" s="28"/>
      <c r="N2343" s="42" t="str">
        <f t="shared" si="258"/>
        <v/>
      </c>
      <c r="O2343" s="43"/>
      <c r="P2343" s="25" t="str">
        <f t="shared" si="259"/>
        <v/>
      </c>
      <c r="R2343" s="26">
        <f t="shared" si="253"/>
        <v>0</v>
      </c>
      <c r="S2343" s="18">
        <f t="shared" si="254"/>
        <v>9</v>
      </c>
      <c r="T2343" s="15" t="str">
        <f t="shared" si="255"/>
        <v/>
      </c>
      <c r="U2343" s="15" t="str">
        <f>CONCATENATE(IF(B2343="","",'[1]Datos del Clap'!$E$4),";","9",IF(B2343="","",'[1]Datos del Clap'!$F$4),TEXT(B2343,"000"),";",E2343,(TEXT(F2343,"00000000")))</f>
        <v>;9;00000000</v>
      </c>
    </row>
    <row r="2344" spans="1:21" ht="14.25" customHeight="1" x14ac:dyDescent="0.2">
      <c r="A2344" s="41" t="str">
        <f t="shared" si="256"/>
        <v/>
      </c>
      <c r="B2344" s="27" t="str">
        <f t="shared" si="257"/>
        <v/>
      </c>
      <c r="C2344" s="28"/>
      <c r="D2344" s="37"/>
      <c r="E2344" s="28"/>
      <c r="F2344" s="38"/>
      <c r="G2344" s="39"/>
      <c r="H2344" s="39"/>
      <c r="I2344" s="29"/>
      <c r="J2344" s="40"/>
      <c r="K2344" s="40"/>
      <c r="L2344" s="28"/>
      <c r="M2344" s="28"/>
      <c r="N2344" s="42" t="str">
        <f t="shared" si="258"/>
        <v/>
      </c>
      <c r="O2344" s="43"/>
      <c r="P2344" s="25" t="str">
        <f t="shared" si="259"/>
        <v/>
      </c>
      <c r="R2344" s="26">
        <f t="shared" si="253"/>
        <v>0</v>
      </c>
      <c r="S2344" s="18">
        <f t="shared" si="254"/>
        <v>9</v>
      </c>
      <c r="T2344" s="15" t="str">
        <f t="shared" si="255"/>
        <v/>
      </c>
      <c r="U2344" s="15" t="str">
        <f>CONCATENATE(IF(B2344="","",'[1]Datos del Clap'!$E$4),";","9",IF(B2344="","",'[1]Datos del Clap'!$F$4),TEXT(B2344,"000"),";",E2344,(TEXT(F2344,"00000000")))</f>
        <v>;9;00000000</v>
      </c>
    </row>
    <row r="2345" spans="1:21" ht="14.25" customHeight="1" x14ac:dyDescent="0.2">
      <c r="A2345" s="41" t="str">
        <f t="shared" si="256"/>
        <v/>
      </c>
      <c r="B2345" s="27" t="str">
        <f t="shared" si="257"/>
        <v/>
      </c>
      <c r="C2345" s="28"/>
      <c r="D2345" s="37"/>
      <c r="E2345" s="28"/>
      <c r="F2345" s="38"/>
      <c r="G2345" s="39"/>
      <c r="H2345" s="39"/>
      <c r="I2345" s="29"/>
      <c r="J2345" s="40"/>
      <c r="K2345" s="40"/>
      <c r="L2345" s="28"/>
      <c r="M2345" s="28"/>
      <c r="N2345" s="42" t="str">
        <f t="shared" si="258"/>
        <v/>
      </c>
      <c r="O2345" s="43"/>
      <c r="P2345" s="25" t="str">
        <f t="shared" si="259"/>
        <v/>
      </c>
      <c r="R2345" s="26">
        <f t="shared" si="253"/>
        <v>0</v>
      </c>
      <c r="S2345" s="18">
        <f t="shared" si="254"/>
        <v>9</v>
      </c>
      <c r="T2345" s="15" t="str">
        <f t="shared" si="255"/>
        <v/>
      </c>
      <c r="U2345" s="15" t="str">
        <f>CONCATENATE(IF(B2345="","",'[1]Datos del Clap'!$E$4),";","9",IF(B2345="","",'[1]Datos del Clap'!$F$4),TEXT(B2345,"000"),";",E2345,(TEXT(F2345,"00000000")))</f>
        <v>;9;00000000</v>
      </c>
    </row>
    <row r="2346" spans="1:21" ht="14.25" customHeight="1" x14ac:dyDescent="0.2">
      <c r="A2346" s="41" t="str">
        <f t="shared" si="256"/>
        <v/>
      </c>
      <c r="B2346" s="27" t="str">
        <f t="shared" si="257"/>
        <v/>
      </c>
      <c r="C2346" s="28"/>
      <c r="D2346" s="37"/>
      <c r="E2346" s="28"/>
      <c r="F2346" s="38"/>
      <c r="G2346" s="39"/>
      <c r="H2346" s="39"/>
      <c r="I2346" s="29"/>
      <c r="J2346" s="40"/>
      <c r="K2346" s="40"/>
      <c r="L2346" s="28"/>
      <c r="M2346" s="28"/>
      <c r="N2346" s="42" t="str">
        <f t="shared" si="258"/>
        <v/>
      </c>
      <c r="O2346" s="43"/>
      <c r="P2346" s="25" t="str">
        <f t="shared" si="259"/>
        <v/>
      </c>
      <c r="R2346" s="26">
        <f t="shared" si="253"/>
        <v>0</v>
      </c>
      <c r="S2346" s="18">
        <f t="shared" si="254"/>
        <v>9</v>
      </c>
      <c r="T2346" s="15" t="str">
        <f t="shared" si="255"/>
        <v/>
      </c>
      <c r="U2346" s="15" t="str">
        <f>CONCATENATE(IF(B2346="","",'[1]Datos del Clap'!$E$4),";","9",IF(B2346="","",'[1]Datos del Clap'!$F$4),TEXT(B2346,"000"),";",E2346,(TEXT(F2346,"00000000")))</f>
        <v>;9;00000000</v>
      </c>
    </row>
    <row r="2347" spans="1:21" ht="14.25" customHeight="1" x14ac:dyDescent="0.2">
      <c r="A2347" s="41" t="str">
        <f t="shared" si="256"/>
        <v/>
      </c>
      <c r="B2347" s="27" t="str">
        <f t="shared" si="257"/>
        <v/>
      </c>
      <c r="C2347" s="28"/>
      <c r="D2347" s="37"/>
      <c r="E2347" s="28"/>
      <c r="F2347" s="38"/>
      <c r="G2347" s="39"/>
      <c r="H2347" s="39"/>
      <c r="I2347" s="29"/>
      <c r="J2347" s="40"/>
      <c r="K2347" s="40"/>
      <c r="L2347" s="28"/>
      <c r="M2347" s="28"/>
      <c r="N2347" s="42" t="str">
        <f t="shared" si="258"/>
        <v/>
      </c>
      <c r="O2347" s="43"/>
      <c r="P2347" s="25" t="str">
        <f t="shared" si="259"/>
        <v/>
      </c>
      <c r="R2347" s="26">
        <f t="shared" si="253"/>
        <v>0</v>
      </c>
      <c r="S2347" s="18">
        <f t="shared" si="254"/>
        <v>9</v>
      </c>
      <c r="T2347" s="15" t="str">
        <f t="shared" si="255"/>
        <v/>
      </c>
      <c r="U2347" s="15" t="str">
        <f>CONCATENATE(IF(B2347="","",'[1]Datos del Clap'!$E$4),";","9",IF(B2347="","",'[1]Datos del Clap'!$F$4),TEXT(B2347,"000"),";",E2347,(TEXT(F2347,"00000000")))</f>
        <v>;9;00000000</v>
      </c>
    </row>
    <row r="2348" spans="1:21" ht="14.25" customHeight="1" x14ac:dyDescent="0.2">
      <c r="A2348" s="41" t="str">
        <f t="shared" si="256"/>
        <v/>
      </c>
      <c r="B2348" s="27" t="str">
        <f t="shared" si="257"/>
        <v/>
      </c>
      <c r="C2348" s="28"/>
      <c r="D2348" s="37"/>
      <c r="E2348" s="28"/>
      <c r="F2348" s="38"/>
      <c r="G2348" s="39"/>
      <c r="H2348" s="39"/>
      <c r="I2348" s="29"/>
      <c r="J2348" s="40"/>
      <c r="K2348" s="40"/>
      <c r="L2348" s="28"/>
      <c r="M2348" s="28"/>
      <c r="N2348" s="42" t="str">
        <f t="shared" si="258"/>
        <v/>
      </c>
      <c r="O2348" s="43"/>
      <c r="P2348" s="25" t="str">
        <f t="shared" si="259"/>
        <v/>
      </c>
      <c r="R2348" s="26">
        <f t="shared" si="253"/>
        <v>0</v>
      </c>
      <c r="S2348" s="18">
        <f t="shared" si="254"/>
        <v>9</v>
      </c>
      <c r="T2348" s="15" t="str">
        <f t="shared" si="255"/>
        <v/>
      </c>
      <c r="U2348" s="15" t="str">
        <f>CONCATENATE(IF(B2348="","",'[1]Datos del Clap'!$E$4),";","9",IF(B2348="","",'[1]Datos del Clap'!$F$4),TEXT(B2348,"000"),";",E2348,(TEXT(F2348,"00000000")))</f>
        <v>;9;00000000</v>
      </c>
    </row>
    <row r="2349" spans="1:21" ht="14.25" customHeight="1" x14ac:dyDescent="0.2">
      <c r="A2349" s="41" t="str">
        <f t="shared" si="256"/>
        <v/>
      </c>
      <c r="B2349" s="27" t="str">
        <f t="shared" si="257"/>
        <v/>
      </c>
      <c r="C2349" s="28"/>
      <c r="D2349" s="37"/>
      <c r="E2349" s="28"/>
      <c r="F2349" s="38"/>
      <c r="G2349" s="39"/>
      <c r="H2349" s="39"/>
      <c r="I2349" s="29"/>
      <c r="J2349" s="40"/>
      <c r="K2349" s="40"/>
      <c r="L2349" s="28"/>
      <c r="M2349" s="28"/>
      <c r="N2349" s="42" t="str">
        <f t="shared" si="258"/>
        <v/>
      </c>
      <c r="O2349" s="43"/>
      <c r="P2349" s="25" t="str">
        <f t="shared" si="259"/>
        <v/>
      </c>
      <c r="R2349" s="26">
        <f t="shared" si="253"/>
        <v>0</v>
      </c>
      <c r="S2349" s="18">
        <f t="shared" si="254"/>
        <v>9</v>
      </c>
      <c r="T2349" s="15" t="str">
        <f t="shared" si="255"/>
        <v/>
      </c>
      <c r="U2349" s="15" t="str">
        <f>CONCATENATE(IF(B2349="","",'[1]Datos del Clap'!$E$4),";","9",IF(B2349="","",'[1]Datos del Clap'!$F$4),TEXT(B2349,"000"),";",E2349,(TEXT(F2349,"00000000")))</f>
        <v>;9;00000000</v>
      </c>
    </row>
    <row r="2350" spans="1:21" ht="14.25" customHeight="1" x14ac:dyDescent="0.2">
      <c r="A2350" s="41" t="str">
        <f t="shared" si="256"/>
        <v/>
      </c>
      <c r="B2350" s="27" t="str">
        <f t="shared" si="257"/>
        <v/>
      </c>
      <c r="C2350" s="28"/>
      <c r="D2350" s="37"/>
      <c r="E2350" s="28"/>
      <c r="F2350" s="38"/>
      <c r="G2350" s="39"/>
      <c r="H2350" s="39"/>
      <c r="I2350" s="29"/>
      <c r="J2350" s="40"/>
      <c r="K2350" s="40"/>
      <c r="L2350" s="28"/>
      <c r="M2350" s="28"/>
      <c r="N2350" s="42" t="str">
        <f t="shared" si="258"/>
        <v/>
      </c>
      <c r="O2350" s="43"/>
      <c r="P2350" s="25" t="str">
        <f t="shared" si="259"/>
        <v/>
      </c>
      <c r="R2350" s="26">
        <f t="shared" si="253"/>
        <v>0</v>
      </c>
      <c r="S2350" s="18">
        <f t="shared" si="254"/>
        <v>9</v>
      </c>
      <c r="T2350" s="15" t="str">
        <f t="shared" si="255"/>
        <v/>
      </c>
      <c r="U2350" s="15" t="str">
        <f>CONCATENATE(IF(B2350="","",'[1]Datos del Clap'!$E$4),";","9",IF(B2350="","",'[1]Datos del Clap'!$F$4),TEXT(B2350,"000"),";",E2350,(TEXT(F2350,"00000000")))</f>
        <v>;9;00000000</v>
      </c>
    </row>
    <row r="2351" spans="1:21" ht="14.25" customHeight="1" x14ac:dyDescent="0.2">
      <c r="A2351" s="41" t="str">
        <f t="shared" si="256"/>
        <v/>
      </c>
      <c r="B2351" s="27" t="str">
        <f t="shared" si="257"/>
        <v/>
      </c>
      <c r="C2351" s="28"/>
      <c r="D2351" s="37"/>
      <c r="E2351" s="28"/>
      <c r="F2351" s="38"/>
      <c r="G2351" s="39"/>
      <c r="H2351" s="39"/>
      <c r="I2351" s="29"/>
      <c r="J2351" s="40"/>
      <c r="K2351" s="40"/>
      <c r="L2351" s="28"/>
      <c r="M2351" s="28"/>
      <c r="N2351" s="42" t="str">
        <f t="shared" si="258"/>
        <v/>
      </c>
      <c r="O2351" s="43"/>
      <c r="P2351" s="25" t="str">
        <f t="shared" si="259"/>
        <v/>
      </c>
      <c r="R2351" s="26">
        <f t="shared" si="253"/>
        <v>0</v>
      </c>
      <c r="S2351" s="18">
        <f t="shared" si="254"/>
        <v>9</v>
      </c>
      <c r="T2351" s="15" t="str">
        <f t="shared" si="255"/>
        <v/>
      </c>
      <c r="U2351" s="15" t="str">
        <f>CONCATENATE(IF(B2351="","",'[1]Datos del Clap'!$E$4),";","9",IF(B2351="","",'[1]Datos del Clap'!$F$4),TEXT(B2351,"000"),";",E2351,(TEXT(F2351,"00000000")))</f>
        <v>;9;00000000</v>
      </c>
    </row>
    <row r="2352" spans="1:21" ht="14.25" customHeight="1" x14ac:dyDescent="0.2">
      <c r="A2352" s="41" t="str">
        <f t="shared" si="256"/>
        <v/>
      </c>
      <c r="B2352" s="27" t="str">
        <f t="shared" si="257"/>
        <v/>
      </c>
      <c r="C2352" s="28"/>
      <c r="D2352" s="37"/>
      <c r="E2352" s="28"/>
      <c r="F2352" s="38"/>
      <c r="G2352" s="39"/>
      <c r="H2352" s="39"/>
      <c r="I2352" s="29"/>
      <c r="J2352" s="40"/>
      <c r="K2352" s="40"/>
      <c r="L2352" s="28"/>
      <c r="M2352" s="28"/>
      <c r="N2352" s="42" t="str">
        <f t="shared" si="258"/>
        <v/>
      </c>
      <c r="O2352" s="43"/>
      <c r="P2352" s="25" t="str">
        <f t="shared" si="259"/>
        <v/>
      </c>
      <c r="R2352" s="26">
        <f t="shared" si="253"/>
        <v>0</v>
      </c>
      <c r="S2352" s="18">
        <f t="shared" si="254"/>
        <v>9</v>
      </c>
      <c r="T2352" s="15" t="str">
        <f t="shared" si="255"/>
        <v/>
      </c>
      <c r="U2352" s="15" t="str">
        <f>CONCATENATE(IF(B2352="","",'[1]Datos del Clap'!$E$4),";","9",IF(B2352="","",'[1]Datos del Clap'!$F$4),TEXT(B2352,"000"),";",E2352,(TEXT(F2352,"00000000")))</f>
        <v>;9;00000000</v>
      </c>
    </row>
    <row r="2353" spans="1:21" ht="14.25" customHeight="1" x14ac:dyDescent="0.2">
      <c r="A2353" s="41" t="str">
        <f t="shared" si="256"/>
        <v/>
      </c>
      <c r="B2353" s="27" t="str">
        <f t="shared" si="257"/>
        <v/>
      </c>
      <c r="C2353" s="28"/>
      <c r="D2353" s="37"/>
      <c r="E2353" s="28"/>
      <c r="F2353" s="38"/>
      <c r="G2353" s="39"/>
      <c r="H2353" s="39"/>
      <c r="I2353" s="29"/>
      <c r="J2353" s="40"/>
      <c r="K2353" s="40"/>
      <c r="L2353" s="28"/>
      <c r="M2353" s="28"/>
      <c r="N2353" s="42" t="str">
        <f t="shared" si="258"/>
        <v/>
      </c>
      <c r="O2353" s="43"/>
      <c r="P2353" s="25" t="str">
        <f t="shared" si="259"/>
        <v/>
      </c>
      <c r="R2353" s="26">
        <f t="shared" si="253"/>
        <v>0</v>
      </c>
      <c r="S2353" s="18">
        <f t="shared" si="254"/>
        <v>9</v>
      </c>
      <c r="T2353" s="15" t="str">
        <f t="shared" si="255"/>
        <v/>
      </c>
      <c r="U2353" s="15" t="str">
        <f>CONCATENATE(IF(B2353="","",'[1]Datos del Clap'!$E$4),";","9",IF(B2353="","",'[1]Datos del Clap'!$F$4),TEXT(B2353,"000"),";",E2353,(TEXT(F2353,"00000000")))</f>
        <v>;9;00000000</v>
      </c>
    </row>
    <row r="2354" spans="1:21" ht="14.25" customHeight="1" x14ac:dyDescent="0.2">
      <c r="A2354" s="41" t="str">
        <f t="shared" si="256"/>
        <v/>
      </c>
      <c r="B2354" s="27" t="str">
        <f t="shared" si="257"/>
        <v/>
      </c>
      <c r="C2354" s="28"/>
      <c r="D2354" s="37"/>
      <c r="E2354" s="28"/>
      <c r="F2354" s="38"/>
      <c r="G2354" s="39"/>
      <c r="H2354" s="39"/>
      <c r="I2354" s="29"/>
      <c r="J2354" s="40"/>
      <c r="K2354" s="40"/>
      <c r="L2354" s="28"/>
      <c r="M2354" s="28"/>
      <c r="N2354" s="42" t="str">
        <f t="shared" si="258"/>
        <v/>
      </c>
      <c r="O2354" s="43"/>
      <c r="P2354" s="25" t="str">
        <f t="shared" si="259"/>
        <v/>
      </c>
      <c r="R2354" s="26">
        <f t="shared" si="253"/>
        <v>0</v>
      </c>
      <c r="S2354" s="18">
        <f t="shared" si="254"/>
        <v>9</v>
      </c>
      <c r="T2354" s="15" t="str">
        <f t="shared" si="255"/>
        <v/>
      </c>
      <c r="U2354" s="15" t="str">
        <f>CONCATENATE(IF(B2354="","",'[1]Datos del Clap'!$E$4),";","9",IF(B2354="","",'[1]Datos del Clap'!$F$4),TEXT(B2354,"000"),";",E2354,(TEXT(F2354,"00000000")))</f>
        <v>;9;00000000</v>
      </c>
    </row>
    <row r="2355" spans="1:21" ht="14.25" customHeight="1" x14ac:dyDescent="0.2">
      <c r="A2355" s="41" t="str">
        <f t="shared" si="256"/>
        <v/>
      </c>
      <c r="B2355" s="27" t="str">
        <f t="shared" si="257"/>
        <v/>
      </c>
      <c r="C2355" s="28"/>
      <c r="D2355" s="37"/>
      <c r="E2355" s="28"/>
      <c r="F2355" s="38"/>
      <c r="G2355" s="39"/>
      <c r="H2355" s="39"/>
      <c r="I2355" s="29"/>
      <c r="J2355" s="40"/>
      <c r="K2355" s="40"/>
      <c r="L2355" s="28"/>
      <c r="M2355" s="28"/>
      <c r="N2355" s="42" t="str">
        <f t="shared" si="258"/>
        <v/>
      </c>
      <c r="O2355" s="43"/>
      <c r="P2355" s="25" t="str">
        <f t="shared" si="259"/>
        <v/>
      </c>
      <c r="R2355" s="26">
        <f t="shared" si="253"/>
        <v>0</v>
      </c>
      <c r="S2355" s="18">
        <f t="shared" si="254"/>
        <v>9</v>
      </c>
      <c r="T2355" s="15" t="str">
        <f t="shared" si="255"/>
        <v/>
      </c>
      <c r="U2355" s="15" t="str">
        <f>CONCATENATE(IF(B2355="","",'[1]Datos del Clap'!$E$4),";","9",IF(B2355="","",'[1]Datos del Clap'!$F$4),TEXT(B2355,"000"),";",E2355,(TEXT(F2355,"00000000")))</f>
        <v>;9;00000000</v>
      </c>
    </row>
    <row r="2356" spans="1:21" ht="14.25" customHeight="1" x14ac:dyDescent="0.2">
      <c r="A2356" s="41" t="str">
        <f t="shared" si="256"/>
        <v/>
      </c>
      <c r="B2356" s="27" t="str">
        <f t="shared" si="257"/>
        <v/>
      </c>
      <c r="C2356" s="28"/>
      <c r="D2356" s="37"/>
      <c r="E2356" s="28"/>
      <c r="F2356" s="38"/>
      <c r="G2356" s="39"/>
      <c r="H2356" s="39"/>
      <c r="I2356" s="29"/>
      <c r="J2356" s="40"/>
      <c r="K2356" s="40"/>
      <c r="L2356" s="28"/>
      <c r="M2356" s="28"/>
      <c r="N2356" s="42" t="str">
        <f t="shared" si="258"/>
        <v/>
      </c>
      <c r="O2356" s="43"/>
      <c r="P2356" s="25" t="str">
        <f t="shared" si="259"/>
        <v/>
      </c>
      <c r="R2356" s="26">
        <f t="shared" si="253"/>
        <v>0</v>
      </c>
      <c r="S2356" s="18">
        <f t="shared" si="254"/>
        <v>9</v>
      </c>
      <c r="T2356" s="15" t="str">
        <f t="shared" si="255"/>
        <v/>
      </c>
      <c r="U2356" s="15" t="str">
        <f>CONCATENATE(IF(B2356="","",'[1]Datos del Clap'!$E$4),";","9",IF(B2356="","",'[1]Datos del Clap'!$F$4),TEXT(B2356,"000"),";",E2356,(TEXT(F2356,"00000000")))</f>
        <v>;9;00000000</v>
      </c>
    </row>
    <row r="2357" spans="1:21" ht="14.25" customHeight="1" x14ac:dyDescent="0.2">
      <c r="A2357" s="41" t="str">
        <f t="shared" si="256"/>
        <v/>
      </c>
      <c r="B2357" s="27" t="str">
        <f t="shared" si="257"/>
        <v/>
      </c>
      <c r="C2357" s="28"/>
      <c r="D2357" s="37"/>
      <c r="E2357" s="28"/>
      <c r="F2357" s="38"/>
      <c r="G2357" s="39"/>
      <c r="H2357" s="39"/>
      <c r="I2357" s="29"/>
      <c r="J2357" s="40"/>
      <c r="K2357" s="40"/>
      <c r="L2357" s="28"/>
      <c r="M2357" s="28"/>
      <c r="N2357" s="42" t="str">
        <f t="shared" si="258"/>
        <v/>
      </c>
      <c r="O2357" s="43"/>
      <c r="P2357" s="25" t="str">
        <f t="shared" si="259"/>
        <v/>
      </c>
      <c r="R2357" s="26">
        <f t="shared" si="253"/>
        <v>0</v>
      </c>
      <c r="S2357" s="18">
        <f t="shared" si="254"/>
        <v>9</v>
      </c>
      <c r="T2357" s="15" t="str">
        <f t="shared" si="255"/>
        <v/>
      </c>
      <c r="U2357" s="15" t="str">
        <f>CONCATENATE(IF(B2357="","",'[1]Datos del Clap'!$E$4),";","9",IF(B2357="","",'[1]Datos del Clap'!$F$4),TEXT(B2357,"000"),";",E2357,(TEXT(F2357,"00000000")))</f>
        <v>;9;00000000</v>
      </c>
    </row>
    <row r="2358" spans="1:21" ht="14.25" customHeight="1" x14ac:dyDescent="0.2">
      <c r="A2358" s="41" t="str">
        <f t="shared" si="256"/>
        <v/>
      </c>
      <c r="B2358" s="27" t="str">
        <f t="shared" si="257"/>
        <v/>
      </c>
      <c r="C2358" s="28"/>
      <c r="D2358" s="37"/>
      <c r="E2358" s="28"/>
      <c r="F2358" s="38"/>
      <c r="G2358" s="39"/>
      <c r="H2358" s="39"/>
      <c r="I2358" s="29"/>
      <c r="J2358" s="40"/>
      <c r="K2358" s="40"/>
      <c r="L2358" s="28"/>
      <c r="M2358" s="28"/>
      <c r="N2358" s="42" t="str">
        <f t="shared" si="258"/>
        <v/>
      </c>
      <c r="O2358" s="43"/>
      <c r="P2358" s="25" t="str">
        <f t="shared" si="259"/>
        <v/>
      </c>
      <c r="R2358" s="26">
        <f t="shared" si="253"/>
        <v>0</v>
      </c>
      <c r="S2358" s="18">
        <f t="shared" si="254"/>
        <v>9</v>
      </c>
      <c r="T2358" s="15" t="str">
        <f t="shared" si="255"/>
        <v/>
      </c>
      <c r="U2358" s="15" t="str">
        <f>CONCATENATE(IF(B2358="","",'[1]Datos del Clap'!$E$4),";","9",IF(B2358="","",'[1]Datos del Clap'!$F$4),TEXT(B2358,"000"),";",E2358,(TEXT(F2358,"00000000")))</f>
        <v>;9;00000000</v>
      </c>
    </row>
    <row r="2359" spans="1:21" ht="14.25" customHeight="1" x14ac:dyDescent="0.2">
      <c r="A2359" s="41" t="str">
        <f t="shared" si="256"/>
        <v/>
      </c>
      <c r="B2359" s="27" t="str">
        <f t="shared" si="257"/>
        <v/>
      </c>
      <c r="C2359" s="28"/>
      <c r="D2359" s="37"/>
      <c r="E2359" s="28"/>
      <c r="F2359" s="38"/>
      <c r="G2359" s="39"/>
      <c r="H2359" s="39"/>
      <c r="I2359" s="29"/>
      <c r="J2359" s="40"/>
      <c r="K2359" s="40"/>
      <c r="L2359" s="28"/>
      <c r="M2359" s="28"/>
      <c r="N2359" s="42" t="str">
        <f t="shared" si="258"/>
        <v/>
      </c>
      <c r="O2359" s="43"/>
      <c r="P2359" s="25" t="str">
        <f t="shared" si="259"/>
        <v/>
      </c>
      <c r="R2359" s="26">
        <f t="shared" si="253"/>
        <v>0</v>
      </c>
      <c r="S2359" s="18">
        <f t="shared" si="254"/>
        <v>9</v>
      </c>
      <c r="T2359" s="15" t="str">
        <f t="shared" si="255"/>
        <v/>
      </c>
      <c r="U2359" s="15" t="str">
        <f>CONCATENATE(IF(B2359="","",'[1]Datos del Clap'!$E$4),";","9",IF(B2359="","",'[1]Datos del Clap'!$F$4),TEXT(B2359,"000"),";",E2359,(TEXT(F2359,"00000000")))</f>
        <v>;9;00000000</v>
      </c>
    </row>
    <row r="2360" spans="1:21" ht="14.25" customHeight="1" x14ac:dyDescent="0.2">
      <c r="A2360" s="41" t="str">
        <f t="shared" si="256"/>
        <v/>
      </c>
      <c r="B2360" s="27" t="str">
        <f t="shared" si="257"/>
        <v/>
      </c>
      <c r="C2360" s="28"/>
      <c r="D2360" s="37"/>
      <c r="E2360" s="28"/>
      <c r="F2360" s="38"/>
      <c r="G2360" s="39"/>
      <c r="H2360" s="39"/>
      <c r="I2360" s="29"/>
      <c r="J2360" s="40"/>
      <c r="K2360" s="40"/>
      <c r="L2360" s="28"/>
      <c r="M2360" s="28"/>
      <c r="N2360" s="42" t="str">
        <f t="shared" si="258"/>
        <v/>
      </c>
      <c r="O2360" s="43"/>
      <c r="P2360" s="25" t="str">
        <f t="shared" si="259"/>
        <v/>
      </c>
      <c r="R2360" s="26">
        <f t="shared" si="253"/>
        <v>0</v>
      </c>
      <c r="S2360" s="18">
        <f t="shared" si="254"/>
        <v>9</v>
      </c>
      <c r="T2360" s="15" t="str">
        <f t="shared" si="255"/>
        <v/>
      </c>
      <c r="U2360" s="15" t="str">
        <f>CONCATENATE(IF(B2360="","",'[1]Datos del Clap'!$E$4),";","9",IF(B2360="","",'[1]Datos del Clap'!$F$4),TEXT(B2360,"000"),";",E2360,(TEXT(F2360,"00000000")))</f>
        <v>;9;00000000</v>
      </c>
    </row>
    <row r="2361" spans="1:21" ht="14.25" customHeight="1" x14ac:dyDescent="0.2">
      <c r="A2361" s="41" t="str">
        <f t="shared" si="256"/>
        <v/>
      </c>
      <c r="B2361" s="27" t="str">
        <f t="shared" si="257"/>
        <v/>
      </c>
      <c r="C2361" s="28"/>
      <c r="D2361" s="37"/>
      <c r="E2361" s="28"/>
      <c r="F2361" s="38"/>
      <c r="G2361" s="39"/>
      <c r="H2361" s="39"/>
      <c r="I2361" s="29"/>
      <c r="J2361" s="40"/>
      <c r="K2361" s="40"/>
      <c r="L2361" s="28"/>
      <c r="M2361" s="28"/>
      <c r="N2361" s="42" t="str">
        <f t="shared" si="258"/>
        <v/>
      </c>
      <c r="O2361" s="43"/>
      <c r="P2361" s="25" t="str">
        <f t="shared" si="259"/>
        <v/>
      </c>
      <c r="R2361" s="26">
        <f t="shared" si="253"/>
        <v>0</v>
      </c>
      <c r="S2361" s="18">
        <f t="shared" si="254"/>
        <v>9</v>
      </c>
      <c r="T2361" s="15" t="str">
        <f t="shared" si="255"/>
        <v/>
      </c>
      <c r="U2361" s="15" t="str">
        <f>CONCATENATE(IF(B2361="","",'[1]Datos del Clap'!$E$4),";","9",IF(B2361="","",'[1]Datos del Clap'!$F$4),TEXT(B2361,"000"),";",E2361,(TEXT(F2361,"00000000")))</f>
        <v>;9;00000000</v>
      </c>
    </row>
    <row r="2362" spans="1:21" ht="14.25" customHeight="1" x14ac:dyDescent="0.2">
      <c r="A2362" s="41" t="str">
        <f t="shared" si="256"/>
        <v/>
      </c>
      <c r="B2362" s="27" t="str">
        <f t="shared" si="257"/>
        <v/>
      </c>
      <c r="C2362" s="28"/>
      <c r="D2362" s="37"/>
      <c r="E2362" s="28"/>
      <c r="F2362" s="38"/>
      <c r="G2362" s="39"/>
      <c r="H2362" s="39"/>
      <c r="I2362" s="29"/>
      <c r="J2362" s="40"/>
      <c r="K2362" s="40"/>
      <c r="L2362" s="28"/>
      <c r="M2362" s="28"/>
      <c r="N2362" s="42" t="str">
        <f t="shared" si="258"/>
        <v/>
      </c>
      <c r="O2362" s="43"/>
      <c r="P2362" s="25" t="str">
        <f t="shared" si="259"/>
        <v/>
      </c>
      <c r="R2362" s="26">
        <f t="shared" si="253"/>
        <v>0</v>
      </c>
      <c r="S2362" s="18">
        <f t="shared" si="254"/>
        <v>9</v>
      </c>
      <c r="T2362" s="15" t="str">
        <f t="shared" si="255"/>
        <v/>
      </c>
      <c r="U2362" s="15" t="str">
        <f>CONCATENATE(IF(B2362="","",'[1]Datos del Clap'!$E$4),";","9",IF(B2362="","",'[1]Datos del Clap'!$F$4),TEXT(B2362,"000"),";",E2362,(TEXT(F2362,"00000000")))</f>
        <v>;9;00000000</v>
      </c>
    </row>
    <row r="2363" spans="1:21" ht="14.25" customHeight="1" x14ac:dyDescent="0.2">
      <c r="A2363" s="41" t="str">
        <f t="shared" si="256"/>
        <v/>
      </c>
      <c r="B2363" s="27" t="str">
        <f t="shared" si="257"/>
        <v/>
      </c>
      <c r="C2363" s="28"/>
      <c r="D2363" s="37"/>
      <c r="E2363" s="28"/>
      <c r="F2363" s="38"/>
      <c r="G2363" s="39"/>
      <c r="H2363" s="39"/>
      <c r="I2363" s="29"/>
      <c r="J2363" s="40"/>
      <c r="K2363" s="40"/>
      <c r="L2363" s="28"/>
      <c r="M2363" s="28"/>
      <c r="N2363" s="42" t="str">
        <f t="shared" si="258"/>
        <v/>
      </c>
      <c r="O2363" s="43"/>
      <c r="P2363" s="25" t="str">
        <f t="shared" si="259"/>
        <v/>
      </c>
      <c r="R2363" s="26">
        <f t="shared" si="253"/>
        <v>0</v>
      </c>
      <c r="S2363" s="18">
        <f t="shared" si="254"/>
        <v>9</v>
      </c>
      <c r="T2363" s="15" t="str">
        <f t="shared" si="255"/>
        <v/>
      </c>
      <c r="U2363" s="15" t="str">
        <f>CONCATENATE(IF(B2363="","",'[1]Datos del Clap'!$E$4),";","9",IF(B2363="","",'[1]Datos del Clap'!$F$4),TEXT(B2363,"000"),";",E2363,(TEXT(F2363,"00000000")))</f>
        <v>;9;00000000</v>
      </c>
    </row>
    <row r="2364" spans="1:21" ht="14.25" customHeight="1" x14ac:dyDescent="0.2">
      <c r="A2364" s="41" t="str">
        <f t="shared" si="256"/>
        <v/>
      </c>
      <c r="B2364" s="27" t="str">
        <f t="shared" si="257"/>
        <v/>
      </c>
      <c r="C2364" s="28"/>
      <c r="D2364" s="37"/>
      <c r="E2364" s="28"/>
      <c r="F2364" s="38"/>
      <c r="G2364" s="39"/>
      <c r="H2364" s="39"/>
      <c r="I2364" s="29"/>
      <c r="J2364" s="40"/>
      <c r="K2364" s="40"/>
      <c r="L2364" s="28"/>
      <c r="M2364" s="28"/>
      <c r="N2364" s="42" t="str">
        <f t="shared" si="258"/>
        <v/>
      </c>
      <c r="O2364" s="43"/>
      <c r="P2364" s="25" t="str">
        <f t="shared" si="259"/>
        <v/>
      </c>
      <c r="R2364" s="26">
        <f t="shared" si="253"/>
        <v>0</v>
      </c>
      <c r="S2364" s="18">
        <f t="shared" si="254"/>
        <v>9</v>
      </c>
      <c r="T2364" s="15" t="str">
        <f t="shared" si="255"/>
        <v/>
      </c>
      <c r="U2364" s="15" t="str">
        <f>CONCATENATE(IF(B2364="","",'[1]Datos del Clap'!$E$4),";","9",IF(B2364="","",'[1]Datos del Clap'!$F$4),TEXT(B2364,"000"),";",E2364,(TEXT(F2364,"00000000")))</f>
        <v>;9;00000000</v>
      </c>
    </row>
    <row r="2365" spans="1:21" ht="14.25" customHeight="1" x14ac:dyDescent="0.2">
      <c r="A2365" s="41" t="str">
        <f t="shared" si="256"/>
        <v/>
      </c>
      <c r="B2365" s="27" t="str">
        <f t="shared" si="257"/>
        <v/>
      </c>
      <c r="C2365" s="28"/>
      <c r="D2365" s="37"/>
      <c r="E2365" s="28"/>
      <c r="F2365" s="38"/>
      <c r="G2365" s="39"/>
      <c r="H2365" s="39"/>
      <c r="I2365" s="29"/>
      <c r="J2365" s="40"/>
      <c r="K2365" s="40"/>
      <c r="L2365" s="28"/>
      <c r="M2365" s="28"/>
      <c r="N2365" s="42" t="str">
        <f t="shared" si="258"/>
        <v/>
      </c>
      <c r="O2365" s="43"/>
      <c r="P2365" s="25" t="str">
        <f t="shared" si="259"/>
        <v/>
      </c>
      <c r="R2365" s="26">
        <f t="shared" si="253"/>
        <v>0</v>
      </c>
      <c r="S2365" s="18">
        <f t="shared" si="254"/>
        <v>9</v>
      </c>
      <c r="T2365" s="15" t="str">
        <f t="shared" si="255"/>
        <v/>
      </c>
      <c r="U2365" s="15" t="str">
        <f>CONCATENATE(IF(B2365="","",'[1]Datos del Clap'!$E$4),";","9",IF(B2365="","",'[1]Datos del Clap'!$F$4),TEXT(B2365,"000"),";",E2365,(TEXT(F2365,"00000000")))</f>
        <v>;9;00000000</v>
      </c>
    </row>
    <row r="2366" spans="1:21" ht="14.25" customHeight="1" x14ac:dyDescent="0.2">
      <c r="A2366" s="41" t="str">
        <f t="shared" si="256"/>
        <v/>
      </c>
      <c r="B2366" s="27" t="str">
        <f t="shared" si="257"/>
        <v/>
      </c>
      <c r="C2366" s="28"/>
      <c r="D2366" s="37"/>
      <c r="E2366" s="28"/>
      <c r="F2366" s="38"/>
      <c r="G2366" s="39"/>
      <c r="H2366" s="39"/>
      <c r="I2366" s="29"/>
      <c r="J2366" s="40"/>
      <c r="K2366" s="40"/>
      <c r="L2366" s="28"/>
      <c r="M2366" s="28"/>
      <c r="N2366" s="42" t="str">
        <f t="shared" si="258"/>
        <v/>
      </c>
      <c r="O2366" s="43"/>
      <c r="P2366" s="25" t="str">
        <f t="shared" si="259"/>
        <v/>
      </c>
      <c r="R2366" s="26">
        <f t="shared" si="253"/>
        <v>0</v>
      </c>
      <c r="S2366" s="18">
        <f t="shared" si="254"/>
        <v>9</v>
      </c>
      <c r="T2366" s="15" t="str">
        <f t="shared" si="255"/>
        <v/>
      </c>
      <c r="U2366" s="15" t="str">
        <f>CONCATENATE(IF(B2366="","",'[1]Datos del Clap'!$E$4),";","9",IF(B2366="","",'[1]Datos del Clap'!$F$4),TEXT(B2366,"000"),";",E2366,(TEXT(F2366,"00000000")))</f>
        <v>;9;00000000</v>
      </c>
    </row>
    <row r="2367" spans="1:21" ht="14.25" customHeight="1" x14ac:dyDescent="0.2">
      <c r="A2367" s="41" t="str">
        <f t="shared" si="256"/>
        <v/>
      </c>
      <c r="B2367" s="27" t="str">
        <f t="shared" si="257"/>
        <v/>
      </c>
      <c r="C2367" s="28"/>
      <c r="D2367" s="37"/>
      <c r="E2367" s="28"/>
      <c r="F2367" s="38"/>
      <c r="G2367" s="39"/>
      <c r="H2367" s="39"/>
      <c r="I2367" s="29"/>
      <c r="J2367" s="40"/>
      <c r="K2367" s="40"/>
      <c r="L2367" s="28"/>
      <c r="M2367" s="28"/>
      <c r="N2367" s="42" t="str">
        <f t="shared" si="258"/>
        <v/>
      </c>
      <c r="O2367" s="43"/>
      <c r="P2367" s="25" t="str">
        <f t="shared" si="259"/>
        <v/>
      </c>
      <c r="R2367" s="26">
        <f t="shared" si="253"/>
        <v>0</v>
      </c>
      <c r="S2367" s="18">
        <f t="shared" si="254"/>
        <v>9</v>
      </c>
      <c r="T2367" s="15" t="str">
        <f t="shared" si="255"/>
        <v/>
      </c>
      <c r="U2367" s="15" t="str">
        <f>CONCATENATE(IF(B2367="","",'[1]Datos del Clap'!$E$4),";","9",IF(B2367="","",'[1]Datos del Clap'!$F$4),TEXT(B2367,"000"),";",E2367,(TEXT(F2367,"00000000")))</f>
        <v>;9;00000000</v>
      </c>
    </row>
    <row r="2368" spans="1:21" ht="14.25" customHeight="1" x14ac:dyDescent="0.2">
      <c r="A2368" s="41" t="str">
        <f t="shared" si="256"/>
        <v/>
      </c>
      <c r="B2368" s="27" t="str">
        <f t="shared" si="257"/>
        <v/>
      </c>
      <c r="C2368" s="28"/>
      <c r="D2368" s="37"/>
      <c r="E2368" s="28"/>
      <c r="F2368" s="38"/>
      <c r="G2368" s="39"/>
      <c r="H2368" s="39"/>
      <c r="I2368" s="29"/>
      <c r="J2368" s="40"/>
      <c r="K2368" s="40"/>
      <c r="L2368" s="28"/>
      <c r="M2368" s="28"/>
      <c r="N2368" s="42" t="str">
        <f t="shared" si="258"/>
        <v/>
      </c>
      <c r="O2368" s="43"/>
      <c r="P2368" s="25" t="str">
        <f t="shared" si="259"/>
        <v/>
      </c>
      <c r="R2368" s="26">
        <f t="shared" si="253"/>
        <v>0</v>
      </c>
      <c r="S2368" s="18">
        <f t="shared" si="254"/>
        <v>9</v>
      </c>
      <c r="T2368" s="15" t="str">
        <f t="shared" si="255"/>
        <v/>
      </c>
      <c r="U2368" s="15" t="str">
        <f>CONCATENATE(IF(B2368="","",'[1]Datos del Clap'!$E$4),";","9",IF(B2368="","",'[1]Datos del Clap'!$F$4),TEXT(B2368,"000"),";",E2368,(TEXT(F2368,"00000000")))</f>
        <v>;9;00000000</v>
      </c>
    </row>
    <row r="2369" spans="1:21" ht="14.25" customHeight="1" x14ac:dyDescent="0.2">
      <c r="A2369" s="41" t="str">
        <f t="shared" si="256"/>
        <v/>
      </c>
      <c r="B2369" s="27" t="str">
        <f t="shared" si="257"/>
        <v/>
      </c>
      <c r="C2369" s="28"/>
      <c r="D2369" s="37"/>
      <c r="E2369" s="28"/>
      <c r="F2369" s="38"/>
      <c r="G2369" s="39"/>
      <c r="H2369" s="39"/>
      <c r="I2369" s="29"/>
      <c r="J2369" s="40"/>
      <c r="K2369" s="40"/>
      <c r="L2369" s="28"/>
      <c r="M2369" s="28"/>
      <c r="N2369" s="42" t="str">
        <f t="shared" si="258"/>
        <v/>
      </c>
      <c r="O2369" s="43"/>
      <c r="P2369" s="25" t="str">
        <f t="shared" si="259"/>
        <v/>
      </c>
      <c r="R2369" s="26">
        <f t="shared" si="253"/>
        <v>0</v>
      </c>
      <c r="S2369" s="18">
        <f t="shared" si="254"/>
        <v>9</v>
      </c>
      <c r="T2369" s="15" t="str">
        <f t="shared" si="255"/>
        <v/>
      </c>
      <c r="U2369" s="15" t="str">
        <f>CONCATENATE(IF(B2369="","",'[1]Datos del Clap'!$E$4),";","9",IF(B2369="","",'[1]Datos del Clap'!$F$4),TEXT(B2369,"000"),";",E2369,(TEXT(F2369,"00000000")))</f>
        <v>;9;00000000</v>
      </c>
    </row>
    <row r="2370" spans="1:21" ht="14.25" customHeight="1" x14ac:dyDescent="0.2">
      <c r="A2370" s="41" t="str">
        <f t="shared" si="256"/>
        <v/>
      </c>
      <c r="B2370" s="27" t="str">
        <f t="shared" si="257"/>
        <v/>
      </c>
      <c r="C2370" s="28"/>
      <c r="D2370" s="37"/>
      <c r="E2370" s="28"/>
      <c r="F2370" s="38"/>
      <c r="G2370" s="39"/>
      <c r="H2370" s="39"/>
      <c r="I2370" s="29"/>
      <c r="J2370" s="40"/>
      <c r="K2370" s="40"/>
      <c r="L2370" s="28"/>
      <c r="M2370" s="28"/>
      <c r="N2370" s="42" t="str">
        <f t="shared" si="258"/>
        <v/>
      </c>
      <c r="O2370" s="43"/>
      <c r="P2370" s="25" t="str">
        <f t="shared" si="259"/>
        <v/>
      </c>
      <c r="R2370" s="26">
        <f t="shared" si="253"/>
        <v>0</v>
      </c>
      <c r="S2370" s="18">
        <f t="shared" si="254"/>
        <v>9</v>
      </c>
      <c r="T2370" s="15" t="str">
        <f t="shared" si="255"/>
        <v/>
      </c>
      <c r="U2370" s="15" t="str">
        <f>CONCATENATE(IF(B2370="","",'[1]Datos del Clap'!$E$4),";","9",IF(B2370="","",'[1]Datos del Clap'!$F$4),TEXT(B2370,"000"),";",E2370,(TEXT(F2370,"00000000")))</f>
        <v>;9;00000000</v>
      </c>
    </row>
    <row r="2371" spans="1:21" ht="14.25" customHeight="1" x14ac:dyDescent="0.2">
      <c r="A2371" s="41" t="str">
        <f t="shared" si="256"/>
        <v/>
      </c>
      <c r="B2371" s="27" t="str">
        <f t="shared" si="257"/>
        <v/>
      </c>
      <c r="C2371" s="28"/>
      <c r="D2371" s="37"/>
      <c r="E2371" s="28"/>
      <c r="F2371" s="38"/>
      <c r="G2371" s="39"/>
      <c r="H2371" s="39"/>
      <c r="I2371" s="29"/>
      <c r="J2371" s="40"/>
      <c r="K2371" s="40"/>
      <c r="L2371" s="28"/>
      <c r="M2371" s="28"/>
      <c r="N2371" s="42" t="str">
        <f t="shared" si="258"/>
        <v/>
      </c>
      <c r="O2371" s="43"/>
      <c r="P2371" s="25" t="str">
        <f t="shared" si="259"/>
        <v/>
      </c>
      <c r="R2371" s="26">
        <f t="shared" si="253"/>
        <v>0</v>
      </c>
      <c r="S2371" s="18">
        <f t="shared" si="254"/>
        <v>9</v>
      </c>
      <c r="T2371" s="15" t="str">
        <f t="shared" si="255"/>
        <v/>
      </c>
      <c r="U2371" s="15" t="str">
        <f>CONCATENATE(IF(B2371="","",'[1]Datos del Clap'!$E$4),";","9",IF(B2371="","",'[1]Datos del Clap'!$F$4),TEXT(B2371,"000"),";",E2371,(TEXT(F2371,"00000000")))</f>
        <v>;9;00000000</v>
      </c>
    </row>
    <row r="2372" spans="1:21" ht="14.25" customHeight="1" x14ac:dyDescent="0.2">
      <c r="A2372" s="41" t="str">
        <f t="shared" si="256"/>
        <v/>
      </c>
      <c r="B2372" s="27" t="str">
        <f t="shared" si="257"/>
        <v/>
      </c>
      <c r="C2372" s="28"/>
      <c r="D2372" s="37"/>
      <c r="E2372" s="28"/>
      <c r="F2372" s="38"/>
      <c r="G2372" s="39"/>
      <c r="H2372" s="39"/>
      <c r="I2372" s="29"/>
      <c r="J2372" s="40"/>
      <c r="K2372" s="40"/>
      <c r="L2372" s="28"/>
      <c r="M2372" s="28"/>
      <c r="N2372" s="42" t="str">
        <f t="shared" si="258"/>
        <v/>
      </c>
      <c r="O2372" s="43"/>
      <c r="P2372" s="25" t="str">
        <f t="shared" si="259"/>
        <v/>
      </c>
      <c r="R2372" s="26">
        <f t="shared" ref="R2372:R2435" si="260">COUNTIF($F$4:$F$10002,F2372)</f>
        <v>0</v>
      </c>
      <c r="S2372" s="18">
        <f t="shared" ref="S2372:S2435" si="261">LEN(IF(F2372&gt;=80000000,(CONCATENATE("E",REPT(0,8-LEN(F2372)),F2372)),(CONCATENATE("V",REPT(0,8-LEN(F2372)),F2372))))</f>
        <v>9</v>
      </c>
      <c r="T2372" s="15" t="str">
        <f t="shared" ref="T2372:T2435" si="262">TRIM(PROPER(D2372))</f>
        <v/>
      </c>
      <c r="U2372" s="15" t="str">
        <f>CONCATENATE(IF(B2372="","",'[1]Datos del Clap'!$E$4),";","9",IF(B2372="","",'[1]Datos del Clap'!$F$4),TEXT(B2372,"000"),";",E2372,(TEXT(F2372,"00000000")))</f>
        <v>;9;00000000</v>
      </c>
    </row>
    <row r="2373" spans="1:21" ht="14.25" customHeight="1" x14ac:dyDescent="0.2">
      <c r="A2373" s="41" t="str">
        <f t="shared" ref="A2373:A2436" si="263">IF(I2373="Vocero Territorial",1,IF(I2373="UBCH",2,IF(I2373="UNAMUJER",3,IF(I2373="FFM",4,IF(I2373="CCAlimentación",5,IF(I2373="Comunicador",6,IF(I2373="Productivo",7,IF(I2373="Fiscal",8,IF(I2373="Miliciano",9,IF(I2373="Vocero Comunal",11,IF(I2373="Ninguno",10,"")))))))))))</f>
        <v/>
      </c>
      <c r="B2373" s="27" t="str">
        <f t="shared" ref="B2373:B2436" si="264">IF(OR(C2373="",D2373=""),"",IF(AND(C2373&lt;&gt;"Jefe de Familia",D2373&lt;&gt;""),B2372,(B2372+1)))</f>
        <v/>
      </c>
      <c r="C2373" s="28"/>
      <c r="D2373" s="37"/>
      <c r="E2373" s="28"/>
      <c r="F2373" s="38"/>
      <c r="G2373" s="39"/>
      <c r="H2373" s="39"/>
      <c r="I2373" s="29"/>
      <c r="J2373" s="40"/>
      <c r="K2373" s="40"/>
      <c r="L2373" s="28"/>
      <c r="M2373" s="28"/>
      <c r="N2373" s="42" t="str">
        <f t="shared" ref="N2373:N2436" si="265">IF(OR(COUNTIF($F$4:$F$3005,F2373)&gt;=2,T(F2373)&lt;&gt;"",LEN(F2373)&gt;8),"Revisar este número de Cédula","")</f>
        <v/>
      </c>
      <c r="O2373" s="43"/>
      <c r="P2373" s="25" t="str">
        <f t="shared" ref="P2373:P2436" si="266">IF(AND($W$2&lt;&gt;1,I2373="Vocero Territorial"),"Ya Existe un "&amp;I2373,IF(AND($W$3&lt;&gt;1,I2373="UBCH"),"Ya Existe un Representante de las "&amp;I2373,IF(AND($W$4&lt;&gt;1,I2373="UNAMUJER"),"Ya Existe un Representante de "&amp;I2373,IF(AND($W$5&lt;&gt;1,I2373="FFM"),"Ya Existe un Representante del "&amp;I2373,IF(AND($W$6&lt;&gt;1,I2373="CCAlimentación"),"Ya Existe un Representante del "&amp;I2373,IF(AND($W$7&lt;&gt;1,I2373="Comunicador"),"Ya Existe un Líder "&amp;I2373,IF(AND($W$8&lt;&gt;1,I2373="Productivo"),"Ya Existe un Líder "&amp;I2373,IF(AND($W$9&lt;&gt;1,I2373="Fiscal"),"Ya Existe un "&amp;I2373,IF(AND($W$9&lt;&gt;1,I2373="Vocero Comunal"),"Ya Existe un "&amp;I2373,"")))))))))</f>
        <v/>
      </c>
      <c r="R2373" s="26">
        <f t="shared" si="260"/>
        <v>0</v>
      </c>
      <c r="S2373" s="18">
        <f t="shared" si="261"/>
        <v>9</v>
      </c>
      <c r="T2373" s="15" t="str">
        <f t="shared" si="262"/>
        <v/>
      </c>
      <c r="U2373" s="15" t="str">
        <f>CONCATENATE(IF(B2373="","",'[1]Datos del Clap'!$E$4),";","9",IF(B2373="","",'[1]Datos del Clap'!$F$4),TEXT(B2373,"000"),";",E2373,(TEXT(F2373,"00000000")))</f>
        <v>;9;00000000</v>
      </c>
    </row>
    <row r="2374" spans="1:21" ht="14.25" customHeight="1" x14ac:dyDescent="0.2">
      <c r="A2374" s="41" t="str">
        <f t="shared" si="263"/>
        <v/>
      </c>
      <c r="B2374" s="27" t="str">
        <f t="shared" si="264"/>
        <v/>
      </c>
      <c r="C2374" s="28"/>
      <c r="D2374" s="37"/>
      <c r="E2374" s="28"/>
      <c r="F2374" s="38"/>
      <c r="G2374" s="39"/>
      <c r="H2374" s="39"/>
      <c r="I2374" s="29"/>
      <c r="J2374" s="40"/>
      <c r="K2374" s="40"/>
      <c r="L2374" s="28"/>
      <c r="M2374" s="28"/>
      <c r="N2374" s="42" t="str">
        <f t="shared" si="265"/>
        <v/>
      </c>
      <c r="O2374" s="43"/>
      <c r="P2374" s="25" t="str">
        <f t="shared" si="266"/>
        <v/>
      </c>
      <c r="R2374" s="26">
        <f t="shared" si="260"/>
        <v>0</v>
      </c>
      <c r="S2374" s="18">
        <f t="shared" si="261"/>
        <v>9</v>
      </c>
      <c r="T2374" s="15" t="str">
        <f t="shared" si="262"/>
        <v/>
      </c>
      <c r="U2374" s="15" t="str">
        <f>CONCATENATE(IF(B2374="","",'[1]Datos del Clap'!$E$4),";","9",IF(B2374="","",'[1]Datos del Clap'!$F$4),TEXT(B2374,"000"),";",E2374,(TEXT(F2374,"00000000")))</f>
        <v>;9;00000000</v>
      </c>
    </row>
    <row r="2375" spans="1:21" ht="14.25" customHeight="1" x14ac:dyDescent="0.2">
      <c r="A2375" s="41" t="str">
        <f t="shared" si="263"/>
        <v/>
      </c>
      <c r="B2375" s="27" t="str">
        <f t="shared" si="264"/>
        <v/>
      </c>
      <c r="C2375" s="28"/>
      <c r="D2375" s="37"/>
      <c r="E2375" s="28"/>
      <c r="F2375" s="38"/>
      <c r="G2375" s="39"/>
      <c r="H2375" s="39"/>
      <c r="I2375" s="29"/>
      <c r="J2375" s="40"/>
      <c r="K2375" s="40"/>
      <c r="L2375" s="28"/>
      <c r="M2375" s="28"/>
      <c r="N2375" s="42" t="str">
        <f t="shared" si="265"/>
        <v/>
      </c>
      <c r="O2375" s="43"/>
      <c r="P2375" s="25" t="str">
        <f t="shared" si="266"/>
        <v/>
      </c>
      <c r="R2375" s="26">
        <f t="shared" si="260"/>
        <v>0</v>
      </c>
      <c r="S2375" s="18">
        <f t="shared" si="261"/>
        <v>9</v>
      </c>
      <c r="T2375" s="15" t="str">
        <f t="shared" si="262"/>
        <v/>
      </c>
      <c r="U2375" s="15" t="str">
        <f>CONCATENATE(IF(B2375="","",'[1]Datos del Clap'!$E$4),";","9",IF(B2375="","",'[1]Datos del Clap'!$F$4),TEXT(B2375,"000"),";",E2375,(TEXT(F2375,"00000000")))</f>
        <v>;9;00000000</v>
      </c>
    </row>
    <row r="2376" spans="1:21" ht="14.25" customHeight="1" x14ac:dyDescent="0.2">
      <c r="A2376" s="41" t="str">
        <f t="shared" si="263"/>
        <v/>
      </c>
      <c r="B2376" s="27" t="str">
        <f t="shared" si="264"/>
        <v/>
      </c>
      <c r="C2376" s="28"/>
      <c r="D2376" s="37"/>
      <c r="E2376" s="28"/>
      <c r="F2376" s="38"/>
      <c r="G2376" s="39"/>
      <c r="H2376" s="39"/>
      <c r="I2376" s="29"/>
      <c r="J2376" s="40"/>
      <c r="K2376" s="40"/>
      <c r="L2376" s="28"/>
      <c r="M2376" s="28"/>
      <c r="N2376" s="42" t="str">
        <f t="shared" si="265"/>
        <v/>
      </c>
      <c r="O2376" s="43"/>
      <c r="P2376" s="25" t="str">
        <f t="shared" si="266"/>
        <v/>
      </c>
      <c r="R2376" s="26">
        <f t="shared" si="260"/>
        <v>0</v>
      </c>
      <c r="S2376" s="18">
        <f t="shared" si="261"/>
        <v>9</v>
      </c>
      <c r="T2376" s="15" t="str">
        <f t="shared" si="262"/>
        <v/>
      </c>
      <c r="U2376" s="15" t="str">
        <f>CONCATENATE(IF(B2376="","",'[1]Datos del Clap'!$E$4),";","9",IF(B2376="","",'[1]Datos del Clap'!$F$4),TEXT(B2376,"000"),";",E2376,(TEXT(F2376,"00000000")))</f>
        <v>;9;00000000</v>
      </c>
    </row>
    <row r="2377" spans="1:21" ht="14.25" customHeight="1" x14ac:dyDescent="0.2">
      <c r="A2377" s="41" t="str">
        <f t="shared" si="263"/>
        <v/>
      </c>
      <c r="B2377" s="27" t="str">
        <f t="shared" si="264"/>
        <v/>
      </c>
      <c r="C2377" s="28"/>
      <c r="D2377" s="37"/>
      <c r="E2377" s="28"/>
      <c r="F2377" s="38"/>
      <c r="G2377" s="39"/>
      <c r="H2377" s="39"/>
      <c r="I2377" s="29"/>
      <c r="J2377" s="40"/>
      <c r="K2377" s="40"/>
      <c r="L2377" s="28"/>
      <c r="M2377" s="28"/>
      <c r="N2377" s="42" t="str">
        <f t="shared" si="265"/>
        <v/>
      </c>
      <c r="O2377" s="43"/>
      <c r="P2377" s="25" t="str">
        <f t="shared" si="266"/>
        <v/>
      </c>
      <c r="R2377" s="26">
        <f t="shared" si="260"/>
        <v>0</v>
      </c>
      <c r="S2377" s="18">
        <f t="shared" si="261"/>
        <v>9</v>
      </c>
      <c r="T2377" s="15" t="str">
        <f t="shared" si="262"/>
        <v/>
      </c>
      <c r="U2377" s="15" t="str">
        <f>CONCATENATE(IF(B2377="","",'[1]Datos del Clap'!$E$4),";","9",IF(B2377="","",'[1]Datos del Clap'!$F$4),TEXT(B2377,"000"),";",E2377,(TEXT(F2377,"00000000")))</f>
        <v>;9;00000000</v>
      </c>
    </row>
    <row r="2378" spans="1:21" ht="14.25" customHeight="1" x14ac:dyDescent="0.2">
      <c r="A2378" s="41" t="str">
        <f t="shared" si="263"/>
        <v/>
      </c>
      <c r="B2378" s="27" t="str">
        <f t="shared" si="264"/>
        <v/>
      </c>
      <c r="C2378" s="28"/>
      <c r="D2378" s="37"/>
      <c r="E2378" s="28"/>
      <c r="F2378" s="38"/>
      <c r="G2378" s="39"/>
      <c r="H2378" s="39"/>
      <c r="I2378" s="29"/>
      <c r="J2378" s="40"/>
      <c r="K2378" s="40"/>
      <c r="L2378" s="28"/>
      <c r="M2378" s="28"/>
      <c r="N2378" s="42" t="str">
        <f t="shared" si="265"/>
        <v/>
      </c>
      <c r="O2378" s="43"/>
      <c r="P2378" s="25" t="str">
        <f t="shared" si="266"/>
        <v/>
      </c>
      <c r="R2378" s="26">
        <f t="shared" si="260"/>
        <v>0</v>
      </c>
      <c r="S2378" s="18">
        <f t="shared" si="261"/>
        <v>9</v>
      </c>
      <c r="T2378" s="15" t="str">
        <f t="shared" si="262"/>
        <v/>
      </c>
      <c r="U2378" s="15" t="str">
        <f>CONCATENATE(IF(B2378="","",'[1]Datos del Clap'!$E$4),";","9",IF(B2378="","",'[1]Datos del Clap'!$F$4),TEXT(B2378,"000"),";",E2378,(TEXT(F2378,"00000000")))</f>
        <v>;9;00000000</v>
      </c>
    </row>
    <row r="2379" spans="1:21" ht="14.25" customHeight="1" x14ac:dyDescent="0.2">
      <c r="A2379" s="41" t="str">
        <f t="shared" si="263"/>
        <v/>
      </c>
      <c r="B2379" s="27" t="str">
        <f t="shared" si="264"/>
        <v/>
      </c>
      <c r="C2379" s="28"/>
      <c r="D2379" s="37"/>
      <c r="E2379" s="28"/>
      <c r="F2379" s="38"/>
      <c r="G2379" s="39"/>
      <c r="H2379" s="39"/>
      <c r="I2379" s="29"/>
      <c r="J2379" s="40"/>
      <c r="K2379" s="40"/>
      <c r="L2379" s="28"/>
      <c r="M2379" s="28"/>
      <c r="N2379" s="42" t="str">
        <f t="shared" si="265"/>
        <v/>
      </c>
      <c r="O2379" s="43"/>
      <c r="P2379" s="25" t="str">
        <f t="shared" si="266"/>
        <v/>
      </c>
      <c r="R2379" s="26">
        <f t="shared" si="260"/>
        <v>0</v>
      </c>
      <c r="S2379" s="18">
        <f t="shared" si="261"/>
        <v>9</v>
      </c>
      <c r="T2379" s="15" t="str">
        <f t="shared" si="262"/>
        <v/>
      </c>
      <c r="U2379" s="15" t="str">
        <f>CONCATENATE(IF(B2379="","",'[1]Datos del Clap'!$E$4),";","9",IF(B2379="","",'[1]Datos del Clap'!$F$4),TEXT(B2379,"000"),";",E2379,(TEXT(F2379,"00000000")))</f>
        <v>;9;00000000</v>
      </c>
    </row>
    <row r="2380" spans="1:21" ht="14.25" customHeight="1" x14ac:dyDescent="0.2">
      <c r="A2380" s="41" t="str">
        <f t="shared" si="263"/>
        <v/>
      </c>
      <c r="B2380" s="27" t="str">
        <f t="shared" si="264"/>
        <v/>
      </c>
      <c r="C2380" s="28"/>
      <c r="D2380" s="37"/>
      <c r="E2380" s="28"/>
      <c r="F2380" s="38"/>
      <c r="G2380" s="39"/>
      <c r="H2380" s="39"/>
      <c r="I2380" s="29"/>
      <c r="J2380" s="40"/>
      <c r="K2380" s="40"/>
      <c r="L2380" s="28"/>
      <c r="M2380" s="28"/>
      <c r="N2380" s="42" t="str">
        <f t="shared" si="265"/>
        <v/>
      </c>
      <c r="O2380" s="43"/>
      <c r="P2380" s="25" t="str">
        <f t="shared" si="266"/>
        <v/>
      </c>
      <c r="R2380" s="26">
        <f t="shared" si="260"/>
        <v>0</v>
      </c>
      <c r="S2380" s="18">
        <f t="shared" si="261"/>
        <v>9</v>
      </c>
      <c r="T2380" s="15" t="str">
        <f t="shared" si="262"/>
        <v/>
      </c>
      <c r="U2380" s="15" t="str">
        <f>CONCATENATE(IF(B2380="","",'[1]Datos del Clap'!$E$4),";","9",IF(B2380="","",'[1]Datos del Clap'!$F$4),TEXT(B2380,"000"),";",E2380,(TEXT(F2380,"00000000")))</f>
        <v>;9;00000000</v>
      </c>
    </row>
    <row r="2381" spans="1:21" ht="14.25" customHeight="1" x14ac:dyDescent="0.2">
      <c r="A2381" s="41" t="str">
        <f t="shared" si="263"/>
        <v/>
      </c>
      <c r="B2381" s="27" t="str">
        <f t="shared" si="264"/>
        <v/>
      </c>
      <c r="C2381" s="28"/>
      <c r="D2381" s="37"/>
      <c r="E2381" s="28"/>
      <c r="F2381" s="38"/>
      <c r="G2381" s="39"/>
      <c r="H2381" s="39"/>
      <c r="I2381" s="29"/>
      <c r="J2381" s="40"/>
      <c r="K2381" s="40"/>
      <c r="L2381" s="28"/>
      <c r="M2381" s="28"/>
      <c r="N2381" s="42" t="str">
        <f t="shared" si="265"/>
        <v/>
      </c>
      <c r="O2381" s="43"/>
      <c r="P2381" s="25" t="str">
        <f t="shared" si="266"/>
        <v/>
      </c>
      <c r="R2381" s="26">
        <f t="shared" si="260"/>
        <v>0</v>
      </c>
      <c r="S2381" s="18">
        <f t="shared" si="261"/>
        <v>9</v>
      </c>
      <c r="T2381" s="15" t="str">
        <f t="shared" si="262"/>
        <v/>
      </c>
      <c r="U2381" s="15" t="str">
        <f>CONCATENATE(IF(B2381="","",'[1]Datos del Clap'!$E$4),";","9",IF(B2381="","",'[1]Datos del Clap'!$F$4),TEXT(B2381,"000"),";",E2381,(TEXT(F2381,"00000000")))</f>
        <v>;9;00000000</v>
      </c>
    </row>
    <row r="2382" spans="1:21" ht="14.25" customHeight="1" x14ac:dyDescent="0.2">
      <c r="A2382" s="41" t="str">
        <f t="shared" si="263"/>
        <v/>
      </c>
      <c r="B2382" s="27" t="str">
        <f t="shared" si="264"/>
        <v/>
      </c>
      <c r="C2382" s="28"/>
      <c r="D2382" s="37"/>
      <c r="E2382" s="28"/>
      <c r="F2382" s="38"/>
      <c r="G2382" s="39"/>
      <c r="H2382" s="39"/>
      <c r="I2382" s="29"/>
      <c r="J2382" s="40"/>
      <c r="K2382" s="40"/>
      <c r="L2382" s="28"/>
      <c r="M2382" s="28"/>
      <c r="N2382" s="42" t="str">
        <f t="shared" si="265"/>
        <v/>
      </c>
      <c r="O2382" s="43"/>
      <c r="P2382" s="25" t="str">
        <f t="shared" si="266"/>
        <v/>
      </c>
      <c r="R2382" s="26">
        <f t="shared" si="260"/>
        <v>0</v>
      </c>
      <c r="S2382" s="18">
        <f t="shared" si="261"/>
        <v>9</v>
      </c>
      <c r="T2382" s="15" t="str">
        <f t="shared" si="262"/>
        <v/>
      </c>
      <c r="U2382" s="15" t="str">
        <f>CONCATENATE(IF(B2382="","",'[1]Datos del Clap'!$E$4),";","9",IF(B2382="","",'[1]Datos del Clap'!$F$4),TEXT(B2382,"000"),";",E2382,(TEXT(F2382,"00000000")))</f>
        <v>;9;00000000</v>
      </c>
    </row>
    <row r="2383" spans="1:21" ht="14.25" customHeight="1" x14ac:dyDescent="0.2">
      <c r="A2383" s="41" t="str">
        <f t="shared" si="263"/>
        <v/>
      </c>
      <c r="B2383" s="27" t="str">
        <f t="shared" si="264"/>
        <v/>
      </c>
      <c r="C2383" s="28"/>
      <c r="D2383" s="37"/>
      <c r="E2383" s="28"/>
      <c r="F2383" s="38"/>
      <c r="G2383" s="39"/>
      <c r="H2383" s="39"/>
      <c r="I2383" s="29"/>
      <c r="J2383" s="40"/>
      <c r="K2383" s="40"/>
      <c r="L2383" s="28"/>
      <c r="M2383" s="28"/>
      <c r="N2383" s="42" t="str">
        <f t="shared" si="265"/>
        <v/>
      </c>
      <c r="O2383" s="43"/>
      <c r="P2383" s="25" t="str">
        <f t="shared" si="266"/>
        <v/>
      </c>
      <c r="R2383" s="26">
        <f t="shared" si="260"/>
        <v>0</v>
      </c>
      <c r="S2383" s="18">
        <f t="shared" si="261"/>
        <v>9</v>
      </c>
      <c r="T2383" s="15" t="str">
        <f t="shared" si="262"/>
        <v/>
      </c>
      <c r="U2383" s="15" t="str">
        <f>CONCATENATE(IF(B2383="","",'[1]Datos del Clap'!$E$4),";","9",IF(B2383="","",'[1]Datos del Clap'!$F$4),TEXT(B2383,"000"),";",E2383,(TEXT(F2383,"00000000")))</f>
        <v>;9;00000000</v>
      </c>
    </row>
    <row r="2384" spans="1:21" ht="14.25" customHeight="1" x14ac:dyDescent="0.2">
      <c r="A2384" s="41" t="str">
        <f t="shared" si="263"/>
        <v/>
      </c>
      <c r="B2384" s="27" t="str">
        <f t="shared" si="264"/>
        <v/>
      </c>
      <c r="C2384" s="28"/>
      <c r="D2384" s="37"/>
      <c r="E2384" s="28"/>
      <c r="F2384" s="38"/>
      <c r="G2384" s="39"/>
      <c r="H2384" s="39"/>
      <c r="I2384" s="29"/>
      <c r="J2384" s="40"/>
      <c r="K2384" s="40"/>
      <c r="L2384" s="28"/>
      <c r="M2384" s="28"/>
      <c r="N2384" s="42" t="str">
        <f t="shared" si="265"/>
        <v/>
      </c>
      <c r="O2384" s="43"/>
      <c r="P2384" s="25" t="str">
        <f t="shared" si="266"/>
        <v/>
      </c>
      <c r="R2384" s="26">
        <f t="shared" si="260"/>
        <v>0</v>
      </c>
      <c r="S2384" s="18">
        <f t="shared" si="261"/>
        <v>9</v>
      </c>
      <c r="T2384" s="15" t="str">
        <f t="shared" si="262"/>
        <v/>
      </c>
      <c r="U2384" s="15" t="str">
        <f>CONCATENATE(IF(B2384="","",'[1]Datos del Clap'!$E$4),";","9",IF(B2384="","",'[1]Datos del Clap'!$F$4),TEXT(B2384,"000"),";",E2384,(TEXT(F2384,"00000000")))</f>
        <v>;9;00000000</v>
      </c>
    </row>
    <row r="2385" spans="1:21" ht="14.25" customHeight="1" x14ac:dyDescent="0.2">
      <c r="A2385" s="41" t="str">
        <f t="shared" si="263"/>
        <v/>
      </c>
      <c r="B2385" s="27" t="str">
        <f t="shared" si="264"/>
        <v/>
      </c>
      <c r="C2385" s="28"/>
      <c r="D2385" s="37"/>
      <c r="E2385" s="28"/>
      <c r="F2385" s="38"/>
      <c r="G2385" s="39"/>
      <c r="H2385" s="39"/>
      <c r="I2385" s="29"/>
      <c r="J2385" s="40"/>
      <c r="K2385" s="40"/>
      <c r="L2385" s="28"/>
      <c r="M2385" s="28"/>
      <c r="N2385" s="42" t="str">
        <f t="shared" si="265"/>
        <v/>
      </c>
      <c r="O2385" s="43"/>
      <c r="P2385" s="25" t="str">
        <f t="shared" si="266"/>
        <v/>
      </c>
      <c r="R2385" s="26">
        <f t="shared" si="260"/>
        <v>0</v>
      </c>
      <c r="S2385" s="18">
        <f t="shared" si="261"/>
        <v>9</v>
      </c>
      <c r="T2385" s="15" t="str">
        <f t="shared" si="262"/>
        <v/>
      </c>
      <c r="U2385" s="15" t="str">
        <f>CONCATENATE(IF(B2385="","",'[1]Datos del Clap'!$E$4),";","9",IF(B2385="","",'[1]Datos del Clap'!$F$4),TEXT(B2385,"000"),";",E2385,(TEXT(F2385,"00000000")))</f>
        <v>;9;00000000</v>
      </c>
    </row>
    <row r="2386" spans="1:21" ht="14.25" customHeight="1" x14ac:dyDescent="0.2">
      <c r="A2386" s="41" t="str">
        <f t="shared" si="263"/>
        <v/>
      </c>
      <c r="B2386" s="27" t="str">
        <f t="shared" si="264"/>
        <v/>
      </c>
      <c r="C2386" s="28"/>
      <c r="D2386" s="37"/>
      <c r="E2386" s="28"/>
      <c r="F2386" s="38"/>
      <c r="G2386" s="39"/>
      <c r="H2386" s="39"/>
      <c r="I2386" s="29"/>
      <c r="J2386" s="40"/>
      <c r="K2386" s="40"/>
      <c r="L2386" s="28"/>
      <c r="M2386" s="28"/>
      <c r="N2386" s="42" t="str">
        <f t="shared" si="265"/>
        <v/>
      </c>
      <c r="O2386" s="43"/>
      <c r="P2386" s="25" t="str">
        <f t="shared" si="266"/>
        <v/>
      </c>
      <c r="R2386" s="26">
        <f t="shared" si="260"/>
        <v>0</v>
      </c>
      <c r="S2386" s="18">
        <f t="shared" si="261"/>
        <v>9</v>
      </c>
      <c r="T2386" s="15" t="str">
        <f t="shared" si="262"/>
        <v/>
      </c>
      <c r="U2386" s="15" t="str">
        <f>CONCATENATE(IF(B2386="","",'[1]Datos del Clap'!$E$4),";","9",IF(B2386="","",'[1]Datos del Clap'!$F$4),TEXT(B2386,"000"),";",E2386,(TEXT(F2386,"00000000")))</f>
        <v>;9;00000000</v>
      </c>
    </row>
    <row r="2387" spans="1:21" ht="14.25" customHeight="1" x14ac:dyDescent="0.2">
      <c r="A2387" s="41" t="str">
        <f t="shared" si="263"/>
        <v/>
      </c>
      <c r="B2387" s="27" t="str">
        <f t="shared" si="264"/>
        <v/>
      </c>
      <c r="C2387" s="28"/>
      <c r="D2387" s="37"/>
      <c r="E2387" s="28"/>
      <c r="F2387" s="38"/>
      <c r="G2387" s="39"/>
      <c r="H2387" s="39"/>
      <c r="I2387" s="29"/>
      <c r="J2387" s="40"/>
      <c r="K2387" s="40"/>
      <c r="L2387" s="28"/>
      <c r="M2387" s="28"/>
      <c r="N2387" s="42" t="str">
        <f t="shared" si="265"/>
        <v/>
      </c>
      <c r="O2387" s="43"/>
      <c r="P2387" s="25" t="str">
        <f t="shared" si="266"/>
        <v/>
      </c>
      <c r="R2387" s="26">
        <f t="shared" si="260"/>
        <v>0</v>
      </c>
      <c r="S2387" s="18">
        <f t="shared" si="261"/>
        <v>9</v>
      </c>
      <c r="T2387" s="15" t="str">
        <f t="shared" si="262"/>
        <v/>
      </c>
      <c r="U2387" s="15" t="str">
        <f>CONCATENATE(IF(B2387="","",'[1]Datos del Clap'!$E$4),";","9",IF(B2387="","",'[1]Datos del Clap'!$F$4),TEXT(B2387,"000"),";",E2387,(TEXT(F2387,"00000000")))</f>
        <v>;9;00000000</v>
      </c>
    </row>
    <row r="2388" spans="1:21" ht="14.25" customHeight="1" x14ac:dyDescent="0.2">
      <c r="A2388" s="41" t="str">
        <f t="shared" si="263"/>
        <v/>
      </c>
      <c r="B2388" s="27" t="str">
        <f t="shared" si="264"/>
        <v/>
      </c>
      <c r="C2388" s="28"/>
      <c r="D2388" s="37"/>
      <c r="E2388" s="28"/>
      <c r="F2388" s="38"/>
      <c r="G2388" s="39"/>
      <c r="H2388" s="39"/>
      <c r="I2388" s="29"/>
      <c r="J2388" s="40"/>
      <c r="K2388" s="40"/>
      <c r="L2388" s="28"/>
      <c r="M2388" s="28"/>
      <c r="N2388" s="42" t="str">
        <f t="shared" si="265"/>
        <v/>
      </c>
      <c r="O2388" s="43"/>
      <c r="P2388" s="25" t="str">
        <f t="shared" si="266"/>
        <v/>
      </c>
      <c r="R2388" s="26">
        <f t="shared" si="260"/>
        <v>0</v>
      </c>
      <c r="S2388" s="18">
        <f t="shared" si="261"/>
        <v>9</v>
      </c>
      <c r="T2388" s="15" t="str">
        <f t="shared" si="262"/>
        <v/>
      </c>
      <c r="U2388" s="15" t="str">
        <f>CONCATENATE(IF(B2388="","",'[1]Datos del Clap'!$E$4),";","9",IF(B2388="","",'[1]Datos del Clap'!$F$4),TEXT(B2388,"000"),";",E2388,(TEXT(F2388,"00000000")))</f>
        <v>;9;00000000</v>
      </c>
    </row>
    <row r="2389" spans="1:21" ht="14.25" customHeight="1" x14ac:dyDescent="0.2">
      <c r="A2389" s="41" t="str">
        <f t="shared" si="263"/>
        <v/>
      </c>
      <c r="B2389" s="27" t="str">
        <f t="shared" si="264"/>
        <v/>
      </c>
      <c r="C2389" s="28"/>
      <c r="D2389" s="37"/>
      <c r="E2389" s="28"/>
      <c r="F2389" s="38"/>
      <c r="G2389" s="39"/>
      <c r="H2389" s="39"/>
      <c r="I2389" s="29"/>
      <c r="J2389" s="40"/>
      <c r="K2389" s="40"/>
      <c r="L2389" s="28"/>
      <c r="M2389" s="28"/>
      <c r="N2389" s="42" t="str">
        <f t="shared" si="265"/>
        <v/>
      </c>
      <c r="O2389" s="43"/>
      <c r="P2389" s="25" t="str">
        <f t="shared" si="266"/>
        <v/>
      </c>
      <c r="R2389" s="26">
        <f t="shared" si="260"/>
        <v>0</v>
      </c>
      <c r="S2389" s="18">
        <f t="shared" si="261"/>
        <v>9</v>
      </c>
      <c r="T2389" s="15" t="str">
        <f t="shared" si="262"/>
        <v/>
      </c>
      <c r="U2389" s="15" t="str">
        <f>CONCATENATE(IF(B2389="","",'[1]Datos del Clap'!$E$4),";","9",IF(B2389="","",'[1]Datos del Clap'!$F$4),TEXT(B2389,"000"),";",E2389,(TEXT(F2389,"00000000")))</f>
        <v>;9;00000000</v>
      </c>
    </row>
    <row r="2390" spans="1:21" ht="14.25" customHeight="1" x14ac:dyDescent="0.2">
      <c r="A2390" s="41" t="str">
        <f t="shared" si="263"/>
        <v/>
      </c>
      <c r="B2390" s="27" t="str">
        <f t="shared" si="264"/>
        <v/>
      </c>
      <c r="C2390" s="28"/>
      <c r="D2390" s="37"/>
      <c r="E2390" s="28"/>
      <c r="F2390" s="38"/>
      <c r="G2390" s="39"/>
      <c r="H2390" s="39"/>
      <c r="I2390" s="29"/>
      <c r="J2390" s="40"/>
      <c r="K2390" s="40"/>
      <c r="L2390" s="28"/>
      <c r="M2390" s="28"/>
      <c r="N2390" s="42" t="str">
        <f t="shared" si="265"/>
        <v/>
      </c>
      <c r="O2390" s="43"/>
      <c r="P2390" s="25" t="str">
        <f t="shared" si="266"/>
        <v/>
      </c>
      <c r="R2390" s="26">
        <f t="shared" si="260"/>
        <v>0</v>
      </c>
      <c r="S2390" s="18">
        <f t="shared" si="261"/>
        <v>9</v>
      </c>
      <c r="T2390" s="15" t="str">
        <f t="shared" si="262"/>
        <v/>
      </c>
      <c r="U2390" s="15" t="str">
        <f>CONCATENATE(IF(B2390="","",'[1]Datos del Clap'!$E$4),";","9",IF(B2390="","",'[1]Datos del Clap'!$F$4),TEXT(B2390,"000"),";",E2390,(TEXT(F2390,"00000000")))</f>
        <v>;9;00000000</v>
      </c>
    </row>
    <row r="2391" spans="1:21" ht="14.25" customHeight="1" x14ac:dyDescent="0.2">
      <c r="A2391" s="41" t="str">
        <f t="shared" si="263"/>
        <v/>
      </c>
      <c r="B2391" s="27" t="str">
        <f t="shared" si="264"/>
        <v/>
      </c>
      <c r="C2391" s="28"/>
      <c r="D2391" s="37"/>
      <c r="E2391" s="28"/>
      <c r="F2391" s="38"/>
      <c r="G2391" s="39"/>
      <c r="H2391" s="39"/>
      <c r="I2391" s="29"/>
      <c r="J2391" s="40"/>
      <c r="K2391" s="40"/>
      <c r="L2391" s="28"/>
      <c r="M2391" s="28"/>
      <c r="N2391" s="42" t="str">
        <f t="shared" si="265"/>
        <v/>
      </c>
      <c r="O2391" s="43"/>
      <c r="P2391" s="25" t="str">
        <f t="shared" si="266"/>
        <v/>
      </c>
      <c r="R2391" s="26">
        <f t="shared" si="260"/>
        <v>0</v>
      </c>
      <c r="S2391" s="18">
        <f t="shared" si="261"/>
        <v>9</v>
      </c>
      <c r="T2391" s="15" t="str">
        <f t="shared" si="262"/>
        <v/>
      </c>
      <c r="U2391" s="15" t="str">
        <f>CONCATENATE(IF(B2391="","",'[1]Datos del Clap'!$E$4),";","9",IF(B2391="","",'[1]Datos del Clap'!$F$4),TEXT(B2391,"000"),";",E2391,(TEXT(F2391,"00000000")))</f>
        <v>;9;00000000</v>
      </c>
    </row>
    <row r="2392" spans="1:21" ht="14.25" customHeight="1" x14ac:dyDescent="0.2">
      <c r="A2392" s="41" t="str">
        <f t="shared" si="263"/>
        <v/>
      </c>
      <c r="B2392" s="27" t="str">
        <f t="shared" si="264"/>
        <v/>
      </c>
      <c r="C2392" s="28"/>
      <c r="D2392" s="37"/>
      <c r="E2392" s="28"/>
      <c r="F2392" s="38"/>
      <c r="G2392" s="39"/>
      <c r="H2392" s="39"/>
      <c r="I2392" s="29"/>
      <c r="J2392" s="40"/>
      <c r="K2392" s="40"/>
      <c r="L2392" s="28"/>
      <c r="M2392" s="28"/>
      <c r="N2392" s="42" t="str">
        <f t="shared" si="265"/>
        <v/>
      </c>
      <c r="O2392" s="43"/>
      <c r="P2392" s="25" t="str">
        <f t="shared" si="266"/>
        <v/>
      </c>
      <c r="R2392" s="26">
        <f t="shared" si="260"/>
        <v>0</v>
      </c>
      <c r="S2392" s="18">
        <f t="shared" si="261"/>
        <v>9</v>
      </c>
      <c r="T2392" s="15" t="str">
        <f t="shared" si="262"/>
        <v/>
      </c>
      <c r="U2392" s="15" t="str">
        <f>CONCATENATE(IF(B2392="","",'[1]Datos del Clap'!$E$4),";","9",IF(B2392="","",'[1]Datos del Clap'!$F$4),TEXT(B2392,"000"),";",E2392,(TEXT(F2392,"00000000")))</f>
        <v>;9;00000000</v>
      </c>
    </row>
    <row r="2393" spans="1:21" ht="14.25" customHeight="1" x14ac:dyDescent="0.2">
      <c r="A2393" s="41" t="str">
        <f t="shared" si="263"/>
        <v/>
      </c>
      <c r="B2393" s="27" t="str">
        <f t="shared" si="264"/>
        <v/>
      </c>
      <c r="C2393" s="28"/>
      <c r="D2393" s="37"/>
      <c r="E2393" s="28"/>
      <c r="F2393" s="38"/>
      <c r="G2393" s="39"/>
      <c r="H2393" s="39"/>
      <c r="I2393" s="29"/>
      <c r="J2393" s="40"/>
      <c r="K2393" s="40"/>
      <c r="L2393" s="28"/>
      <c r="M2393" s="28"/>
      <c r="N2393" s="42" t="str">
        <f t="shared" si="265"/>
        <v/>
      </c>
      <c r="O2393" s="43"/>
      <c r="P2393" s="25" t="str">
        <f t="shared" si="266"/>
        <v/>
      </c>
      <c r="R2393" s="26">
        <f t="shared" si="260"/>
        <v>0</v>
      </c>
      <c r="S2393" s="18">
        <f t="shared" si="261"/>
        <v>9</v>
      </c>
      <c r="T2393" s="15" t="str">
        <f t="shared" si="262"/>
        <v/>
      </c>
      <c r="U2393" s="15" t="str">
        <f>CONCATENATE(IF(B2393="","",'[1]Datos del Clap'!$E$4),";","9",IF(B2393="","",'[1]Datos del Clap'!$F$4),TEXT(B2393,"000"),";",E2393,(TEXT(F2393,"00000000")))</f>
        <v>;9;00000000</v>
      </c>
    </row>
    <row r="2394" spans="1:21" ht="14.25" customHeight="1" x14ac:dyDescent="0.2">
      <c r="A2394" s="41" t="str">
        <f t="shared" si="263"/>
        <v/>
      </c>
      <c r="B2394" s="27" t="str">
        <f t="shared" si="264"/>
        <v/>
      </c>
      <c r="C2394" s="28"/>
      <c r="D2394" s="37"/>
      <c r="E2394" s="28"/>
      <c r="F2394" s="38"/>
      <c r="G2394" s="39"/>
      <c r="H2394" s="39"/>
      <c r="I2394" s="29"/>
      <c r="J2394" s="40"/>
      <c r="K2394" s="40"/>
      <c r="L2394" s="28"/>
      <c r="M2394" s="28"/>
      <c r="N2394" s="42" t="str">
        <f t="shared" si="265"/>
        <v/>
      </c>
      <c r="O2394" s="43"/>
      <c r="P2394" s="25" t="str">
        <f t="shared" si="266"/>
        <v/>
      </c>
      <c r="R2394" s="26">
        <f t="shared" si="260"/>
        <v>0</v>
      </c>
      <c r="S2394" s="18">
        <f t="shared" si="261"/>
        <v>9</v>
      </c>
      <c r="T2394" s="15" t="str">
        <f t="shared" si="262"/>
        <v/>
      </c>
      <c r="U2394" s="15" t="str">
        <f>CONCATENATE(IF(B2394="","",'[1]Datos del Clap'!$E$4),";","9",IF(B2394="","",'[1]Datos del Clap'!$F$4),TEXT(B2394,"000"),";",E2394,(TEXT(F2394,"00000000")))</f>
        <v>;9;00000000</v>
      </c>
    </row>
    <row r="2395" spans="1:21" ht="14.25" customHeight="1" x14ac:dyDescent="0.2">
      <c r="A2395" s="41" t="str">
        <f t="shared" si="263"/>
        <v/>
      </c>
      <c r="B2395" s="27" t="str">
        <f t="shared" si="264"/>
        <v/>
      </c>
      <c r="C2395" s="28"/>
      <c r="D2395" s="37"/>
      <c r="E2395" s="28"/>
      <c r="F2395" s="38"/>
      <c r="G2395" s="39"/>
      <c r="H2395" s="39"/>
      <c r="I2395" s="29"/>
      <c r="J2395" s="40"/>
      <c r="K2395" s="40"/>
      <c r="L2395" s="28"/>
      <c r="M2395" s="28"/>
      <c r="N2395" s="42" t="str">
        <f t="shared" si="265"/>
        <v/>
      </c>
      <c r="O2395" s="43"/>
      <c r="P2395" s="25" t="str">
        <f t="shared" si="266"/>
        <v/>
      </c>
      <c r="R2395" s="26">
        <f t="shared" si="260"/>
        <v>0</v>
      </c>
      <c r="S2395" s="18">
        <f t="shared" si="261"/>
        <v>9</v>
      </c>
      <c r="T2395" s="15" t="str">
        <f t="shared" si="262"/>
        <v/>
      </c>
      <c r="U2395" s="15" t="str">
        <f>CONCATENATE(IF(B2395="","",'[1]Datos del Clap'!$E$4),";","9",IF(B2395="","",'[1]Datos del Clap'!$F$4),TEXT(B2395,"000"),";",E2395,(TEXT(F2395,"00000000")))</f>
        <v>;9;00000000</v>
      </c>
    </row>
    <row r="2396" spans="1:21" ht="14.25" customHeight="1" x14ac:dyDescent="0.2">
      <c r="A2396" s="41" t="str">
        <f t="shared" si="263"/>
        <v/>
      </c>
      <c r="B2396" s="27" t="str">
        <f t="shared" si="264"/>
        <v/>
      </c>
      <c r="C2396" s="28"/>
      <c r="D2396" s="37"/>
      <c r="E2396" s="28"/>
      <c r="F2396" s="38"/>
      <c r="G2396" s="39"/>
      <c r="H2396" s="39"/>
      <c r="I2396" s="29"/>
      <c r="J2396" s="40"/>
      <c r="K2396" s="40"/>
      <c r="L2396" s="28"/>
      <c r="M2396" s="28"/>
      <c r="N2396" s="42" t="str">
        <f t="shared" si="265"/>
        <v/>
      </c>
      <c r="O2396" s="43"/>
      <c r="P2396" s="25" t="str">
        <f t="shared" si="266"/>
        <v/>
      </c>
      <c r="R2396" s="26">
        <f t="shared" si="260"/>
        <v>0</v>
      </c>
      <c r="S2396" s="18">
        <f t="shared" si="261"/>
        <v>9</v>
      </c>
      <c r="T2396" s="15" t="str">
        <f t="shared" si="262"/>
        <v/>
      </c>
      <c r="U2396" s="15" t="str">
        <f>CONCATENATE(IF(B2396="","",'[1]Datos del Clap'!$E$4),";","9",IF(B2396="","",'[1]Datos del Clap'!$F$4),TEXT(B2396,"000"),";",E2396,(TEXT(F2396,"00000000")))</f>
        <v>;9;00000000</v>
      </c>
    </row>
    <row r="2397" spans="1:21" ht="14.25" customHeight="1" x14ac:dyDescent="0.2">
      <c r="A2397" s="41" t="str">
        <f t="shared" si="263"/>
        <v/>
      </c>
      <c r="B2397" s="27" t="str">
        <f t="shared" si="264"/>
        <v/>
      </c>
      <c r="C2397" s="28"/>
      <c r="D2397" s="37"/>
      <c r="E2397" s="28"/>
      <c r="F2397" s="38"/>
      <c r="G2397" s="39"/>
      <c r="H2397" s="39"/>
      <c r="I2397" s="29"/>
      <c r="J2397" s="40"/>
      <c r="K2397" s="40"/>
      <c r="L2397" s="28"/>
      <c r="M2397" s="28"/>
      <c r="N2397" s="42" t="str">
        <f t="shared" si="265"/>
        <v/>
      </c>
      <c r="O2397" s="43"/>
      <c r="P2397" s="25" t="str">
        <f t="shared" si="266"/>
        <v/>
      </c>
      <c r="R2397" s="26">
        <f t="shared" si="260"/>
        <v>0</v>
      </c>
      <c r="S2397" s="18">
        <f t="shared" si="261"/>
        <v>9</v>
      </c>
      <c r="T2397" s="15" t="str">
        <f t="shared" si="262"/>
        <v/>
      </c>
      <c r="U2397" s="15" t="str">
        <f>CONCATENATE(IF(B2397="","",'[1]Datos del Clap'!$E$4),";","9",IF(B2397="","",'[1]Datos del Clap'!$F$4),TEXT(B2397,"000"),";",E2397,(TEXT(F2397,"00000000")))</f>
        <v>;9;00000000</v>
      </c>
    </row>
    <row r="2398" spans="1:21" ht="14.25" customHeight="1" x14ac:dyDescent="0.2">
      <c r="A2398" s="41" t="str">
        <f t="shared" si="263"/>
        <v/>
      </c>
      <c r="B2398" s="27" t="str">
        <f t="shared" si="264"/>
        <v/>
      </c>
      <c r="C2398" s="28"/>
      <c r="D2398" s="37"/>
      <c r="E2398" s="28"/>
      <c r="F2398" s="38"/>
      <c r="G2398" s="39"/>
      <c r="H2398" s="39"/>
      <c r="I2398" s="29"/>
      <c r="J2398" s="40"/>
      <c r="K2398" s="40"/>
      <c r="L2398" s="28"/>
      <c r="M2398" s="28"/>
      <c r="N2398" s="42" t="str">
        <f t="shared" si="265"/>
        <v/>
      </c>
      <c r="O2398" s="43"/>
      <c r="P2398" s="25" t="str">
        <f t="shared" si="266"/>
        <v/>
      </c>
      <c r="R2398" s="26">
        <f t="shared" si="260"/>
        <v>0</v>
      </c>
      <c r="S2398" s="18">
        <f t="shared" si="261"/>
        <v>9</v>
      </c>
      <c r="T2398" s="15" t="str">
        <f t="shared" si="262"/>
        <v/>
      </c>
      <c r="U2398" s="15" t="str">
        <f>CONCATENATE(IF(B2398="","",'[1]Datos del Clap'!$E$4),";","9",IF(B2398="","",'[1]Datos del Clap'!$F$4),TEXT(B2398,"000"),";",E2398,(TEXT(F2398,"00000000")))</f>
        <v>;9;00000000</v>
      </c>
    </row>
    <row r="2399" spans="1:21" ht="14.25" customHeight="1" x14ac:dyDescent="0.2">
      <c r="A2399" s="41" t="str">
        <f t="shared" si="263"/>
        <v/>
      </c>
      <c r="B2399" s="27" t="str">
        <f t="shared" si="264"/>
        <v/>
      </c>
      <c r="C2399" s="28"/>
      <c r="D2399" s="37"/>
      <c r="E2399" s="28"/>
      <c r="F2399" s="38"/>
      <c r="G2399" s="39"/>
      <c r="H2399" s="39"/>
      <c r="I2399" s="29"/>
      <c r="J2399" s="40"/>
      <c r="K2399" s="40"/>
      <c r="L2399" s="28"/>
      <c r="M2399" s="28"/>
      <c r="N2399" s="42" t="str">
        <f t="shared" si="265"/>
        <v/>
      </c>
      <c r="O2399" s="43"/>
      <c r="P2399" s="25" t="str">
        <f t="shared" si="266"/>
        <v/>
      </c>
      <c r="R2399" s="26">
        <f t="shared" si="260"/>
        <v>0</v>
      </c>
      <c r="S2399" s="18">
        <f t="shared" si="261"/>
        <v>9</v>
      </c>
      <c r="T2399" s="15" t="str">
        <f t="shared" si="262"/>
        <v/>
      </c>
      <c r="U2399" s="15" t="str">
        <f>CONCATENATE(IF(B2399="","",'[1]Datos del Clap'!$E$4),";","9",IF(B2399="","",'[1]Datos del Clap'!$F$4),TEXT(B2399,"000"),";",E2399,(TEXT(F2399,"00000000")))</f>
        <v>;9;00000000</v>
      </c>
    </row>
    <row r="2400" spans="1:21" ht="14.25" customHeight="1" x14ac:dyDescent="0.2">
      <c r="A2400" s="41" t="str">
        <f t="shared" si="263"/>
        <v/>
      </c>
      <c r="B2400" s="27" t="str">
        <f t="shared" si="264"/>
        <v/>
      </c>
      <c r="C2400" s="28"/>
      <c r="D2400" s="37"/>
      <c r="E2400" s="28"/>
      <c r="F2400" s="38"/>
      <c r="G2400" s="39"/>
      <c r="H2400" s="39"/>
      <c r="I2400" s="29"/>
      <c r="J2400" s="40"/>
      <c r="K2400" s="40"/>
      <c r="L2400" s="28"/>
      <c r="M2400" s="28"/>
      <c r="N2400" s="42" t="str">
        <f t="shared" si="265"/>
        <v/>
      </c>
      <c r="O2400" s="43"/>
      <c r="P2400" s="25" t="str">
        <f t="shared" si="266"/>
        <v/>
      </c>
      <c r="R2400" s="26">
        <f t="shared" si="260"/>
        <v>0</v>
      </c>
      <c r="S2400" s="18">
        <f t="shared" si="261"/>
        <v>9</v>
      </c>
      <c r="T2400" s="15" t="str">
        <f t="shared" si="262"/>
        <v/>
      </c>
      <c r="U2400" s="15" t="str">
        <f>CONCATENATE(IF(B2400="","",'[1]Datos del Clap'!$E$4),";","9",IF(B2400="","",'[1]Datos del Clap'!$F$4),TEXT(B2400,"000"),";",E2400,(TEXT(F2400,"00000000")))</f>
        <v>;9;00000000</v>
      </c>
    </row>
    <row r="2401" spans="1:21" ht="14.25" customHeight="1" x14ac:dyDescent="0.2">
      <c r="A2401" s="41" t="str">
        <f t="shared" si="263"/>
        <v/>
      </c>
      <c r="B2401" s="27" t="str">
        <f t="shared" si="264"/>
        <v/>
      </c>
      <c r="C2401" s="28"/>
      <c r="D2401" s="37"/>
      <c r="E2401" s="28"/>
      <c r="F2401" s="38"/>
      <c r="G2401" s="39"/>
      <c r="H2401" s="39"/>
      <c r="I2401" s="29"/>
      <c r="J2401" s="40"/>
      <c r="K2401" s="40"/>
      <c r="L2401" s="28"/>
      <c r="M2401" s="28"/>
      <c r="N2401" s="42" t="str">
        <f t="shared" si="265"/>
        <v/>
      </c>
      <c r="O2401" s="43"/>
      <c r="P2401" s="25" t="str">
        <f t="shared" si="266"/>
        <v/>
      </c>
      <c r="R2401" s="26">
        <f t="shared" si="260"/>
        <v>0</v>
      </c>
      <c r="S2401" s="18">
        <f t="shared" si="261"/>
        <v>9</v>
      </c>
      <c r="T2401" s="15" t="str">
        <f t="shared" si="262"/>
        <v/>
      </c>
      <c r="U2401" s="15" t="str">
        <f>CONCATENATE(IF(B2401="","",'[1]Datos del Clap'!$E$4),";","9",IF(B2401="","",'[1]Datos del Clap'!$F$4),TEXT(B2401,"000"),";",E2401,(TEXT(F2401,"00000000")))</f>
        <v>;9;00000000</v>
      </c>
    </row>
    <row r="2402" spans="1:21" ht="14.25" customHeight="1" x14ac:dyDescent="0.2">
      <c r="A2402" s="41" t="str">
        <f t="shared" si="263"/>
        <v/>
      </c>
      <c r="B2402" s="27" t="str">
        <f t="shared" si="264"/>
        <v/>
      </c>
      <c r="C2402" s="28"/>
      <c r="D2402" s="37"/>
      <c r="E2402" s="28"/>
      <c r="F2402" s="38"/>
      <c r="G2402" s="39"/>
      <c r="H2402" s="39"/>
      <c r="I2402" s="29"/>
      <c r="J2402" s="40"/>
      <c r="K2402" s="40"/>
      <c r="L2402" s="28"/>
      <c r="M2402" s="28"/>
      <c r="N2402" s="42" t="str">
        <f t="shared" si="265"/>
        <v/>
      </c>
      <c r="O2402" s="43"/>
      <c r="P2402" s="25" t="str">
        <f t="shared" si="266"/>
        <v/>
      </c>
      <c r="R2402" s="26">
        <f t="shared" si="260"/>
        <v>0</v>
      </c>
      <c r="S2402" s="18">
        <f t="shared" si="261"/>
        <v>9</v>
      </c>
      <c r="T2402" s="15" t="str">
        <f t="shared" si="262"/>
        <v/>
      </c>
      <c r="U2402" s="15" t="str">
        <f>CONCATENATE(IF(B2402="","",'[1]Datos del Clap'!$E$4),";","9",IF(B2402="","",'[1]Datos del Clap'!$F$4),TEXT(B2402,"000"),";",E2402,(TEXT(F2402,"00000000")))</f>
        <v>;9;00000000</v>
      </c>
    </row>
    <row r="2403" spans="1:21" ht="14.25" customHeight="1" x14ac:dyDescent="0.2">
      <c r="A2403" s="41" t="str">
        <f t="shared" si="263"/>
        <v/>
      </c>
      <c r="B2403" s="27" t="str">
        <f t="shared" si="264"/>
        <v/>
      </c>
      <c r="C2403" s="28"/>
      <c r="D2403" s="37"/>
      <c r="E2403" s="28"/>
      <c r="F2403" s="38"/>
      <c r="G2403" s="39"/>
      <c r="H2403" s="39"/>
      <c r="I2403" s="29"/>
      <c r="J2403" s="40"/>
      <c r="K2403" s="40"/>
      <c r="L2403" s="28"/>
      <c r="M2403" s="28"/>
      <c r="N2403" s="42" t="str">
        <f t="shared" si="265"/>
        <v/>
      </c>
      <c r="O2403" s="43"/>
      <c r="P2403" s="25" t="str">
        <f t="shared" si="266"/>
        <v/>
      </c>
      <c r="R2403" s="26">
        <f t="shared" si="260"/>
        <v>0</v>
      </c>
      <c r="S2403" s="18">
        <f t="shared" si="261"/>
        <v>9</v>
      </c>
      <c r="T2403" s="15" t="str">
        <f t="shared" si="262"/>
        <v/>
      </c>
      <c r="U2403" s="15" t="str">
        <f>CONCATENATE(IF(B2403="","",'[1]Datos del Clap'!$E$4),";","9",IF(B2403="","",'[1]Datos del Clap'!$F$4),TEXT(B2403,"000"),";",E2403,(TEXT(F2403,"00000000")))</f>
        <v>;9;00000000</v>
      </c>
    </row>
    <row r="2404" spans="1:21" ht="14.25" customHeight="1" x14ac:dyDescent="0.2">
      <c r="A2404" s="41" t="str">
        <f t="shared" si="263"/>
        <v/>
      </c>
      <c r="B2404" s="27" t="str">
        <f t="shared" si="264"/>
        <v/>
      </c>
      <c r="C2404" s="28"/>
      <c r="D2404" s="37"/>
      <c r="E2404" s="28"/>
      <c r="F2404" s="38"/>
      <c r="G2404" s="39"/>
      <c r="H2404" s="39"/>
      <c r="I2404" s="29"/>
      <c r="J2404" s="40"/>
      <c r="K2404" s="40"/>
      <c r="L2404" s="28"/>
      <c r="M2404" s="28"/>
      <c r="N2404" s="42" t="str">
        <f t="shared" si="265"/>
        <v/>
      </c>
      <c r="O2404" s="43"/>
      <c r="P2404" s="25" t="str">
        <f t="shared" si="266"/>
        <v/>
      </c>
      <c r="R2404" s="26">
        <f t="shared" si="260"/>
        <v>0</v>
      </c>
      <c r="S2404" s="18">
        <f t="shared" si="261"/>
        <v>9</v>
      </c>
      <c r="T2404" s="15" t="str">
        <f t="shared" si="262"/>
        <v/>
      </c>
      <c r="U2404" s="15" t="str">
        <f>CONCATENATE(IF(B2404="","",'[1]Datos del Clap'!$E$4),";","9",IF(B2404="","",'[1]Datos del Clap'!$F$4),TEXT(B2404,"000"),";",E2404,(TEXT(F2404,"00000000")))</f>
        <v>;9;00000000</v>
      </c>
    </row>
    <row r="2405" spans="1:21" ht="14.25" customHeight="1" x14ac:dyDescent="0.2">
      <c r="A2405" s="41" t="str">
        <f t="shared" si="263"/>
        <v/>
      </c>
      <c r="B2405" s="27" t="str">
        <f t="shared" si="264"/>
        <v/>
      </c>
      <c r="C2405" s="28"/>
      <c r="D2405" s="37"/>
      <c r="E2405" s="28"/>
      <c r="F2405" s="38"/>
      <c r="G2405" s="39"/>
      <c r="H2405" s="39"/>
      <c r="I2405" s="29"/>
      <c r="J2405" s="40"/>
      <c r="K2405" s="40"/>
      <c r="L2405" s="28"/>
      <c r="M2405" s="28"/>
      <c r="N2405" s="42" t="str">
        <f t="shared" si="265"/>
        <v/>
      </c>
      <c r="O2405" s="43"/>
      <c r="P2405" s="25" t="str">
        <f t="shared" si="266"/>
        <v/>
      </c>
      <c r="R2405" s="26">
        <f t="shared" si="260"/>
        <v>0</v>
      </c>
      <c r="S2405" s="18">
        <f t="shared" si="261"/>
        <v>9</v>
      </c>
      <c r="T2405" s="15" t="str">
        <f t="shared" si="262"/>
        <v/>
      </c>
      <c r="U2405" s="15" t="str">
        <f>CONCATENATE(IF(B2405="","",'[1]Datos del Clap'!$E$4),";","9",IF(B2405="","",'[1]Datos del Clap'!$F$4),TEXT(B2405,"000"),";",E2405,(TEXT(F2405,"00000000")))</f>
        <v>;9;00000000</v>
      </c>
    </row>
    <row r="2406" spans="1:21" ht="14.25" customHeight="1" x14ac:dyDescent="0.2">
      <c r="A2406" s="41" t="str">
        <f t="shared" si="263"/>
        <v/>
      </c>
      <c r="B2406" s="27" t="str">
        <f t="shared" si="264"/>
        <v/>
      </c>
      <c r="C2406" s="28"/>
      <c r="D2406" s="37"/>
      <c r="E2406" s="28"/>
      <c r="F2406" s="38"/>
      <c r="G2406" s="39"/>
      <c r="H2406" s="39"/>
      <c r="I2406" s="29"/>
      <c r="J2406" s="40"/>
      <c r="K2406" s="40"/>
      <c r="L2406" s="28"/>
      <c r="M2406" s="28"/>
      <c r="N2406" s="42" t="str">
        <f t="shared" si="265"/>
        <v/>
      </c>
      <c r="O2406" s="43"/>
      <c r="P2406" s="25" t="str">
        <f t="shared" si="266"/>
        <v/>
      </c>
      <c r="R2406" s="26">
        <f t="shared" si="260"/>
        <v>0</v>
      </c>
      <c r="S2406" s="18">
        <f t="shared" si="261"/>
        <v>9</v>
      </c>
      <c r="T2406" s="15" t="str">
        <f t="shared" si="262"/>
        <v/>
      </c>
      <c r="U2406" s="15" t="str">
        <f>CONCATENATE(IF(B2406="","",'[1]Datos del Clap'!$E$4),";","9",IF(B2406="","",'[1]Datos del Clap'!$F$4),TEXT(B2406,"000"),";",E2406,(TEXT(F2406,"00000000")))</f>
        <v>;9;00000000</v>
      </c>
    </row>
    <row r="2407" spans="1:21" ht="14.25" customHeight="1" x14ac:dyDescent="0.2">
      <c r="A2407" s="41" t="str">
        <f t="shared" si="263"/>
        <v/>
      </c>
      <c r="B2407" s="27" t="str">
        <f t="shared" si="264"/>
        <v/>
      </c>
      <c r="C2407" s="28"/>
      <c r="D2407" s="37"/>
      <c r="E2407" s="28"/>
      <c r="F2407" s="38"/>
      <c r="G2407" s="39"/>
      <c r="H2407" s="39"/>
      <c r="I2407" s="29"/>
      <c r="J2407" s="40"/>
      <c r="K2407" s="40"/>
      <c r="L2407" s="28"/>
      <c r="M2407" s="28"/>
      <c r="N2407" s="42" t="str">
        <f t="shared" si="265"/>
        <v/>
      </c>
      <c r="O2407" s="43"/>
      <c r="P2407" s="25" t="str">
        <f t="shared" si="266"/>
        <v/>
      </c>
      <c r="R2407" s="26">
        <f t="shared" si="260"/>
        <v>0</v>
      </c>
      <c r="S2407" s="18">
        <f t="shared" si="261"/>
        <v>9</v>
      </c>
      <c r="T2407" s="15" t="str">
        <f t="shared" si="262"/>
        <v/>
      </c>
      <c r="U2407" s="15" t="str">
        <f>CONCATENATE(IF(B2407="","",'[1]Datos del Clap'!$E$4),";","9",IF(B2407="","",'[1]Datos del Clap'!$F$4),TEXT(B2407,"000"),";",E2407,(TEXT(F2407,"00000000")))</f>
        <v>;9;00000000</v>
      </c>
    </row>
    <row r="2408" spans="1:21" ht="14.25" customHeight="1" x14ac:dyDescent="0.2">
      <c r="A2408" s="41" t="str">
        <f t="shared" si="263"/>
        <v/>
      </c>
      <c r="B2408" s="27" t="str">
        <f t="shared" si="264"/>
        <v/>
      </c>
      <c r="C2408" s="28"/>
      <c r="D2408" s="37"/>
      <c r="E2408" s="28"/>
      <c r="F2408" s="38"/>
      <c r="G2408" s="39"/>
      <c r="H2408" s="39"/>
      <c r="I2408" s="29"/>
      <c r="J2408" s="40"/>
      <c r="K2408" s="40"/>
      <c r="L2408" s="28"/>
      <c r="M2408" s="28"/>
      <c r="N2408" s="42" t="str">
        <f t="shared" si="265"/>
        <v/>
      </c>
      <c r="O2408" s="43"/>
      <c r="P2408" s="25" t="str">
        <f t="shared" si="266"/>
        <v/>
      </c>
      <c r="R2408" s="26">
        <f t="shared" si="260"/>
        <v>0</v>
      </c>
      <c r="S2408" s="18">
        <f t="shared" si="261"/>
        <v>9</v>
      </c>
      <c r="T2408" s="15" t="str">
        <f t="shared" si="262"/>
        <v/>
      </c>
      <c r="U2408" s="15" t="str">
        <f>CONCATENATE(IF(B2408="","",'[1]Datos del Clap'!$E$4),";","9",IF(B2408="","",'[1]Datos del Clap'!$F$4),TEXT(B2408,"000"),";",E2408,(TEXT(F2408,"00000000")))</f>
        <v>;9;00000000</v>
      </c>
    </row>
    <row r="2409" spans="1:21" ht="14.25" customHeight="1" x14ac:dyDescent="0.2">
      <c r="A2409" s="41" t="str">
        <f t="shared" si="263"/>
        <v/>
      </c>
      <c r="B2409" s="27" t="str">
        <f t="shared" si="264"/>
        <v/>
      </c>
      <c r="C2409" s="28"/>
      <c r="D2409" s="37"/>
      <c r="E2409" s="28"/>
      <c r="F2409" s="38"/>
      <c r="G2409" s="39"/>
      <c r="H2409" s="39"/>
      <c r="I2409" s="29"/>
      <c r="J2409" s="40"/>
      <c r="K2409" s="40"/>
      <c r="L2409" s="28"/>
      <c r="M2409" s="28"/>
      <c r="N2409" s="42" t="str">
        <f t="shared" si="265"/>
        <v/>
      </c>
      <c r="O2409" s="43"/>
      <c r="P2409" s="25" t="str">
        <f t="shared" si="266"/>
        <v/>
      </c>
      <c r="R2409" s="26">
        <f t="shared" si="260"/>
        <v>0</v>
      </c>
      <c r="S2409" s="18">
        <f t="shared" si="261"/>
        <v>9</v>
      </c>
      <c r="T2409" s="15" t="str">
        <f t="shared" si="262"/>
        <v/>
      </c>
      <c r="U2409" s="15" t="str">
        <f>CONCATENATE(IF(B2409="","",'[1]Datos del Clap'!$E$4),";","9",IF(B2409="","",'[1]Datos del Clap'!$F$4),TEXT(B2409,"000"),";",E2409,(TEXT(F2409,"00000000")))</f>
        <v>;9;00000000</v>
      </c>
    </row>
    <row r="2410" spans="1:21" ht="14.25" customHeight="1" x14ac:dyDescent="0.2">
      <c r="A2410" s="41" t="str">
        <f t="shared" si="263"/>
        <v/>
      </c>
      <c r="B2410" s="27" t="str">
        <f t="shared" si="264"/>
        <v/>
      </c>
      <c r="C2410" s="28"/>
      <c r="D2410" s="37"/>
      <c r="E2410" s="28"/>
      <c r="F2410" s="38"/>
      <c r="G2410" s="39"/>
      <c r="H2410" s="39"/>
      <c r="I2410" s="29"/>
      <c r="J2410" s="40"/>
      <c r="K2410" s="40"/>
      <c r="L2410" s="28"/>
      <c r="M2410" s="28"/>
      <c r="N2410" s="42" t="str">
        <f t="shared" si="265"/>
        <v/>
      </c>
      <c r="O2410" s="43"/>
      <c r="P2410" s="25" t="str">
        <f t="shared" si="266"/>
        <v/>
      </c>
      <c r="R2410" s="26">
        <f t="shared" si="260"/>
        <v>0</v>
      </c>
      <c r="S2410" s="18">
        <f t="shared" si="261"/>
        <v>9</v>
      </c>
      <c r="T2410" s="15" t="str">
        <f t="shared" si="262"/>
        <v/>
      </c>
      <c r="U2410" s="15" t="str">
        <f>CONCATENATE(IF(B2410="","",'[1]Datos del Clap'!$E$4),";","9",IF(B2410="","",'[1]Datos del Clap'!$F$4),TEXT(B2410,"000"),";",E2410,(TEXT(F2410,"00000000")))</f>
        <v>;9;00000000</v>
      </c>
    </row>
    <row r="2411" spans="1:21" ht="14.25" customHeight="1" x14ac:dyDescent="0.2">
      <c r="A2411" s="41" t="str">
        <f t="shared" si="263"/>
        <v/>
      </c>
      <c r="B2411" s="27" t="str">
        <f t="shared" si="264"/>
        <v/>
      </c>
      <c r="C2411" s="28"/>
      <c r="D2411" s="37"/>
      <c r="E2411" s="28"/>
      <c r="F2411" s="38"/>
      <c r="G2411" s="39"/>
      <c r="H2411" s="39"/>
      <c r="I2411" s="29"/>
      <c r="J2411" s="40"/>
      <c r="K2411" s="40"/>
      <c r="L2411" s="28"/>
      <c r="M2411" s="28"/>
      <c r="N2411" s="42" t="str">
        <f t="shared" si="265"/>
        <v/>
      </c>
      <c r="O2411" s="43"/>
      <c r="P2411" s="25" t="str">
        <f t="shared" si="266"/>
        <v/>
      </c>
      <c r="R2411" s="26">
        <f t="shared" si="260"/>
        <v>0</v>
      </c>
      <c r="S2411" s="18">
        <f t="shared" si="261"/>
        <v>9</v>
      </c>
      <c r="T2411" s="15" t="str">
        <f t="shared" si="262"/>
        <v/>
      </c>
      <c r="U2411" s="15" t="str">
        <f>CONCATENATE(IF(B2411="","",'[1]Datos del Clap'!$E$4),";","9",IF(B2411="","",'[1]Datos del Clap'!$F$4),TEXT(B2411,"000"),";",E2411,(TEXT(F2411,"00000000")))</f>
        <v>;9;00000000</v>
      </c>
    </row>
    <row r="2412" spans="1:21" ht="14.25" customHeight="1" x14ac:dyDescent="0.2">
      <c r="A2412" s="41" t="str">
        <f t="shared" si="263"/>
        <v/>
      </c>
      <c r="B2412" s="27" t="str">
        <f t="shared" si="264"/>
        <v/>
      </c>
      <c r="C2412" s="28"/>
      <c r="D2412" s="37"/>
      <c r="E2412" s="28"/>
      <c r="F2412" s="38"/>
      <c r="G2412" s="39"/>
      <c r="H2412" s="39"/>
      <c r="I2412" s="29"/>
      <c r="J2412" s="40"/>
      <c r="K2412" s="40"/>
      <c r="L2412" s="28"/>
      <c r="M2412" s="28"/>
      <c r="N2412" s="42" t="str">
        <f t="shared" si="265"/>
        <v/>
      </c>
      <c r="O2412" s="43"/>
      <c r="P2412" s="25" t="str">
        <f t="shared" si="266"/>
        <v/>
      </c>
      <c r="R2412" s="26">
        <f t="shared" si="260"/>
        <v>0</v>
      </c>
      <c r="S2412" s="18">
        <f t="shared" si="261"/>
        <v>9</v>
      </c>
      <c r="T2412" s="15" t="str">
        <f t="shared" si="262"/>
        <v/>
      </c>
      <c r="U2412" s="15" t="str">
        <f>CONCATENATE(IF(B2412="","",'[1]Datos del Clap'!$E$4),";","9",IF(B2412="","",'[1]Datos del Clap'!$F$4),TEXT(B2412,"000"),";",E2412,(TEXT(F2412,"00000000")))</f>
        <v>;9;00000000</v>
      </c>
    </row>
    <row r="2413" spans="1:21" ht="14.25" customHeight="1" x14ac:dyDescent="0.2">
      <c r="A2413" s="41" t="str">
        <f t="shared" si="263"/>
        <v/>
      </c>
      <c r="B2413" s="27" t="str">
        <f t="shared" si="264"/>
        <v/>
      </c>
      <c r="C2413" s="28"/>
      <c r="D2413" s="37"/>
      <c r="E2413" s="28"/>
      <c r="F2413" s="38"/>
      <c r="G2413" s="39"/>
      <c r="H2413" s="39"/>
      <c r="I2413" s="29"/>
      <c r="J2413" s="40"/>
      <c r="K2413" s="40"/>
      <c r="L2413" s="28"/>
      <c r="M2413" s="28"/>
      <c r="N2413" s="42" t="str">
        <f t="shared" si="265"/>
        <v/>
      </c>
      <c r="O2413" s="43"/>
      <c r="P2413" s="25" t="str">
        <f t="shared" si="266"/>
        <v/>
      </c>
      <c r="R2413" s="26">
        <f t="shared" si="260"/>
        <v>0</v>
      </c>
      <c r="S2413" s="18">
        <f t="shared" si="261"/>
        <v>9</v>
      </c>
      <c r="T2413" s="15" t="str">
        <f t="shared" si="262"/>
        <v/>
      </c>
      <c r="U2413" s="15" t="str">
        <f>CONCATENATE(IF(B2413="","",'[1]Datos del Clap'!$E$4),";","9",IF(B2413="","",'[1]Datos del Clap'!$F$4),TEXT(B2413,"000"),";",E2413,(TEXT(F2413,"00000000")))</f>
        <v>;9;00000000</v>
      </c>
    </row>
    <row r="2414" spans="1:21" ht="14.25" customHeight="1" x14ac:dyDescent="0.2">
      <c r="A2414" s="41" t="str">
        <f t="shared" si="263"/>
        <v/>
      </c>
      <c r="B2414" s="27" t="str">
        <f t="shared" si="264"/>
        <v/>
      </c>
      <c r="C2414" s="28"/>
      <c r="D2414" s="37"/>
      <c r="E2414" s="28"/>
      <c r="F2414" s="38"/>
      <c r="G2414" s="39"/>
      <c r="H2414" s="39"/>
      <c r="I2414" s="29"/>
      <c r="J2414" s="40"/>
      <c r="K2414" s="40"/>
      <c r="L2414" s="28"/>
      <c r="M2414" s="28"/>
      <c r="N2414" s="42" t="str">
        <f t="shared" si="265"/>
        <v/>
      </c>
      <c r="O2414" s="43"/>
      <c r="P2414" s="25" t="str">
        <f t="shared" si="266"/>
        <v/>
      </c>
      <c r="R2414" s="26">
        <f t="shared" si="260"/>
        <v>0</v>
      </c>
      <c r="S2414" s="18">
        <f t="shared" si="261"/>
        <v>9</v>
      </c>
      <c r="T2414" s="15" t="str">
        <f t="shared" si="262"/>
        <v/>
      </c>
      <c r="U2414" s="15" t="str">
        <f>CONCATENATE(IF(B2414="","",'[1]Datos del Clap'!$E$4),";","9",IF(B2414="","",'[1]Datos del Clap'!$F$4),TEXT(B2414,"000"),";",E2414,(TEXT(F2414,"00000000")))</f>
        <v>;9;00000000</v>
      </c>
    </row>
    <row r="2415" spans="1:21" ht="14.25" customHeight="1" x14ac:dyDescent="0.2">
      <c r="A2415" s="41" t="str">
        <f t="shared" si="263"/>
        <v/>
      </c>
      <c r="B2415" s="27" t="str">
        <f t="shared" si="264"/>
        <v/>
      </c>
      <c r="C2415" s="28"/>
      <c r="D2415" s="37"/>
      <c r="E2415" s="28"/>
      <c r="F2415" s="38"/>
      <c r="G2415" s="39"/>
      <c r="H2415" s="39"/>
      <c r="I2415" s="29"/>
      <c r="J2415" s="40"/>
      <c r="K2415" s="40"/>
      <c r="L2415" s="28"/>
      <c r="M2415" s="28"/>
      <c r="N2415" s="42" t="str">
        <f t="shared" si="265"/>
        <v/>
      </c>
      <c r="O2415" s="43"/>
      <c r="P2415" s="25" t="str">
        <f t="shared" si="266"/>
        <v/>
      </c>
      <c r="R2415" s="26">
        <f t="shared" si="260"/>
        <v>0</v>
      </c>
      <c r="S2415" s="18">
        <f t="shared" si="261"/>
        <v>9</v>
      </c>
      <c r="T2415" s="15" t="str">
        <f t="shared" si="262"/>
        <v/>
      </c>
      <c r="U2415" s="15" t="str">
        <f>CONCATENATE(IF(B2415="","",'[1]Datos del Clap'!$E$4),";","9",IF(B2415="","",'[1]Datos del Clap'!$F$4),TEXT(B2415,"000"),";",E2415,(TEXT(F2415,"00000000")))</f>
        <v>;9;00000000</v>
      </c>
    </row>
    <row r="2416" spans="1:21" ht="14.25" customHeight="1" x14ac:dyDescent="0.2">
      <c r="A2416" s="41" t="str">
        <f t="shared" si="263"/>
        <v/>
      </c>
      <c r="B2416" s="27" t="str">
        <f t="shared" si="264"/>
        <v/>
      </c>
      <c r="C2416" s="28"/>
      <c r="D2416" s="37"/>
      <c r="E2416" s="28"/>
      <c r="F2416" s="38"/>
      <c r="G2416" s="39"/>
      <c r="H2416" s="39"/>
      <c r="I2416" s="29"/>
      <c r="J2416" s="40"/>
      <c r="K2416" s="40"/>
      <c r="L2416" s="28"/>
      <c r="M2416" s="28"/>
      <c r="N2416" s="42" t="str">
        <f t="shared" si="265"/>
        <v/>
      </c>
      <c r="O2416" s="43"/>
      <c r="P2416" s="25" t="str">
        <f t="shared" si="266"/>
        <v/>
      </c>
      <c r="R2416" s="26">
        <f t="shared" si="260"/>
        <v>0</v>
      </c>
      <c r="S2416" s="18">
        <f t="shared" si="261"/>
        <v>9</v>
      </c>
      <c r="T2416" s="15" t="str">
        <f t="shared" si="262"/>
        <v/>
      </c>
      <c r="U2416" s="15" t="str">
        <f>CONCATENATE(IF(B2416="","",'[1]Datos del Clap'!$E$4),";","9",IF(B2416="","",'[1]Datos del Clap'!$F$4),TEXT(B2416,"000"),";",E2416,(TEXT(F2416,"00000000")))</f>
        <v>;9;00000000</v>
      </c>
    </row>
    <row r="2417" spans="1:21" ht="14.25" customHeight="1" x14ac:dyDescent="0.2">
      <c r="A2417" s="41" t="str">
        <f t="shared" si="263"/>
        <v/>
      </c>
      <c r="B2417" s="27" t="str">
        <f t="shared" si="264"/>
        <v/>
      </c>
      <c r="C2417" s="28"/>
      <c r="D2417" s="37"/>
      <c r="E2417" s="28"/>
      <c r="F2417" s="38"/>
      <c r="G2417" s="39"/>
      <c r="H2417" s="39"/>
      <c r="I2417" s="29"/>
      <c r="J2417" s="40"/>
      <c r="K2417" s="40"/>
      <c r="L2417" s="28"/>
      <c r="M2417" s="28"/>
      <c r="N2417" s="42" t="str">
        <f t="shared" si="265"/>
        <v/>
      </c>
      <c r="O2417" s="43"/>
      <c r="P2417" s="25" t="str">
        <f t="shared" si="266"/>
        <v/>
      </c>
      <c r="R2417" s="26">
        <f t="shared" si="260"/>
        <v>0</v>
      </c>
      <c r="S2417" s="18">
        <f t="shared" si="261"/>
        <v>9</v>
      </c>
      <c r="T2417" s="15" t="str">
        <f t="shared" si="262"/>
        <v/>
      </c>
      <c r="U2417" s="15" t="str">
        <f>CONCATENATE(IF(B2417="","",'[1]Datos del Clap'!$E$4),";","9",IF(B2417="","",'[1]Datos del Clap'!$F$4),TEXT(B2417,"000"),";",E2417,(TEXT(F2417,"00000000")))</f>
        <v>;9;00000000</v>
      </c>
    </row>
    <row r="2418" spans="1:21" ht="14.25" customHeight="1" x14ac:dyDescent="0.2">
      <c r="A2418" s="41" t="str">
        <f t="shared" si="263"/>
        <v/>
      </c>
      <c r="B2418" s="27" t="str">
        <f t="shared" si="264"/>
        <v/>
      </c>
      <c r="C2418" s="28"/>
      <c r="D2418" s="37"/>
      <c r="E2418" s="28"/>
      <c r="F2418" s="38"/>
      <c r="G2418" s="39"/>
      <c r="H2418" s="39"/>
      <c r="I2418" s="29"/>
      <c r="J2418" s="40"/>
      <c r="K2418" s="40"/>
      <c r="L2418" s="28"/>
      <c r="M2418" s="28"/>
      <c r="N2418" s="42" t="str">
        <f t="shared" si="265"/>
        <v/>
      </c>
      <c r="O2418" s="43"/>
      <c r="P2418" s="25" t="str">
        <f t="shared" si="266"/>
        <v/>
      </c>
      <c r="R2418" s="26">
        <f t="shared" si="260"/>
        <v>0</v>
      </c>
      <c r="S2418" s="18">
        <f t="shared" si="261"/>
        <v>9</v>
      </c>
      <c r="T2418" s="15" t="str">
        <f t="shared" si="262"/>
        <v/>
      </c>
      <c r="U2418" s="15" t="str">
        <f>CONCATENATE(IF(B2418="","",'[1]Datos del Clap'!$E$4),";","9",IF(B2418="","",'[1]Datos del Clap'!$F$4),TEXT(B2418,"000"),";",E2418,(TEXT(F2418,"00000000")))</f>
        <v>;9;00000000</v>
      </c>
    </row>
    <row r="2419" spans="1:21" ht="14.25" customHeight="1" x14ac:dyDescent="0.2">
      <c r="A2419" s="41" t="str">
        <f t="shared" si="263"/>
        <v/>
      </c>
      <c r="B2419" s="27" t="str">
        <f t="shared" si="264"/>
        <v/>
      </c>
      <c r="C2419" s="28"/>
      <c r="D2419" s="37"/>
      <c r="E2419" s="28"/>
      <c r="F2419" s="38"/>
      <c r="G2419" s="39"/>
      <c r="H2419" s="39"/>
      <c r="I2419" s="29"/>
      <c r="J2419" s="40"/>
      <c r="K2419" s="40"/>
      <c r="L2419" s="28"/>
      <c r="M2419" s="28"/>
      <c r="N2419" s="42" t="str">
        <f t="shared" si="265"/>
        <v/>
      </c>
      <c r="O2419" s="43"/>
      <c r="P2419" s="25" t="str">
        <f t="shared" si="266"/>
        <v/>
      </c>
      <c r="R2419" s="26">
        <f t="shared" si="260"/>
        <v>0</v>
      </c>
      <c r="S2419" s="18">
        <f t="shared" si="261"/>
        <v>9</v>
      </c>
      <c r="T2419" s="15" t="str">
        <f t="shared" si="262"/>
        <v/>
      </c>
      <c r="U2419" s="15" t="str">
        <f>CONCATENATE(IF(B2419="","",'[1]Datos del Clap'!$E$4),";","9",IF(B2419="","",'[1]Datos del Clap'!$F$4),TEXT(B2419,"000"),";",E2419,(TEXT(F2419,"00000000")))</f>
        <v>;9;00000000</v>
      </c>
    </row>
    <row r="2420" spans="1:21" ht="14.25" customHeight="1" x14ac:dyDescent="0.2">
      <c r="A2420" s="41" t="str">
        <f t="shared" si="263"/>
        <v/>
      </c>
      <c r="B2420" s="27" t="str">
        <f t="shared" si="264"/>
        <v/>
      </c>
      <c r="C2420" s="28"/>
      <c r="D2420" s="37"/>
      <c r="E2420" s="28"/>
      <c r="F2420" s="38"/>
      <c r="G2420" s="39"/>
      <c r="H2420" s="39"/>
      <c r="I2420" s="29"/>
      <c r="J2420" s="40"/>
      <c r="K2420" s="40"/>
      <c r="L2420" s="28"/>
      <c r="M2420" s="28"/>
      <c r="N2420" s="42" t="str">
        <f t="shared" si="265"/>
        <v/>
      </c>
      <c r="O2420" s="43"/>
      <c r="P2420" s="25" t="str">
        <f t="shared" si="266"/>
        <v/>
      </c>
      <c r="R2420" s="26">
        <f t="shared" si="260"/>
        <v>0</v>
      </c>
      <c r="S2420" s="18">
        <f t="shared" si="261"/>
        <v>9</v>
      </c>
      <c r="T2420" s="15" t="str">
        <f t="shared" si="262"/>
        <v/>
      </c>
      <c r="U2420" s="15" t="str">
        <f>CONCATENATE(IF(B2420="","",'[1]Datos del Clap'!$E$4),";","9",IF(B2420="","",'[1]Datos del Clap'!$F$4),TEXT(B2420,"000"),";",E2420,(TEXT(F2420,"00000000")))</f>
        <v>;9;00000000</v>
      </c>
    </row>
    <row r="2421" spans="1:21" ht="14.25" customHeight="1" x14ac:dyDescent="0.2">
      <c r="A2421" s="41" t="str">
        <f t="shared" si="263"/>
        <v/>
      </c>
      <c r="B2421" s="27" t="str">
        <f t="shared" si="264"/>
        <v/>
      </c>
      <c r="C2421" s="28"/>
      <c r="D2421" s="37"/>
      <c r="E2421" s="28"/>
      <c r="F2421" s="38"/>
      <c r="G2421" s="39"/>
      <c r="H2421" s="39"/>
      <c r="I2421" s="29"/>
      <c r="J2421" s="40"/>
      <c r="K2421" s="40"/>
      <c r="L2421" s="28"/>
      <c r="M2421" s="28"/>
      <c r="N2421" s="42" t="str">
        <f t="shared" si="265"/>
        <v/>
      </c>
      <c r="O2421" s="43"/>
      <c r="P2421" s="25" t="str">
        <f t="shared" si="266"/>
        <v/>
      </c>
      <c r="R2421" s="26">
        <f t="shared" si="260"/>
        <v>0</v>
      </c>
      <c r="S2421" s="18">
        <f t="shared" si="261"/>
        <v>9</v>
      </c>
      <c r="T2421" s="15" t="str">
        <f t="shared" si="262"/>
        <v/>
      </c>
      <c r="U2421" s="15" t="str">
        <f>CONCATENATE(IF(B2421="","",'[1]Datos del Clap'!$E$4),";","9",IF(B2421="","",'[1]Datos del Clap'!$F$4),TEXT(B2421,"000"),";",E2421,(TEXT(F2421,"00000000")))</f>
        <v>;9;00000000</v>
      </c>
    </row>
    <row r="2422" spans="1:21" ht="14.25" customHeight="1" x14ac:dyDescent="0.2">
      <c r="A2422" s="41" t="str">
        <f t="shared" si="263"/>
        <v/>
      </c>
      <c r="B2422" s="27" t="str">
        <f t="shared" si="264"/>
        <v/>
      </c>
      <c r="C2422" s="28"/>
      <c r="D2422" s="37"/>
      <c r="E2422" s="28"/>
      <c r="F2422" s="38"/>
      <c r="G2422" s="39"/>
      <c r="H2422" s="39"/>
      <c r="I2422" s="29"/>
      <c r="J2422" s="40"/>
      <c r="K2422" s="40"/>
      <c r="L2422" s="28"/>
      <c r="M2422" s="28"/>
      <c r="N2422" s="42" t="str">
        <f t="shared" si="265"/>
        <v/>
      </c>
      <c r="O2422" s="43"/>
      <c r="P2422" s="25" t="str">
        <f t="shared" si="266"/>
        <v/>
      </c>
      <c r="R2422" s="26">
        <f t="shared" si="260"/>
        <v>0</v>
      </c>
      <c r="S2422" s="18">
        <f t="shared" si="261"/>
        <v>9</v>
      </c>
      <c r="T2422" s="15" t="str">
        <f t="shared" si="262"/>
        <v/>
      </c>
      <c r="U2422" s="15" t="str">
        <f>CONCATENATE(IF(B2422="","",'[1]Datos del Clap'!$E$4),";","9",IF(B2422="","",'[1]Datos del Clap'!$F$4),TEXT(B2422,"000"),";",E2422,(TEXT(F2422,"00000000")))</f>
        <v>;9;00000000</v>
      </c>
    </row>
    <row r="2423" spans="1:21" ht="14.25" customHeight="1" x14ac:dyDescent="0.2">
      <c r="A2423" s="41" t="str">
        <f t="shared" si="263"/>
        <v/>
      </c>
      <c r="B2423" s="27" t="str">
        <f t="shared" si="264"/>
        <v/>
      </c>
      <c r="C2423" s="28"/>
      <c r="D2423" s="37"/>
      <c r="E2423" s="28"/>
      <c r="F2423" s="38"/>
      <c r="G2423" s="39"/>
      <c r="H2423" s="39"/>
      <c r="I2423" s="29"/>
      <c r="J2423" s="40"/>
      <c r="K2423" s="40"/>
      <c r="L2423" s="28"/>
      <c r="M2423" s="28"/>
      <c r="N2423" s="42" t="str">
        <f t="shared" si="265"/>
        <v/>
      </c>
      <c r="O2423" s="43"/>
      <c r="P2423" s="25" t="str">
        <f t="shared" si="266"/>
        <v/>
      </c>
      <c r="R2423" s="26">
        <f t="shared" si="260"/>
        <v>0</v>
      </c>
      <c r="S2423" s="18">
        <f t="shared" si="261"/>
        <v>9</v>
      </c>
      <c r="T2423" s="15" t="str">
        <f t="shared" si="262"/>
        <v/>
      </c>
      <c r="U2423" s="15" t="str">
        <f>CONCATENATE(IF(B2423="","",'[1]Datos del Clap'!$E$4),";","9",IF(B2423="","",'[1]Datos del Clap'!$F$4),TEXT(B2423,"000"),";",E2423,(TEXT(F2423,"00000000")))</f>
        <v>;9;00000000</v>
      </c>
    </row>
    <row r="2424" spans="1:21" ht="14.25" customHeight="1" x14ac:dyDescent="0.2">
      <c r="A2424" s="41" t="str">
        <f t="shared" si="263"/>
        <v/>
      </c>
      <c r="B2424" s="27" t="str">
        <f t="shared" si="264"/>
        <v/>
      </c>
      <c r="C2424" s="28"/>
      <c r="D2424" s="37"/>
      <c r="E2424" s="28"/>
      <c r="F2424" s="38"/>
      <c r="G2424" s="39"/>
      <c r="H2424" s="39"/>
      <c r="I2424" s="29"/>
      <c r="J2424" s="40"/>
      <c r="K2424" s="40"/>
      <c r="L2424" s="28"/>
      <c r="M2424" s="28"/>
      <c r="N2424" s="42" t="str">
        <f t="shared" si="265"/>
        <v/>
      </c>
      <c r="O2424" s="43"/>
      <c r="P2424" s="25" t="str">
        <f t="shared" si="266"/>
        <v/>
      </c>
      <c r="R2424" s="26">
        <f t="shared" si="260"/>
        <v>0</v>
      </c>
      <c r="S2424" s="18">
        <f t="shared" si="261"/>
        <v>9</v>
      </c>
      <c r="T2424" s="15" t="str">
        <f t="shared" si="262"/>
        <v/>
      </c>
      <c r="U2424" s="15" t="str">
        <f>CONCATENATE(IF(B2424="","",'[1]Datos del Clap'!$E$4),";","9",IF(B2424="","",'[1]Datos del Clap'!$F$4),TEXT(B2424,"000"),";",E2424,(TEXT(F2424,"00000000")))</f>
        <v>;9;00000000</v>
      </c>
    </row>
    <row r="2425" spans="1:21" ht="14.25" customHeight="1" x14ac:dyDescent="0.2">
      <c r="A2425" s="41" t="str">
        <f t="shared" si="263"/>
        <v/>
      </c>
      <c r="B2425" s="27" t="str">
        <f t="shared" si="264"/>
        <v/>
      </c>
      <c r="C2425" s="28"/>
      <c r="D2425" s="37"/>
      <c r="E2425" s="28"/>
      <c r="F2425" s="38"/>
      <c r="G2425" s="39"/>
      <c r="H2425" s="39"/>
      <c r="I2425" s="29"/>
      <c r="J2425" s="40"/>
      <c r="K2425" s="40"/>
      <c r="L2425" s="28"/>
      <c r="M2425" s="28"/>
      <c r="N2425" s="42" t="str">
        <f t="shared" si="265"/>
        <v/>
      </c>
      <c r="O2425" s="43"/>
      <c r="P2425" s="25" t="str">
        <f t="shared" si="266"/>
        <v/>
      </c>
      <c r="R2425" s="26">
        <f t="shared" si="260"/>
        <v>0</v>
      </c>
      <c r="S2425" s="18">
        <f t="shared" si="261"/>
        <v>9</v>
      </c>
      <c r="T2425" s="15" t="str">
        <f t="shared" si="262"/>
        <v/>
      </c>
      <c r="U2425" s="15" t="str">
        <f>CONCATENATE(IF(B2425="","",'[1]Datos del Clap'!$E$4),";","9",IF(B2425="","",'[1]Datos del Clap'!$F$4),TEXT(B2425,"000"),";",E2425,(TEXT(F2425,"00000000")))</f>
        <v>;9;00000000</v>
      </c>
    </row>
    <row r="2426" spans="1:21" ht="14.25" customHeight="1" x14ac:dyDescent="0.2">
      <c r="A2426" s="41" t="str">
        <f t="shared" si="263"/>
        <v/>
      </c>
      <c r="B2426" s="27" t="str">
        <f t="shared" si="264"/>
        <v/>
      </c>
      <c r="C2426" s="28"/>
      <c r="D2426" s="37"/>
      <c r="E2426" s="28"/>
      <c r="F2426" s="38"/>
      <c r="G2426" s="39"/>
      <c r="H2426" s="39"/>
      <c r="I2426" s="29"/>
      <c r="J2426" s="40"/>
      <c r="K2426" s="40"/>
      <c r="L2426" s="28"/>
      <c r="M2426" s="28"/>
      <c r="N2426" s="42" t="str">
        <f t="shared" si="265"/>
        <v/>
      </c>
      <c r="O2426" s="43"/>
      <c r="P2426" s="25" t="str">
        <f t="shared" si="266"/>
        <v/>
      </c>
      <c r="R2426" s="26">
        <f t="shared" si="260"/>
        <v>0</v>
      </c>
      <c r="S2426" s="18">
        <f t="shared" si="261"/>
        <v>9</v>
      </c>
      <c r="T2426" s="15" t="str">
        <f t="shared" si="262"/>
        <v/>
      </c>
      <c r="U2426" s="15" t="str">
        <f>CONCATENATE(IF(B2426="","",'[1]Datos del Clap'!$E$4),";","9",IF(B2426="","",'[1]Datos del Clap'!$F$4),TEXT(B2426,"000"),";",E2426,(TEXT(F2426,"00000000")))</f>
        <v>;9;00000000</v>
      </c>
    </row>
    <row r="2427" spans="1:21" ht="14.25" customHeight="1" x14ac:dyDescent="0.2">
      <c r="A2427" s="41" t="str">
        <f t="shared" si="263"/>
        <v/>
      </c>
      <c r="B2427" s="27" t="str">
        <f t="shared" si="264"/>
        <v/>
      </c>
      <c r="C2427" s="28"/>
      <c r="D2427" s="37"/>
      <c r="E2427" s="28"/>
      <c r="F2427" s="38"/>
      <c r="G2427" s="39"/>
      <c r="H2427" s="39"/>
      <c r="I2427" s="29"/>
      <c r="J2427" s="40"/>
      <c r="K2427" s="40"/>
      <c r="L2427" s="28"/>
      <c r="M2427" s="28"/>
      <c r="N2427" s="42" t="str">
        <f t="shared" si="265"/>
        <v/>
      </c>
      <c r="O2427" s="43"/>
      <c r="P2427" s="25" t="str">
        <f t="shared" si="266"/>
        <v/>
      </c>
      <c r="R2427" s="26">
        <f t="shared" si="260"/>
        <v>0</v>
      </c>
      <c r="S2427" s="18">
        <f t="shared" si="261"/>
        <v>9</v>
      </c>
      <c r="T2427" s="15" t="str">
        <f t="shared" si="262"/>
        <v/>
      </c>
      <c r="U2427" s="15" t="str">
        <f>CONCATENATE(IF(B2427="","",'[1]Datos del Clap'!$E$4),";","9",IF(B2427="","",'[1]Datos del Clap'!$F$4),TEXT(B2427,"000"),";",E2427,(TEXT(F2427,"00000000")))</f>
        <v>;9;00000000</v>
      </c>
    </row>
    <row r="2428" spans="1:21" ht="14.25" customHeight="1" x14ac:dyDescent="0.2">
      <c r="A2428" s="41" t="str">
        <f t="shared" si="263"/>
        <v/>
      </c>
      <c r="B2428" s="27" t="str">
        <f t="shared" si="264"/>
        <v/>
      </c>
      <c r="C2428" s="28"/>
      <c r="D2428" s="37"/>
      <c r="E2428" s="28"/>
      <c r="F2428" s="38"/>
      <c r="G2428" s="39"/>
      <c r="H2428" s="39"/>
      <c r="I2428" s="29"/>
      <c r="J2428" s="40"/>
      <c r="K2428" s="40"/>
      <c r="L2428" s="28"/>
      <c r="M2428" s="28"/>
      <c r="N2428" s="42" t="str">
        <f t="shared" si="265"/>
        <v/>
      </c>
      <c r="O2428" s="43"/>
      <c r="P2428" s="25" t="str">
        <f t="shared" si="266"/>
        <v/>
      </c>
      <c r="R2428" s="26">
        <f t="shared" si="260"/>
        <v>0</v>
      </c>
      <c r="S2428" s="18">
        <f t="shared" si="261"/>
        <v>9</v>
      </c>
      <c r="T2428" s="15" t="str">
        <f t="shared" si="262"/>
        <v/>
      </c>
      <c r="U2428" s="15" t="str">
        <f>CONCATENATE(IF(B2428="","",'[1]Datos del Clap'!$E$4),";","9",IF(B2428="","",'[1]Datos del Clap'!$F$4),TEXT(B2428,"000"),";",E2428,(TEXT(F2428,"00000000")))</f>
        <v>;9;00000000</v>
      </c>
    </row>
    <row r="2429" spans="1:21" ht="14.25" customHeight="1" x14ac:dyDescent="0.2">
      <c r="A2429" s="41" t="str">
        <f t="shared" si="263"/>
        <v/>
      </c>
      <c r="B2429" s="27" t="str">
        <f t="shared" si="264"/>
        <v/>
      </c>
      <c r="C2429" s="28"/>
      <c r="D2429" s="37"/>
      <c r="E2429" s="28"/>
      <c r="F2429" s="38"/>
      <c r="G2429" s="39"/>
      <c r="H2429" s="39"/>
      <c r="I2429" s="29"/>
      <c r="J2429" s="40"/>
      <c r="K2429" s="40"/>
      <c r="L2429" s="28"/>
      <c r="M2429" s="28"/>
      <c r="N2429" s="42" t="str">
        <f t="shared" si="265"/>
        <v/>
      </c>
      <c r="O2429" s="43"/>
      <c r="P2429" s="25" t="str">
        <f t="shared" si="266"/>
        <v/>
      </c>
      <c r="R2429" s="26">
        <f t="shared" si="260"/>
        <v>0</v>
      </c>
      <c r="S2429" s="18">
        <f t="shared" si="261"/>
        <v>9</v>
      </c>
      <c r="T2429" s="15" t="str">
        <f t="shared" si="262"/>
        <v/>
      </c>
      <c r="U2429" s="15" t="str">
        <f>CONCATENATE(IF(B2429="","",'[1]Datos del Clap'!$E$4),";","9",IF(B2429="","",'[1]Datos del Clap'!$F$4),TEXT(B2429,"000"),";",E2429,(TEXT(F2429,"00000000")))</f>
        <v>;9;00000000</v>
      </c>
    </row>
    <row r="2430" spans="1:21" ht="14.25" customHeight="1" x14ac:dyDescent="0.2">
      <c r="A2430" s="41" t="str">
        <f t="shared" si="263"/>
        <v/>
      </c>
      <c r="B2430" s="27" t="str">
        <f t="shared" si="264"/>
        <v/>
      </c>
      <c r="C2430" s="28"/>
      <c r="D2430" s="37"/>
      <c r="E2430" s="28"/>
      <c r="F2430" s="38"/>
      <c r="G2430" s="39"/>
      <c r="H2430" s="39"/>
      <c r="I2430" s="29"/>
      <c r="J2430" s="40"/>
      <c r="K2430" s="40"/>
      <c r="L2430" s="28"/>
      <c r="M2430" s="28"/>
      <c r="N2430" s="42" t="str">
        <f t="shared" si="265"/>
        <v/>
      </c>
      <c r="O2430" s="43"/>
      <c r="P2430" s="25" t="str">
        <f t="shared" si="266"/>
        <v/>
      </c>
      <c r="R2430" s="26">
        <f t="shared" si="260"/>
        <v>0</v>
      </c>
      <c r="S2430" s="18">
        <f t="shared" si="261"/>
        <v>9</v>
      </c>
      <c r="T2430" s="15" t="str">
        <f t="shared" si="262"/>
        <v/>
      </c>
      <c r="U2430" s="15" t="str">
        <f>CONCATENATE(IF(B2430="","",'[1]Datos del Clap'!$E$4),";","9",IF(B2430="","",'[1]Datos del Clap'!$F$4),TEXT(B2430,"000"),";",E2430,(TEXT(F2430,"00000000")))</f>
        <v>;9;00000000</v>
      </c>
    </row>
    <row r="2431" spans="1:21" ht="14.25" customHeight="1" x14ac:dyDescent="0.2">
      <c r="A2431" s="41" t="str">
        <f t="shared" si="263"/>
        <v/>
      </c>
      <c r="B2431" s="27" t="str">
        <f t="shared" si="264"/>
        <v/>
      </c>
      <c r="C2431" s="28"/>
      <c r="D2431" s="37"/>
      <c r="E2431" s="28"/>
      <c r="F2431" s="38"/>
      <c r="G2431" s="39"/>
      <c r="H2431" s="39"/>
      <c r="I2431" s="29"/>
      <c r="J2431" s="40"/>
      <c r="K2431" s="40"/>
      <c r="L2431" s="28"/>
      <c r="M2431" s="28"/>
      <c r="N2431" s="42" t="str">
        <f t="shared" si="265"/>
        <v/>
      </c>
      <c r="O2431" s="43"/>
      <c r="P2431" s="25" t="str">
        <f t="shared" si="266"/>
        <v/>
      </c>
      <c r="R2431" s="26">
        <f t="shared" si="260"/>
        <v>0</v>
      </c>
      <c r="S2431" s="18">
        <f t="shared" si="261"/>
        <v>9</v>
      </c>
      <c r="T2431" s="15" t="str">
        <f t="shared" si="262"/>
        <v/>
      </c>
      <c r="U2431" s="15" t="str">
        <f>CONCATENATE(IF(B2431="","",'[1]Datos del Clap'!$E$4),";","9",IF(B2431="","",'[1]Datos del Clap'!$F$4),TEXT(B2431,"000"),";",E2431,(TEXT(F2431,"00000000")))</f>
        <v>;9;00000000</v>
      </c>
    </row>
    <row r="2432" spans="1:21" ht="14.25" customHeight="1" x14ac:dyDescent="0.2">
      <c r="A2432" s="41" t="str">
        <f t="shared" si="263"/>
        <v/>
      </c>
      <c r="B2432" s="27" t="str">
        <f t="shared" si="264"/>
        <v/>
      </c>
      <c r="C2432" s="28"/>
      <c r="D2432" s="37"/>
      <c r="E2432" s="28"/>
      <c r="F2432" s="38"/>
      <c r="G2432" s="39"/>
      <c r="H2432" s="39"/>
      <c r="I2432" s="29"/>
      <c r="J2432" s="40"/>
      <c r="K2432" s="40"/>
      <c r="L2432" s="28"/>
      <c r="M2432" s="28"/>
      <c r="N2432" s="42" t="str">
        <f t="shared" si="265"/>
        <v/>
      </c>
      <c r="O2432" s="43"/>
      <c r="P2432" s="25" t="str">
        <f t="shared" si="266"/>
        <v/>
      </c>
      <c r="R2432" s="26">
        <f t="shared" si="260"/>
        <v>0</v>
      </c>
      <c r="S2432" s="18">
        <f t="shared" si="261"/>
        <v>9</v>
      </c>
      <c r="T2432" s="15" t="str">
        <f t="shared" si="262"/>
        <v/>
      </c>
      <c r="U2432" s="15" t="str">
        <f>CONCATENATE(IF(B2432="","",'[1]Datos del Clap'!$E$4),";","9",IF(B2432="","",'[1]Datos del Clap'!$F$4),TEXT(B2432,"000"),";",E2432,(TEXT(F2432,"00000000")))</f>
        <v>;9;00000000</v>
      </c>
    </row>
    <row r="2433" spans="1:21" ht="14.25" customHeight="1" x14ac:dyDescent="0.2">
      <c r="A2433" s="41" t="str">
        <f t="shared" si="263"/>
        <v/>
      </c>
      <c r="B2433" s="27" t="str">
        <f t="shared" si="264"/>
        <v/>
      </c>
      <c r="C2433" s="28"/>
      <c r="D2433" s="37"/>
      <c r="E2433" s="28"/>
      <c r="F2433" s="38"/>
      <c r="G2433" s="39"/>
      <c r="H2433" s="39"/>
      <c r="I2433" s="29"/>
      <c r="J2433" s="40"/>
      <c r="K2433" s="40"/>
      <c r="L2433" s="28"/>
      <c r="M2433" s="28"/>
      <c r="N2433" s="42" t="str">
        <f t="shared" si="265"/>
        <v/>
      </c>
      <c r="O2433" s="43"/>
      <c r="P2433" s="25" t="str">
        <f t="shared" si="266"/>
        <v/>
      </c>
      <c r="R2433" s="26">
        <f t="shared" si="260"/>
        <v>0</v>
      </c>
      <c r="S2433" s="18">
        <f t="shared" si="261"/>
        <v>9</v>
      </c>
      <c r="T2433" s="15" t="str">
        <f t="shared" si="262"/>
        <v/>
      </c>
      <c r="U2433" s="15" t="str">
        <f>CONCATENATE(IF(B2433="","",'[1]Datos del Clap'!$E$4),";","9",IF(B2433="","",'[1]Datos del Clap'!$F$4),TEXT(B2433,"000"),";",E2433,(TEXT(F2433,"00000000")))</f>
        <v>;9;00000000</v>
      </c>
    </row>
    <row r="2434" spans="1:21" ht="14.25" customHeight="1" x14ac:dyDescent="0.2">
      <c r="A2434" s="41" t="str">
        <f t="shared" si="263"/>
        <v/>
      </c>
      <c r="B2434" s="27" t="str">
        <f t="shared" si="264"/>
        <v/>
      </c>
      <c r="C2434" s="28"/>
      <c r="D2434" s="37"/>
      <c r="E2434" s="28"/>
      <c r="F2434" s="38"/>
      <c r="G2434" s="39"/>
      <c r="H2434" s="39"/>
      <c r="I2434" s="29"/>
      <c r="J2434" s="40"/>
      <c r="K2434" s="40"/>
      <c r="L2434" s="28"/>
      <c r="M2434" s="28"/>
      <c r="N2434" s="42" t="str">
        <f t="shared" si="265"/>
        <v/>
      </c>
      <c r="O2434" s="43"/>
      <c r="P2434" s="25" t="str">
        <f t="shared" si="266"/>
        <v/>
      </c>
      <c r="R2434" s="26">
        <f t="shared" si="260"/>
        <v>0</v>
      </c>
      <c r="S2434" s="18">
        <f t="shared" si="261"/>
        <v>9</v>
      </c>
      <c r="T2434" s="15" t="str">
        <f t="shared" si="262"/>
        <v/>
      </c>
      <c r="U2434" s="15" t="str">
        <f>CONCATENATE(IF(B2434="","",'[1]Datos del Clap'!$E$4),";","9",IF(B2434="","",'[1]Datos del Clap'!$F$4),TEXT(B2434,"000"),";",E2434,(TEXT(F2434,"00000000")))</f>
        <v>;9;00000000</v>
      </c>
    </row>
    <row r="2435" spans="1:21" ht="14.25" customHeight="1" x14ac:dyDescent="0.2">
      <c r="A2435" s="41" t="str">
        <f t="shared" si="263"/>
        <v/>
      </c>
      <c r="B2435" s="27" t="str">
        <f t="shared" si="264"/>
        <v/>
      </c>
      <c r="C2435" s="28"/>
      <c r="D2435" s="37"/>
      <c r="E2435" s="28"/>
      <c r="F2435" s="38"/>
      <c r="G2435" s="39"/>
      <c r="H2435" s="39"/>
      <c r="I2435" s="29"/>
      <c r="J2435" s="40"/>
      <c r="K2435" s="40"/>
      <c r="L2435" s="28"/>
      <c r="M2435" s="28"/>
      <c r="N2435" s="42" t="str">
        <f t="shared" si="265"/>
        <v/>
      </c>
      <c r="O2435" s="43"/>
      <c r="P2435" s="25" t="str">
        <f t="shared" si="266"/>
        <v/>
      </c>
      <c r="R2435" s="26">
        <f t="shared" si="260"/>
        <v>0</v>
      </c>
      <c r="S2435" s="18">
        <f t="shared" si="261"/>
        <v>9</v>
      </c>
      <c r="T2435" s="15" t="str">
        <f t="shared" si="262"/>
        <v/>
      </c>
      <c r="U2435" s="15" t="str">
        <f>CONCATENATE(IF(B2435="","",'[1]Datos del Clap'!$E$4),";","9",IF(B2435="","",'[1]Datos del Clap'!$F$4),TEXT(B2435,"000"),";",E2435,(TEXT(F2435,"00000000")))</f>
        <v>;9;00000000</v>
      </c>
    </row>
    <row r="2436" spans="1:21" ht="14.25" customHeight="1" x14ac:dyDescent="0.2">
      <c r="A2436" s="41" t="str">
        <f t="shared" si="263"/>
        <v/>
      </c>
      <c r="B2436" s="27" t="str">
        <f t="shared" si="264"/>
        <v/>
      </c>
      <c r="C2436" s="28"/>
      <c r="D2436" s="37"/>
      <c r="E2436" s="28"/>
      <c r="F2436" s="38"/>
      <c r="G2436" s="39"/>
      <c r="H2436" s="39"/>
      <c r="I2436" s="29"/>
      <c r="J2436" s="40"/>
      <c r="K2436" s="40"/>
      <c r="L2436" s="28"/>
      <c r="M2436" s="28"/>
      <c r="N2436" s="42" t="str">
        <f t="shared" si="265"/>
        <v/>
      </c>
      <c r="O2436" s="43"/>
      <c r="P2436" s="25" t="str">
        <f t="shared" si="266"/>
        <v/>
      </c>
      <c r="R2436" s="26">
        <f t="shared" ref="R2436:R2499" si="267">COUNTIF($F$4:$F$10002,F2436)</f>
        <v>0</v>
      </c>
      <c r="S2436" s="18">
        <f t="shared" ref="S2436:S2499" si="268">LEN(IF(F2436&gt;=80000000,(CONCATENATE("E",REPT(0,8-LEN(F2436)),F2436)),(CONCATENATE("V",REPT(0,8-LEN(F2436)),F2436))))</f>
        <v>9</v>
      </c>
      <c r="T2436" s="15" t="str">
        <f t="shared" ref="T2436:T2499" si="269">TRIM(PROPER(D2436))</f>
        <v/>
      </c>
      <c r="U2436" s="15" t="str">
        <f>CONCATENATE(IF(B2436="","",'[1]Datos del Clap'!$E$4),";","9",IF(B2436="","",'[1]Datos del Clap'!$F$4),TEXT(B2436,"000"),";",E2436,(TEXT(F2436,"00000000")))</f>
        <v>;9;00000000</v>
      </c>
    </row>
    <row r="2437" spans="1:21" ht="14.25" customHeight="1" x14ac:dyDescent="0.2">
      <c r="A2437" s="41" t="str">
        <f t="shared" ref="A2437:A2500" si="270">IF(I2437="Vocero Territorial",1,IF(I2437="UBCH",2,IF(I2437="UNAMUJER",3,IF(I2437="FFM",4,IF(I2437="CCAlimentación",5,IF(I2437="Comunicador",6,IF(I2437="Productivo",7,IF(I2437="Fiscal",8,IF(I2437="Miliciano",9,IF(I2437="Vocero Comunal",11,IF(I2437="Ninguno",10,"")))))))))))</f>
        <v/>
      </c>
      <c r="B2437" s="27" t="str">
        <f t="shared" ref="B2437:B2500" si="271">IF(OR(C2437="",D2437=""),"",IF(AND(C2437&lt;&gt;"Jefe de Familia",D2437&lt;&gt;""),B2436,(B2436+1)))</f>
        <v/>
      </c>
      <c r="C2437" s="28"/>
      <c r="D2437" s="37"/>
      <c r="E2437" s="28"/>
      <c r="F2437" s="38"/>
      <c r="G2437" s="39"/>
      <c r="H2437" s="39"/>
      <c r="I2437" s="29"/>
      <c r="J2437" s="40"/>
      <c r="K2437" s="40"/>
      <c r="L2437" s="28"/>
      <c r="M2437" s="28"/>
      <c r="N2437" s="42" t="str">
        <f t="shared" ref="N2437:N2500" si="272">IF(OR(COUNTIF($F$4:$F$3005,F2437)&gt;=2,T(F2437)&lt;&gt;"",LEN(F2437)&gt;8),"Revisar este número de Cédula","")</f>
        <v/>
      </c>
      <c r="O2437" s="43"/>
      <c r="P2437" s="25" t="str">
        <f t="shared" ref="P2437:P2500" si="273">IF(AND($W$2&lt;&gt;1,I2437="Vocero Territorial"),"Ya Existe un "&amp;I2437,IF(AND($W$3&lt;&gt;1,I2437="UBCH"),"Ya Existe un Representante de las "&amp;I2437,IF(AND($W$4&lt;&gt;1,I2437="UNAMUJER"),"Ya Existe un Representante de "&amp;I2437,IF(AND($W$5&lt;&gt;1,I2437="FFM"),"Ya Existe un Representante del "&amp;I2437,IF(AND($W$6&lt;&gt;1,I2437="CCAlimentación"),"Ya Existe un Representante del "&amp;I2437,IF(AND($W$7&lt;&gt;1,I2437="Comunicador"),"Ya Existe un Líder "&amp;I2437,IF(AND($W$8&lt;&gt;1,I2437="Productivo"),"Ya Existe un Líder "&amp;I2437,IF(AND($W$9&lt;&gt;1,I2437="Fiscal"),"Ya Existe un "&amp;I2437,IF(AND($W$9&lt;&gt;1,I2437="Vocero Comunal"),"Ya Existe un "&amp;I2437,"")))))))))</f>
        <v/>
      </c>
      <c r="R2437" s="26">
        <f t="shared" si="267"/>
        <v>0</v>
      </c>
      <c r="S2437" s="18">
        <f t="shared" si="268"/>
        <v>9</v>
      </c>
      <c r="T2437" s="15" t="str">
        <f t="shared" si="269"/>
        <v/>
      </c>
      <c r="U2437" s="15" t="str">
        <f>CONCATENATE(IF(B2437="","",'[1]Datos del Clap'!$E$4),";","9",IF(B2437="","",'[1]Datos del Clap'!$F$4),TEXT(B2437,"000"),";",E2437,(TEXT(F2437,"00000000")))</f>
        <v>;9;00000000</v>
      </c>
    </row>
    <row r="2438" spans="1:21" ht="14.25" customHeight="1" x14ac:dyDescent="0.2">
      <c r="A2438" s="41" t="str">
        <f t="shared" si="270"/>
        <v/>
      </c>
      <c r="B2438" s="27" t="str">
        <f t="shared" si="271"/>
        <v/>
      </c>
      <c r="C2438" s="28"/>
      <c r="D2438" s="37"/>
      <c r="E2438" s="28"/>
      <c r="F2438" s="38"/>
      <c r="G2438" s="39"/>
      <c r="H2438" s="39"/>
      <c r="I2438" s="29"/>
      <c r="J2438" s="40"/>
      <c r="K2438" s="40"/>
      <c r="L2438" s="28"/>
      <c r="M2438" s="28"/>
      <c r="N2438" s="42" t="str">
        <f t="shared" si="272"/>
        <v/>
      </c>
      <c r="O2438" s="43"/>
      <c r="P2438" s="25" t="str">
        <f t="shared" si="273"/>
        <v/>
      </c>
      <c r="R2438" s="26">
        <f t="shared" si="267"/>
        <v>0</v>
      </c>
      <c r="S2438" s="18">
        <f t="shared" si="268"/>
        <v>9</v>
      </c>
      <c r="T2438" s="15" t="str">
        <f t="shared" si="269"/>
        <v/>
      </c>
      <c r="U2438" s="15" t="str">
        <f>CONCATENATE(IF(B2438="","",'[1]Datos del Clap'!$E$4),";","9",IF(B2438="","",'[1]Datos del Clap'!$F$4),TEXT(B2438,"000"),";",E2438,(TEXT(F2438,"00000000")))</f>
        <v>;9;00000000</v>
      </c>
    </row>
    <row r="2439" spans="1:21" ht="14.25" customHeight="1" x14ac:dyDescent="0.2">
      <c r="A2439" s="41" t="str">
        <f t="shared" si="270"/>
        <v/>
      </c>
      <c r="B2439" s="27" t="str">
        <f t="shared" si="271"/>
        <v/>
      </c>
      <c r="C2439" s="28"/>
      <c r="D2439" s="37"/>
      <c r="E2439" s="28"/>
      <c r="F2439" s="38"/>
      <c r="G2439" s="39"/>
      <c r="H2439" s="39"/>
      <c r="I2439" s="29"/>
      <c r="J2439" s="40"/>
      <c r="K2439" s="40"/>
      <c r="L2439" s="28"/>
      <c r="M2439" s="28"/>
      <c r="N2439" s="42" t="str">
        <f t="shared" si="272"/>
        <v/>
      </c>
      <c r="O2439" s="43"/>
      <c r="P2439" s="25" t="str">
        <f t="shared" si="273"/>
        <v/>
      </c>
      <c r="R2439" s="26">
        <f t="shared" si="267"/>
        <v>0</v>
      </c>
      <c r="S2439" s="18">
        <f t="shared" si="268"/>
        <v>9</v>
      </c>
      <c r="T2439" s="15" t="str">
        <f t="shared" si="269"/>
        <v/>
      </c>
      <c r="U2439" s="15" t="str">
        <f>CONCATENATE(IF(B2439="","",'[1]Datos del Clap'!$E$4),";","9",IF(B2439="","",'[1]Datos del Clap'!$F$4),TEXT(B2439,"000"),";",E2439,(TEXT(F2439,"00000000")))</f>
        <v>;9;00000000</v>
      </c>
    </row>
    <row r="2440" spans="1:21" ht="14.25" customHeight="1" x14ac:dyDescent="0.2">
      <c r="A2440" s="41" t="str">
        <f t="shared" si="270"/>
        <v/>
      </c>
      <c r="B2440" s="27" t="str">
        <f t="shared" si="271"/>
        <v/>
      </c>
      <c r="C2440" s="28"/>
      <c r="D2440" s="37"/>
      <c r="E2440" s="28"/>
      <c r="F2440" s="38"/>
      <c r="G2440" s="39"/>
      <c r="H2440" s="39"/>
      <c r="I2440" s="29"/>
      <c r="J2440" s="40"/>
      <c r="K2440" s="40"/>
      <c r="L2440" s="28"/>
      <c r="M2440" s="28"/>
      <c r="N2440" s="42" t="str">
        <f t="shared" si="272"/>
        <v/>
      </c>
      <c r="O2440" s="43"/>
      <c r="P2440" s="25" t="str">
        <f t="shared" si="273"/>
        <v/>
      </c>
      <c r="R2440" s="26">
        <f t="shared" si="267"/>
        <v>0</v>
      </c>
      <c r="S2440" s="18">
        <f t="shared" si="268"/>
        <v>9</v>
      </c>
      <c r="T2440" s="15" t="str">
        <f t="shared" si="269"/>
        <v/>
      </c>
      <c r="U2440" s="15" t="str">
        <f>CONCATENATE(IF(B2440="","",'[1]Datos del Clap'!$E$4),";","9",IF(B2440="","",'[1]Datos del Clap'!$F$4),TEXT(B2440,"000"),";",E2440,(TEXT(F2440,"00000000")))</f>
        <v>;9;00000000</v>
      </c>
    </row>
    <row r="2441" spans="1:21" ht="14.25" customHeight="1" x14ac:dyDescent="0.2">
      <c r="A2441" s="41" t="str">
        <f t="shared" si="270"/>
        <v/>
      </c>
      <c r="B2441" s="27" t="str">
        <f t="shared" si="271"/>
        <v/>
      </c>
      <c r="C2441" s="28"/>
      <c r="D2441" s="37"/>
      <c r="E2441" s="28"/>
      <c r="F2441" s="38"/>
      <c r="G2441" s="39"/>
      <c r="H2441" s="39"/>
      <c r="I2441" s="29"/>
      <c r="J2441" s="40"/>
      <c r="K2441" s="40"/>
      <c r="L2441" s="28"/>
      <c r="M2441" s="28"/>
      <c r="N2441" s="42" t="str">
        <f t="shared" si="272"/>
        <v/>
      </c>
      <c r="O2441" s="43"/>
      <c r="P2441" s="25" t="str">
        <f t="shared" si="273"/>
        <v/>
      </c>
      <c r="R2441" s="26">
        <f t="shared" si="267"/>
        <v>0</v>
      </c>
      <c r="S2441" s="18">
        <f t="shared" si="268"/>
        <v>9</v>
      </c>
      <c r="T2441" s="15" t="str">
        <f t="shared" si="269"/>
        <v/>
      </c>
      <c r="U2441" s="15" t="str">
        <f>CONCATENATE(IF(B2441="","",'[1]Datos del Clap'!$E$4),";","9",IF(B2441="","",'[1]Datos del Clap'!$F$4),TEXT(B2441,"000"),";",E2441,(TEXT(F2441,"00000000")))</f>
        <v>;9;00000000</v>
      </c>
    </row>
    <row r="2442" spans="1:21" ht="14.25" customHeight="1" x14ac:dyDescent="0.2">
      <c r="A2442" s="41" t="str">
        <f t="shared" si="270"/>
        <v/>
      </c>
      <c r="B2442" s="27" t="str">
        <f t="shared" si="271"/>
        <v/>
      </c>
      <c r="C2442" s="28"/>
      <c r="D2442" s="37"/>
      <c r="E2442" s="28"/>
      <c r="F2442" s="38"/>
      <c r="G2442" s="39"/>
      <c r="H2442" s="39"/>
      <c r="I2442" s="29"/>
      <c r="J2442" s="40"/>
      <c r="K2442" s="40"/>
      <c r="L2442" s="28"/>
      <c r="M2442" s="28"/>
      <c r="N2442" s="42" t="str">
        <f t="shared" si="272"/>
        <v/>
      </c>
      <c r="O2442" s="43"/>
      <c r="P2442" s="25" t="str">
        <f t="shared" si="273"/>
        <v/>
      </c>
      <c r="R2442" s="26">
        <f t="shared" si="267"/>
        <v>0</v>
      </c>
      <c r="S2442" s="18">
        <f t="shared" si="268"/>
        <v>9</v>
      </c>
      <c r="T2442" s="15" t="str">
        <f t="shared" si="269"/>
        <v/>
      </c>
      <c r="U2442" s="15" t="str">
        <f>CONCATENATE(IF(B2442="","",'[1]Datos del Clap'!$E$4),";","9",IF(B2442="","",'[1]Datos del Clap'!$F$4),TEXT(B2442,"000"),";",E2442,(TEXT(F2442,"00000000")))</f>
        <v>;9;00000000</v>
      </c>
    </row>
    <row r="2443" spans="1:21" ht="14.25" customHeight="1" x14ac:dyDescent="0.2">
      <c r="A2443" s="41" t="str">
        <f t="shared" si="270"/>
        <v/>
      </c>
      <c r="B2443" s="27" t="str">
        <f t="shared" si="271"/>
        <v/>
      </c>
      <c r="C2443" s="28"/>
      <c r="D2443" s="37"/>
      <c r="E2443" s="28"/>
      <c r="F2443" s="38"/>
      <c r="G2443" s="39"/>
      <c r="H2443" s="39"/>
      <c r="I2443" s="29"/>
      <c r="J2443" s="40"/>
      <c r="K2443" s="40"/>
      <c r="L2443" s="28"/>
      <c r="M2443" s="28"/>
      <c r="N2443" s="42" t="str">
        <f t="shared" si="272"/>
        <v/>
      </c>
      <c r="O2443" s="43"/>
      <c r="P2443" s="25" t="str">
        <f t="shared" si="273"/>
        <v/>
      </c>
      <c r="R2443" s="26">
        <f t="shared" si="267"/>
        <v>0</v>
      </c>
      <c r="S2443" s="18">
        <f t="shared" si="268"/>
        <v>9</v>
      </c>
      <c r="T2443" s="15" t="str">
        <f t="shared" si="269"/>
        <v/>
      </c>
      <c r="U2443" s="15" t="str">
        <f>CONCATENATE(IF(B2443="","",'[1]Datos del Clap'!$E$4),";","9",IF(B2443="","",'[1]Datos del Clap'!$F$4),TEXT(B2443,"000"),";",E2443,(TEXT(F2443,"00000000")))</f>
        <v>;9;00000000</v>
      </c>
    </row>
    <row r="2444" spans="1:21" ht="14.25" customHeight="1" x14ac:dyDescent="0.2">
      <c r="A2444" s="41" t="str">
        <f t="shared" si="270"/>
        <v/>
      </c>
      <c r="B2444" s="27" t="str">
        <f t="shared" si="271"/>
        <v/>
      </c>
      <c r="C2444" s="28"/>
      <c r="D2444" s="37"/>
      <c r="E2444" s="28"/>
      <c r="F2444" s="38"/>
      <c r="G2444" s="39"/>
      <c r="H2444" s="39"/>
      <c r="I2444" s="29"/>
      <c r="J2444" s="40"/>
      <c r="K2444" s="40"/>
      <c r="L2444" s="28"/>
      <c r="M2444" s="28"/>
      <c r="N2444" s="42" t="str">
        <f t="shared" si="272"/>
        <v/>
      </c>
      <c r="O2444" s="43"/>
      <c r="P2444" s="25" t="str">
        <f t="shared" si="273"/>
        <v/>
      </c>
      <c r="R2444" s="26">
        <f t="shared" si="267"/>
        <v>0</v>
      </c>
      <c r="S2444" s="18">
        <f t="shared" si="268"/>
        <v>9</v>
      </c>
      <c r="T2444" s="15" t="str">
        <f t="shared" si="269"/>
        <v/>
      </c>
      <c r="U2444" s="15" t="str">
        <f>CONCATENATE(IF(B2444="","",'[1]Datos del Clap'!$E$4),";","9",IF(B2444="","",'[1]Datos del Clap'!$F$4),TEXT(B2444,"000"),";",E2444,(TEXT(F2444,"00000000")))</f>
        <v>;9;00000000</v>
      </c>
    </row>
    <row r="2445" spans="1:21" ht="14.25" customHeight="1" x14ac:dyDescent="0.2">
      <c r="A2445" s="41" t="str">
        <f t="shared" si="270"/>
        <v/>
      </c>
      <c r="B2445" s="27" t="str">
        <f t="shared" si="271"/>
        <v/>
      </c>
      <c r="C2445" s="28"/>
      <c r="D2445" s="37"/>
      <c r="E2445" s="28"/>
      <c r="F2445" s="38"/>
      <c r="G2445" s="39"/>
      <c r="H2445" s="39"/>
      <c r="I2445" s="29"/>
      <c r="J2445" s="40"/>
      <c r="K2445" s="40"/>
      <c r="L2445" s="28"/>
      <c r="M2445" s="28"/>
      <c r="N2445" s="42" t="str">
        <f t="shared" si="272"/>
        <v/>
      </c>
      <c r="O2445" s="43"/>
      <c r="P2445" s="25" t="str">
        <f t="shared" si="273"/>
        <v/>
      </c>
      <c r="R2445" s="26">
        <f t="shared" si="267"/>
        <v>0</v>
      </c>
      <c r="S2445" s="18">
        <f t="shared" si="268"/>
        <v>9</v>
      </c>
      <c r="T2445" s="15" t="str">
        <f t="shared" si="269"/>
        <v/>
      </c>
      <c r="U2445" s="15" t="str">
        <f>CONCATENATE(IF(B2445="","",'[1]Datos del Clap'!$E$4),";","9",IF(B2445="","",'[1]Datos del Clap'!$F$4),TEXT(B2445,"000"),";",E2445,(TEXT(F2445,"00000000")))</f>
        <v>;9;00000000</v>
      </c>
    </row>
    <row r="2446" spans="1:21" ht="14.25" customHeight="1" x14ac:dyDescent="0.2">
      <c r="A2446" s="41" t="str">
        <f t="shared" si="270"/>
        <v/>
      </c>
      <c r="B2446" s="27" t="str">
        <f t="shared" si="271"/>
        <v/>
      </c>
      <c r="C2446" s="28"/>
      <c r="D2446" s="37"/>
      <c r="E2446" s="28"/>
      <c r="F2446" s="38"/>
      <c r="G2446" s="39"/>
      <c r="H2446" s="39"/>
      <c r="I2446" s="29"/>
      <c r="J2446" s="40"/>
      <c r="K2446" s="40"/>
      <c r="L2446" s="28"/>
      <c r="M2446" s="28"/>
      <c r="N2446" s="42" t="str">
        <f t="shared" si="272"/>
        <v/>
      </c>
      <c r="O2446" s="43"/>
      <c r="P2446" s="25" t="str">
        <f t="shared" si="273"/>
        <v/>
      </c>
      <c r="R2446" s="26">
        <f t="shared" si="267"/>
        <v>0</v>
      </c>
      <c r="S2446" s="18">
        <f t="shared" si="268"/>
        <v>9</v>
      </c>
      <c r="T2446" s="15" t="str">
        <f t="shared" si="269"/>
        <v/>
      </c>
      <c r="U2446" s="15" t="str">
        <f>CONCATENATE(IF(B2446="","",'[1]Datos del Clap'!$E$4),";","9",IF(B2446="","",'[1]Datos del Clap'!$F$4),TEXT(B2446,"000"),";",E2446,(TEXT(F2446,"00000000")))</f>
        <v>;9;00000000</v>
      </c>
    </row>
    <row r="2447" spans="1:21" ht="14.25" customHeight="1" x14ac:dyDescent="0.2">
      <c r="A2447" s="41" t="str">
        <f t="shared" si="270"/>
        <v/>
      </c>
      <c r="B2447" s="27" t="str">
        <f t="shared" si="271"/>
        <v/>
      </c>
      <c r="C2447" s="28"/>
      <c r="D2447" s="37"/>
      <c r="E2447" s="28"/>
      <c r="F2447" s="38"/>
      <c r="G2447" s="39"/>
      <c r="H2447" s="39"/>
      <c r="I2447" s="29"/>
      <c r="J2447" s="40"/>
      <c r="K2447" s="40"/>
      <c r="L2447" s="28"/>
      <c r="M2447" s="28"/>
      <c r="N2447" s="42" t="str">
        <f t="shared" si="272"/>
        <v/>
      </c>
      <c r="O2447" s="43"/>
      <c r="P2447" s="25" t="str">
        <f t="shared" si="273"/>
        <v/>
      </c>
      <c r="R2447" s="26">
        <f t="shared" si="267"/>
        <v>0</v>
      </c>
      <c r="S2447" s="18">
        <f t="shared" si="268"/>
        <v>9</v>
      </c>
      <c r="T2447" s="15" t="str">
        <f t="shared" si="269"/>
        <v/>
      </c>
      <c r="U2447" s="15" t="str">
        <f>CONCATENATE(IF(B2447="","",'[1]Datos del Clap'!$E$4),";","9",IF(B2447="","",'[1]Datos del Clap'!$F$4),TEXT(B2447,"000"),";",E2447,(TEXT(F2447,"00000000")))</f>
        <v>;9;00000000</v>
      </c>
    </row>
    <row r="2448" spans="1:21" ht="14.25" customHeight="1" x14ac:dyDescent="0.2">
      <c r="A2448" s="41" t="str">
        <f t="shared" si="270"/>
        <v/>
      </c>
      <c r="B2448" s="27" t="str">
        <f t="shared" si="271"/>
        <v/>
      </c>
      <c r="C2448" s="28"/>
      <c r="D2448" s="37"/>
      <c r="E2448" s="28"/>
      <c r="F2448" s="38"/>
      <c r="G2448" s="39"/>
      <c r="H2448" s="39"/>
      <c r="I2448" s="29"/>
      <c r="J2448" s="40"/>
      <c r="K2448" s="40"/>
      <c r="L2448" s="28"/>
      <c r="M2448" s="28"/>
      <c r="N2448" s="42" t="str">
        <f t="shared" si="272"/>
        <v/>
      </c>
      <c r="O2448" s="43"/>
      <c r="P2448" s="25" t="str">
        <f t="shared" si="273"/>
        <v/>
      </c>
      <c r="R2448" s="26">
        <f t="shared" si="267"/>
        <v>0</v>
      </c>
      <c r="S2448" s="18">
        <f t="shared" si="268"/>
        <v>9</v>
      </c>
      <c r="T2448" s="15" t="str">
        <f t="shared" si="269"/>
        <v/>
      </c>
      <c r="U2448" s="15" t="str">
        <f>CONCATENATE(IF(B2448="","",'[1]Datos del Clap'!$E$4),";","9",IF(B2448="","",'[1]Datos del Clap'!$F$4),TEXT(B2448,"000"),";",E2448,(TEXT(F2448,"00000000")))</f>
        <v>;9;00000000</v>
      </c>
    </row>
    <row r="2449" spans="1:21" ht="14.25" customHeight="1" x14ac:dyDescent="0.2">
      <c r="A2449" s="41" t="str">
        <f t="shared" si="270"/>
        <v/>
      </c>
      <c r="B2449" s="27" t="str">
        <f t="shared" si="271"/>
        <v/>
      </c>
      <c r="C2449" s="28"/>
      <c r="D2449" s="37"/>
      <c r="E2449" s="28"/>
      <c r="F2449" s="38"/>
      <c r="G2449" s="39"/>
      <c r="H2449" s="39"/>
      <c r="I2449" s="29"/>
      <c r="J2449" s="40"/>
      <c r="K2449" s="40"/>
      <c r="L2449" s="28"/>
      <c r="M2449" s="28"/>
      <c r="N2449" s="42" t="str">
        <f t="shared" si="272"/>
        <v/>
      </c>
      <c r="O2449" s="43"/>
      <c r="P2449" s="25" t="str">
        <f t="shared" si="273"/>
        <v/>
      </c>
      <c r="R2449" s="26">
        <f t="shared" si="267"/>
        <v>0</v>
      </c>
      <c r="S2449" s="18">
        <f t="shared" si="268"/>
        <v>9</v>
      </c>
      <c r="T2449" s="15" t="str">
        <f t="shared" si="269"/>
        <v/>
      </c>
      <c r="U2449" s="15" t="str">
        <f>CONCATENATE(IF(B2449="","",'[1]Datos del Clap'!$E$4),";","9",IF(B2449="","",'[1]Datos del Clap'!$F$4),TEXT(B2449,"000"),";",E2449,(TEXT(F2449,"00000000")))</f>
        <v>;9;00000000</v>
      </c>
    </row>
    <row r="2450" spans="1:21" ht="14.25" customHeight="1" x14ac:dyDescent="0.2">
      <c r="A2450" s="41" t="str">
        <f t="shared" si="270"/>
        <v/>
      </c>
      <c r="B2450" s="27" t="str">
        <f t="shared" si="271"/>
        <v/>
      </c>
      <c r="C2450" s="28"/>
      <c r="D2450" s="37"/>
      <c r="E2450" s="28"/>
      <c r="F2450" s="38"/>
      <c r="G2450" s="39"/>
      <c r="H2450" s="39"/>
      <c r="I2450" s="29"/>
      <c r="J2450" s="40"/>
      <c r="K2450" s="40"/>
      <c r="L2450" s="28"/>
      <c r="M2450" s="28"/>
      <c r="N2450" s="42" t="str">
        <f t="shared" si="272"/>
        <v/>
      </c>
      <c r="O2450" s="43"/>
      <c r="P2450" s="25" t="str">
        <f t="shared" si="273"/>
        <v/>
      </c>
      <c r="R2450" s="26">
        <f t="shared" si="267"/>
        <v>0</v>
      </c>
      <c r="S2450" s="18">
        <f t="shared" si="268"/>
        <v>9</v>
      </c>
      <c r="T2450" s="15" t="str">
        <f t="shared" si="269"/>
        <v/>
      </c>
      <c r="U2450" s="15" t="str">
        <f>CONCATENATE(IF(B2450="","",'[1]Datos del Clap'!$E$4),";","9",IF(B2450="","",'[1]Datos del Clap'!$F$4),TEXT(B2450,"000"),";",E2450,(TEXT(F2450,"00000000")))</f>
        <v>;9;00000000</v>
      </c>
    </row>
    <row r="2451" spans="1:21" ht="14.25" customHeight="1" x14ac:dyDescent="0.2">
      <c r="A2451" s="41" t="str">
        <f t="shared" si="270"/>
        <v/>
      </c>
      <c r="B2451" s="27" t="str">
        <f t="shared" si="271"/>
        <v/>
      </c>
      <c r="C2451" s="28"/>
      <c r="D2451" s="37"/>
      <c r="E2451" s="28"/>
      <c r="F2451" s="38"/>
      <c r="G2451" s="39"/>
      <c r="H2451" s="39"/>
      <c r="I2451" s="29"/>
      <c r="J2451" s="40"/>
      <c r="K2451" s="40"/>
      <c r="L2451" s="28"/>
      <c r="M2451" s="28"/>
      <c r="N2451" s="42" t="str">
        <f t="shared" si="272"/>
        <v/>
      </c>
      <c r="O2451" s="43"/>
      <c r="P2451" s="25" t="str">
        <f t="shared" si="273"/>
        <v/>
      </c>
      <c r="R2451" s="26">
        <f t="shared" si="267"/>
        <v>0</v>
      </c>
      <c r="S2451" s="18">
        <f t="shared" si="268"/>
        <v>9</v>
      </c>
      <c r="T2451" s="15" t="str">
        <f t="shared" si="269"/>
        <v/>
      </c>
      <c r="U2451" s="15" t="str">
        <f>CONCATENATE(IF(B2451="","",'[1]Datos del Clap'!$E$4),";","9",IF(B2451="","",'[1]Datos del Clap'!$F$4),TEXT(B2451,"000"),";",E2451,(TEXT(F2451,"00000000")))</f>
        <v>;9;00000000</v>
      </c>
    </row>
    <row r="2452" spans="1:21" ht="14.25" customHeight="1" x14ac:dyDescent="0.2">
      <c r="A2452" s="41" t="str">
        <f t="shared" si="270"/>
        <v/>
      </c>
      <c r="B2452" s="27" t="str">
        <f t="shared" si="271"/>
        <v/>
      </c>
      <c r="C2452" s="28"/>
      <c r="D2452" s="37"/>
      <c r="E2452" s="28"/>
      <c r="F2452" s="38"/>
      <c r="G2452" s="39"/>
      <c r="H2452" s="39"/>
      <c r="I2452" s="29"/>
      <c r="J2452" s="40"/>
      <c r="K2452" s="40"/>
      <c r="L2452" s="28"/>
      <c r="M2452" s="28"/>
      <c r="N2452" s="42" t="str">
        <f t="shared" si="272"/>
        <v/>
      </c>
      <c r="O2452" s="43"/>
      <c r="P2452" s="25" t="str">
        <f t="shared" si="273"/>
        <v/>
      </c>
      <c r="R2452" s="26">
        <f t="shared" si="267"/>
        <v>0</v>
      </c>
      <c r="S2452" s="18">
        <f t="shared" si="268"/>
        <v>9</v>
      </c>
      <c r="T2452" s="15" t="str">
        <f t="shared" si="269"/>
        <v/>
      </c>
      <c r="U2452" s="15" t="str">
        <f>CONCATENATE(IF(B2452="","",'[1]Datos del Clap'!$E$4),";","9",IF(B2452="","",'[1]Datos del Clap'!$F$4),TEXT(B2452,"000"),";",E2452,(TEXT(F2452,"00000000")))</f>
        <v>;9;00000000</v>
      </c>
    </row>
    <row r="2453" spans="1:21" ht="14.25" customHeight="1" x14ac:dyDescent="0.2">
      <c r="A2453" s="41" t="str">
        <f t="shared" si="270"/>
        <v/>
      </c>
      <c r="B2453" s="27" t="str">
        <f t="shared" si="271"/>
        <v/>
      </c>
      <c r="C2453" s="28"/>
      <c r="D2453" s="37"/>
      <c r="E2453" s="28"/>
      <c r="F2453" s="38"/>
      <c r="G2453" s="39"/>
      <c r="H2453" s="39"/>
      <c r="I2453" s="29"/>
      <c r="J2453" s="40"/>
      <c r="K2453" s="40"/>
      <c r="L2453" s="28"/>
      <c r="M2453" s="28"/>
      <c r="N2453" s="42" t="str">
        <f t="shared" si="272"/>
        <v/>
      </c>
      <c r="O2453" s="43"/>
      <c r="P2453" s="25" t="str">
        <f t="shared" si="273"/>
        <v/>
      </c>
      <c r="R2453" s="26">
        <f t="shared" si="267"/>
        <v>0</v>
      </c>
      <c r="S2453" s="18">
        <f t="shared" si="268"/>
        <v>9</v>
      </c>
      <c r="T2453" s="15" t="str">
        <f t="shared" si="269"/>
        <v/>
      </c>
      <c r="U2453" s="15" t="str">
        <f>CONCATENATE(IF(B2453="","",'[1]Datos del Clap'!$E$4),";","9",IF(B2453="","",'[1]Datos del Clap'!$F$4),TEXT(B2453,"000"),";",E2453,(TEXT(F2453,"00000000")))</f>
        <v>;9;00000000</v>
      </c>
    </row>
    <row r="2454" spans="1:21" ht="14.25" customHeight="1" x14ac:dyDescent="0.2">
      <c r="A2454" s="41" t="str">
        <f t="shared" si="270"/>
        <v/>
      </c>
      <c r="B2454" s="27" t="str">
        <f t="shared" si="271"/>
        <v/>
      </c>
      <c r="C2454" s="28"/>
      <c r="D2454" s="37"/>
      <c r="E2454" s="28"/>
      <c r="F2454" s="38"/>
      <c r="G2454" s="39"/>
      <c r="H2454" s="39"/>
      <c r="I2454" s="29"/>
      <c r="J2454" s="40"/>
      <c r="K2454" s="40"/>
      <c r="L2454" s="28"/>
      <c r="M2454" s="28"/>
      <c r="N2454" s="42" t="str">
        <f t="shared" si="272"/>
        <v/>
      </c>
      <c r="O2454" s="43"/>
      <c r="P2454" s="25" t="str">
        <f t="shared" si="273"/>
        <v/>
      </c>
      <c r="R2454" s="26">
        <f t="shared" si="267"/>
        <v>0</v>
      </c>
      <c r="S2454" s="18">
        <f t="shared" si="268"/>
        <v>9</v>
      </c>
      <c r="T2454" s="15" t="str">
        <f t="shared" si="269"/>
        <v/>
      </c>
      <c r="U2454" s="15" t="str">
        <f>CONCATENATE(IF(B2454="","",'[1]Datos del Clap'!$E$4),";","9",IF(B2454="","",'[1]Datos del Clap'!$F$4),TEXT(B2454,"000"),";",E2454,(TEXT(F2454,"00000000")))</f>
        <v>;9;00000000</v>
      </c>
    </row>
    <row r="2455" spans="1:21" ht="14.25" customHeight="1" x14ac:dyDescent="0.2">
      <c r="A2455" s="41" t="str">
        <f t="shared" si="270"/>
        <v/>
      </c>
      <c r="B2455" s="27" t="str">
        <f t="shared" si="271"/>
        <v/>
      </c>
      <c r="C2455" s="28"/>
      <c r="D2455" s="37"/>
      <c r="E2455" s="28"/>
      <c r="F2455" s="38"/>
      <c r="G2455" s="39"/>
      <c r="H2455" s="39"/>
      <c r="I2455" s="29"/>
      <c r="J2455" s="40"/>
      <c r="K2455" s="40"/>
      <c r="L2455" s="28"/>
      <c r="M2455" s="28"/>
      <c r="N2455" s="42" t="str">
        <f t="shared" si="272"/>
        <v/>
      </c>
      <c r="O2455" s="43"/>
      <c r="P2455" s="25" t="str">
        <f t="shared" si="273"/>
        <v/>
      </c>
      <c r="R2455" s="26">
        <f t="shared" si="267"/>
        <v>0</v>
      </c>
      <c r="S2455" s="18">
        <f t="shared" si="268"/>
        <v>9</v>
      </c>
      <c r="T2455" s="15" t="str">
        <f t="shared" si="269"/>
        <v/>
      </c>
      <c r="U2455" s="15" t="str">
        <f>CONCATENATE(IF(B2455="","",'[1]Datos del Clap'!$E$4),";","9",IF(B2455="","",'[1]Datos del Clap'!$F$4),TEXT(B2455,"000"),";",E2455,(TEXT(F2455,"00000000")))</f>
        <v>;9;00000000</v>
      </c>
    </row>
    <row r="2456" spans="1:21" ht="14.25" customHeight="1" x14ac:dyDescent="0.2">
      <c r="A2456" s="41" t="str">
        <f t="shared" si="270"/>
        <v/>
      </c>
      <c r="B2456" s="27" t="str">
        <f t="shared" si="271"/>
        <v/>
      </c>
      <c r="C2456" s="28"/>
      <c r="D2456" s="37"/>
      <c r="E2456" s="28"/>
      <c r="F2456" s="38"/>
      <c r="G2456" s="39"/>
      <c r="H2456" s="39"/>
      <c r="I2456" s="29"/>
      <c r="J2456" s="40"/>
      <c r="K2456" s="40"/>
      <c r="L2456" s="28"/>
      <c r="M2456" s="28"/>
      <c r="N2456" s="42" t="str">
        <f t="shared" si="272"/>
        <v/>
      </c>
      <c r="O2456" s="43"/>
      <c r="P2456" s="25" t="str">
        <f t="shared" si="273"/>
        <v/>
      </c>
      <c r="R2456" s="26">
        <f t="shared" si="267"/>
        <v>0</v>
      </c>
      <c r="S2456" s="18">
        <f t="shared" si="268"/>
        <v>9</v>
      </c>
      <c r="T2456" s="15" t="str">
        <f t="shared" si="269"/>
        <v/>
      </c>
      <c r="U2456" s="15" t="str">
        <f>CONCATENATE(IF(B2456="","",'[1]Datos del Clap'!$E$4),";","9",IF(B2456="","",'[1]Datos del Clap'!$F$4),TEXT(B2456,"000"),";",E2456,(TEXT(F2456,"00000000")))</f>
        <v>;9;00000000</v>
      </c>
    </row>
    <row r="2457" spans="1:21" ht="14.25" customHeight="1" x14ac:dyDescent="0.2">
      <c r="A2457" s="41" t="str">
        <f t="shared" si="270"/>
        <v/>
      </c>
      <c r="B2457" s="27" t="str">
        <f t="shared" si="271"/>
        <v/>
      </c>
      <c r="C2457" s="28"/>
      <c r="D2457" s="37"/>
      <c r="E2457" s="28"/>
      <c r="F2457" s="38"/>
      <c r="G2457" s="39"/>
      <c r="H2457" s="39"/>
      <c r="I2457" s="29"/>
      <c r="J2457" s="40"/>
      <c r="K2457" s="40"/>
      <c r="L2457" s="28"/>
      <c r="M2457" s="28"/>
      <c r="N2457" s="42" t="str">
        <f t="shared" si="272"/>
        <v/>
      </c>
      <c r="O2457" s="43"/>
      <c r="P2457" s="25" t="str">
        <f t="shared" si="273"/>
        <v/>
      </c>
      <c r="R2457" s="26">
        <f t="shared" si="267"/>
        <v>0</v>
      </c>
      <c r="S2457" s="18">
        <f t="shared" si="268"/>
        <v>9</v>
      </c>
      <c r="T2457" s="15" t="str">
        <f t="shared" si="269"/>
        <v/>
      </c>
      <c r="U2457" s="15" t="str">
        <f>CONCATENATE(IF(B2457="","",'[1]Datos del Clap'!$E$4),";","9",IF(B2457="","",'[1]Datos del Clap'!$F$4),TEXT(B2457,"000"),";",E2457,(TEXT(F2457,"00000000")))</f>
        <v>;9;00000000</v>
      </c>
    </row>
    <row r="2458" spans="1:21" ht="14.25" customHeight="1" x14ac:dyDescent="0.2">
      <c r="A2458" s="41" t="str">
        <f t="shared" si="270"/>
        <v/>
      </c>
      <c r="B2458" s="27" t="str">
        <f t="shared" si="271"/>
        <v/>
      </c>
      <c r="C2458" s="28"/>
      <c r="D2458" s="37"/>
      <c r="E2458" s="28"/>
      <c r="F2458" s="38"/>
      <c r="G2458" s="39"/>
      <c r="H2458" s="39"/>
      <c r="I2458" s="29"/>
      <c r="J2458" s="40"/>
      <c r="K2458" s="40"/>
      <c r="L2458" s="28"/>
      <c r="M2458" s="28"/>
      <c r="N2458" s="42" t="str">
        <f t="shared" si="272"/>
        <v/>
      </c>
      <c r="O2458" s="43"/>
      <c r="P2458" s="25" t="str">
        <f t="shared" si="273"/>
        <v/>
      </c>
      <c r="R2458" s="26">
        <f t="shared" si="267"/>
        <v>0</v>
      </c>
      <c r="S2458" s="18">
        <f t="shared" si="268"/>
        <v>9</v>
      </c>
      <c r="T2458" s="15" t="str">
        <f t="shared" si="269"/>
        <v/>
      </c>
      <c r="U2458" s="15" t="str">
        <f>CONCATENATE(IF(B2458="","",'[1]Datos del Clap'!$E$4),";","9",IF(B2458="","",'[1]Datos del Clap'!$F$4),TEXT(B2458,"000"),";",E2458,(TEXT(F2458,"00000000")))</f>
        <v>;9;00000000</v>
      </c>
    </row>
    <row r="2459" spans="1:21" ht="14.25" customHeight="1" x14ac:dyDescent="0.2">
      <c r="A2459" s="41" t="str">
        <f t="shared" si="270"/>
        <v/>
      </c>
      <c r="B2459" s="27" t="str">
        <f t="shared" si="271"/>
        <v/>
      </c>
      <c r="C2459" s="28"/>
      <c r="D2459" s="37"/>
      <c r="E2459" s="28"/>
      <c r="F2459" s="38"/>
      <c r="G2459" s="39"/>
      <c r="H2459" s="39"/>
      <c r="I2459" s="29"/>
      <c r="J2459" s="40"/>
      <c r="K2459" s="40"/>
      <c r="L2459" s="28"/>
      <c r="M2459" s="28"/>
      <c r="N2459" s="42" t="str">
        <f t="shared" si="272"/>
        <v/>
      </c>
      <c r="O2459" s="43"/>
      <c r="P2459" s="25" t="str">
        <f t="shared" si="273"/>
        <v/>
      </c>
      <c r="R2459" s="26">
        <f t="shared" si="267"/>
        <v>0</v>
      </c>
      <c r="S2459" s="18">
        <f t="shared" si="268"/>
        <v>9</v>
      </c>
      <c r="T2459" s="15" t="str">
        <f t="shared" si="269"/>
        <v/>
      </c>
      <c r="U2459" s="15" t="str">
        <f>CONCATENATE(IF(B2459="","",'[1]Datos del Clap'!$E$4),";","9",IF(B2459="","",'[1]Datos del Clap'!$F$4),TEXT(B2459,"000"),";",E2459,(TEXT(F2459,"00000000")))</f>
        <v>;9;00000000</v>
      </c>
    </row>
    <row r="2460" spans="1:21" ht="14.25" customHeight="1" x14ac:dyDescent="0.2">
      <c r="A2460" s="41" t="str">
        <f t="shared" si="270"/>
        <v/>
      </c>
      <c r="B2460" s="27" t="str">
        <f t="shared" si="271"/>
        <v/>
      </c>
      <c r="C2460" s="28"/>
      <c r="D2460" s="37"/>
      <c r="E2460" s="28"/>
      <c r="F2460" s="38"/>
      <c r="G2460" s="39"/>
      <c r="H2460" s="39"/>
      <c r="I2460" s="29"/>
      <c r="J2460" s="40"/>
      <c r="K2460" s="40"/>
      <c r="L2460" s="28"/>
      <c r="M2460" s="28"/>
      <c r="N2460" s="42" t="str">
        <f t="shared" si="272"/>
        <v/>
      </c>
      <c r="O2460" s="43"/>
      <c r="P2460" s="25" t="str">
        <f t="shared" si="273"/>
        <v/>
      </c>
      <c r="R2460" s="26">
        <f t="shared" si="267"/>
        <v>0</v>
      </c>
      <c r="S2460" s="18">
        <f t="shared" si="268"/>
        <v>9</v>
      </c>
      <c r="T2460" s="15" t="str">
        <f t="shared" si="269"/>
        <v/>
      </c>
      <c r="U2460" s="15" t="str">
        <f>CONCATENATE(IF(B2460="","",'[1]Datos del Clap'!$E$4),";","9",IF(B2460="","",'[1]Datos del Clap'!$F$4),TEXT(B2460,"000"),";",E2460,(TEXT(F2460,"00000000")))</f>
        <v>;9;00000000</v>
      </c>
    </row>
    <row r="2461" spans="1:21" ht="14.25" customHeight="1" x14ac:dyDescent="0.2">
      <c r="A2461" s="41" t="str">
        <f t="shared" si="270"/>
        <v/>
      </c>
      <c r="B2461" s="27" t="str">
        <f t="shared" si="271"/>
        <v/>
      </c>
      <c r="C2461" s="28"/>
      <c r="D2461" s="37"/>
      <c r="E2461" s="28"/>
      <c r="F2461" s="38"/>
      <c r="G2461" s="39"/>
      <c r="H2461" s="39"/>
      <c r="I2461" s="29"/>
      <c r="J2461" s="40"/>
      <c r="K2461" s="40"/>
      <c r="L2461" s="28"/>
      <c r="M2461" s="28"/>
      <c r="N2461" s="42" t="str">
        <f t="shared" si="272"/>
        <v/>
      </c>
      <c r="O2461" s="43"/>
      <c r="P2461" s="25" t="str">
        <f t="shared" si="273"/>
        <v/>
      </c>
      <c r="R2461" s="26">
        <f t="shared" si="267"/>
        <v>0</v>
      </c>
      <c r="S2461" s="18">
        <f t="shared" si="268"/>
        <v>9</v>
      </c>
      <c r="T2461" s="15" t="str">
        <f t="shared" si="269"/>
        <v/>
      </c>
      <c r="U2461" s="15" t="str">
        <f>CONCATENATE(IF(B2461="","",'[1]Datos del Clap'!$E$4),";","9",IF(B2461="","",'[1]Datos del Clap'!$F$4),TEXT(B2461,"000"),";",E2461,(TEXT(F2461,"00000000")))</f>
        <v>;9;00000000</v>
      </c>
    </row>
    <row r="2462" spans="1:21" ht="14.25" customHeight="1" x14ac:dyDescent="0.2">
      <c r="A2462" s="41" t="str">
        <f t="shared" si="270"/>
        <v/>
      </c>
      <c r="B2462" s="27" t="str">
        <f t="shared" si="271"/>
        <v/>
      </c>
      <c r="C2462" s="28"/>
      <c r="D2462" s="37"/>
      <c r="E2462" s="28"/>
      <c r="F2462" s="38"/>
      <c r="G2462" s="39"/>
      <c r="H2462" s="39"/>
      <c r="I2462" s="29"/>
      <c r="J2462" s="40"/>
      <c r="K2462" s="40"/>
      <c r="L2462" s="28"/>
      <c r="M2462" s="28"/>
      <c r="N2462" s="42" t="str">
        <f t="shared" si="272"/>
        <v/>
      </c>
      <c r="O2462" s="43"/>
      <c r="P2462" s="25" t="str">
        <f t="shared" si="273"/>
        <v/>
      </c>
      <c r="R2462" s="26">
        <f t="shared" si="267"/>
        <v>0</v>
      </c>
      <c r="S2462" s="18">
        <f t="shared" si="268"/>
        <v>9</v>
      </c>
      <c r="T2462" s="15" t="str">
        <f t="shared" si="269"/>
        <v/>
      </c>
      <c r="U2462" s="15" t="str">
        <f>CONCATENATE(IF(B2462="","",'[1]Datos del Clap'!$E$4),";","9",IF(B2462="","",'[1]Datos del Clap'!$F$4),TEXT(B2462,"000"),";",E2462,(TEXT(F2462,"00000000")))</f>
        <v>;9;00000000</v>
      </c>
    </row>
    <row r="2463" spans="1:21" ht="14.25" customHeight="1" x14ac:dyDescent="0.2">
      <c r="A2463" s="41" t="str">
        <f t="shared" si="270"/>
        <v/>
      </c>
      <c r="B2463" s="27" t="str">
        <f t="shared" si="271"/>
        <v/>
      </c>
      <c r="C2463" s="28"/>
      <c r="D2463" s="37"/>
      <c r="E2463" s="28"/>
      <c r="F2463" s="38"/>
      <c r="G2463" s="39"/>
      <c r="H2463" s="39"/>
      <c r="I2463" s="29"/>
      <c r="J2463" s="40"/>
      <c r="K2463" s="40"/>
      <c r="L2463" s="28"/>
      <c r="M2463" s="28"/>
      <c r="N2463" s="42" t="str">
        <f t="shared" si="272"/>
        <v/>
      </c>
      <c r="O2463" s="43"/>
      <c r="P2463" s="25" t="str">
        <f t="shared" si="273"/>
        <v/>
      </c>
      <c r="R2463" s="26">
        <f t="shared" si="267"/>
        <v>0</v>
      </c>
      <c r="S2463" s="18">
        <f t="shared" si="268"/>
        <v>9</v>
      </c>
      <c r="T2463" s="15" t="str">
        <f t="shared" si="269"/>
        <v/>
      </c>
      <c r="U2463" s="15" t="str">
        <f>CONCATENATE(IF(B2463="","",'[1]Datos del Clap'!$E$4),";","9",IF(B2463="","",'[1]Datos del Clap'!$F$4),TEXT(B2463,"000"),";",E2463,(TEXT(F2463,"00000000")))</f>
        <v>;9;00000000</v>
      </c>
    </row>
    <row r="2464" spans="1:21" ht="14.25" customHeight="1" x14ac:dyDescent="0.2">
      <c r="A2464" s="41" t="str">
        <f t="shared" si="270"/>
        <v/>
      </c>
      <c r="B2464" s="27" t="str">
        <f t="shared" si="271"/>
        <v/>
      </c>
      <c r="C2464" s="28"/>
      <c r="D2464" s="37"/>
      <c r="E2464" s="28"/>
      <c r="F2464" s="38"/>
      <c r="G2464" s="39"/>
      <c r="H2464" s="39"/>
      <c r="I2464" s="29"/>
      <c r="J2464" s="40"/>
      <c r="K2464" s="40"/>
      <c r="L2464" s="28"/>
      <c r="M2464" s="28"/>
      <c r="N2464" s="42" t="str">
        <f t="shared" si="272"/>
        <v/>
      </c>
      <c r="O2464" s="43"/>
      <c r="P2464" s="25" t="str">
        <f t="shared" si="273"/>
        <v/>
      </c>
      <c r="R2464" s="26">
        <f t="shared" si="267"/>
        <v>0</v>
      </c>
      <c r="S2464" s="18">
        <f t="shared" si="268"/>
        <v>9</v>
      </c>
      <c r="T2464" s="15" t="str">
        <f t="shared" si="269"/>
        <v/>
      </c>
      <c r="U2464" s="15" t="str">
        <f>CONCATENATE(IF(B2464="","",'[1]Datos del Clap'!$E$4),";","9",IF(B2464="","",'[1]Datos del Clap'!$F$4),TEXT(B2464,"000"),";",E2464,(TEXT(F2464,"00000000")))</f>
        <v>;9;00000000</v>
      </c>
    </row>
    <row r="2465" spans="1:21" ht="14.25" customHeight="1" x14ac:dyDescent="0.2">
      <c r="A2465" s="41" t="str">
        <f t="shared" si="270"/>
        <v/>
      </c>
      <c r="B2465" s="27" t="str">
        <f t="shared" si="271"/>
        <v/>
      </c>
      <c r="C2465" s="28"/>
      <c r="D2465" s="37"/>
      <c r="E2465" s="28"/>
      <c r="F2465" s="38"/>
      <c r="G2465" s="39"/>
      <c r="H2465" s="39"/>
      <c r="I2465" s="29"/>
      <c r="J2465" s="40"/>
      <c r="K2465" s="40"/>
      <c r="L2465" s="28"/>
      <c r="M2465" s="28"/>
      <c r="N2465" s="42" t="str">
        <f t="shared" si="272"/>
        <v/>
      </c>
      <c r="O2465" s="43"/>
      <c r="P2465" s="25" t="str">
        <f t="shared" si="273"/>
        <v/>
      </c>
      <c r="R2465" s="26">
        <f t="shared" si="267"/>
        <v>0</v>
      </c>
      <c r="S2465" s="18">
        <f t="shared" si="268"/>
        <v>9</v>
      </c>
      <c r="T2465" s="15" t="str">
        <f t="shared" si="269"/>
        <v/>
      </c>
      <c r="U2465" s="15" t="str">
        <f>CONCATENATE(IF(B2465="","",'[1]Datos del Clap'!$E$4),";","9",IF(B2465="","",'[1]Datos del Clap'!$F$4),TEXT(B2465,"000"),";",E2465,(TEXT(F2465,"00000000")))</f>
        <v>;9;00000000</v>
      </c>
    </row>
    <row r="2466" spans="1:21" ht="14.25" customHeight="1" x14ac:dyDescent="0.2">
      <c r="A2466" s="41" t="str">
        <f t="shared" si="270"/>
        <v/>
      </c>
      <c r="B2466" s="27" t="str">
        <f t="shared" si="271"/>
        <v/>
      </c>
      <c r="C2466" s="28"/>
      <c r="D2466" s="37"/>
      <c r="E2466" s="28"/>
      <c r="F2466" s="38"/>
      <c r="G2466" s="39"/>
      <c r="H2466" s="39"/>
      <c r="I2466" s="29"/>
      <c r="J2466" s="40"/>
      <c r="K2466" s="40"/>
      <c r="L2466" s="28"/>
      <c r="M2466" s="28"/>
      <c r="N2466" s="42" t="str">
        <f t="shared" si="272"/>
        <v/>
      </c>
      <c r="O2466" s="43"/>
      <c r="P2466" s="25" t="str">
        <f t="shared" si="273"/>
        <v/>
      </c>
      <c r="R2466" s="26">
        <f t="shared" si="267"/>
        <v>0</v>
      </c>
      <c r="S2466" s="18">
        <f t="shared" si="268"/>
        <v>9</v>
      </c>
      <c r="T2466" s="15" t="str">
        <f t="shared" si="269"/>
        <v/>
      </c>
      <c r="U2466" s="15" t="str">
        <f>CONCATENATE(IF(B2466="","",'[1]Datos del Clap'!$E$4),";","9",IF(B2466="","",'[1]Datos del Clap'!$F$4),TEXT(B2466,"000"),";",E2466,(TEXT(F2466,"00000000")))</f>
        <v>;9;00000000</v>
      </c>
    </row>
    <row r="2467" spans="1:21" ht="14.25" customHeight="1" x14ac:dyDescent="0.2">
      <c r="A2467" s="41" t="str">
        <f t="shared" si="270"/>
        <v/>
      </c>
      <c r="B2467" s="27" t="str">
        <f t="shared" si="271"/>
        <v/>
      </c>
      <c r="C2467" s="28"/>
      <c r="D2467" s="37"/>
      <c r="E2467" s="28"/>
      <c r="F2467" s="38"/>
      <c r="G2467" s="39"/>
      <c r="H2467" s="39"/>
      <c r="I2467" s="29"/>
      <c r="J2467" s="40"/>
      <c r="K2467" s="40"/>
      <c r="L2467" s="28"/>
      <c r="M2467" s="28"/>
      <c r="N2467" s="42" t="str">
        <f t="shared" si="272"/>
        <v/>
      </c>
      <c r="O2467" s="43"/>
      <c r="P2467" s="25" t="str">
        <f t="shared" si="273"/>
        <v/>
      </c>
      <c r="R2467" s="26">
        <f t="shared" si="267"/>
        <v>0</v>
      </c>
      <c r="S2467" s="18">
        <f t="shared" si="268"/>
        <v>9</v>
      </c>
      <c r="T2467" s="15" t="str">
        <f t="shared" si="269"/>
        <v/>
      </c>
      <c r="U2467" s="15" t="str">
        <f>CONCATENATE(IF(B2467="","",'[1]Datos del Clap'!$E$4),";","9",IF(B2467="","",'[1]Datos del Clap'!$F$4),TEXT(B2467,"000"),";",E2467,(TEXT(F2467,"00000000")))</f>
        <v>;9;00000000</v>
      </c>
    </row>
    <row r="2468" spans="1:21" ht="14.25" customHeight="1" x14ac:dyDescent="0.2">
      <c r="A2468" s="41" t="str">
        <f t="shared" si="270"/>
        <v/>
      </c>
      <c r="B2468" s="27" t="str">
        <f t="shared" si="271"/>
        <v/>
      </c>
      <c r="C2468" s="28"/>
      <c r="D2468" s="37"/>
      <c r="E2468" s="28"/>
      <c r="F2468" s="38"/>
      <c r="G2468" s="39"/>
      <c r="H2468" s="39"/>
      <c r="I2468" s="29"/>
      <c r="J2468" s="40"/>
      <c r="K2468" s="40"/>
      <c r="L2468" s="28"/>
      <c r="M2468" s="28"/>
      <c r="N2468" s="42" t="str">
        <f t="shared" si="272"/>
        <v/>
      </c>
      <c r="O2468" s="43"/>
      <c r="P2468" s="25" t="str">
        <f t="shared" si="273"/>
        <v/>
      </c>
      <c r="R2468" s="26">
        <f t="shared" si="267"/>
        <v>0</v>
      </c>
      <c r="S2468" s="18">
        <f t="shared" si="268"/>
        <v>9</v>
      </c>
      <c r="T2468" s="15" t="str">
        <f t="shared" si="269"/>
        <v/>
      </c>
      <c r="U2468" s="15" t="str">
        <f>CONCATENATE(IF(B2468="","",'[1]Datos del Clap'!$E$4),";","9",IF(B2468="","",'[1]Datos del Clap'!$F$4),TEXT(B2468,"000"),";",E2468,(TEXT(F2468,"00000000")))</f>
        <v>;9;00000000</v>
      </c>
    </row>
    <row r="2469" spans="1:21" ht="14.25" customHeight="1" x14ac:dyDescent="0.2">
      <c r="A2469" s="41" t="str">
        <f t="shared" si="270"/>
        <v/>
      </c>
      <c r="B2469" s="27" t="str">
        <f t="shared" si="271"/>
        <v/>
      </c>
      <c r="C2469" s="28"/>
      <c r="D2469" s="37"/>
      <c r="E2469" s="28"/>
      <c r="F2469" s="38"/>
      <c r="G2469" s="39"/>
      <c r="H2469" s="39"/>
      <c r="I2469" s="29"/>
      <c r="J2469" s="40"/>
      <c r="K2469" s="40"/>
      <c r="L2469" s="28"/>
      <c r="M2469" s="28"/>
      <c r="N2469" s="42" t="str">
        <f t="shared" si="272"/>
        <v/>
      </c>
      <c r="O2469" s="43"/>
      <c r="P2469" s="25" t="str">
        <f t="shared" si="273"/>
        <v/>
      </c>
      <c r="R2469" s="26">
        <f t="shared" si="267"/>
        <v>0</v>
      </c>
      <c r="S2469" s="18">
        <f t="shared" si="268"/>
        <v>9</v>
      </c>
      <c r="T2469" s="15" t="str">
        <f t="shared" si="269"/>
        <v/>
      </c>
      <c r="U2469" s="15" t="str">
        <f>CONCATENATE(IF(B2469="","",'[1]Datos del Clap'!$E$4),";","9",IF(B2469="","",'[1]Datos del Clap'!$F$4),TEXT(B2469,"000"),";",E2469,(TEXT(F2469,"00000000")))</f>
        <v>;9;00000000</v>
      </c>
    </row>
    <row r="2470" spans="1:21" ht="14.25" customHeight="1" x14ac:dyDescent="0.2">
      <c r="A2470" s="41" t="str">
        <f t="shared" si="270"/>
        <v/>
      </c>
      <c r="B2470" s="27" t="str">
        <f t="shared" si="271"/>
        <v/>
      </c>
      <c r="C2470" s="28"/>
      <c r="D2470" s="37"/>
      <c r="E2470" s="28"/>
      <c r="F2470" s="38"/>
      <c r="G2470" s="39"/>
      <c r="H2470" s="39"/>
      <c r="I2470" s="29"/>
      <c r="J2470" s="40"/>
      <c r="K2470" s="40"/>
      <c r="L2470" s="28"/>
      <c r="M2470" s="28"/>
      <c r="N2470" s="42" t="str">
        <f t="shared" si="272"/>
        <v/>
      </c>
      <c r="O2470" s="43"/>
      <c r="P2470" s="25" t="str">
        <f t="shared" si="273"/>
        <v/>
      </c>
      <c r="R2470" s="26">
        <f t="shared" si="267"/>
        <v>0</v>
      </c>
      <c r="S2470" s="18">
        <f t="shared" si="268"/>
        <v>9</v>
      </c>
      <c r="T2470" s="15" t="str">
        <f t="shared" si="269"/>
        <v/>
      </c>
      <c r="U2470" s="15" t="str">
        <f>CONCATENATE(IF(B2470="","",'[1]Datos del Clap'!$E$4),";","9",IF(B2470="","",'[1]Datos del Clap'!$F$4),TEXT(B2470,"000"),";",E2470,(TEXT(F2470,"00000000")))</f>
        <v>;9;00000000</v>
      </c>
    </row>
    <row r="2471" spans="1:21" ht="14.25" customHeight="1" x14ac:dyDescent="0.2">
      <c r="A2471" s="41" t="str">
        <f t="shared" si="270"/>
        <v/>
      </c>
      <c r="B2471" s="27" t="str">
        <f t="shared" si="271"/>
        <v/>
      </c>
      <c r="C2471" s="28"/>
      <c r="D2471" s="37"/>
      <c r="E2471" s="28"/>
      <c r="F2471" s="38"/>
      <c r="G2471" s="39"/>
      <c r="H2471" s="39"/>
      <c r="I2471" s="29"/>
      <c r="J2471" s="40"/>
      <c r="K2471" s="40"/>
      <c r="L2471" s="28"/>
      <c r="M2471" s="28"/>
      <c r="N2471" s="42" t="str">
        <f t="shared" si="272"/>
        <v/>
      </c>
      <c r="O2471" s="43"/>
      <c r="P2471" s="25" t="str">
        <f t="shared" si="273"/>
        <v/>
      </c>
      <c r="R2471" s="26">
        <f t="shared" si="267"/>
        <v>0</v>
      </c>
      <c r="S2471" s="18">
        <f t="shared" si="268"/>
        <v>9</v>
      </c>
      <c r="T2471" s="15" t="str">
        <f t="shared" si="269"/>
        <v/>
      </c>
      <c r="U2471" s="15" t="str">
        <f>CONCATENATE(IF(B2471="","",'[1]Datos del Clap'!$E$4),";","9",IF(B2471="","",'[1]Datos del Clap'!$F$4),TEXT(B2471,"000"),";",E2471,(TEXT(F2471,"00000000")))</f>
        <v>;9;00000000</v>
      </c>
    </row>
    <row r="2472" spans="1:21" ht="14.25" customHeight="1" x14ac:dyDescent="0.2">
      <c r="A2472" s="41" t="str">
        <f t="shared" si="270"/>
        <v/>
      </c>
      <c r="B2472" s="27" t="str">
        <f t="shared" si="271"/>
        <v/>
      </c>
      <c r="C2472" s="28"/>
      <c r="D2472" s="37"/>
      <c r="E2472" s="28"/>
      <c r="F2472" s="38"/>
      <c r="G2472" s="39"/>
      <c r="H2472" s="39"/>
      <c r="I2472" s="29"/>
      <c r="J2472" s="40"/>
      <c r="K2472" s="40"/>
      <c r="L2472" s="28"/>
      <c r="M2472" s="28"/>
      <c r="N2472" s="42" t="str">
        <f t="shared" si="272"/>
        <v/>
      </c>
      <c r="O2472" s="43"/>
      <c r="P2472" s="25" t="str">
        <f t="shared" si="273"/>
        <v/>
      </c>
      <c r="R2472" s="26">
        <f t="shared" si="267"/>
        <v>0</v>
      </c>
      <c r="S2472" s="18">
        <f t="shared" si="268"/>
        <v>9</v>
      </c>
      <c r="T2472" s="15" t="str">
        <f t="shared" si="269"/>
        <v/>
      </c>
      <c r="U2472" s="15" t="str">
        <f>CONCATENATE(IF(B2472="","",'[1]Datos del Clap'!$E$4),";","9",IF(B2472="","",'[1]Datos del Clap'!$F$4),TEXT(B2472,"000"),";",E2472,(TEXT(F2472,"00000000")))</f>
        <v>;9;00000000</v>
      </c>
    </row>
    <row r="2473" spans="1:21" ht="14.25" customHeight="1" x14ac:dyDescent="0.2">
      <c r="A2473" s="41" t="str">
        <f t="shared" si="270"/>
        <v/>
      </c>
      <c r="B2473" s="27" t="str">
        <f t="shared" si="271"/>
        <v/>
      </c>
      <c r="C2473" s="28"/>
      <c r="D2473" s="37"/>
      <c r="E2473" s="28"/>
      <c r="F2473" s="38"/>
      <c r="G2473" s="39"/>
      <c r="H2473" s="39"/>
      <c r="I2473" s="29"/>
      <c r="J2473" s="40"/>
      <c r="K2473" s="40"/>
      <c r="L2473" s="28"/>
      <c r="M2473" s="28"/>
      <c r="N2473" s="42" t="str">
        <f t="shared" si="272"/>
        <v/>
      </c>
      <c r="O2473" s="43"/>
      <c r="P2473" s="25" t="str">
        <f t="shared" si="273"/>
        <v/>
      </c>
      <c r="R2473" s="26">
        <f t="shared" si="267"/>
        <v>0</v>
      </c>
      <c r="S2473" s="18">
        <f t="shared" si="268"/>
        <v>9</v>
      </c>
      <c r="T2473" s="15" t="str">
        <f t="shared" si="269"/>
        <v/>
      </c>
      <c r="U2473" s="15" t="str">
        <f>CONCATENATE(IF(B2473="","",'[1]Datos del Clap'!$E$4),";","9",IF(B2473="","",'[1]Datos del Clap'!$F$4),TEXT(B2473,"000"),";",E2473,(TEXT(F2473,"00000000")))</f>
        <v>;9;00000000</v>
      </c>
    </row>
    <row r="2474" spans="1:21" ht="14.25" customHeight="1" x14ac:dyDescent="0.2">
      <c r="A2474" s="41" t="str">
        <f t="shared" si="270"/>
        <v/>
      </c>
      <c r="B2474" s="27" t="str">
        <f t="shared" si="271"/>
        <v/>
      </c>
      <c r="C2474" s="28"/>
      <c r="D2474" s="37"/>
      <c r="E2474" s="28"/>
      <c r="F2474" s="38"/>
      <c r="G2474" s="39"/>
      <c r="H2474" s="39"/>
      <c r="I2474" s="29"/>
      <c r="J2474" s="40"/>
      <c r="K2474" s="40"/>
      <c r="L2474" s="28"/>
      <c r="M2474" s="28"/>
      <c r="N2474" s="42" t="str">
        <f t="shared" si="272"/>
        <v/>
      </c>
      <c r="O2474" s="43"/>
      <c r="P2474" s="25" t="str">
        <f t="shared" si="273"/>
        <v/>
      </c>
      <c r="R2474" s="26">
        <f t="shared" si="267"/>
        <v>0</v>
      </c>
      <c r="S2474" s="18">
        <f t="shared" si="268"/>
        <v>9</v>
      </c>
      <c r="T2474" s="15" t="str">
        <f t="shared" si="269"/>
        <v/>
      </c>
      <c r="U2474" s="15" t="str">
        <f>CONCATENATE(IF(B2474="","",'[1]Datos del Clap'!$E$4),";","9",IF(B2474="","",'[1]Datos del Clap'!$F$4),TEXT(B2474,"000"),";",E2474,(TEXT(F2474,"00000000")))</f>
        <v>;9;00000000</v>
      </c>
    </row>
    <row r="2475" spans="1:21" ht="14.25" customHeight="1" x14ac:dyDescent="0.2">
      <c r="A2475" s="41" t="str">
        <f t="shared" si="270"/>
        <v/>
      </c>
      <c r="B2475" s="27" t="str">
        <f t="shared" si="271"/>
        <v/>
      </c>
      <c r="C2475" s="28"/>
      <c r="D2475" s="37"/>
      <c r="E2475" s="28"/>
      <c r="F2475" s="38"/>
      <c r="G2475" s="39"/>
      <c r="H2475" s="39"/>
      <c r="I2475" s="29"/>
      <c r="J2475" s="40"/>
      <c r="K2475" s="40"/>
      <c r="L2475" s="28"/>
      <c r="M2475" s="28"/>
      <c r="N2475" s="42" t="str">
        <f t="shared" si="272"/>
        <v/>
      </c>
      <c r="O2475" s="43"/>
      <c r="P2475" s="25" t="str">
        <f t="shared" si="273"/>
        <v/>
      </c>
      <c r="R2475" s="26">
        <f t="shared" si="267"/>
        <v>0</v>
      </c>
      <c r="S2475" s="18">
        <f t="shared" si="268"/>
        <v>9</v>
      </c>
      <c r="T2475" s="15" t="str">
        <f t="shared" si="269"/>
        <v/>
      </c>
      <c r="U2475" s="15" t="str">
        <f>CONCATENATE(IF(B2475="","",'[1]Datos del Clap'!$E$4),";","9",IF(B2475="","",'[1]Datos del Clap'!$F$4),TEXT(B2475,"000"),";",E2475,(TEXT(F2475,"00000000")))</f>
        <v>;9;00000000</v>
      </c>
    </row>
    <row r="2476" spans="1:21" ht="14.25" customHeight="1" x14ac:dyDescent="0.2">
      <c r="A2476" s="41" t="str">
        <f t="shared" si="270"/>
        <v/>
      </c>
      <c r="B2476" s="27" t="str">
        <f t="shared" si="271"/>
        <v/>
      </c>
      <c r="C2476" s="28"/>
      <c r="D2476" s="37"/>
      <c r="E2476" s="28"/>
      <c r="F2476" s="38"/>
      <c r="G2476" s="39"/>
      <c r="H2476" s="39"/>
      <c r="I2476" s="29"/>
      <c r="J2476" s="40"/>
      <c r="K2476" s="40"/>
      <c r="L2476" s="28"/>
      <c r="M2476" s="28"/>
      <c r="N2476" s="42" t="str">
        <f t="shared" si="272"/>
        <v/>
      </c>
      <c r="O2476" s="43"/>
      <c r="P2476" s="25" t="str">
        <f t="shared" si="273"/>
        <v/>
      </c>
      <c r="R2476" s="26">
        <f t="shared" si="267"/>
        <v>0</v>
      </c>
      <c r="S2476" s="18">
        <f t="shared" si="268"/>
        <v>9</v>
      </c>
      <c r="T2476" s="15" t="str">
        <f t="shared" si="269"/>
        <v/>
      </c>
      <c r="U2476" s="15" t="str">
        <f>CONCATENATE(IF(B2476="","",'[1]Datos del Clap'!$E$4),";","9",IF(B2476="","",'[1]Datos del Clap'!$F$4),TEXT(B2476,"000"),";",E2476,(TEXT(F2476,"00000000")))</f>
        <v>;9;00000000</v>
      </c>
    </row>
    <row r="2477" spans="1:21" ht="14.25" customHeight="1" x14ac:dyDescent="0.2">
      <c r="A2477" s="41" t="str">
        <f t="shared" si="270"/>
        <v/>
      </c>
      <c r="B2477" s="27" t="str">
        <f t="shared" si="271"/>
        <v/>
      </c>
      <c r="C2477" s="28"/>
      <c r="D2477" s="37"/>
      <c r="E2477" s="28"/>
      <c r="F2477" s="38"/>
      <c r="G2477" s="39"/>
      <c r="H2477" s="39"/>
      <c r="I2477" s="29"/>
      <c r="J2477" s="40"/>
      <c r="K2477" s="40"/>
      <c r="L2477" s="28"/>
      <c r="M2477" s="28"/>
      <c r="N2477" s="42" t="str">
        <f t="shared" si="272"/>
        <v/>
      </c>
      <c r="O2477" s="43"/>
      <c r="P2477" s="25" t="str">
        <f t="shared" si="273"/>
        <v/>
      </c>
      <c r="R2477" s="26">
        <f t="shared" si="267"/>
        <v>0</v>
      </c>
      <c r="S2477" s="18">
        <f t="shared" si="268"/>
        <v>9</v>
      </c>
      <c r="T2477" s="15" t="str">
        <f t="shared" si="269"/>
        <v/>
      </c>
      <c r="U2477" s="15" t="str">
        <f>CONCATENATE(IF(B2477="","",'[1]Datos del Clap'!$E$4),";","9",IF(B2477="","",'[1]Datos del Clap'!$F$4),TEXT(B2477,"000"),";",E2477,(TEXT(F2477,"00000000")))</f>
        <v>;9;00000000</v>
      </c>
    </row>
    <row r="2478" spans="1:21" ht="14.25" customHeight="1" x14ac:dyDescent="0.2">
      <c r="A2478" s="41" t="str">
        <f t="shared" si="270"/>
        <v/>
      </c>
      <c r="B2478" s="27" t="str">
        <f t="shared" si="271"/>
        <v/>
      </c>
      <c r="C2478" s="28"/>
      <c r="D2478" s="37"/>
      <c r="E2478" s="28"/>
      <c r="F2478" s="38"/>
      <c r="G2478" s="39"/>
      <c r="H2478" s="39"/>
      <c r="I2478" s="29"/>
      <c r="J2478" s="40"/>
      <c r="K2478" s="40"/>
      <c r="L2478" s="28"/>
      <c r="M2478" s="28"/>
      <c r="N2478" s="42" t="str">
        <f t="shared" si="272"/>
        <v/>
      </c>
      <c r="O2478" s="43"/>
      <c r="P2478" s="25" t="str">
        <f t="shared" si="273"/>
        <v/>
      </c>
      <c r="R2478" s="26">
        <f t="shared" si="267"/>
        <v>0</v>
      </c>
      <c r="S2478" s="18">
        <f t="shared" si="268"/>
        <v>9</v>
      </c>
      <c r="T2478" s="15" t="str">
        <f t="shared" si="269"/>
        <v/>
      </c>
      <c r="U2478" s="15" t="str">
        <f>CONCATENATE(IF(B2478="","",'[1]Datos del Clap'!$E$4),";","9",IF(B2478="","",'[1]Datos del Clap'!$F$4),TEXT(B2478,"000"),";",E2478,(TEXT(F2478,"00000000")))</f>
        <v>;9;00000000</v>
      </c>
    </row>
    <row r="2479" spans="1:21" ht="14.25" customHeight="1" x14ac:dyDescent="0.2">
      <c r="A2479" s="41" t="str">
        <f t="shared" si="270"/>
        <v/>
      </c>
      <c r="B2479" s="27" t="str">
        <f t="shared" si="271"/>
        <v/>
      </c>
      <c r="C2479" s="28"/>
      <c r="D2479" s="37"/>
      <c r="E2479" s="28"/>
      <c r="F2479" s="38"/>
      <c r="G2479" s="39"/>
      <c r="H2479" s="39"/>
      <c r="I2479" s="29"/>
      <c r="J2479" s="40"/>
      <c r="K2479" s="40"/>
      <c r="L2479" s="28"/>
      <c r="M2479" s="28"/>
      <c r="N2479" s="42" t="str">
        <f t="shared" si="272"/>
        <v/>
      </c>
      <c r="O2479" s="43"/>
      <c r="P2479" s="25" t="str">
        <f t="shared" si="273"/>
        <v/>
      </c>
      <c r="R2479" s="26">
        <f t="shared" si="267"/>
        <v>0</v>
      </c>
      <c r="S2479" s="18">
        <f t="shared" si="268"/>
        <v>9</v>
      </c>
      <c r="T2479" s="15" t="str">
        <f t="shared" si="269"/>
        <v/>
      </c>
      <c r="U2479" s="15" t="str">
        <f>CONCATENATE(IF(B2479="","",'[1]Datos del Clap'!$E$4),";","9",IF(B2479="","",'[1]Datos del Clap'!$F$4),TEXT(B2479,"000"),";",E2479,(TEXT(F2479,"00000000")))</f>
        <v>;9;00000000</v>
      </c>
    </row>
    <row r="2480" spans="1:21" ht="14.25" customHeight="1" x14ac:dyDescent="0.2">
      <c r="A2480" s="41" t="str">
        <f t="shared" si="270"/>
        <v/>
      </c>
      <c r="B2480" s="27" t="str">
        <f t="shared" si="271"/>
        <v/>
      </c>
      <c r="C2480" s="28"/>
      <c r="D2480" s="37"/>
      <c r="E2480" s="28"/>
      <c r="F2480" s="38"/>
      <c r="G2480" s="39"/>
      <c r="H2480" s="39"/>
      <c r="I2480" s="29"/>
      <c r="J2480" s="40"/>
      <c r="K2480" s="40"/>
      <c r="L2480" s="28"/>
      <c r="M2480" s="28"/>
      <c r="N2480" s="42" t="str">
        <f t="shared" si="272"/>
        <v/>
      </c>
      <c r="O2480" s="43"/>
      <c r="P2480" s="25" t="str">
        <f t="shared" si="273"/>
        <v/>
      </c>
      <c r="R2480" s="26">
        <f t="shared" si="267"/>
        <v>0</v>
      </c>
      <c r="S2480" s="18">
        <f t="shared" si="268"/>
        <v>9</v>
      </c>
      <c r="T2480" s="15" t="str">
        <f t="shared" si="269"/>
        <v/>
      </c>
      <c r="U2480" s="15" t="str">
        <f>CONCATENATE(IF(B2480="","",'[1]Datos del Clap'!$E$4),";","9",IF(B2480="","",'[1]Datos del Clap'!$F$4),TEXT(B2480,"000"),";",E2480,(TEXT(F2480,"00000000")))</f>
        <v>;9;00000000</v>
      </c>
    </row>
    <row r="2481" spans="1:21" ht="14.25" customHeight="1" x14ac:dyDescent="0.2">
      <c r="A2481" s="41" t="str">
        <f t="shared" si="270"/>
        <v/>
      </c>
      <c r="B2481" s="27" t="str">
        <f t="shared" si="271"/>
        <v/>
      </c>
      <c r="C2481" s="28"/>
      <c r="D2481" s="37"/>
      <c r="E2481" s="28"/>
      <c r="F2481" s="38"/>
      <c r="G2481" s="39"/>
      <c r="H2481" s="39"/>
      <c r="I2481" s="29"/>
      <c r="J2481" s="40"/>
      <c r="K2481" s="40"/>
      <c r="L2481" s="28"/>
      <c r="M2481" s="28"/>
      <c r="N2481" s="42" t="str">
        <f t="shared" si="272"/>
        <v/>
      </c>
      <c r="O2481" s="43"/>
      <c r="P2481" s="25" t="str">
        <f t="shared" si="273"/>
        <v/>
      </c>
      <c r="R2481" s="26">
        <f t="shared" si="267"/>
        <v>0</v>
      </c>
      <c r="S2481" s="18">
        <f t="shared" si="268"/>
        <v>9</v>
      </c>
      <c r="T2481" s="15" t="str">
        <f t="shared" si="269"/>
        <v/>
      </c>
      <c r="U2481" s="15" t="str">
        <f>CONCATENATE(IF(B2481="","",'[1]Datos del Clap'!$E$4),";","9",IF(B2481="","",'[1]Datos del Clap'!$F$4),TEXT(B2481,"000"),";",E2481,(TEXT(F2481,"00000000")))</f>
        <v>;9;00000000</v>
      </c>
    </row>
    <row r="2482" spans="1:21" ht="14.25" customHeight="1" x14ac:dyDescent="0.2">
      <c r="A2482" s="41" t="str">
        <f t="shared" si="270"/>
        <v/>
      </c>
      <c r="B2482" s="27" t="str">
        <f t="shared" si="271"/>
        <v/>
      </c>
      <c r="C2482" s="28"/>
      <c r="D2482" s="37"/>
      <c r="E2482" s="28"/>
      <c r="F2482" s="38"/>
      <c r="G2482" s="39"/>
      <c r="H2482" s="39"/>
      <c r="I2482" s="29"/>
      <c r="J2482" s="40"/>
      <c r="K2482" s="40"/>
      <c r="L2482" s="28"/>
      <c r="M2482" s="28"/>
      <c r="N2482" s="42" t="str">
        <f t="shared" si="272"/>
        <v/>
      </c>
      <c r="O2482" s="43"/>
      <c r="P2482" s="25" t="str">
        <f t="shared" si="273"/>
        <v/>
      </c>
      <c r="R2482" s="26">
        <f t="shared" si="267"/>
        <v>0</v>
      </c>
      <c r="S2482" s="18">
        <f t="shared" si="268"/>
        <v>9</v>
      </c>
      <c r="T2482" s="15" t="str">
        <f t="shared" si="269"/>
        <v/>
      </c>
      <c r="U2482" s="15" t="str">
        <f>CONCATENATE(IF(B2482="","",'[1]Datos del Clap'!$E$4),";","9",IF(B2482="","",'[1]Datos del Clap'!$F$4),TEXT(B2482,"000"),";",E2482,(TEXT(F2482,"00000000")))</f>
        <v>;9;00000000</v>
      </c>
    </row>
    <row r="2483" spans="1:21" ht="14.25" customHeight="1" x14ac:dyDescent="0.2">
      <c r="A2483" s="41" t="str">
        <f t="shared" si="270"/>
        <v/>
      </c>
      <c r="B2483" s="27" t="str">
        <f t="shared" si="271"/>
        <v/>
      </c>
      <c r="C2483" s="28"/>
      <c r="D2483" s="37"/>
      <c r="E2483" s="28"/>
      <c r="F2483" s="38"/>
      <c r="G2483" s="39"/>
      <c r="H2483" s="39"/>
      <c r="I2483" s="29"/>
      <c r="J2483" s="40"/>
      <c r="K2483" s="40"/>
      <c r="L2483" s="28"/>
      <c r="M2483" s="28"/>
      <c r="N2483" s="42" t="str">
        <f t="shared" si="272"/>
        <v/>
      </c>
      <c r="O2483" s="43"/>
      <c r="P2483" s="25" t="str">
        <f t="shared" si="273"/>
        <v/>
      </c>
      <c r="R2483" s="26">
        <f t="shared" si="267"/>
        <v>0</v>
      </c>
      <c r="S2483" s="18">
        <f t="shared" si="268"/>
        <v>9</v>
      </c>
      <c r="T2483" s="15" t="str">
        <f t="shared" si="269"/>
        <v/>
      </c>
      <c r="U2483" s="15" t="str">
        <f>CONCATENATE(IF(B2483="","",'[1]Datos del Clap'!$E$4),";","9",IF(B2483="","",'[1]Datos del Clap'!$F$4),TEXT(B2483,"000"),";",E2483,(TEXT(F2483,"00000000")))</f>
        <v>;9;00000000</v>
      </c>
    </row>
    <row r="2484" spans="1:21" ht="14.25" customHeight="1" x14ac:dyDescent="0.2">
      <c r="A2484" s="41" t="str">
        <f t="shared" si="270"/>
        <v/>
      </c>
      <c r="B2484" s="27" t="str">
        <f t="shared" si="271"/>
        <v/>
      </c>
      <c r="C2484" s="28"/>
      <c r="D2484" s="37"/>
      <c r="E2484" s="28"/>
      <c r="F2484" s="38"/>
      <c r="G2484" s="39"/>
      <c r="H2484" s="39"/>
      <c r="I2484" s="29"/>
      <c r="J2484" s="40"/>
      <c r="K2484" s="40"/>
      <c r="L2484" s="28"/>
      <c r="M2484" s="28"/>
      <c r="N2484" s="42" t="str">
        <f t="shared" si="272"/>
        <v/>
      </c>
      <c r="O2484" s="43"/>
      <c r="P2484" s="25" t="str">
        <f t="shared" si="273"/>
        <v/>
      </c>
      <c r="R2484" s="26">
        <f t="shared" si="267"/>
        <v>0</v>
      </c>
      <c r="S2484" s="18">
        <f t="shared" si="268"/>
        <v>9</v>
      </c>
      <c r="T2484" s="15" t="str">
        <f t="shared" si="269"/>
        <v/>
      </c>
      <c r="U2484" s="15" t="str">
        <f>CONCATENATE(IF(B2484="","",'[1]Datos del Clap'!$E$4),";","9",IF(B2484="","",'[1]Datos del Clap'!$F$4),TEXT(B2484,"000"),";",E2484,(TEXT(F2484,"00000000")))</f>
        <v>;9;00000000</v>
      </c>
    </row>
    <row r="2485" spans="1:21" ht="14.25" customHeight="1" x14ac:dyDescent="0.2">
      <c r="A2485" s="41" t="str">
        <f t="shared" si="270"/>
        <v/>
      </c>
      <c r="B2485" s="27" t="str">
        <f t="shared" si="271"/>
        <v/>
      </c>
      <c r="C2485" s="28"/>
      <c r="D2485" s="37"/>
      <c r="E2485" s="28"/>
      <c r="F2485" s="38"/>
      <c r="G2485" s="39"/>
      <c r="H2485" s="39"/>
      <c r="I2485" s="29"/>
      <c r="J2485" s="40"/>
      <c r="K2485" s="40"/>
      <c r="L2485" s="28"/>
      <c r="M2485" s="28"/>
      <c r="N2485" s="42" t="str">
        <f t="shared" si="272"/>
        <v/>
      </c>
      <c r="O2485" s="43"/>
      <c r="P2485" s="25" t="str">
        <f t="shared" si="273"/>
        <v/>
      </c>
      <c r="R2485" s="26">
        <f t="shared" si="267"/>
        <v>0</v>
      </c>
      <c r="S2485" s="18">
        <f t="shared" si="268"/>
        <v>9</v>
      </c>
      <c r="T2485" s="15" t="str">
        <f t="shared" si="269"/>
        <v/>
      </c>
      <c r="U2485" s="15" t="str">
        <f>CONCATENATE(IF(B2485="","",'[1]Datos del Clap'!$E$4),";","9",IF(B2485="","",'[1]Datos del Clap'!$F$4),TEXT(B2485,"000"),";",E2485,(TEXT(F2485,"00000000")))</f>
        <v>;9;00000000</v>
      </c>
    </row>
    <row r="2486" spans="1:21" ht="14.25" customHeight="1" x14ac:dyDescent="0.2">
      <c r="A2486" s="41" t="str">
        <f t="shared" si="270"/>
        <v/>
      </c>
      <c r="B2486" s="27" t="str">
        <f t="shared" si="271"/>
        <v/>
      </c>
      <c r="C2486" s="28"/>
      <c r="D2486" s="37"/>
      <c r="E2486" s="28"/>
      <c r="F2486" s="38"/>
      <c r="G2486" s="39"/>
      <c r="H2486" s="39"/>
      <c r="I2486" s="29"/>
      <c r="J2486" s="40"/>
      <c r="K2486" s="40"/>
      <c r="L2486" s="28"/>
      <c r="M2486" s="28"/>
      <c r="N2486" s="42" t="str">
        <f t="shared" si="272"/>
        <v/>
      </c>
      <c r="O2486" s="43"/>
      <c r="P2486" s="25" t="str">
        <f t="shared" si="273"/>
        <v/>
      </c>
      <c r="R2486" s="26">
        <f t="shared" si="267"/>
        <v>0</v>
      </c>
      <c r="S2486" s="18">
        <f t="shared" si="268"/>
        <v>9</v>
      </c>
      <c r="T2486" s="15" t="str">
        <f t="shared" si="269"/>
        <v/>
      </c>
      <c r="U2486" s="15" t="str">
        <f>CONCATENATE(IF(B2486="","",'[1]Datos del Clap'!$E$4),";","9",IF(B2486="","",'[1]Datos del Clap'!$F$4),TEXT(B2486,"000"),";",E2486,(TEXT(F2486,"00000000")))</f>
        <v>;9;00000000</v>
      </c>
    </row>
    <row r="2487" spans="1:21" ht="14.25" customHeight="1" x14ac:dyDescent="0.2">
      <c r="A2487" s="41" t="str">
        <f t="shared" si="270"/>
        <v/>
      </c>
      <c r="B2487" s="27" t="str">
        <f t="shared" si="271"/>
        <v/>
      </c>
      <c r="C2487" s="28"/>
      <c r="D2487" s="37"/>
      <c r="E2487" s="28"/>
      <c r="F2487" s="38"/>
      <c r="G2487" s="39"/>
      <c r="H2487" s="39"/>
      <c r="I2487" s="29"/>
      <c r="J2487" s="40"/>
      <c r="K2487" s="40"/>
      <c r="L2487" s="28"/>
      <c r="M2487" s="28"/>
      <c r="N2487" s="42" t="str">
        <f t="shared" si="272"/>
        <v/>
      </c>
      <c r="O2487" s="43"/>
      <c r="P2487" s="25" t="str">
        <f t="shared" si="273"/>
        <v/>
      </c>
      <c r="R2487" s="26">
        <f t="shared" si="267"/>
        <v>0</v>
      </c>
      <c r="S2487" s="18">
        <f t="shared" si="268"/>
        <v>9</v>
      </c>
      <c r="T2487" s="15" t="str">
        <f t="shared" si="269"/>
        <v/>
      </c>
      <c r="U2487" s="15" t="str">
        <f>CONCATENATE(IF(B2487="","",'[1]Datos del Clap'!$E$4),";","9",IF(B2487="","",'[1]Datos del Clap'!$F$4),TEXT(B2487,"000"),";",E2487,(TEXT(F2487,"00000000")))</f>
        <v>;9;00000000</v>
      </c>
    </row>
    <row r="2488" spans="1:21" ht="14.25" customHeight="1" x14ac:dyDescent="0.2">
      <c r="A2488" s="41" t="str">
        <f t="shared" si="270"/>
        <v/>
      </c>
      <c r="B2488" s="27" t="str">
        <f t="shared" si="271"/>
        <v/>
      </c>
      <c r="C2488" s="28"/>
      <c r="D2488" s="37"/>
      <c r="E2488" s="28"/>
      <c r="F2488" s="38"/>
      <c r="G2488" s="39"/>
      <c r="H2488" s="39"/>
      <c r="I2488" s="29"/>
      <c r="J2488" s="40"/>
      <c r="K2488" s="40"/>
      <c r="L2488" s="28"/>
      <c r="M2488" s="28"/>
      <c r="N2488" s="42" t="str">
        <f t="shared" si="272"/>
        <v/>
      </c>
      <c r="O2488" s="43"/>
      <c r="P2488" s="25" t="str">
        <f t="shared" si="273"/>
        <v/>
      </c>
      <c r="R2488" s="26">
        <f t="shared" si="267"/>
        <v>0</v>
      </c>
      <c r="S2488" s="18">
        <f t="shared" si="268"/>
        <v>9</v>
      </c>
      <c r="T2488" s="15" t="str">
        <f t="shared" si="269"/>
        <v/>
      </c>
      <c r="U2488" s="15" t="str">
        <f>CONCATENATE(IF(B2488="","",'[1]Datos del Clap'!$E$4),";","9",IF(B2488="","",'[1]Datos del Clap'!$F$4),TEXT(B2488,"000"),";",E2488,(TEXT(F2488,"00000000")))</f>
        <v>;9;00000000</v>
      </c>
    </row>
    <row r="2489" spans="1:21" ht="14.25" customHeight="1" x14ac:dyDescent="0.2">
      <c r="A2489" s="41" t="str">
        <f t="shared" si="270"/>
        <v/>
      </c>
      <c r="B2489" s="27" t="str">
        <f t="shared" si="271"/>
        <v/>
      </c>
      <c r="C2489" s="28"/>
      <c r="D2489" s="37"/>
      <c r="E2489" s="28"/>
      <c r="F2489" s="38"/>
      <c r="G2489" s="39"/>
      <c r="H2489" s="39"/>
      <c r="I2489" s="29"/>
      <c r="J2489" s="40"/>
      <c r="K2489" s="40"/>
      <c r="L2489" s="28"/>
      <c r="M2489" s="28"/>
      <c r="N2489" s="42" t="str">
        <f t="shared" si="272"/>
        <v/>
      </c>
      <c r="O2489" s="43"/>
      <c r="P2489" s="25" t="str">
        <f t="shared" si="273"/>
        <v/>
      </c>
      <c r="R2489" s="26">
        <f t="shared" si="267"/>
        <v>0</v>
      </c>
      <c r="S2489" s="18">
        <f t="shared" si="268"/>
        <v>9</v>
      </c>
      <c r="T2489" s="15" t="str">
        <f t="shared" si="269"/>
        <v/>
      </c>
      <c r="U2489" s="15" t="str">
        <f>CONCATENATE(IF(B2489="","",'[1]Datos del Clap'!$E$4),";","9",IF(B2489="","",'[1]Datos del Clap'!$F$4),TEXT(B2489,"000"),";",E2489,(TEXT(F2489,"00000000")))</f>
        <v>;9;00000000</v>
      </c>
    </row>
    <row r="2490" spans="1:21" ht="14.25" customHeight="1" x14ac:dyDescent="0.2">
      <c r="A2490" s="41" t="str">
        <f t="shared" si="270"/>
        <v/>
      </c>
      <c r="B2490" s="27" t="str">
        <f t="shared" si="271"/>
        <v/>
      </c>
      <c r="C2490" s="28"/>
      <c r="D2490" s="37"/>
      <c r="E2490" s="28"/>
      <c r="F2490" s="38"/>
      <c r="G2490" s="39"/>
      <c r="H2490" s="39"/>
      <c r="I2490" s="29"/>
      <c r="J2490" s="40"/>
      <c r="K2490" s="40"/>
      <c r="L2490" s="28"/>
      <c r="M2490" s="28"/>
      <c r="N2490" s="42" t="str">
        <f t="shared" si="272"/>
        <v/>
      </c>
      <c r="O2490" s="43"/>
      <c r="P2490" s="25" t="str">
        <f t="shared" si="273"/>
        <v/>
      </c>
      <c r="R2490" s="26">
        <f t="shared" si="267"/>
        <v>0</v>
      </c>
      <c r="S2490" s="18">
        <f t="shared" si="268"/>
        <v>9</v>
      </c>
      <c r="T2490" s="15" t="str">
        <f t="shared" si="269"/>
        <v/>
      </c>
      <c r="U2490" s="15" t="str">
        <f>CONCATENATE(IF(B2490="","",'[1]Datos del Clap'!$E$4),";","9",IF(B2490="","",'[1]Datos del Clap'!$F$4),TEXT(B2490,"000"),";",E2490,(TEXT(F2490,"00000000")))</f>
        <v>;9;00000000</v>
      </c>
    </row>
    <row r="2491" spans="1:21" ht="14.25" customHeight="1" x14ac:dyDescent="0.2">
      <c r="A2491" s="41" t="str">
        <f t="shared" si="270"/>
        <v/>
      </c>
      <c r="B2491" s="27" t="str">
        <f t="shared" si="271"/>
        <v/>
      </c>
      <c r="C2491" s="28"/>
      <c r="D2491" s="37"/>
      <c r="E2491" s="28"/>
      <c r="F2491" s="38"/>
      <c r="G2491" s="39"/>
      <c r="H2491" s="39"/>
      <c r="I2491" s="29"/>
      <c r="J2491" s="40"/>
      <c r="K2491" s="40"/>
      <c r="L2491" s="28"/>
      <c r="M2491" s="28"/>
      <c r="N2491" s="42" t="str">
        <f t="shared" si="272"/>
        <v/>
      </c>
      <c r="O2491" s="43"/>
      <c r="P2491" s="25" t="str">
        <f t="shared" si="273"/>
        <v/>
      </c>
      <c r="R2491" s="26">
        <f t="shared" si="267"/>
        <v>0</v>
      </c>
      <c r="S2491" s="18">
        <f t="shared" si="268"/>
        <v>9</v>
      </c>
      <c r="T2491" s="15" t="str">
        <f t="shared" si="269"/>
        <v/>
      </c>
      <c r="U2491" s="15" t="str">
        <f>CONCATENATE(IF(B2491="","",'[1]Datos del Clap'!$E$4),";","9",IF(B2491="","",'[1]Datos del Clap'!$F$4),TEXT(B2491,"000"),";",E2491,(TEXT(F2491,"00000000")))</f>
        <v>;9;00000000</v>
      </c>
    </row>
    <row r="2492" spans="1:21" ht="14.25" customHeight="1" x14ac:dyDescent="0.2">
      <c r="A2492" s="41" t="str">
        <f t="shared" si="270"/>
        <v/>
      </c>
      <c r="B2492" s="27" t="str">
        <f t="shared" si="271"/>
        <v/>
      </c>
      <c r="C2492" s="28"/>
      <c r="D2492" s="37"/>
      <c r="E2492" s="28"/>
      <c r="F2492" s="38"/>
      <c r="G2492" s="39"/>
      <c r="H2492" s="39"/>
      <c r="I2492" s="29"/>
      <c r="J2492" s="40"/>
      <c r="K2492" s="40"/>
      <c r="L2492" s="28"/>
      <c r="M2492" s="28"/>
      <c r="N2492" s="42" t="str">
        <f t="shared" si="272"/>
        <v/>
      </c>
      <c r="O2492" s="43"/>
      <c r="P2492" s="25" t="str">
        <f t="shared" si="273"/>
        <v/>
      </c>
      <c r="R2492" s="26">
        <f t="shared" si="267"/>
        <v>0</v>
      </c>
      <c r="S2492" s="18">
        <f t="shared" si="268"/>
        <v>9</v>
      </c>
      <c r="T2492" s="15" t="str">
        <f t="shared" si="269"/>
        <v/>
      </c>
      <c r="U2492" s="15" t="str">
        <f>CONCATENATE(IF(B2492="","",'[1]Datos del Clap'!$E$4),";","9",IF(B2492="","",'[1]Datos del Clap'!$F$4),TEXT(B2492,"000"),";",E2492,(TEXT(F2492,"00000000")))</f>
        <v>;9;00000000</v>
      </c>
    </row>
    <row r="2493" spans="1:21" ht="14.25" customHeight="1" x14ac:dyDescent="0.2">
      <c r="A2493" s="41" t="str">
        <f t="shared" si="270"/>
        <v/>
      </c>
      <c r="B2493" s="27" t="str">
        <f t="shared" si="271"/>
        <v/>
      </c>
      <c r="C2493" s="28"/>
      <c r="D2493" s="37"/>
      <c r="E2493" s="28"/>
      <c r="F2493" s="38"/>
      <c r="G2493" s="39"/>
      <c r="H2493" s="39"/>
      <c r="I2493" s="29"/>
      <c r="J2493" s="40"/>
      <c r="K2493" s="40"/>
      <c r="L2493" s="28"/>
      <c r="M2493" s="28"/>
      <c r="N2493" s="42" t="str">
        <f t="shared" si="272"/>
        <v/>
      </c>
      <c r="O2493" s="43"/>
      <c r="P2493" s="25" t="str">
        <f t="shared" si="273"/>
        <v/>
      </c>
      <c r="R2493" s="26">
        <f t="shared" si="267"/>
        <v>0</v>
      </c>
      <c r="S2493" s="18">
        <f t="shared" si="268"/>
        <v>9</v>
      </c>
      <c r="T2493" s="15" t="str">
        <f t="shared" si="269"/>
        <v/>
      </c>
      <c r="U2493" s="15" t="str">
        <f>CONCATENATE(IF(B2493="","",'[1]Datos del Clap'!$E$4),";","9",IF(B2493="","",'[1]Datos del Clap'!$F$4),TEXT(B2493,"000"),";",E2493,(TEXT(F2493,"00000000")))</f>
        <v>;9;00000000</v>
      </c>
    </row>
    <row r="2494" spans="1:21" ht="14.25" customHeight="1" x14ac:dyDescent="0.2">
      <c r="A2494" s="41" t="str">
        <f t="shared" si="270"/>
        <v/>
      </c>
      <c r="B2494" s="27" t="str">
        <f t="shared" si="271"/>
        <v/>
      </c>
      <c r="C2494" s="28"/>
      <c r="D2494" s="37"/>
      <c r="E2494" s="28"/>
      <c r="F2494" s="38"/>
      <c r="G2494" s="39"/>
      <c r="H2494" s="39"/>
      <c r="I2494" s="29"/>
      <c r="J2494" s="40"/>
      <c r="K2494" s="40"/>
      <c r="L2494" s="28"/>
      <c r="M2494" s="28"/>
      <c r="N2494" s="42" t="str">
        <f t="shared" si="272"/>
        <v/>
      </c>
      <c r="O2494" s="43"/>
      <c r="P2494" s="25" t="str">
        <f t="shared" si="273"/>
        <v/>
      </c>
      <c r="R2494" s="26">
        <f t="shared" si="267"/>
        <v>0</v>
      </c>
      <c r="S2494" s="18">
        <f t="shared" si="268"/>
        <v>9</v>
      </c>
      <c r="T2494" s="15" t="str">
        <f t="shared" si="269"/>
        <v/>
      </c>
      <c r="U2494" s="15" t="str">
        <f>CONCATENATE(IF(B2494="","",'[1]Datos del Clap'!$E$4),";","9",IF(B2494="","",'[1]Datos del Clap'!$F$4),TEXT(B2494,"000"),";",E2494,(TEXT(F2494,"00000000")))</f>
        <v>;9;00000000</v>
      </c>
    </row>
    <row r="2495" spans="1:21" ht="14.25" customHeight="1" x14ac:dyDescent="0.2">
      <c r="A2495" s="41" t="str">
        <f t="shared" si="270"/>
        <v/>
      </c>
      <c r="B2495" s="27" t="str">
        <f t="shared" si="271"/>
        <v/>
      </c>
      <c r="C2495" s="28"/>
      <c r="D2495" s="37"/>
      <c r="E2495" s="28"/>
      <c r="F2495" s="38"/>
      <c r="G2495" s="39"/>
      <c r="H2495" s="39"/>
      <c r="I2495" s="29"/>
      <c r="J2495" s="40"/>
      <c r="K2495" s="40"/>
      <c r="L2495" s="28"/>
      <c r="M2495" s="28"/>
      <c r="N2495" s="42" t="str">
        <f t="shared" si="272"/>
        <v/>
      </c>
      <c r="O2495" s="43"/>
      <c r="P2495" s="25" t="str">
        <f t="shared" si="273"/>
        <v/>
      </c>
      <c r="R2495" s="26">
        <f t="shared" si="267"/>
        <v>0</v>
      </c>
      <c r="S2495" s="18">
        <f t="shared" si="268"/>
        <v>9</v>
      </c>
      <c r="T2495" s="15" t="str">
        <f t="shared" si="269"/>
        <v/>
      </c>
      <c r="U2495" s="15" t="str">
        <f>CONCATENATE(IF(B2495="","",'[1]Datos del Clap'!$E$4),";","9",IF(B2495="","",'[1]Datos del Clap'!$F$4),TEXT(B2495,"000"),";",E2495,(TEXT(F2495,"00000000")))</f>
        <v>;9;00000000</v>
      </c>
    </row>
    <row r="2496" spans="1:21" ht="14.25" customHeight="1" x14ac:dyDescent="0.2">
      <c r="A2496" s="41" t="str">
        <f t="shared" si="270"/>
        <v/>
      </c>
      <c r="B2496" s="27" t="str">
        <f t="shared" si="271"/>
        <v/>
      </c>
      <c r="C2496" s="28"/>
      <c r="D2496" s="37"/>
      <c r="E2496" s="28"/>
      <c r="F2496" s="38"/>
      <c r="G2496" s="39"/>
      <c r="H2496" s="39"/>
      <c r="I2496" s="29"/>
      <c r="J2496" s="40"/>
      <c r="K2496" s="40"/>
      <c r="L2496" s="28"/>
      <c r="M2496" s="28"/>
      <c r="N2496" s="42" t="str">
        <f t="shared" si="272"/>
        <v/>
      </c>
      <c r="O2496" s="43"/>
      <c r="P2496" s="25" t="str">
        <f t="shared" si="273"/>
        <v/>
      </c>
      <c r="R2496" s="26">
        <f t="shared" si="267"/>
        <v>0</v>
      </c>
      <c r="S2496" s="18">
        <f t="shared" si="268"/>
        <v>9</v>
      </c>
      <c r="T2496" s="15" t="str">
        <f t="shared" si="269"/>
        <v/>
      </c>
      <c r="U2496" s="15" t="str">
        <f>CONCATENATE(IF(B2496="","",'[1]Datos del Clap'!$E$4),";","9",IF(B2496="","",'[1]Datos del Clap'!$F$4),TEXT(B2496,"000"),";",E2496,(TEXT(F2496,"00000000")))</f>
        <v>;9;00000000</v>
      </c>
    </row>
    <row r="2497" spans="1:21" ht="14.25" customHeight="1" x14ac:dyDescent="0.2">
      <c r="A2497" s="41" t="str">
        <f t="shared" si="270"/>
        <v/>
      </c>
      <c r="B2497" s="27" t="str">
        <f t="shared" si="271"/>
        <v/>
      </c>
      <c r="C2497" s="28"/>
      <c r="D2497" s="37"/>
      <c r="E2497" s="28"/>
      <c r="F2497" s="38"/>
      <c r="G2497" s="39"/>
      <c r="H2497" s="39"/>
      <c r="I2497" s="29"/>
      <c r="J2497" s="40"/>
      <c r="K2497" s="40"/>
      <c r="L2497" s="28"/>
      <c r="M2497" s="28"/>
      <c r="N2497" s="42" t="str">
        <f t="shared" si="272"/>
        <v/>
      </c>
      <c r="O2497" s="43"/>
      <c r="P2497" s="25" t="str">
        <f t="shared" si="273"/>
        <v/>
      </c>
      <c r="R2497" s="26">
        <f t="shared" si="267"/>
        <v>0</v>
      </c>
      <c r="S2497" s="18">
        <f t="shared" si="268"/>
        <v>9</v>
      </c>
      <c r="T2497" s="15" t="str">
        <f t="shared" si="269"/>
        <v/>
      </c>
      <c r="U2497" s="15" t="str">
        <f>CONCATENATE(IF(B2497="","",'[1]Datos del Clap'!$E$4),";","9",IF(B2497="","",'[1]Datos del Clap'!$F$4),TEXT(B2497,"000"),";",E2497,(TEXT(F2497,"00000000")))</f>
        <v>;9;00000000</v>
      </c>
    </row>
    <row r="2498" spans="1:21" ht="14.25" customHeight="1" x14ac:dyDescent="0.2">
      <c r="A2498" s="41" t="str">
        <f t="shared" si="270"/>
        <v/>
      </c>
      <c r="B2498" s="27" t="str">
        <f t="shared" si="271"/>
        <v/>
      </c>
      <c r="C2498" s="28"/>
      <c r="D2498" s="37"/>
      <c r="E2498" s="28"/>
      <c r="F2498" s="38"/>
      <c r="G2498" s="39"/>
      <c r="H2498" s="39"/>
      <c r="I2498" s="29"/>
      <c r="J2498" s="40"/>
      <c r="K2498" s="40"/>
      <c r="L2498" s="28"/>
      <c r="M2498" s="28"/>
      <c r="N2498" s="42" t="str">
        <f t="shared" si="272"/>
        <v/>
      </c>
      <c r="O2498" s="43"/>
      <c r="P2498" s="25" t="str">
        <f t="shared" si="273"/>
        <v/>
      </c>
      <c r="R2498" s="26">
        <f t="shared" si="267"/>
        <v>0</v>
      </c>
      <c r="S2498" s="18">
        <f t="shared" si="268"/>
        <v>9</v>
      </c>
      <c r="T2498" s="15" t="str">
        <f t="shared" si="269"/>
        <v/>
      </c>
      <c r="U2498" s="15" t="str">
        <f>CONCATENATE(IF(B2498="","",'[1]Datos del Clap'!$E$4),";","9",IF(B2498="","",'[1]Datos del Clap'!$F$4),TEXT(B2498,"000"),";",E2498,(TEXT(F2498,"00000000")))</f>
        <v>;9;00000000</v>
      </c>
    </row>
    <row r="2499" spans="1:21" ht="14.25" customHeight="1" x14ac:dyDescent="0.2">
      <c r="A2499" s="41" t="str">
        <f t="shared" si="270"/>
        <v/>
      </c>
      <c r="B2499" s="27" t="str">
        <f t="shared" si="271"/>
        <v/>
      </c>
      <c r="C2499" s="28"/>
      <c r="D2499" s="37"/>
      <c r="E2499" s="28"/>
      <c r="F2499" s="38"/>
      <c r="G2499" s="39"/>
      <c r="H2499" s="39"/>
      <c r="I2499" s="29"/>
      <c r="J2499" s="40"/>
      <c r="K2499" s="40"/>
      <c r="L2499" s="28"/>
      <c r="M2499" s="28"/>
      <c r="N2499" s="42" t="str">
        <f t="shared" si="272"/>
        <v/>
      </c>
      <c r="O2499" s="43"/>
      <c r="P2499" s="25" t="str">
        <f t="shared" si="273"/>
        <v/>
      </c>
      <c r="R2499" s="26">
        <f t="shared" si="267"/>
        <v>0</v>
      </c>
      <c r="S2499" s="18">
        <f t="shared" si="268"/>
        <v>9</v>
      </c>
      <c r="T2499" s="15" t="str">
        <f t="shared" si="269"/>
        <v/>
      </c>
      <c r="U2499" s="15" t="str">
        <f>CONCATENATE(IF(B2499="","",'[1]Datos del Clap'!$E$4),";","9",IF(B2499="","",'[1]Datos del Clap'!$F$4),TEXT(B2499,"000"),";",E2499,(TEXT(F2499,"00000000")))</f>
        <v>;9;00000000</v>
      </c>
    </row>
    <row r="2500" spans="1:21" ht="14.25" customHeight="1" x14ac:dyDescent="0.2">
      <c r="A2500" s="41" t="str">
        <f t="shared" si="270"/>
        <v/>
      </c>
      <c r="B2500" s="27" t="str">
        <f t="shared" si="271"/>
        <v/>
      </c>
      <c r="C2500" s="28"/>
      <c r="D2500" s="37"/>
      <c r="E2500" s="28"/>
      <c r="F2500" s="38"/>
      <c r="G2500" s="39"/>
      <c r="H2500" s="39"/>
      <c r="I2500" s="29"/>
      <c r="J2500" s="40"/>
      <c r="K2500" s="40"/>
      <c r="L2500" s="28"/>
      <c r="M2500" s="28"/>
      <c r="N2500" s="42" t="str">
        <f t="shared" si="272"/>
        <v/>
      </c>
      <c r="O2500" s="43"/>
      <c r="P2500" s="25" t="str">
        <f t="shared" si="273"/>
        <v/>
      </c>
      <c r="R2500" s="26">
        <f t="shared" ref="R2500:R2563" si="274">COUNTIF($F$4:$F$10002,F2500)</f>
        <v>0</v>
      </c>
      <c r="S2500" s="18">
        <f t="shared" ref="S2500:S2563" si="275">LEN(IF(F2500&gt;=80000000,(CONCATENATE("E",REPT(0,8-LEN(F2500)),F2500)),(CONCATENATE("V",REPT(0,8-LEN(F2500)),F2500))))</f>
        <v>9</v>
      </c>
      <c r="T2500" s="15" t="str">
        <f t="shared" ref="T2500:T2563" si="276">TRIM(PROPER(D2500))</f>
        <v/>
      </c>
      <c r="U2500" s="15" t="str">
        <f>CONCATENATE(IF(B2500="","",'[1]Datos del Clap'!$E$4),";","9",IF(B2500="","",'[1]Datos del Clap'!$F$4),TEXT(B2500,"000"),";",E2500,(TEXT(F2500,"00000000")))</f>
        <v>;9;00000000</v>
      </c>
    </row>
    <row r="2501" spans="1:21" ht="14.25" customHeight="1" x14ac:dyDescent="0.2">
      <c r="A2501" s="41" t="str">
        <f t="shared" ref="A2501:A2564" si="277">IF(I2501="Vocero Territorial",1,IF(I2501="UBCH",2,IF(I2501="UNAMUJER",3,IF(I2501="FFM",4,IF(I2501="CCAlimentación",5,IF(I2501="Comunicador",6,IF(I2501="Productivo",7,IF(I2501="Fiscal",8,IF(I2501="Miliciano",9,IF(I2501="Vocero Comunal",11,IF(I2501="Ninguno",10,"")))))))))))</f>
        <v/>
      </c>
      <c r="B2501" s="27" t="str">
        <f t="shared" ref="B2501:B2564" si="278">IF(OR(C2501="",D2501=""),"",IF(AND(C2501&lt;&gt;"Jefe de Familia",D2501&lt;&gt;""),B2500,(B2500+1)))</f>
        <v/>
      </c>
      <c r="C2501" s="28"/>
      <c r="D2501" s="37"/>
      <c r="E2501" s="28"/>
      <c r="F2501" s="38"/>
      <c r="G2501" s="39"/>
      <c r="H2501" s="39"/>
      <c r="I2501" s="29"/>
      <c r="J2501" s="40"/>
      <c r="K2501" s="40"/>
      <c r="L2501" s="28"/>
      <c r="M2501" s="28"/>
      <c r="N2501" s="42" t="str">
        <f t="shared" ref="N2501:N2564" si="279">IF(OR(COUNTIF($F$4:$F$3005,F2501)&gt;=2,T(F2501)&lt;&gt;"",LEN(F2501)&gt;8),"Revisar este número de Cédula","")</f>
        <v/>
      </c>
      <c r="O2501" s="43"/>
      <c r="P2501" s="25" t="str">
        <f t="shared" ref="P2501:P2564" si="280">IF(AND($W$2&lt;&gt;1,I2501="Vocero Territorial"),"Ya Existe un "&amp;I2501,IF(AND($W$3&lt;&gt;1,I2501="UBCH"),"Ya Existe un Representante de las "&amp;I2501,IF(AND($W$4&lt;&gt;1,I2501="UNAMUJER"),"Ya Existe un Representante de "&amp;I2501,IF(AND($W$5&lt;&gt;1,I2501="FFM"),"Ya Existe un Representante del "&amp;I2501,IF(AND($W$6&lt;&gt;1,I2501="CCAlimentación"),"Ya Existe un Representante del "&amp;I2501,IF(AND($W$7&lt;&gt;1,I2501="Comunicador"),"Ya Existe un Líder "&amp;I2501,IF(AND($W$8&lt;&gt;1,I2501="Productivo"),"Ya Existe un Líder "&amp;I2501,IF(AND($W$9&lt;&gt;1,I2501="Fiscal"),"Ya Existe un "&amp;I2501,IF(AND($W$9&lt;&gt;1,I2501="Vocero Comunal"),"Ya Existe un "&amp;I2501,"")))))))))</f>
        <v/>
      </c>
      <c r="R2501" s="26">
        <f t="shared" si="274"/>
        <v>0</v>
      </c>
      <c r="S2501" s="18">
        <f t="shared" si="275"/>
        <v>9</v>
      </c>
      <c r="T2501" s="15" t="str">
        <f t="shared" si="276"/>
        <v/>
      </c>
      <c r="U2501" s="15" t="str">
        <f>CONCATENATE(IF(B2501="","",'[1]Datos del Clap'!$E$4),";","9",IF(B2501="","",'[1]Datos del Clap'!$F$4),TEXT(B2501,"000"),";",E2501,(TEXT(F2501,"00000000")))</f>
        <v>;9;00000000</v>
      </c>
    </row>
    <row r="2502" spans="1:21" ht="14.25" customHeight="1" x14ac:dyDescent="0.2">
      <c r="A2502" s="41" t="str">
        <f t="shared" si="277"/>
        <v/>
      </c>
      <c r="B2502" s="27" t="str">
        <f t="shared" si="278"/>
        <v/>
      </c>
      <c r="C2502" s="28"/>
      <c r="D2502" s="37"/>
      <c r="E2502" s="28"/>
      <c r="F2502" s="38"/>
      <c r="G2502" s="39"/>
      <c r="H2502" s="39"/>
      <c r="I2502" s="29"/>
      <c r="J2502" s="40"/>
      <c r="K2502" s="40"/>
      <c r="L2502" s="28"/>
      <c r="M2502" s="28"/>
      <c r="N2502" s="42" t="str">
        <f t="shared" si="279"/>
        <v/>
      </c>
      <c r="O2502" s="43"/>
      <c r="P2502" s="25" t="str">
        <f t="shared" si="280"/>
        <v/>
      </c>
      <c r="R2502" s="26">
        <f t="shared" si="274"/>
        <v>0</v>
      </c>
      <c r="S2502" s="18">
        <f t="shared" si="275"/>
        <v>9</v>
      </c>
      <c r="T2502" s="15" t="str">
        <f t="shared" si="276"/>
        <v/>
      </c>
      <c r="U2502" s="15" t="str">
        <f>CONCATENATE(IF(B2502="","",'[1]Datos del Clap'!$E$4),";","9",IF(B2502="","",'[1]Datos del Clap'!$F$4),TEXT(B2502,"000"),";",E2502,(TEXT(F2502,"00000000")))</f>
        <v>;9;00000000</v>
      </c>
    </row>
    <row r="2503" spans="1:21" ht="14.25" customHeight="1" x14ac:dyDescent="0.2">
      <c r="A2503" s="41" t="str">
        <f t="shared" si="277"/>
        <v/>
      </c>
      <c r="B2503" s="27" t="str">
        <f t="shared" si="278"/>
        <v/>
      </c>
      <c r="C2503" s="28"/>
      <c r="D2503" s="37"/>
      <c r="E2503" s="28"/>
      <c r="F2503" s="38"/>
      <c r="G2503" s="39"/>
      <c r="H2503" s="39"/>
      <c r="I2503" s="29"/>
      <c r="J2503" s="40"/>
      <c r="K2503" s="40"/>
      <c r="L2503" s="28"/>
      <c r="M2503" s="28"/>
      <c r="N2503" s="42" t="str">
        <f t="shared" si="279"/>
        <v/>
      </c>
      <c r="O2503" s="43"/>
      <c r="P2503" s="25" t="str">
        <f t="shared" si="280"/>
        <v/>
      </c>
      <c r="R2503" s="26">
        <f t="shared" si="274"/>
        <v>0</v>
      </c>
      <c r="S2503" s="18">
        <f t="shared" si="275"/>
        <v>9</v>
      </c>
      <c r="T2503" s="15" t="str">
        <f t="shared" si="276"/>
        <v/>
      </c>
      <c r="U2503" s="15" t="str">
        <f>CONCATENATE(IF(B2503="","",'[1]Datos del Clap'!$E$4),";","9",IF(B2503="","",'[1]Datos del Clap'!$F$4),TEXT(B2503,"000"),";",E2503,(TEXT(F2503,"00000000")))</f>
        <v>;9;00000000</v>
      </c>
    </row>
    <row r="2504" spans="1:21" ht="14.25" customHeight="1" x14ac:dyDescent="0.2">
      <c r="A2504" s="41" t="str">
        <f t="shared" si="277"/>
        <v/>
      </c>
      <c r="B2504" s="27" t="str">
        <f t="shared" si="278"/>
        <v/>
      </c>
      <c r="C2504" s="28"/>
      <c r="D2504" s="37"/>
      <c r="E2504" s="28"/>
      <c r="F2504" s="38"/>
      <c r="G2504" s="39"/>
      <c r="H2504" s="39"/>
      <c r="I2504" s="29"/>
      <c r="J2504" s="40"/>
      <c r="K2504" s="40"/>
      <c r="L2504" s="28"/>
      <c r="M2504" s="28"/>
      <c r="N2504" s="42" t="str">
        <f t="shared" si="279"/>
        <v/>
      </c>
      <c r="O2504" s="43"/>
      <c r="P2504" s="25" t="str">
        <f t="shared" si="280"/>
        <v/>
      </c>
      <c r="R2504" s="26">
        <f t="shared" si="274"/>
        <v>0</v>
      </c>
      <c r="S2504" s="18">
        <f t="shared" si="275"/>
        <v>9</v>
      </c>
      <c r="T2504" s="15" t="str">
        <f t="shared" si="276"/>
        <v/>
      </c>
      <c r="U2504" s="15" t="str">
        <f>CONCATENATE(IF(B2504="","",'[1]Datos del Clap'!$E$4),";","9",IF(B2504="","",'[1]Datos del Clap'!$F$4),TEXT(B2504,"000"),";",E2504,(TEXT(F2504,"00000000")))</f>
        <v>;9;00000000</v>
      </c>
    </row>
    <row r="2505" spans="1:21" ht="14.25" customHeight="1" x14ac:dyDescent="0.2">
      <c r="A2505" s="41" t="str">
        <f t="shared" si="277"/>
        <v/>
      </c>
      <c r="B2505" s="27" t="str">
        <f t="shared" si="278"/>
        <v/>
      </c>
      <c r="C2505" s="28"/>
      <c r="D2505" s="37"/>
      <c r="E2505" s="28"/>
      <c r="F2505" s="38"/>
      <c r="G2505" s="39"/>
      <c r="H2505" s="39"/>
      <c r="I2505" s="29"/>
      <c r="J2505" s="40"/>
      <c r="K2505" s="40"/>
      <c r="L2505" s="28"/>
      <c r="M2505" s="28"/>
      <c r="N2505" s="42" t="str">
        <f t="shared" si="279"/>
        <v/>
      </c>
      <c r="O2505" s="43"/>
      <c r="P2505" s="25" t="str">
        <f t="shared" si="280"/>
        <v/>
      </c>
      <c r="R2505" s="26">
        <f t="shared" si="274"/>
        <v>0</v>
      </c>
      <c r="S2505" s="18">
        <f t="shared" si="275"/>
        <v>9</v>
      </c>
      <c r="T2505" s="15" t="str">
        <f t="shared" si="276"/>
        <v/>
      </c>
      <c r="U2505" s="15" t="str">
        <f>CONCATENATE(IF(B2505="","",'[1]Datos del Clap'!$E$4),";","9",IF(B2505="","",'[1]Datos del Clap'!$F$4),TEXT(B2505,"000"),";",E2505,(TEXT(F2505,"00000000")))</f>
        <v>;9;00000000</v>
      </c>
    </row>
    <row r="2506" spans="1:21" ht="14.25" customHeight="1" x14ac:dyDescent="0.2">
      <c r="A2506" s="41" t="str">
        <f t="shared" si="277"/>
        <v/>
      </c>
      <c r="B2506" s="27" t="str">
        <f t="shared" si="278"/>
        <v/>
      </c>
      <c r="C2506" s="28"/>
      <c r="D2506" s="37"/>
      <c r="E2506" s="28"/>
      <c r="F2506" s="38"/>
      <c r="G2506" s="39"/>
      <c r="H2506" s="39"/>
      <c r="I2506" s="29"/>
      <c r="J2506" s="40"/>
      <c r="K2506" s="40"/>
      <c r="L2506" s="28"/>
      <c r="M2506" s="28"/>
      <c r="N2506" s="42" t="str">
        <f t="shared" si="279"/>
        <v/>
      </c>
      <c r="O2506" s="43"/>
      <c r="P2506" s="25" t="str">
        <f t="shared" si="280"/>
        <v/>
      </c>
      <c r="R2506" s="26">
        <f t="shared" si="274"/>
        <v>0</v>
      </c>
      <c r="S2506" s="18">
        <f t="shared" si="275"/>
        <v>9</v>
      </c>
      <c r="T2506" s="15" t="str">
        <f t="shared" si="276"/>
        <v/>
      </c>
      <c r="U2506" s="15" t="str">
        <f>CONCATENATE(IF(B2506="","",'[1]Datos del Clap'!$E$4),";","9",IF(B2506="","",'[1]Datos del Clap'!$F$4),TEXT(B2506,"000"),";",E2506,(TEXT(F2506,"00000000")))</f>
        <v>;9;00000000</v>
      </c>
    </row>
    <row r="2507" spans="1:21" ht="14.25" customHeight="1" x14ac:dyDescent="0.2">
      <c r="A2507" s="41" t="str">
        <f t="shared" si="277"/>
        <v/>
      </c>
      <c r="B2507" s="27" t="str">
        <f t="shared" si="278"/>
        <v/>
      </c>
      <c r="C2507" s="28"/>
      <c r="D2507" s="37"/>
      <c r="E2507" s="28"/>
      <c r="F2507" s="38"/>
      <c r="G2507" s="39"/>
      <c r="H2507" s="39"/>
      <c r="I2507" s="29"/>
      <c r="J2507" s="40"/>
      <c r="K2507" s="40"/>
      <c r="L2507" s="28"/>
      <c r="M2507" s="28"/>
      <c r="N2507" s="42" t="str">
        <f t="shared" si="279"/>
        <v/>
      </c>
      <c r="O2507" s="43"/>
      <c r="P2507" s="25" t="str">
        <f t="shared" si="280"/>
        <v/>
      </c>
      <c r="R2507" s="26">
        <f t="shared" si="274"/>
        <v>0</v>
      </c>
      <c r="S2507" s="18">
        <f t="shared" si="275"/>
        <v>9</v>
      </c>
      <c r="T2507" s="15" t="str">
        <f t="shared" si="276"/>
        <v/>
      </c>
      <c r="U2507" s="15" t="str">
        <f>CONCATENATE(IF(B2507="","",'[1]Datos del Clap'!$E$4),";","9",IF(B2507="","",'[1]Datos del Clap'!$F$4),TEXT(B2507,"000"),";",E2507,(TEXT(F2507,"00000000")))</f>
        <v>;9;00000000</v>
      </c>
    </row>
    <row r="2508" spans="1:21" ht="14.25" customHeight="1" x14ac:dyDescent="0.2">
      <c r="A2508" s="41" t="str">
        <f t="shared" si="277"/>
        <v/>
      </c>
      <c r="B2508" s="27" t="str">
        <f t="shared" si="278"/>
        <v/>
      </c>
      <c r="C2508" s="28"/>
      <c r="D2508" s="37"/>
      <c r="E2508" s="28"/>
      <c r="F2508" s="38"/>
      <c r="G2508" s="39"/>
      <c r="H2508" s="39"/>
      <c r="I2508" s="29"/>
      <c r="J2508" s="40"/>
      <c r="K2508" s="40"/>
      <c r="L2508" s="28"/>
      <c r="M2508" s="28"/>
      <c r="N2508" s="42" t="str">
        <f t="shared" si="279"/>
        <v/>
      </c>
      <c r="O2508" s="43"/>
      <c r="P2508" s="25" t="str">
        <f t="shared" si="280"/>
        <v/>
      </c>
      <c r="R2508" s="26">
        <f t="shared" si="274"/>
        <v>0</v>
      </c>
      <c r="S2508" s="18">
        <f t="shared" si="275"/>
        <v>9</v>
      </c>
      <c r="T2508" s="15" t="str">
        <f t="shared" si="276"/>
        <v/>
      </c>
      <c r="U2508" s="15" t="str">
        <f>CONCATENATE(IF(B2508="","",'[1]Datos del Clap'!$E$4),";","9",IF(B2508="","",'[1]Datos del Clap'!$F$4),TEXT(B2508,"000"),";",E2508,(TEXT(F2508,"00000000")))</f>
        <v>;9;00000000</v>
      </c>
    </row>
    <row r="2509" spans="1:21" ht="14.25" customHeight="1" x14ac:dyDescent="0.2">
      <c r="A2509" s="41" t="str">
        <f t="shared" si="277"/>
        <v/>
      </c>
      <c r="B2509" s="27" t="str">
        <f t="shared" si="278"/>
        <v/>
      </c>
      <c r="C2509" s="28"/>
      <c r="D2509" s="37"/>
      <c r="E2509" s="28"/>
      <c r="F2509" s="38"/>
      <c r="G2509" s="39"/>
      <c r="H2509" s="39"/>
      <c r="I2509" s="29"/>
      <c r="J2509" s="40"/>
      <c r="K2509" s="40"/>
      <c r="L2509" s="28"/>
      <c r="M2509" s="28"/>
      <c r="N2509" s="42" t="str">
        <f t="shared" si="279"/>
        <v/>
      </c>
      <c r="O2509" s="43"/>
      <c r="P2509" s="25" t="str">
        <f t="shared" si="280"/>
        <v/>
      </c>
      <c r="R2509" s="26">
        <f t="shared" si="274"/>
        <v>0</v>
      </c>
      <c r="S2509" s="18">
        <f t="shared" si="275"/>
        <v>9</v>
      </c>
      <c r="T2509" s="15" t="str">
        <f t="shared" si="276"/>
        <v/>
      </c>
      <c r="U2509" s="15" t="str">
        <f>CONCATENATE(IF(B2509="","",'[1]Datos del Clap'!$E$4),";","9",IF(B2509="","",'[1]Datos del Clap'!$F$4),TEXT(B2509,"000"),";",E2509,(TEXT(F2509,"00000000")))</f>
        <v>;9;00000000</v>
      </c>
    </row>
    <row r="2510" spans="1:21" ht="14.25" customHeight="1" x14ac:dyDescent="0.2">
      <c r="A2510" s="41" t="str">
        <f t="shared" si="277"/>
        <v/>
      </c>
      <c r="B2510" s="27" t="str">
        <f t="shared" si="278"/>
        <v/>
      </c>
      <c r="C2510" s="28"/>
      <c r="D2510" s="37"/>
      <c r="E2510" s="28"/>
      <c r="F2510" s="38"/>
      <c r="G2510" s="39"/>
      <c r="H2510" s="39"/>
      <c r="I2510" s="29"/>
      <c r="J2510" s="40"/>
      <c r="K2510" s="40"/>
      <c r="L2510" s="28"/>
      <c r="M2510" s="28"/>
      <c r="N2510" s="42" t="str">
        <f t="shared" si="279"/>
        <v/>
      </c>
      <c r="O2510" s="43"/>
      <c r="P2510" s="25" t="str">
        <f t="shared" si="280"/>
        <v/>
      </c>
      <c r="R2510" s="26">
        <f t="shared" si="274"/>
        <v>0</v>
      </c>
      <c r="S2510" s="18">
        <f t="shared" si="275"/>
        <v>9</v>
      </c>
      <c r="T2510" s="15" t="str">
        <f t="shared" si="276"/>
        <v/>
      </c>
      <c r="U2510" s="15" t="str">
        <f>CONCATENATE(IF(B2510="","",'[1]Datos del Clap'!$E$4),";","9",IF(B2510="","",'[1]Datos del Clap'!$F$4),TEXT(B2510,"000"),";",E2510,(TEXT(F2510,"00000000")))</f>
        <v>;9;00000000</v>
      </c>
    </row>
    <row r="2511" spans="1:21" ht="14.25" customHeight="1" x14ac:dyDescent="0.2">
      <c r="A2511" s="41" t="str">
        <f t="shared" si="277"/>
        <v/>
      </c>
      <c r="B2511" s="27" t="str">
        <f t="shared" si="278"/>
        <v/>
      </c>
      <c r="C2511" s="28"/>
      <c r="D2511" s="37"/>
      <c r="E2511" s="28"/>
      <c r="F2511" s="38"/>
      <c r="G2511" s="39"/>
      <c r="H2511" s="39"/>
      <c r="I2511" s="29"/>
      <c r="J2511" s="40"/>
      <c r="K2511" s="40"/>
      <c r="L2511" s="28"/>
      <c r="M2511" s="28"/>
      <c r="N2511" s="42" t="str">
        <f t="shared" si="279"/>
        <v/>
      </c>
      <c r="O2511" s="43"/>
      <c r="P2511" s="25" t="str">
        <f t="shared" si="280"/>
        <v/>
      </c>
      <c r="R2511" s="26">
        <f t="shared" si="274"/>
        <v>0</v>
      </c>
      <c r="S2511" s="18">
        <f t="shared" si="275"/>
        <v>9</v>
      </c>
      <c r="T2511" s="15" t="str">
        <f t="shared" si="276"/>
        <v/>
      </c>
      <c r="U2511" s="15" t="str">
        <f>CONCATENATE(IF(B2511="","",'[1]Datos del Clap'!$E$4),";","9",IF(B2511="","",'[1]Datos del Clap'!$F$4),TEXT(B2511,"000"),";",E2511,(TEXT(F2511,"00000000")))</f>
        <v>;9;00000000</v>
      </c>
    </row>
    <row r="2512" spans="1:21" ht="14.25" customHeight="1" x14ac:dyDescent="0.2">
      <c r="A2512" s="41" t="str">
        <f t="shared" si="277"/>
        <v/>
      </c>
      <c r="B2512" s="27" t="str">
        <f t="shared" si="278"/>
        <v/>
      </c>
      <c r="C2512" s="28"/>
      <c r="D2512" s="37"/>
      <c r="E2512" s="28"/>
      <c r="F2512" s="38"/>
      <c r="G2512" s="39"/>
      <c r="H2512" s="39"/>
      <c r="I2512" s="29"/>
      <c r="J2512" s="40"/>
      <c r="K2512" s="40"/>
      <c r="L2512" s="28"/>
      <c r="M2512" s="28"/>
      <c r="N2512" s="42" t="str">
        <f t="shared" si="279"/>
        <v/>
      </c>
      <c r="O2512" s="43"/>
      <c r="P2512" s="25" t="str">
        <f t="shared" si="280"/>
        <v/>
      </c>
      <c r="R2512" s="26">
        <f t="shared" si="274"/>
        <v>0</v>
      </c>
      <c r="S2512" s="18">
        <f t="shared" si="275"/>
        <v>9</v>
      </c>
      <c r="T2512" s="15" t="str">
        <f t="shared" si="276"/>
        <v/>
      </c>
      <c r="U2512" s="15" t="str">
        <f>CONCATENATE(IF(B2512="","",'[1]Datos del Clap'!$E$4),";","9",IF(B2512="","",'[1]Datos del Clap'!$F$4),TEXT(B2512,"000"),";",E2512,(TEXT(F2512,"00000000")))</f>
        <v>;9;00000000</v>
      </c>
    </row>
    <row r="2513" spans="1:21" ht="14.25" customHeight="1" x14ac:dyDescent="0.2">
      <c r="A2513" s="41" t="str">
        <f t="shared" si="277"/>
        <v/>
      </c>
      <c r="B2513" s="27" t="str">
        <f t="shared" si="278"/>
        <v/>
      </c>
      <c r="C2513" s="28"/>
      <c r="D2513" s="37"/>
      <c r="E2513" s="28"/>
      <c r="F2513" s="38"/>
      <c r="G2513" s="39"/>
      <c r="H2513" s="39"/>
      <c r="I2513" s="29"/>
      <c r="J2513" s="40"/>
      <c r="K2513" s="40"/>
      <c r="L2513" s="28"/>
      <c r="M2513" s="28"/>
      <c r="N2513" s="42" t="str">
        <f t="shared" si="279"/>
        <v/>
      </c>
      <c r="O2513" s="43"/>
      <c r="P2513" s="25" t="str">
        <f t="shared" si="280"/>
        <v/>
      </c>
      <c r="R2513" s="26">
        <f t="shared" si="274"/>
        <v>0</v>
      </c>
      <c r="S2513" s="18">
        <f t="shared" si="275"/>
        <v>9</v>
      </c>
      <c r="T2513" s="15" t="str">
        <f t="shared" si="276"/>
        <v/>
      </c>
      <c r="U2513" s="15" t="str">
        <f>CONCATENATE(IF(B2513="","",'[1]Datos del Clap'!$E$4),";","9",IF(B2513="","",'[1]Datos del Clap'!$F$4),TEXT(B2513,"000"),";",E2513,(TEXT(F2513,"00000000")))</f>
        <v>;9;00000000</v>
      </c>
    </row>
    <row r="2514" spans="1:21" ht="14.25" customHeight="1" x14ac:dyDescent="0.2">
      <c r="A2514" s="41" t="str">
        <f t="shared" si="277"/>
        <v/>
      </c>
      <c r="B2514" s="27" t="str">
        <f t="shared" si="278"/>
        <v/>
      </c>
      <c r="C2514" s="28"/>
      <c r="D2514" s="37"/>
      <c r="E2514" s="28"/>
      <c r="F2514" s="38"/>
      <c r="G2514" s="39"/>
      <c r="H2514" s="39"/>
      <c r="I2514" s="29"/>
      <c r="J2514" s="40"/>
      <c r="K2514" s="40"/>
      <c r="L2514" s="28"/>
      <c r="M2514" s="28"/>
      <c r="N2514" s="42" t="str">
        <f t="shared" si="279"/>
        <v/>
      </c>
      <c r="O2514" s="43"/>
      <c r="P2514" s="25" t="str">
        <f t="shared" si="280"/>
        <v/>
      </c>
      <c r="R2514" s="26">
        <f t="shared" si="274"/>
        <v>0</v>
      </c>
      <c r="S2514" s="18">
        <f t="shared" si="275"/>
        <v>9</v>
      </c>
      <c r="T2514" s="15" t="str">
        <f t="shared" si="276"/>
        <v/>
      </c>
      <c r="U2514" s="15" t="str">
        <f>CONCATENATE(IF(B2514="","",'[1]Datos del Clap'!$E$4),";","9",IF(B2514="","",'[1]Datos del Clap'!$F$4),TEXT(B2514,"000"),";",E2514,(TEXT(F2514,"00000000")))</f>
        <v>;9;00000000</v>
      </c>
    </row>
    <row r="2515" spans="1:21" ht="14.25" customHeight="1" x14ac:dyDescent="0.2">
      <c r="A2515" s="41" t="str">
        <f t="shared" si="277"/>
        <v/>
      </c>
      <c r="B2515" s="27" t="str">
        <f t="shared" si="278"/>
        <v/>
      </c>
      <c r="C2515" s="28"/>
      <c r="D2515" s="37"/>
      <c r="E2515" s="28"/>
      <c r="F2515" s="38"/>
      <c r="G2515" s="39"/>
      <c r="H2515" s="39"/>
      <c r="I2515" s="29"/>
      <c r="J2515" s="40"/>
      <c r="K2515" s="40"/>
      <c r="L2515" s="28"/>
      <c r="M2515" s="28"/>
      <c r="N2515" s="42" t="str">
        <f t="shared" si="279"/>
        <v/>
      </c>
      <c r="O2515" s="43"/>
      <c r="P2515" s="25" t="str">
        <f t="shared" si="280"/>
        <v/>
      </c>
      <c r="R2515" s="26">
        <f t="shared" si="274"/>
        <v>0</v>
      </c>
      <c r="S2515" s="18">
        <f t="shared" si="275"/>
        <v>9</v>
      </c>
      <c r="T2515" s="15" t="str">
        <f t="shared" si="276"/>
        <v/>
      </c>
      <c r="U2515" s="15" t="str">
        <f>CONCATENATE(IF(B2515="","",'[1]Datos del Clap'!$E$4),";","9",IF(B2515="","",'[1]Datos del Clap'!$F$4),TEXT(B2515,"000"),";",E2515,(TEXT(F2515,"00000000")))</f>
        <v>;9;00000000</v>
      </c>
    </row>
    <row r="2516" spans="1:21" ht="14.25" customHeight="1" x14ac:dyDescent="0.2">
      <c r="A2516" s="41" t="str">
        <f t="shared" si="277"/>
        <v/>
      </c>
      <c r="B2516" s="27" t="str">
        <f t="shared" si="278"/>
        <v/>
      </c>
      <c r="C2516" s="28"/>
      <c r="D2516" s="37"/>
      <c r="E2516" s="28"/>
      <c r="F2516" s="38"/>
      <c r="G2516" s="39"/>
      <c r="H2516" s="39"/>
      <c r="I2516" s="29"/>
      <c r="J2516" s="40"/>
      <c r="K2516" s="40"/>
      <c r="L2516" s="28"/>
      <c r="M2516" s="28"/>
      <c r="N2516" s="42" t="str">
        <f t="shared" si="279"/>
        <v/>
      </c>
      <c r="O2516" s="43"/>
      <c r="P2516" s="25" t="str">
        <f t="shared" si="280"/>
        <v/>
      </c>
      <c r="R2516" s="26">
        <f t="shared" si="274"/>
        <v>0</v>
      </c>
      <c r="S2516" s="18">
        <f t="shared" si="275"/>
        <v>9</v>
      </c>
      <c r="T2516" s="15" t="str">
        <f t="shared" si="276"/>
        <v/>
      </c>
      <c r="U2516" s="15" t="str">
        <f>CONCATENATE(IF(B2516="","",'[1]Datos del Clap'!$E$4),";","9",IF(B2516="","",'[1]Datos del Clap'!$F$4),TEXT(B2516,"000"),";",E2516,(TEXT(F2516,"00000000")))</f>
        <v>;9;00000000</v>
      </c>
    </row>
    <row r="2517" spans="1:21" ht="14.25" customHeight="1" x14ac:dyDescent="0.2">
      <c r="A2517" s="41" t="str">
        <f t="shared" si="277"/>
        <v/>
      </c>
      <c r="B2517" s="27" t="str">
        <f t="shared" si="278"/>
        <v/>
      </c>
      <c r="C2517" s="28"/>
      <c r="D2517" s="37"/>
      <c r="E2517" s="28"/>
      <c r="F2517" s="38"/>
      <c r="G2517" s="39"/>
      <c r="H2517" s="39"/>
      <c r="I2517" s="29"/>
      <c r="J2517" s="40"/>
      <c r="K2517" s="40"/>
      <c r="L2517" s="28"/>
      <c r="M2517" s="28"/>
      <c r="N2517" s="42" t="str">
        <f t="shared" si="279"/>
        <v/>
      </c>
      <c r="O2517" s="43"/>
      <c r="P2517" s="25" t="str">
        <f t="shared" si="280"/>
        <v/>
      </c>
      <c r="R2517" s="26">
        <f t="shared" si="274"/>
        <v>0</v>
      </c>
      <c r="S2517" s="18">
        <f t="shared" si="275"/>
        <v>9</v>
      </c>
      <c r="T2517" s="15" t="str">
        <f t="shared" si="276"/>
        <v/>
      </c>
      <c r="U2517" s="15" t="str">
        <f>CONCATENATE(IF(B2517="","",'[1]Datos del Clap'!$E$4),";","9",IF(B2517="","",'[1]Datos del Clap'!$F$4),TEXT(B2517,"000"),";",E2517,(TEXT(F2517,"00000000")))</f>
        <v>;9;00000000</v>
      </c>
    </row>
    <row r="2518" spans="1:21" ht="14.25" customHeight="1" x14ac:dyDescent="0.2">
      <c r="A2518" s="41" t="str">
        <f t="shared" si="277"/>
        <v/>
      </c>
      <c r="B2518" s="27" t="str">
        <f t="shared" si="278"/>
        <v/>
      </c>
      <c r="C2518" s="28"/>
      <c r="D2518" s="37"/>
      <c r="E2518" s="28"/>
      <c r="F2518" s="38"/>
      <c r="G2518" s="39"/>
      <c r="H2518" s="39"/>
      <c r="I2518" s="29"/>
      <c r="J2518" s="40"/>
      <c r="K2518" s="40"/>
      <c r="L2518" s="28"/>
      <c r="M2518" s="28"/>
      <c r="N2518" s="42" t="str">
        <f t="shared" si="279"/>
        <v/>
      </c>
      <c r="O2518" s="43"/>
      <c r="P2518" s="25" t="str">
        <f t="shared" si="280"/>
        <v/>
      </c>
      <c r="R2518" s="26">
        <f t="shared" si="274"/>
        <v>0</v>
      </c>
      <c r="S2518" s="18">
        <f t="shared" si="275"/>
        <v>9</v>
      </c>
      <c r="T2518" s="15" t="str">
        <f t="shared" si="276"/>
        <v/>
      </c>
      <c r="U2518" s="15" t="str">
        <f>CONCATENATE(IF(B2518="","",'[1]Datos del Clap'!$E$4),";","9",IF(B2518="","",'[1]Datos del Clap'!$F$4),TEXT(B2518,"000"),";",E2518,(TEXT(F2518,"00000000")))</f>
        <v>;9;00000000</v>
      </c>
    </row>
    <row r="2519" spans="1:21" ht="14.25" customHeight="1" x14ac:dyDescent="0.2">
      <c r="A2519" s="41" t="str">
        <f t="shared" si="277"/>
        <v/>
      </c>
      <c r="B2519" s="27" t="str">
        <f t="shared" si="278"/>
        <v/>
      </c>
      <c r="C2519" s="28"/>
      <c r="D2519" s="37"/>
      <c r="E2519" s="28"/>
      <c r="F2519" s="38"/>
      <c r="G2519" s="39"/>
      <c r="H2519" s="39"/>
      <c r="I2519" s="29"/>
      <c r="J2519" s="40"/>
      <c r="K2519" s="40"/>
      <c r="L2519" s="28"/>
      <c r="M2519" s="28"/>
      <c r="N2519" s="42" t="str">
        <f t="shared" si="279"/>
        <v/>
      </c>
      <c r="O2519" s="43"/>
      <c r="P2519" s="25" t="str">
        <f t="shared" si="280"/>
        <v/>
      </c>
      <c r="R2519" s="26">
        <f t="shared" si="274"/>
        <v>0</v>
      </c>
      <c r="S2519" s="18">
        <f t="shared" si="275"/>
        <v>9</v>
      </c>
      <c r="T2519" s="15" t="str">
        <f t="shared" si="276"/>
        <v/>
      </c>
      <c r="U2519" s="15" t="str">
        <f>CONCATENATE(IF(B2519="","",'[1]Datos del Clap'!$E$4),";","9",IF(B2519="","",'[1]Datos del Clap'!$F$4),TEXT(B2519,"000"),";",E2519,(TEXT(F2519,"00000000")))</f>
        <v>;9;00000000</v>
      </c>
    </row>
    <row r="2520" spans="1:21" ht="14.25" customHeight="1" x14ac:dyDescent="0.2">
      <c r="A2520" s="41" t="str">
        <f t="shared" si="277"/>
        <v/>
      </c>
      <c r="B2520" s="27" t="str">
        <f t="shared" si="278"/>
        <v/>
      </c>
      <c r="C2520" s="28"/>
      <c r="D2520" s="37"/>
      <c r="E2520" s="28"/>
      <c r="F2520" s="38"/>
      <c r="G2520" s="39"/>
      <c r="H2520" s="39"/>
      <c r="I2520" s="29"/>
      <c r="J2520" s="40"/>
      <c r="K2520" s="40"/>
      <c r="L2520" s="28"/>
      <c r="M2520" s="28"/>
      <c r="N2520" s="42" t="str">
        <f t="shared" si="279"/>
        <v/>
      </c>
      <c r="O2520" s="43"/>
      <c r="P2520" s="25" t="str">
        <f t="shared" si="280"/>
        <v/>
      </c>
      <c r="R2520" s="26">
        <f t="shared" si="274"/>
        <v>0</v>
      </c>
      <c r="S2520" s="18">
        <f t="shared" si="275"/>
        <v>9</v>
      </c>
      <c r="T2520" s="15" t="str">
        <f t="shared" si="276"/>
        <v/>
      </c>
      <c r="U2520" s="15" t="str">
        <f>CONCATENATE(IF(B2520="","",'[1]Datos del Clap'!$E$4),";","9",IF(B2520="","",'[1]Datos del Clap'!$F$4),TEXT(B2520,"000"),";",E2520,(TEXT(F2520,"00000000")))</f>
        <v>;9;00000000</v>
      </c>
    </row>
    <row r="2521" spans="1:21" ht="14.25" customHeight="1" x14ac:dyDescent="0.2">
      <c r="A2521" s="41" t="str">
        <f t="shared" si="277"/>
        <v/>
      </c>
      <c r="B2521" s="27" t="str">
        <f t="shared" si="278"/>
        <v/>
      </c>
      <c r="C2521" s="28"/>
      <c r="D2521" s="37"/>
      <c r="E2521" s="28"/>
      <c r="F2521" s="38"/>
      <c r="G2521" s="39"/>
      <c r="H2521" s="39"/>
      <c r="I2521" s="29"/>
      <c r="J2521" s="40"/>
      <c r="K2521" s="40"/>
      <c r="L2521" s="28"/>
      <c r="M2521" s="28"/>
      <c r="N2521" s="42" t="str">
        <f t="shared" si="279"/>
        <v/>
      </c>
      <c r="O2521" s="43"/>
      <c r="P2521" s="25" t="str">
        <f t="shared" si="280"/>
        <v/>
      </c>
      <c r="R2521" s="26">
        <f t="shared" si="274"/>
        <v>0</v>
      </c>
      <c r="S2521" s="18">
        <f t="shared" si="275"/>
        <v>9</v>
      </c>
      <c r="T2521" s="15" t="str">
        <f t="shared" si="276"/>
        <v/>
      </c>
      <c r="U2521" s="15" t="str">
        <f>CONCATENATE(IF(B2521="","",'[1]Datos del Clap'!$E$4),";","9",IF(B2521="","",'[1]Datos del Clap'!$F$4),TEXT(B2521,"000"),";",E2521,(TEXT(F2521,"00000000")))</f>
        <v>;9;00000000</v>
      </c>
    </row>
    <row r="2522" spans="1:21" ht="14.25" customHeight="1" x14ac:dyDescent="0.2">
      <c r="A2522" s="41" t="str">
        <f t="shared" si="277"/>
        <v/>
      </c>
      <c r="B2522" s="27" t="str">
        <f t="shared" si="278"/>
        <v/>
      </c>
      <c r="C2522" s="28"/>
      <c r="D2522" s="37"/>
      <c r="E2522" s="28"/>
      <c r="F2522" s="38"/>
      <c r="G2522" s="39"/>
      <c r="H2522" s="39"/>
      <c r="I2522" s="29"/>
      <c r="J2522" s="40"/>
      <c r="K2522" s="40"/>
      <c r="L2522" s="28"/>
      <c r="M2522" s="28"/>
      <c r="N2522" s="42" t="str">
        <f t="shared" si="279"/>
        <v/>
      </c>
      <c r="O2522" s="43"/>
      <c r="P2522" s="25" t="str">
        <f t="shared" si="280"/>
        <v/>
      </c>
      <c r="R2522" s="26">
        <f t="shared" si="274"/>
        <v>0</v>
      </c>
      <c r="S2522" s="18">
        <f t="shared" si="275"/>
        <v>9</v>
      </c>
      <c r="T2522" s="15" t="str">
        <f t="shared" si="276"/>
        <v/>
      </c>
      <c r="U2522" s="15" t="str">
        <f>CONCATENATE(IF(B2522="","",'[1]Datos del Clap'!$E$4),";","9",IF(B2522="","",'[1]Datos del Clap'!$F$4),TEXT(B2522,"000"),";",E2522,(TEXT(F2522,"00000000")))</f>
        <v>;9;00000000</v>
      </c>
    </row>
    <row r="2523" spans="1:21" ht="14.25" customHeight="1" x14ac:dyDescent="0.2">
      <c r="A2523" s="41" t="str">
        <f t="shared" si="277"/>
        <v/>
      </c>
      <c r="B2523" s="27" t="str">
        <f t="shared" si="278"/>
        <v/>
      </c>
      <c r="C2523" s="28"/>
      <c r="D2523" s="37"/>
      <c r="E2523" s="28"/>
      <c r="F2523" s="38"/>
      <c r="G2523" s="39"/>
      <c r="H2523" s="39"/>
      <c r="I2523" s="29"/>
      <c r="J2523" s="40"/>
      <c r="K2523" s="40"/>
      <c r="L2523" s="28"/>
      <c r="M2523" s="28"/>
      <c r="N2523" s="42" t="str">
        <f t="shared" si="279"/>
        <v/>
      </c>
      <c r="O2523" s="43"/>
      <c r="P2523" s="25" t="str">
        <f t="shared" si="280"/>
        <v/>
      </c>
      <c r="R2523" s="26">
        <f t="shared" si="274"/>
        <v>0</v>
      </c>
      <c r="S2523" s="18">
        <f t="shared" si="275"/>
        <v>9</v>
      </c>
      <c r="T2523" s="15" t="str">
        <f t="shared" si="276"/>
        <v/>
      </c>
      <c r="U2523" s="15" t="str">
        <f>CONCATENATE(IF(B2523="","",'[1]Datos del Clap'!$E$4),";","9",IF(B2523="","",'[1]Datos del Clap'!$F$4),TEXT(B2523,"000"),";",E2523,(TEXT(F2523,"00000000")))</f>
        <v>;9;00000000</v>
      </c>
    </row>
    <row r="2524" spans="1:21" ht="14.25" customHeight="1" x14ac:dyDescent="0.2">
      <c r="A2524" s="41" t="str">
        <f t="shared" si="277"/>
        <v/>
      </c>
      <c r="B2524" s="27" t="str">
        <f t="shared" si="278"/>
        <v/>
      </c>
      <c r="C2524" s="28"/>
      <c r="D2524" s="37"/>
      <c r="E2524" s="28"/>
      <c r="F2524" s="38"/>
      <c r="G2524" s="39"/>
      <c r="H2524" s="39"/>
      <c r="I2524" s="29"/>
      <c r="J2524" s="40"/>
      <c r="K2524" s="40"/>
      <c r="L2524" s="28"/>
      <c r="M2524" s="28"/>
      <c r="N2524" s="42" t="str">
        <f t="shared" si="279"/>
        <v/>
      </c>
      <c r="O2524" s="43"/>
      <c r="P2524" s="25" t="str">
        <f t="shared" si="280"/>
        <v/>
      </c>
      <c r="R2524" s="26">
        <f t="shared" si="274"/>
        <v>0</v>
      </c>
      <c r="S2524" s="18">
        <f t="shared" si="275"/>
        <v>9</v>
      </c>
      <c r="T2524" s="15" t="str">
        <f t="shared" si="276"/>
        <v/>
      </c>
      <c r="U2524" s="15" t="str">
        <f>CONCATENATE(IF(B2524="","",'[1]Datos del Clap'!$E$4),";","9",IF(B2524="","",'[1]Datos del Clap'!$F$4),TEXT(B2524,"000"),";",E2524,(TEXT(F2524,"00000000")))</f>
        <v>;9;00000000</v>
      </c>
    </row>
    <row r="2525" spans="1:21" ht="14.25" customHeight="1" x14ac:dyDescent="0.2">
      <c r="A2525" s="41" t="str">
        <f t="shared" si="277"/>
        <v/>
      </c>
      <c r="B2525" s="27" t="str">
        <f t="shared" si="278"/>
        <v/>
      </c>
      <c r="C2525" s="28"/>
      <c r="D2525" s="37"/>
      <c r="E2525" s="28"/>
      <c r="F2525" s="38"/>
      <c r="G2525" s="39"/>
      <c r="H2525" s="39"/>
      <c r="I2525" s="29"/>
      <c r="J2525" s="40"/>
      <c r="K2525" s="40"/>
      <c r="L2525" s="28"/>
      <c r="M2525" s="28"/>
      <c r="N2525" s="42" t="str">
        <f t="shared" si="279"/>
        <v/>
      </c>
      <c r="O2525" s="43"/>
      <c r="P2525" s="25" t="str">
        <f t="shared" si="280"/>
        <v/>
      </c>
      <c r="R2525" s="26">
        <f t="shared" si="274"/>
        <v>0</v>
      </c>
      <c r="S2525" s="18">
        <f t="shared" si="275"/>
        <v>9</v>
      </c>
      <c r="T2525" s="15" t="str">
        <f t="shared" si="276"/>
        <v/>
      </c>
      <c r="U2525" s="15" t="str">
        <f>CONCATENATE(IF(B2525="","",'[1]Datos del Clap'!$E$4),";","9",IF(B2525="","",'[1]Datos del Clap'!$F$4),TEXT(B2525,"000"),";",E2525,(TEXT(F2525,"00000000")))</f>
        <v>;9;00000000</v>
      </c>
    </row>
    <row r="2526" spans="1:21" ht="14.25" customHeight="1" x14ac:dyDescent="0.2">
      <c r="A2526" s="41" t="str">
        <f t="shared" si="277"/>
        <v/>
      </c>
      <c r="B2526" s="27" t="str">
        <f t="shared" si="278"/>
        <v/>
      </c>
      <c r="C2526" s="28"/>
      <c r="D2526" s="37"/>
      <c r="E2526" s="28"/>
      <c r="F2526" s="38"/>
      <c r="G2526" s="39"/>
      <c r="H2526" s="39"/>
      <c r="I2526" s="29"/>
      <c r="J2526" s="40"/>
      <c r="K2526" s="40"/>
      <c r="L2526" s="28"/>
      <c r="M2526" s="28"/>
      <c r="N2526" s="42" t="str">
        <f t="shared" si="279"/>
        <v/>
      </c>
      <c r="O2526" s="43"/>
      <c r="P2526" s="25" t="str">
        <f t="shared" si="280"/>
        <v/>
      </c>
      <c r="R2526" s="26">
        <f t="shared" si="274"/>
        <v>0</v>
      </c>
      <c r="S2526" s="18">
        <f t="shared" si="275"/>
        <v>9</v>
      </c>
      <c r="T2526" s="15" t="str">
        <f t="shared" si="276"/>
        <v/>
      </c>
      <c r="U2526" s="15" t="str">
        <f>CONCATENATE(IF(B2526="","",'[1]Datos del Clap'!$E$4),";","9",IF(B2526="","",'[1]Datos del Clap'!$F$4),TEXT(B2526,"000"),";",E2526,(TEXT(F2526,"00000000")))</f>
        <v>;9;00000000</v>
      </c>
    </row>
    <row r="2527" spans="1:21" ht="14.25" customHeight="1" x14ac:dyDescent="0.2">
      <c r="A2527" s="41" t="str">
        <f t="shared" si="277"/>
        <v/>
      </c>
      <c r="B2527" s="27" t="str">
        <f t="shared" si="278"/>
        <v/>
      </c>
      <c r="C2527" s="28"/>
      <c r="D2527" s="37"/>
      <c r="E2527" s="28"/>
      <c r="F2527" s="38"/>
      <c r="G2527" s="39"/>
      <c r="H2527" s="39"/>
      <c r="I2527" s="29"/>
      <c r="J2527" s="40"/>
      <c r="K2527" s="40"/>
      <c r="L2527" s="28"/>
      <c r="M2527" s="28"/>
      <c r="N2527" s="42" t="str">
        <f t="shared" si="279"/>
        <v/>
      </c>
      <c r="O2527" s="43"/>
      <c r="P2527" s="25" t="str">
        <f t="shared" si="280"/>
        <v/>
      </c>
      <c r="R2527" s="26">
        <f t="shared" si="274"/>
        <v>0</v>
      </c>
      <c r="S2527" s="18">
        <f t="shared" si="275"/>
        <v>9</v>
      </c>
      <c r="T2527" s="15" t="str">
        <f t="shared" si="276"/>
        <v/>
      </c>
      <c r="U2527" s="15" t="str">
        <f>CONCATENATE(IF(B2527="","",'[1]Datos del Clap'!$E$4),";","9",IF(B2527="","",'[1]Datos del Clap'!$F$4),TEXT(B2527,"000"),";",E2527,(TEXT(F2527,"00000000")))</f>
        <v>;9;00000000</v>
      </c>
    </row>
    <row r="2528" spans="1:21" ht="14.25" customHeight="1" x14ac:dyDescent="0.2">
      <c r="A2528" s="41" t="str">
        <f t="shared" si="277"/>
        <v/>
      </c>
      <c r="B2528" s="27" t="str">
        <f t="shared" si="278"/>
        <v/>
      </c>
      <c r="C2528" s="28"/>
      <c r="D2528" s="37"/>
      <c r="E2528" s="28"/>
      <c r="F2528" s="38"/>
      <c r="G2528" s="39"/>
      <c r="H2528" s="39"/>
      <c r="I2528" s="29"/>
      <c r="J2528" s="40"/>
      <c r="K2528" s="40"/>
      <c r="L2528" s="28"/>
      <c r="M2528" s="28"/>
      <c r="N2528" s="42" t="str">
        <f t="shared" si="279"/>
        <v/>
      </c>
      <c r="O2528" s="43"/>
      <c r="P2528" s="25" t="str">
        <f t="shared" si="280"/>
        <v/>
      </c>
      <c r="R2528" s="26">
        <f t="shared" si="274"/>
        <v>0</v>
      </c>
      <c r="S2528" s="18">
        <f t="shared" si="275"/>
        <v>9</v>
      </c>
      <c r="T2528" s="15" t="str">
        <f t="shared" si="276"/>
        <v/>
      </c>
      <c r="U2528" s="15" t="str">
        <f>CONCATENATE(IF(B2528="","",'[1]Datos del Clap'!$E$4),";","9",IF(B2528="","",'[1]Datos del Clap'!$F$4),TEXT(B2528,"000"),";",E2528,(TEXT(F2528,"00000000")))</f>
        <v>;9;00000000</v>
      </c>
    </row>
    <row r="2529" spans="1:21" ht="14.25" customHeight="1" x14ac:dyDescent="0.2">
      <c r="A2529" s="41" t="str">
        <f t="shared" si="277"/>
        <v/>
      </c>
      <c r="B2529" s="27" t="str">
        <f t="shared" si="278"/>
        <v/>
      </c>
      <c r="C2529" s="28"/>
      <c r="D2529" s="37"/>
      <c r="E2529" s="28"/>
      <c r="F2529" s="38"/>
      <c r="G2529" s="39"/>
      <c r="H2529" s="39"/>
      <c r="I2529" s="29"/>
      <c r="J2529" s="40"/>
      <c r="K2529" s="40"/>
      <c r="L2529" s="28"/>
      <c r="M2529" s="28"/>
      <c r="N2529" s="42" t="str">
        <f t="shared" si="279"/>
        <v/>
      </c>
      <c r="O2529" s="43"/>
      <c r="P2529" s="25" t="str">
        <f t="shared" si="280"/>
        <v/>
      </c>
      <c r="R2529" s="26">
        <f t="shared" si="274"/>
        <v>0</v>
      </c>
      <c r="S2529" s="18">
        <f t="shared" si="275"/>
        <v>9</v>
      </c>
      <c r="T2529" s="15" t="str">
        <f t="shared" si="276"/>
        <v/>
      </c>
      <c r="U2529" s="15" t="str">
        <f>CONCATENATE(IF(B2529="","",'[1]Datos del Clap'!$E$4),";","9",IF(B2529="","",'[1]Datos del Clap'!$F$4),TEXT(B2529,"000"),";",E2529,(TEXT(F2529,"00000000")))</f>
        <v>;9;00000000</v>
      </c>
    </row>
    <row r="2530" spans="1:21" ht="14.25" customHeight="1" x14ac:dyDescent="0.2">
      <c r="A2530" s="41" t="str">
        <f t="shared" si="277"/>
        <v/>
      </c>
      <c r="B2530" s="27" t="str">
        <f t="shared" si="278"/>
        <v/>
      </c>
      <c r="C2530" s="28"/>
      <c r="D2530" s="37"/>
      <c r="E2530" s="28"/>
      <c r="F2530" s="38"/>
      <c r="G2530" s="39"/>
      <c r="H2530" s="39"/>
      <c r="I2530" s="29"/>
      <c r="J2530" s="40"/>
      <c r="K2530" s="40"/>
      <c r="L2530" s="28"/>
      <c r="M2530" s="28"/>
      <c r="N2530" s="42" t="str">
        <f t="shared" si="279"/>
        <v/>
      </c>
      <c r="O2530" s="43"/>
      <c r="P2530" s="25" t="str">
        <f t="shared" si="280"/>
        <v/>
      </c>
      <c r="R2530" s="26">
        <f t="shared" si="274"/>
        <v>0</v>
      </c>
      <c r="S2530" s="18">
        <f t="shared" si="275"/>
        <v>9</v>
      </c>
      <c r="T2530" s="15" t="str">
        <f t="shared" si="276"/>
        <v/>
      </c>
      <c r="U2530" s="15" t="str">
        <f>CONCATENATE(IF(B2530="","",'[1]Datos del Clap'!$E$4),";","9",IF(B2530="","",'[1]Datos del Clap'!$F$4),TEXT(B2530,"000"),";",E2530,(TEXT(F2530,"00000000")))</f>
        <v>;9;00000000</v>
      </c>
    </row>
    <row r="2531" spans="1:21" ht="14.25" customHeight="1" x14ac:dyDescent="0.2">
      <c r="A2531" s="41" t="str">
        <f t="shared" si="277"/>
        <v/>
      </c>
      <c r="B2531" s="27" t="str">
        <f t="shared" si="278"/>
        <v/>
      </c>
      <c r="C2531" s="28"/>
      <c r="D2531" s="37"/>
      <c r="E2531" s="28"/>
      <c r="F2531" s="38"/>
      <c r="G2531" s="39"/>
      <c r="H2531" s="39"/>
      <c r="I2531" s="29"/>
      <c r="J2531" s="40"/>
      <c r="K2531" s="40"/>
      <c r="L2531" s="28"/>
      <c r="M2531" s="28"/>
      <c r="N2531" s="42" t="str">
        <f t="shared" si="279"/>
        <v/>
      </c>
      <c r="O2531" s="43"/>
      <c r="P2531" s="25" t="str">
        <f t="shared" si="280"/>
        <v/>
      </c>
      <c r="R2531" s="26">
        <f t="shared" si="274"/>
        <v>0</v>
      </c>
      <c r="S2531" s="18">
        <f t="shared" si="275"/>
        <v>9</v>
      </c>
      <c r="T2531" s="15" t="str">
        <f t="shared" si="276"/>
        <v/>
      </c>
      <c r="U2531" s="15" t="str">
        <f>CONCATENATE(IF(B2531="","",'[1]Datos del Clap'!$E$4),";","9",IF(B2531="","",'[1]Datos del Clap'!$F$4),TEXT(B2531,"000"),";",E2531,(TEXT(F2531,"00000000")))</f>
        <v>;9;00000000</v>
      </c>
    </row>
    <row r="2532" spans="1:21" ht="14.25" customHeight="1" x14ac:dyDescent="0.2">
      <c r="A2532" s="41" t="str">
        <f t="shared" si="277"/>
        <v/>
      </c>
      <c r="B2532" s="27" t="str">
        <f t="shared" si="278"/>
        <v/>
      </c>
      <c r="C2532" s="28"/>
      <c r="D2532" s="37"/>
      <c r="E2532" s="28"/>
      <c r="F2532" s="38"/>
      <c r="G2532" s="39"/>
      <c r="H2532" s="39"/>
      <c r="I2532" s="29"/>
      <c r="J2532" s="40"/>
      <c r="K2532" s="40"/>
      <c r="L2532" s="28"/>
      <c r="M2532" s="28"/>
      <c r="N2532" s="42" t="str">
        <f t="shared" si="279"/>
        <v/>
      </c>
      <c r="O2532" s="43"/>
      <c r="P2532" s="25" t="str">
        <f t="shared" si="280"/>
        <v/>
      </c>
      <c r="R2532" s="26">
        <f t="shared" si="274"/>
        <v>0</v>
      </c>
      <c r="S2532" s="18">
        <f t="shared" si="275"/>
        <v>9</v>
      </c>
      <c r="T2532" s="15" t="str">
        <f t="shared" si="276"/>
        <v/>
      </c>
      <c r="U2532" s="15" t="str">
        <f>CONCATENATE(IF(B2532="","",'[1]Datos del Clap'!$E$4),";","9",IF(B2532="","",'[1]Datos del Clap'!$F$4),TEXT(B2532,"000"),";",E2532,(TEXT(F2532,"00000000")))</f>
        <v>;9;00000000</v>
      </c>
    </row>
    <row r="2533" spans="1:21" ht="14.25" customHeight="1" x14ac:dyDescent="0.2">
      <c r="A2533" s="41" t="str">
        <f t="shared" si="277"/>
        <v/>
      </c>
      <c r="B2533" s="27" t="str">
        <f t="shared" si="278"/>
        <v/>
      </c>
      <c r="C2533" s="28"/>
      <c r="D2533" s="37"/>
      <c r="E2533" s="28"/>
      <c r="F2533" s="38"/>
      <c r="G2533" s="39"/>
      <c r="H2533" s="39"/>
      <c r="I2533" s="29"/>
      <c r="J2533" s="40"/>
      <c r="K2533" s="40"/>
      <c r="L2533" s="28"/>
      <c r="M2533" s="28"/>
      <c r="N2533" s="42" t="str">
        <f t="shared" si="279"/>
        <v/>
      </c>
      <c r="O2533" s="43"/>
      <c r="P2533" s="25" t="str">
        <f t="shared" si="280"/>
        <v/>
      </c>
      <c r="R2533" s="26">
        <f t="shared" si="274"/>
        <v>0</v>
      </c>
      <c r="S2533" s="18">
        <f t="shared" si="275"/>
        <v>9</v>
      </c>
      <c r="T2533" s="15" t="str">
        <f t="shared" si="276"/>
        <v/>
      </c>
      <c r="U2533" s="15" t="str">
        <f>CONCATENATE(IF(B2533="","",'[1]Datos del Clap'!$E$4),";","9",IF(B2533="","",'[1]Datos del Clap'!$F$4),TEXT(B2533,"000"),";",E2533,(TEXT(F2533,"00000000")))</f>
        <v>;9;00000000</v>
      </c>
    </row>
    <row r="2534" spans="1:21" ht="14.25" customHeight="1" x14ac:dyDescent="0.2">
      <c r="A2534" s="41" t="str">
        <f t="shared" si="277"/>
        <v/>
      </c>
      <c r="B2534" s="27" t="str">
        <f t="shared" si="278"/>
        <v/>
      </c>
      <c r="C2534" s="28"/>
      <c r="D2534" s="37"/>
      <c r="E2534" s="28"/>
      <c r="F2534" s="38"/>
      <c r="G2534" s="39"/>
      <c r="H2534" s="39"/>
      <c r="I2534" s="29"/>
      <c r="J2534" s="40"/>
      <c r="K2534" s="40"/>
      <c r="L2534" s="28"/>
      <c r="M2534" s="28"/>
      <c r="N2534" s="42" t="str">
        <f t="shared" si="279"/>
        <v/>
      </c>
      <c r="O2534" s="43"/>
      <c r="P2534" s="25" t="str">
        <f t="shared" si="280"/>
        <v/>
      </c>
      <c r="R2534" s="26">
        <f t="shared" si="274"/>
        <v>0</v>
      </c>
      <c r="S2534" s="18">
        <f t="shared" si="275"/>
        <v>9</v>
      </c>
      <c r="T2534" s="15" t="str">
        <f t="shared" si="276"/>
        <v/>
      </c>
      <c r="U2534" s="15" t="str">
        <f>CONCATENATE(IF(B2534="","",'[1]Datos del Clap'!$E$4),";","9",IF(B2534="","",'[1]Datos del Clap'!$F$4),TEXT(B2534,"000"),";",E2534,(TEXT(F2534,"00000000")))</f>
        <v>;9;00000000</v>
      </c>
    </row>
    <row r="2535" spans="1:21" ht="14.25" customHeight="1" x14ac:dyDescent="0.2">
      <c r="A2535" s="41" t="str">
        <f t="shared" si="277"/>
        <v/>
      </c>
      <c r="B2535" s="27" t="str">
        <f t="shared" si="278"/>
        <v/>
      </c>
      <c r="C2535" s="28"/>
      <c r="D2535" s="37"/>
      <c r="E2535" s="28"/>
      <c r="F2535" s="38"/>
      <c r="G2535" s="39"/>
      <c r="H2535" s="39"/>
      <c r="I2535" s="29"/>
      <c r="J2535" s="40"/>
      <c r="K2535" s="40"/>
      <c r="L2535" s="28"/>
      <c r="M2535" s="28"/>
      <c r="N2535" s="42" t="str">
        <f t="shared" si="279"/>
        <v/>
      </c>
      <c r="O2535" s="43"/>
      <c r="P2535" s="25" t="str">
        <f t="shared" si="280"/>
        <v/>
      </c>
      <c r="R2535" s="26">
        <f t="shared" si="274"/>
        <v>0</v>
      </c>
      <c r="S2535" s="18">
        <f t="shared" si="275"/>
        <v>9</v>
      </c>
      <c r="T2535" s="15" t="str">
        <f t="shared" si="276"/>
        <v/>
      </c>
      <c r="U2535" s="15" t="str">
        <f>CONCATENATE(IF(B2535="","",'[1]Datos del Clap'!$E$4),";","9",IF(B2535="","",'[1]Datos del Clap'!$F$4),TEXT(B2535,"000"),";",E2535,(TEXT(F2535,"00000000")))</f>
        <v>;9;00000000</v>
      </c>
    </row>
    <row r="2536" spans="1:21" ht="14.25" customHeight="1" x14ac:dyDescent="0.2">
      <c r="A2536" s="41" t="str">
        <f t="shared" si="277"/>
        <v/>
      </c>
      <c r="B2536" s="27" t="str">
        <f t="shared" si="278"/>
        <v/>
      </c>
      <c r="C2536" s="28"/>
      <c r="D2536" s="37"/>
      <c r="E2536" s="28"/>
      <c r="F2536" s="38"/>
      <c r="G2536" s="39"/>
      <c r="H2536" s="39"/>
      <c r="I2536" s="29"/>
      <c r="J2536" s="40"/>
      <c r="K2536" s="40"/>
      <c r="L2536" s="28"/>
      <c r="M2536" s="28"/>
      <c r="N2536" s="42" t="str">
        <f t="shared" si="279"/>
        <v/>
      </c>
      <c r="O2536" s="43"/>
      <c r="P2536" s="25" t="str">
        <f t="shared" si="280"/>
        <v/>
      </c>
      <c r="R2536" s="26">
        <f t="shared" si="274"/>
        <v>0</v>
      </c>
      <c r="S2536" s="18">
        <f t="shared" si="275"/>
        <v>9</v>
      </c>
      <c r="T2536" s="15" t="str">
        <f t="shared" si="276"/>
        <v/>
      </c>
      <c r="U2536" s="15" t="str">
        <f>CONCATENATE(IF(B2536="","",'[1]Datos del Clap'!$E$4),";","9",IF(B2536="","",'[1]Datos del Clap'!$F$4),TEXT(B2536,"000"),";",E2536,(TEXT(F2536,"00000000")))</f>
        <v>;9;00000000</v>
      </c>
    </row>
    <row r="2537" spans="1:21" ht="14.25" customHeight="1" x14ac:dyDescent="0.2">
      <c r="A2537" s="41" t="str">
        <f t="shared" si="277"/>
        <v/>
      </c>
      <c r="B2537" s="27" t="str">
        <f t="shared" si="278"/>
        <v/>
      </c>
      <c r="C2537" s="28"/>
      <c r="D2537" s="37"/>
      <c r="E2537" s="28"/>
      <c r="F2537" s="38"/>
      <c r="G2537" s="39"/>
      <c r="H2537" s="39"/>
      <c r="I2537" s="29"/>
      <c r="J2537" s="40"/>
      <c r="K2537" s="40"/>
      <c r="L2537" s="28"/>
      <c r="M2537" s="28"/>
      <c r="N2537" s="42" t="str">
        <f t="shared" si="279"/>
        <v/>
      </c>
      <c r="O2537" s="43"/>
      <c r="P2537" s="25" t="str">
        <f t="shared" si="280"/>
        <v/>
      </c>
      <c r="R2537" s="26">
        <f t="shared" si="274"/>
        <v>0</v>
      </c>
      <c r="S2537" s="18">
        <f t="shared" si="275"/>
        <v>9</v>
      </c>
      <c r="T2537" s="15" t="str">
        <f t="shared" si="276"/>
        <v/>
      </c>
      <c r="U2537" s="15" t="str">
        <f>CONCATENATE(IF(B2537="","",'[1]Datos del Clap'!$E$4),";","9",IF(B2537="","",'[1]Datos del Clap'!$F$4),TEXT(B2537,"000"),";",E2537,(TEXT(F2537,"00000000")))</f>
        <v>;9;00000000</v>
      </c>
    </row>
    <row r="2538" spans="1:21" ht="14.25" customHeight="1" x14ac:dyDescent="0.2">
      <c r="A2538" s="41" t="str">
        <f t="shared" si="277"/>
        <v/>
      </c>
      <c r="B2538" s="27" t="str">
        <f t="shared" si="278"/>
        <v/>
      </c>
      <c r="C2538" s="28"/>
      <c r="D2538" s="37"/>
      <c r="E2538" s="28"/>
      <c r="F2538" s="38"/>
      <c r="G2538" s="39"/>
      <c r="H2538" s="39"/>
      <c r="I2538" s="29"/>
      <c r="J2538" s="40"/>
      <c r="K2538" s="40"/>
      <c r="L2538" s="28"/>
      <c r="M2538" s="28"/>
      <c r="N2538" s="42" t="str">
        <f t="shared" si="279"/>
        <v/>
      </c>
      <c r="O2538" s="43"/>
      <c r="P2538" s="25" t="str">
        <f t="shared" si="280"/>
        <v/>
      </c>
      <c r="R2538" s="26">
        <f t="shared" si="274"/>
        <v>0</v>
      </c>
      <c r="S2538" s="18">
        <f t="shared" si="275"/>
        <v>9</v>
      </c>
      <c r="T2538" s="15" t="str">
        <f t="shared" si="276"/>
        <v/>
      </c>
      <c r="U2538" s="15" t="str">
        <f>CONCATENATE(IF(B2538="","",'[1]Datos del Clap'!$E$4),";","9",IF(B2538="","",'[1]Datos del Clap'!$F$4),TEXT(B2538,"000"),";",E2538,(TEXT(F2538,"00000000")))</f>
        <v>;9;00000000</v>
      </c>
    </row>
    <row r="2539" spans="1:21" ht="14.25" customHeight="1" x14ac:dyDescent="0.2">
      <c r="A2539" s="41" t="str">
        <f t="shared" si="277"/>
        <v/>
      </c>
      <c r="B2539" s="27" t="str">
        <f t="shared" si="278"/>
        <v/>
      </c>
      <c r="C2539" s="28"/>
      <c r="D2539" s="37"/>
      <c r="E2539" s="28"/>
      <c r="F2539" s="38"/>
      <c r="G2539" s="39"/>
      <c r="H2539" s="39"/>
      <c r="I2539" s="29"/>
      <c r="J2539" s="40"/>
      <c r="K2539" s="40"/>
      <c r="L2539" s="28"/>
      <c r="M2539" s="28"/>
      <c r="N2539" s="42" t="str">
        <f t="shared" si="279"/>
        <v/>
      </c>
      <c r="O2539" s="43"/>
      <c r="P2539" s="25" t="str">
        <f t="shared" si="280"/>
        <v/>
      </c>
      <c r="R2539" s="26">
        <f t="shared" si="274"/>
        <v>0</v>
      </c>
      <c r="S2539" s="18">
        <f t="shared" si="275"/>
        <v>9</v>
      </c>
      <c r="T2539" s="15" t="str">
        <f t="shared" si="276"/>
        <v/>
      </c>
      <c r="U2539" s="15" t="str">
        <f>CONCATENATE(IF(B2539="","",'[1]Datos del Clap'!$E$4),";","9",IF(B2539="","",'[1]Datos del Clap'!$F$4),TEXT(B2539,"000"),";",E2539,(TEXT(F2539,"00000000")))</f>
        <v>;9;00000000</v>
      </c>
    </row>
    <row r="2540" spans="1:21" ht="14.25" customHeight="1" x14ac:dyDescent="0.2">
      <c r="A2540" s="41" t="str">
        <f t="shared" si="277"/>
        <v/>
      </c>
      <c r="B2540" s="27" t="str">
        <f t="shared" si="278"/>
        <v/>
      </c>
      <c r="C2540" s="28"/>
      <c r="D2540" s="37"/>
      <c r="E2540" s="28"/>
      <c r="F2540" s="38"/>
      <c r="G2540" s="39"/>
      <c r="H2540" s="39"/>
      <c r="I2540" s="29"/>
      <c r="J2540" s="40"/>
      <c r="K2540" s="40"/>
      <c r="L2540" s="28"/>
      <c r="M2540" s="28"/>
      <c r="N2540" s="42" t="str">
        <f t="shared" si="279"/>
        <v/>
      </c>
      <c r="O2540" s="43"/>
      <c r="P2540" s="25" t="str">
        <f t="shared" si="280"/>
        <v/>
      </c>
      <c r="R2540" s="26">
        <f t="shared" si="274"/>
        <v>0</v>
      </c>
      <c r="S2540" s="18">
        <f t="shared" si="275"/>
        <v>9</v>
      </c>
      <c r="T2540" s="15" t="str">
        <f t="shared" si="276"/>
        <v/>
      </c>
      <c r="U2540" s="15" t="str">
        <f>CONCATENATE(IF(B2540="","",'[1]Datos del Clap'!$E$4),";","9",IF(B2540="","",'[1]Datos del Clap'!$F$4),TEXT(B2540,"000"),";",E2540,(TEXT(F2540,"00000000")))</f>
        <v>;9;00000000</v>
      </c>
    </row>
    <row r="2541" spans="1:21" ht="14.25" customHeight="1" x14ac:dyDescent="0.2">
      <c r="A2541" s="41" t="str">
        <f t="shared" si="277"/>
        <v/>
      </c>
      <c r="B2541" s="27" t="str">
        <f t="shared" si="278"/>
        <v/>
      </c>
      <c r="C2541" s="28"/>
      <c r="D2541" s="37"/>
      <c r="E2541" s="28"/>
      <c r="F2541" s="38"/>
      <c r="G2541" s="39"/>
      <c r="H2541" s="39"/>
      <c r="I2541" s="29"/>
      <c r="J2541" s="40"/>
      <c r="K2541" s="40"/>
      <c r="L2541" s="28"/>
      <c r="M2541" s="28"/>
      <c r="N2541" s="42" t="str">
        <f t="shared" si="279"/>
        <v/>
      </c>
      <c r="O2541" s="43"/>
      <c r="P2541" s="25" t="str">
        <f t="shared" si="280"/>
        <v/>
      </c>
      <c r="R2541" s="26">
        <f t="shared" si="274"/>
        <v>0</v>
      </c>
      <c r="S2541" s="18">
        <f t="shared" si="275"/>
        <v>9</v>
      </c>
      <c r="T2541" s="15" t="str">
        <f t="shared" si="276"/>
        <v/>
      </c>
      <c r="U2541" s="15" t="str">
        <f>CONCATENATE(IF(B2541="","",'[1]Datos del Clap'!$E$4),";","9",IF(B2541="","",'[1]Datos del Clap'!$F$4),TEXT(B2541,"000"),";",E2541,(TEXT(F2541,"00000000")))</f>
        <v>;9;00000000</v>
      </c>
    </row>
    <row r="2542" spans="1:21" ht="14.25" customHeight="1" x14ac:dyDescent="0.2">
      <c r="A2542" s="41" t="str">
        <f t="shared" si="277"/>
        <v/>
      </c>
      <c r="B2542" s="27" t="str">
        <f t="shared" si="278"/>
        <v/>
      </c>
      <c r="C2542" s="28"/>
      <c r="D2542" s="37"/>
      <c r="E2542" s="28"/>
      <c r="F2542" s="38"/>
      <c r="G2542" s="39"/>
      <c r="H2542" s="39"/>
      <c r="I2542" s="29"/>
      <c r="J2542" s="40"/>
      <c r="K2542" s="40"/>
      <c r="L2542" s="28"/>
      <c r="M2542" s="28"/>
      <c r="N2542" s="42" t="str">
        <f t="shared" si="279"/>
        <v/>
      </c>
      <c r="O2542" s="43"/>
      <c r="P2542" s="25" t="str">
        <f t="shared" si="280"/>
        <v/>
      </c>
      <c r="R2542" s="26">
        <f t="shared" si="274"/>
        <v>0</v>
      </c>
      <c r="S2542" s="18">
        <f t="shared" si="275"/>
        <v>9</v>
      </c>
      <c r="T2542" s="15" t="str">
        <f t="shared" si="276"/>
        <v/>
      </c>
      <c r="U2542" s="15" t="str">
        <f>CONCATENATE(IF(B2542="","",'[1]Datos del Clap'!$E$4),";","9",IF(B2542="","",'[1]Datos del Clap'!$F$4),TEXT(B2542,"000"),";",E2542,(TEXT(F2542,"00000000")))</f>
        <v>;9;00000000</v>
      </c>
    </row>
    <row r="2543" spans="1:21" ht="14.25" customHeight="1" x14ac:dyDescent="0.2">
      <c r="A2543" s="41" t="str">
        <f t="shared" si="277"/>
        <v/>
      </c>
      <c r="B2543" s="27" t="str">
        <f t="shared" si="278"/>
        <v/>
      </c>
      <c r="C2543" s="28"/>
      <c r="D2543" s="37"/>
      <c r="E2543" s="28"/>
      <c r="F2543" s="38"/>
      <c r="G2543" s="39"/>
      <c r="H2543" s="39"/>
      <c r="I2543" s="29"/>
      <c r="J2543" s="40"/>
      <c r="K2543" s="40"/>
      <c r="L2543" s="28"/>
      <c r="M2543" s="28"/>
      <c r="N2543" s="42" t="str">
        <f t="shared" si="279"/>
        <v/>
      </c>
      <c r="O2543" s="43"/>
      <c r="P2543" s="25" t="str">
        <f t="shared" si="280"/>
        <v/>
      </c>
      <c r="R2543" s="26">
        <f t="shared" si="274"/>
        <v>0</v>
      </c>
      <c r="S2543" s="18">
        <f t="shared" si="275"/>
        <v>9</v>
      </c>
      <c r="T2543" s="15" t="str">
        <f t="shared" si="276"/>
        <v/>
      </c>
      <c r="U2543" s="15" t="str">
        <f>CONCATENATE(IF(B2543="","",'[1]Datos del Clap'!$E$4),";","9",IF(B2543="","",'[1]Datos del Clap'!$F$4),TEXT(B2543,"000"),";",E2543,(TEXT(F2543,"00000000")))</f>
        <v>;9;00000000</v>
      </c>
    </row>
    <row r="2544" spans="1:21" ht="14.25" customHeight="1" x14ac:dyDescent="0.2">
      <c r="A2544" s="41" t="str">
        <f t="shared" si="277"/>
        <v/>
      </c>
      <c r="B2544" s="27" t="str">
        <f t="shared" si="278"/>
        <v/>
      </c>
      <c r="C2544" s="28"/>
      <c r="D2544" s="37"/>
      <c r="E2544" s="28"/>
      <c r="F2544" s="38"/>
      <c r="G2544" s="39"/>
      <c r="H2544" s="39"/>
      <c r="I2544" s="29"/>
      <c r="J2544" s="40"/>
      <c r="K2544" s="40"/>
      <c r="L2544" s="28"/>
      <c r="M2544" s="28"/>
      <c r="N2544" s="42" t="str">
        <f t="shared" si="279"/>
        <v/>
      </c>
      <c r="O2544" s="43"/>
      <c r="P2544" s="25" t="str">
        <f t="shared" si="280"/>
        <v/>
      </c>
      <c r="R2544" s="26">
        <f t="shared" si="274"/>
        <v>0</v>
      </c>
      <c r="S2544" s="18">
        <f t="shared" si="275"/>
        <v>9</v>
      </c>
      <c r="T2544" s="15" t="str">
        <f t="shared" si="276"/>
        <v/>
      </c>
      <c r="U2544" s="15" t="str">
        <f>CONCATENATE(IF(B2544="","",'[1]Datos del Clap'!$E$4),";","9",IF(B2544="","",'[1]Datos del Clap'!$F$4),TEXT(B2544,"000"),";",E2544,(TEXT(F2544,"00000000")))</f>
        <v>;9;00000000</v>
      </c>
    </row>
    <row r="2545" spans="1:21" ht="14.25" customHeight="1" x14ac:dyDescent="0.2">
      <c r="A2545" s="41" t="str">
        <f t="shared" si="277"/>
        <v/>
      </c>
      <c r="B2545" s="27" t="str">
        <f t="shared" si="278"/>
        <v/>
      </c>
      <c r="C2545" s="28"/>
      <c r="D2545" s="37"/>
      <c r="E2545" s="28"/>
      <c r="F2545" s="38"/>
      <c r="G2545" s="39"/>
      <c r="H2545" s="39"/>
      <c r="I2545" s="29"/>
      <c r="J2545" s="40"/>
      <c r="K2545" s="40"/>
      <c r="L2545" s="28"/>
      <c r="M2545" s="28"/>
      <c r="N2545" s="42" t="str">
        <f t="shared" si="279"/>
        <v/>
      </c>
      <c r="O2545" s="43"/>
      <c r="P2545" s="25" t="str">
        <f t="shared" si="280"/>
        <v/>
      </c>
      <c r="R2545" s="26">
        <f t="shared" si="274"/>
        <v>0</v>
      </c>
      <c r="S2545" s="18">
        <f t="shared" si="275"/>
        <v>9</v>
      </c>
      <c r="T2545" s="15" t="str">
        <f t="shared" si="276"/>
        <v/>
      </c>
      <c r="U2545" s="15" t="str">
        <f>CONCATENATE(IF(B2545="","",'[1]Datos del Clap'!$E$4),";","9",IF(B2545="","",'[1]Datos del Clap'!$F$4),TEXT(B2545,"000"),";",E2545,(TEXT(F2545,"00000000")))</f>
        <v>;9;00000000</v>
      </c>
    </row>
    <row r="2546" spans="1:21" ht="14.25" customHeight="1" x14ac:dyDescent="0.2">
      <c r="A2546" s="41" t="str">
        <f t="shared" si="277"/>
        <v/>
      </c>
      <c r="B2546" s="27" t="str">
        <f t="shared" si="278"/>
        <v/>
      </c>
      <c r="C2546" s="28"/>
      <c r="D2546" s="37"/>
      <c r="E2546" s="28"/>
      <c r="F2546" s="38"/>
      <c r="G2546" s="39"/>
      <c r="H2546" s="39"/>
      <c r="I2546" s="29"/>
      <c r="J2546" s="40"/>
      <c r="K2546" s="40"/>
      <c r="L2546" s="28"/>
      <c r="M2546" s="28"/>
      <c r="N2546" s="42" t="str">
        <f t="shared" si="279"/>
        <v/>
      </c>
      <c r="O2546" s="43"/>
      <c r="P2546" s="25" t="str">
        <f t="shared" si="280"/>
        <v/>
      </c>
      <c r="R2546" s="26">
        <f t="shared" si="274"/>
        <v>0</v>
      </c>
      <c r="S2546" s="18">
        <f t="shared" si="275"/>
        <v>9</v>
      </c>
      <c r="T2546" s="15" t="str">
        <f t="shared" si="276"/>
        <v/>
      </c>
      <c r="U2546" s="15" t="str">
        <f>CONCATENATE(IF(B2546="","",'[1]Datos del Clap'!$E$4),";","9",IF(B2546="","",'[1]Datos del Clap'!$F$4),TEXT(B2546,"000"),";",E2546,(TEXT(F2546,"00000000")))</f>
        <v>;9;00000000</v>
      </c>
    </row>
    <row r="2547" spans="1:21" ht="14.25" customHeight="1" x14ac:dyDescent="0.2">
      <c r="A2547" s="41" t="str">
        <f t="shared" si="277"/>
        <v/>
      </c>
      <c r="B2547" s="27" t="str">
        <f t="shared" si="278"/>
        <v/>
      </c>
      <c r="C2547" s="28"/>
      <c r="D2547" s="37"/>
      <c r="E2547" s="28"/>
      <c r="F2547" s="38"/>
      <c r="G2547" s="39"/>
      <c r="H2547" s="39"/>
      <c r="I2547" s="29"/>
      <c r="J2547" s="40"/>
      <c r="K2547" s="40"/>
      <c r="L2547" s="28"/>
      <c r="M2547" s="28"/>
      <c r="N2547" s="42" t="str">
        <f t="shared" si="279"/>
        <v/>
      </c>
      <c r="O2547" s="43"/>
      <c r="P2547" s="25" t="str">
        <f t="shared" si="280"/>
        <v/>
      </c>
      <c r="R2547" s="26">
        <f t="shared" si="274"/>
        <v>0</v>
      </c>
      <c r="S2547" s="18">
        <f t="shared" si="275"/>
        <v>9</v>
      </c>
      <c r="T2547" s="15" t="str">
        <f t="shared" si="276"/>
        <v/>
      </c>
      <c r="U2547" s="15" t="str">
        <f>CONCATENATE(IF(B2547="","",'[1]Datos del Clap'!$E$4),";","9",IF(B2547="","",'[1]Datos del Clap'!$F$4),TEXT(B2547,"000"),";",E2547,(TEXT(F2547,"00000000")))</f>
        <v>;9;00000000</v>
      </c>
    </row>
    <row r="2548" spans="1:21" ht="14.25" customHeight="1" x14ac:dyDescent="0.2">
      <c r="A2548" s="41" t="str">
        <f t="shared" si="277"/>
        <v/>
      </c>
      <c r="B2548" s="27" t="str">
        <f t="shared" si="278"/>
        <v/>
      </c>
      <c r="C2548" s="28"/>
      <c r="D2548" s="37"/>
      <c r="E2548" s="28"/>
      <c r="F2548" s="38"/>
      <c r="G2548" s="39"/>
      <c r="H2548" s="39"/>
      <c r="I2548" s="29"/>
      <c r="J2548" s="40"/>
      <c r="K2548" s="40"/>
      <c r="L2548" s="28"/>
      <c r="M2548" s="28"/>
      <c r="N2548" s="42" t="str">
        <f t="shared" si="279"/>
        <v/>
      </c>
      <c r="O2548" s="43"/>
      <c r="P2548" s="25" t="str">
        <f t="shared" si="280"/>
        <v/>
      </c>
      <c r="R2548" s="26">
        <f t="shared" si="274"/>
        <v>0</v>
      </c>
      <c r="S2548" s="18">
        <f t="shared" si="275"/>
        <v>9</v>
      </c>
      <c r="T2548" s="15" t="str">
        <f t="shared" si="276"/>
        <v/>
      </c>
      <c r="U2548" s="15" t="str">
        <f>CONCATENATE(IF(B2548="","",'[1]Datos del Clap'!$E$4),";","9",IF(B2548="","",'[1]Datos del Clap'!$F$4),TEXT(B2548,"000"),";",E2548,(TEXT(F2548,"00000000")))</f>
        <v>;9;00000000</v>
      </c>
    </row>
    <row r="2549" spans="1:21" ht="14.25" customHeight="1" x14ac:dyDescent="0.2">
      <c r="A2549" s="41" t="str">
        <f t="shared" si="277"/>
        <v/>
      </c>
      <c r="B2549" s="27" t="str">
        <f t="shared" si="278"/>
        <v/>
      </c>
      <c r="C2549" s="28"/>
      <c r="D2549" s="37"/>
      <c r="E2549" s="28"/>
      <c r="F2549" s="38"/>
      <c r="G2549" s="39"/>
      <c r="H2549" s="39"/>
      <c r="I2549" s="29"/>
      <c r="J2549" s="40"/>
      <c r="K2549" s="40"/>
      <c r="L2549" s="28"/>
      <c r="M2549" s="28"/>
      <c r="N2549" s="42" t="str">
        <f t="shared" si="279"/>
        <v/>
      </c>
      <c r="O2549" s="43"/>
      <c r="P2549" s="25" t="str">
        <f t="shared" si="280"/>
        <v/>
      </c>
      <c r="R2549" s="26">
        <f t="shared" si="274"/>
        <v>0</v>
      </c>
      <c r="S2549" s="18">
        <f t="shared" si="275"/>
        <v>9</v>
      </c>
      <c r="T2549" s="15" t="str">
        <f t="shared" si="276"/>
        <v/>
      </c>
      <c r="U2549" s="15" t="str">
        <f>CONCATENATE(IF(B2549="","",'[1]Datos del Clap'!$E$4),";","9",IF(B2549="","",'[1]Datos del Clap'!$F$4),TEXT(B2549,"000"),";",E2549,(TEXT(F2549,"00000000")))</f>
        <v>;9;00000000</v>
      </c>
    </row>
    <row r="2550" spans="1:21" ht="14.25" customHeight="1" x14ac:dyDescent="0.2">
      <c r="A2550" s="41" t="str">
        <f t="shared" si="277"/>
        <v/>
      </c>
      <c r="B2550" s="27" t="str">
        <f t="shared" si="278"/>
        <v/>
      </c>
      <c r="C2550" s="28"/>
      <c r="D2550" s="37"/>
      <c r="E2550" s="28"/>
      <c r="F2550" s="38"/>
      <c r="G2550" s="39"/>
      <c r="H2550" s="39"/>
      <c r="I2550" s="29"/>
      <c r="J2550" s="40"/>
      <c r="K2550" s="40"/>
      <c r="L2550" s="28"/>
      <c r="M2550" s="28"/>
      <c r="N2550" s="42" t="str">
        <f t="shared" si="279"/>
        <v/>
      </c>
      <c r="O2550" s="43"/>
      <c r="P2550" s="25" t="str">
        <f t="shared" si="280"/>
        <v/>
      </c>
      <c r="R2550" s="26">
        <f t="shared" si="274"/>
        <v>0</v>
      </c>
      <c r="S2550" s="18">
        <f t="shared" si="275"/>
        <v>9</v>
      </c>
      <c r="T2550" s="15" t="str">
        <f t="shared" si="276"/>
        <v/>
      </c>
      <c r="U2550" s="15" t="str">
        <f>CONCATENATE(IF(B2550="","",'[1]Datos del Clap'!$E$4),";","9",IF(B2550="","",'[1]Datos del Clap'!$F$4),TEXT(B2550,"000"),";",E2550,(TEXT(F2550,"00000000")))</f>
        <v>;9;00000000</v>
      </c>
    </row>
    <row r="2551" spans="1:21" ht="14.25" customHeight="1" x14ac:dyDescent="0.2">
      <c r="A2551" s="41" t="str">
        <f t="shared" si="277"/>
        <v/>
      </c>
      <c r="B2551" s="27" t="str">
        <f t="shared" si="278"/>
        <v/>
      </c>
      <c r="C2551" s="28"/>
      <c r="D2551" s="37"/>
      <c r="E2551" s="28"/>
      <c r="F2551" s="38"/>
      <c r="G2551" s="39"/>
      <c r="H2551" s="39"/>
      <c r="I2551" s="29"/>
      <c r="J2551" s="40"/>
      <c r="K2551" s="40"/>
      <c r="L2551" s="28"/>
      <c r="M2551" s="28"/>
      <c r="N2551" s="42" t="str">
        <f t="shared" si="279"/>
        <v/>
      </c>
      <c r="O2551" s="43"/>
      <c r="P2551" s="25" t="str">
        <f t="shared" si="280"/>
        <v/>
      </c>
      <c r="R2551" s="26">
        <f t="shared" si="274"/>
        <v>0</v>
      </c>
      <c r="S2551" s="18">
        <f t="shared" si="275"/>
        <v>9</v>
      </c>
      <c r="T2551" s="15" t="str">
        <f t="shared" si="276"/>
        <v/>
      </c>
      <c r="U2551" s="15" t="str">
        <f>CONCATENATE(IF(B2551="","",'[1]Datos del Clap'!$E$4),";","9",IF(B2551="","",'[1]Datos del Clap'!$F$4),TEXT(B2551,"000"),";",E2551,(TEXT(F2551,"00000000")))</f>
        <v>;9;00000000</v>
      </c>
    </row>
    <row r="2552" spans="1:21" ht="14.25" customHeight="1" x14ac:dyDescent="0.2">
      <c r="A2552" s="41" t="str">
        <f t="shared" si="277"/>
        <v/>
      </c>
      <c r="B2552" s="27" t="str">
        <f t="shared" si="278"/>
        <v/>
      </c>
      <c r="C2552" s="28"/>
      <c r="D2552" s="37"/>
      <c r="E2552" s="28"/>
      <c r="F2552" s="38"/>
      <c r="G2552" s="39"/>
      <c r="H2552" s="39"/>
      <c r="I2552" s="29"/>
      <c r="J2552" s="40"/>
      <c r="K2552" s="40"/>
      <c r="L2552" s="28"/>
      <c r="M2552" s="28"/>
      <c r="N2552" s="42" t="str">
        <f t="shared" si="279"/>
        <v/>
      </c>
      <c r="O2552" s="43"/>
      <c r="P2552" s="25" t="str">
        <f t="shared" si="280"/>
        <v/>
      </c>
      <c r="R2552" s="26">
        <f t="shared" si="274"/>
        <v>0</v>
      </c>
      <c r="S2552" s="18">
        <f t="shared" si="275"/>
        <v>9</v>
      </c>
      <c r="T2552" s="15" t="str">
        <f t="shared" si="276"/>
        <v/>
      </c>
      <c r="U2552" s="15" t="str">
        <f>CONCATENATE(IF(B2552="","",'[1]Datos del Clap'!$E$4),";","9",IF(B2552="","",'[1]Datos del Clap'!$F$4),TEXT(B2552,"000"),";",E2552,(TEXT(F2552,"00000000")))</f>
        <v>;9;00000000</v>
      </c>
    </row>
    <row r="2553" spans="1:21" ht="14.25" customHeight="1" x14ac:dyDescent="0.2">
      <c r="A2553" s="41" t="str">
        <f t="shared" si="277"/>
        <v/>
      </c>
      <c r="B2553" s="27" t="str">
        <f t="shared" si="278"/>
        <v/>
      </c>
      <c r="C2553" s="28"/>
      <c r="D2553" s="37"/>
      <c r="E2553" s="28"/>
      <c r="F2553" s="38"/>
      <c r="G2553" s="39"/>
      <c r="H2553" s="39"/>
      <c r="I2553" s="29"/>
      <c r="J2553" s="40"/>
      <c r="K2553" s="40"/>
      <c r="L2553" s="28"/>
      <c r="M2553" s="28"/>
      <c r="N2553" s="42" t="str">
        <f t="shared" si="279"/>
        <v/>
      </c>
      <c r="O2553" s="43"/>
      <c r="P2553" s="25" t="str">
        <f t="shared" si="280"/>
        <v/>
      </c>
      <c r="R2553" s="26">
        <f t="shared" si="274"/>
        <v>0</v>
      </c>
      <c r="S2553" s="18">
        <f t="shared" si="275"/>
        <v>9</v>
      </c>
      <c r="T2553" s="15" t="str">
        <f t="shared" si="276"/>
        <v/>
      </c>
      <c r="U2553" s="15" t="str">
        <f>CONCATENATE(IF(B2553="","",'[1]Datos del Clap'!$E$4),";","9",IF(B2553="","",'[1]Datos del Clap'!$F$4),TEXT(B2553,"000"),";",E2553,(TEXT(F2553,"00000000")))</f>
        <v>;9;00000000</v>
      </c>
    </row>
    <row r="2554" spans="1:21" ht="14.25" customHeight="1" x14ac:dyDescent="0.2">
      <c r="A2554" s="41" t="str">
        <f t="shared" si="277"/>
        <v/>
      </c>
      <c r="B2554" s="27" t="str">
        <f t="shared" si="278"/>
        <v/>
      </c>
      <c r="C2554" s="28"/>
      <c r="D2554" s="37"/>
      <c r="E2554" s="28"/>
      <c r="F2554" s="38"/>
      <c r="G2554" s="39"/>
      <c r="H2554" s="39"/>
      <c r="I2554" s="29"/>
      <c r="J2554" s="40"/>
      <c r="K2554" s="40"/>
      <c r="L2554" s="28"/>
      <c r="M2554" s="28"/>
      <c r="N2554" s="42" t="str">
        <f t="shared" si="279"/>
        <v/>
      </c>
      <c r="O2554" s="43"/>
      <c r="P2554" s="25" t="str">
        <f t="shared" si="280"/>
        <v/>
      </c>
      <c r="R2554" s="26">
        <f t="shared" si="274"/>
        <v>0</v>
      </c>
      <c r="S2554" s="18">
        <f t="shared" si="275"/>
        <v>9</v>
      </c>
      <c r="T2554" s="15" t="str">
        <f t="shared" si="276"/>
        <v/>
      </c>
      <c r="U2554" s="15" t="str">
        <f>CONCATENATE(IF(B2554="","",'[1]Datos del Clap'!$E$4),";","9",IF(B2554="","",'[1]Datos del Clap'!$F$4),TEXT(B2554,"000"),";",E2554,(TEXT(F2554,"00000000")))</f>
        <v>;9;00000000</v>
      </c>
    </row>
    <row r="2555" spans="1:21" ht="14.25" customHeight="1" x14ac:dyDescent="0.2">
      <c r="A2555" s="41" t="str">
        <f t="shared" si="277"/>
        <v/>
      </c>
      <c r="B2555" s="27" t="str">
        <f t="shared" si="278"/>
        <v/>
      </c>
      <c r="C2555" s="28"/>
      <c r="D2555" s="37"/>
      <c r="E2555" s="28"/>
      <c r="F2555" s="38"/>
      <c r="G2555" s="39"/>
      <c r="H2555" s="39"/>
      <c r="I2555" s="29"/>
      <c r="J2555" s="40"/>
      <c r="K2555" s="40"/>
      <c r="L2555" s="28"/>
      <c r="M2555" s="28"/>
      <c r="N2555" s="42" t="str">
        <f t="shared" si="279"/>
        <v/>
      </c>
      <c r="O2555" s="43"/>
      <c r="P2555" s="25" t="str">
        <f t="shared" si="280"/>
        <v/>
      </c>
      <c r="R2555" s="26">
        <f t="shared" si="274"/>
        <v>0</v>
      </c>
      <c r="S2555" s="18">
        <f t="shared" si="275"/>
        <v>9</v>
      </c>
      <c r="T2555" s="15" t="str">
        <f t="shared" si="276"/>
        <v/>
      </c>
      <c r="U2555" s="15" t="str">
        <f>CONCATENATE(IF(B2555="","",'[1]Datos del Clap'!$E$4),";","9",IF(B2555="","",'[1]Datos del Clap'!$F$4),TEXT(B2555,"000"),";",E2555,(TEXT(F2555,"00000000")))</f>
        <v>;9;00000000</v>
      </c>
    </row>
    <row r="2556" spans="1:21" ht="14.25" customHeight="1" x14ac:dyDescent="0.2">
      <c r="A2556" s="41" t="str">
        <f t="shared" si="277"/>
        <v/>
      </c>
      <c r="B2556" s="27" t="str">
        <f t="shared" si="278"/>
        <v/>
      </c>
      <c r="C2556" s="28"/>
      <c r="D2556" s="37"/>
      <c r="E2556" s="28"/>
      <c r="F2556" s="38"/>
      <c r="G2556" s="39"/>
      <c r="H2556" s="39"/>
      <c r="I2556" s="29"/>
      <c r="J2556" s="40"/>
      <c r="K2556" s="40"/>
      <c r="L2556" s="28"/>
      <c r="M2556" s="28"/>
      <c r="N2556" s="42" t="str">
        <f t="shared" si="279"/>
        <v/>
      </c>
      <c r="O2556" s="43"/>
      <c r="P2556" s="25" t="str">
        <f t="shared" si="280"/>
        <v/>
      </c>
      <c r="R2556" s="26">
        <f t="shared" si="274"/>
        <v>0</v>
      </c>
      <c r="S2556" s="18">
        <f t="shared" si="275"/>
        <v>9</v>
      </c>
      <c r="T2556" s="15" t="str">
        <f t="shared" si="276"/>
        <v/>
      </c>
      <c r="U2556" s="15" t="str">
        <f>CONCATENATE(IF(B2556="","",'[1]Datos del Clap'!$E$4),";","9",IF(B2556="","",'[1]Datos del Clap'!$F$4),TEXT(B2556,"000"),";",E2556,(TEXT(F2556,"00000000")))</f>
        <v>;9;00000000</v>
      </c>
    </row>
    <row r="2557" spans="1:21" ht="14.25" customHeight="1" x14ac:dyDescent="0.2">
      <c r="A2557" s="41" t="str">
        <f t="shared" si="277"/>
        <v/>
      </c>
      <c r="B2557" s="27" t="str">
        <f t="shared" si="278"/>
        <v/>
      </c>
      <c r="C2557" s="28"/>
      <c r="D2557" s="37"/>
      <c r="E2557" s="28"/>
      <c r="F2557" s="38"/>
      <c r="G2557" s="39"/>
      <c r="H2557" s="39"/>
      <c r="I2557" s="29"/>
      <c r="J2557" s="40"/>
      <c r="K2557" s="40"/>
      <c r="L2557" s="28"/>
      <c r="M2557" s="28"/>
      <c r="N2557" s="42" t="str">
        <f t="shared" si="279"/>
        <v/>
      </c>
      <c r="O2557" s="43"/>
      <c r="P2557" s="25" t="str">
        <f t="shared" si="280"/>
        <v/>
      </c>
      <c r="R2557" s="26">
        <f t="shared" si="274"/>
        <v>0</v>
      </c>
      <c r="S2557" s="18">
        <f t="shared" si="275"/>
        <v>9</v>
      </c>
      <c r="T2557" s="15" t="str">
        <f t="shared" si="276"/>
        <v/>
      </c>
      <c r="U2557" s="15" t="str">
        <f>CONCATENATE(IF(B2557="","",'[1]Datos del Clap'!$E$4),";","9",IF(B2557="","",'[1]Datos del Clap'!$F$4),TEXT(B2557,"000"),";",E2557,(TEXT(F2557,"00000000")))</f>
        <v>;9;00000000</v>
      </c>
    </row>
    <row r="2558" spans="1:21" ht="14.25" customHeight="1" x14ac:dyDescent="0.2">
      <c r="A2558" s="41" t="str">
        <f t="shared" si="277"/>
        <v/>
      </c>
      <c r="B2558" s="27" t="str">
        <f t="shared" si="278"/>
        <v/>
      </c>
      <c r="C2558" s="28"/>
      <c r="D2558" s="37"/>
      <c r="E2558" s="28"/>
      <c r="F2558" s="38"/>
      <c r="G2558" s="39"/>
      <c r="H2558" s="39"/>
      <c r="I2558" s="29"/>
      <c r="J2558" s="40"/>
      <c r="K2558" s="40"/>
      <c r="L2558" s="28"/>
      <c r="M2558" s="28"/>
      <c r="N2558" s="42" t="str">
        <f t="shared" si="279"/>
        <v/>
      </c>
      <c r="O2558" s="43"/>
      <c r="P2558" s="25" t="str">
        <f t="shared" si="280"/>
        <v/>
      </c>
      <c r="R2558" s="26">
        <f t="shared" si="274"/>
        <v>0</v>
      </c>
      <c r="S2558" s="18">
        <f t="shared" si="275"/>
        <v>9</v>
      </c>
      <c r="T2558" s="15" t="str">
        <f t="shared" si="276"/>
        <v/>
      </c>
      <c r="U2558" s="15" t="str">
        <f>CONCATENATE(IF(B2558="","",'[1]Datos del Clap'!$E$4),";","9",IF(B2558="","",'[1]Datos del Clap'!$F$4),TEXT(B2558,"000"),";",E2558,(TEXT(F2558,"00000000")))</f>
        <v>;9;00000000</v>
      </c>
    </row>
    <row r="2559" spans="1:21" ht="14.25" customHeight="1" x14ac:dyDescent="0.2">
      <c r="A2559" s="41" t="str">
        <f t="shared" si="277"/>
        <v/>
      </c>
      <c r="B2559" s="27" t="str">
        <f t="shared" si="278"/>
        <v/>
      </c>
      <c r="C2559" s="28"/>
      <c r="D2559" s="37"/>
      <c r="E2559" s="28"/>
      <c r="F2559" s="38"/>
      <c r="G2559" s="39"/>
      <c r="H2559" s="39"/>
      <c r="I2559" s="29"/>
      <c r="J2559" s="40"/>
      <c r="K2559" s="40"/>
      <c r="L2559" s="28"/>
      <c r="M2559" s="28"/>
      <c r="N2559" s="42" t="str">
        <f t="shared" si="279"/>
        <v/>
      </c>
      <c r="O2559" s="43"/>
      <c r="P2559" s="25" t="str">
        <f t="shared" si="280"/>
        <v/>
      </c>
      <c r="R2559" s="26">
        <f t="shared" si="274"/>
        <v>0</v>
      </c>
      <c r="S2559" s="18">
        <f t="shared" si="275"/>
        <v>9</v>
      </c>
      <c r="T2559" s="15" t="str">
        <f t="shared" si="276"/>
        <v/>
      </c>
      <c r="U2559" s="15" t="str">
        <f>CONCATENATE(IF(B2559="","",'[1]Datos del Clap'!$E$4),";","9",IF(B2559="","",'[1]Datos del Clap'!$F$4),TEXT(B2559,"000"),";",E2559,(TEXT(F2559,"00000000")))</f>
        <v>;9;00000000</v>
      </c>
    </row>
    <row r="2560" spans="1:21" ht="14.25" customHeight="1" x14ac:dyDescent="0.2">
      <c r="A2560" s="41" t="str">
        <f t="shared" si="277"/>
        <v/>
      </c>
      <c r="B2560" s="27" t="str">
        <f t="shared" si="278"/>
        <v/>
      </c>
      <c r="C2560" s="28"/>
      <c r="D2560" s="37"/>
      <c r="E2560" s="28"/>
      <c r="F2560" s="38"/>
      <c r="G2560" s="39"/>
      <c r="H2560" s="39"/>
      <c r="I2560" s="29"/>
      <c r="J2560" s="40"/>
      <c r="K2560" s="40"/>
      <c r="L2560" s="28"/>
      <c r="M2560" s="28"/>
      <c r="N2560" s="42" t="str">
        <f t="shared" si="279"/>
        <v/>
      </c>
      <c r="O2560" s="43"/>
      <c r="P2560" s="25" t="str">
        <f t="shared" si="280"/>
        <v/>
      </c>
      <c r="R2560" s="26">
        <f t="shared" si="274"/>
        <v>0</v>
      </c>
      <c r="S2560" s="18">
        <f t="shared" si="275"/>
        <v>9</v>
      </c>
      <c r="T2560" s="15" t="str">
        <f t="shared" si="276"/>
        <v/>
      </c>
      <c r="U2560" s="15" t="str">
        <f>CONCATENATE(IF(B2560="","",'[1]Datos del Clap'!$E$4),";","9",IF(B2560="","",'[1]Datos del Clap'!$F$4),TEXT(B2560,"000"),";",E2560,(TEXT(F2560,"00000000")))</f>
        <v>;9;00000000</v>
      </c>
    </row>
    <row r="2561" spans="1:21" ht="14.25" customHeight="1" x14ac:dyDescent="0.2">
      <c r="A2561" s="41" t="str">
        <f t="shared" si="277"/>
        <v/>
      </c>
      <c r="B2561" s="27" t="str">
        <f t="shared" si="278"/>
        <v/>
      </c>
      <c r="C2561" s="28"/>
      <c r="D2561" s="37"/>
      <c r="E2561" s="28"/>
      <c r="F2561" s="38"/>
      <c r="G2561" s="39"/>
      <c r="H2561" s="39"/>
      <c r="I2561" s="29"/>
      <c r="J2561" s="40"/>
      <c r="K2561" s="40"/>
      <c r="L2561" s="28"/>
      <c r="M2561" s="28"/>
      <c r="N2561" s="42" t="str">
        <f t="shared" si="279"/>
        <v/>
      </c>
      <c r="O2561" s="43"/>
      <c r="P2561" s="25" t="str">
        <f t="shared" si="280"/>
        <v/>
      </c>
      <c r="R2561" s="26">
        <f t="shared" si="274"/>
        <v>0</v>
      </c>
      <c r="S2561" s="18">
        <f t="shared" si="275"/>
        <v>9</v>
      </c>
      <c r="T2561" s="15" t="str">
        <f t="shared" si="276"/>
        <v/>
      </c>
      <c r="U2561" s="15" t="str">
        <f>CONCATENATE(IF(B2561="","",'[1]Datos del Clap'!$E$4),";","9",IF(B2561="","",'[1]Datos del Clap'!$F$4),TEXT(B2561,"000"),";",E2561,(TEXT(F2561,"00000000")))</f>
        <v>;9;00000000</v>
      </c>
    </row>
    <row r="2562" spans="1:21" ht="14.25" customHeight="1" x14ac:dyDescent="0.2">
      <c r="A2562" s="41" t="str">
        <f t="shared" si="277"/>
        <v/>
      </c>
      <c r="B2562" s="27" t="str">
        <f t="shared" si="278"/>
        <v/>
      </c>
      <c r="C2562" s="28"/>
      <c r="D2562" s="37"/>
      <c r="E2562" s="28"/>
      <c r="F2562" s="38"/>
      <c r="G2562" s="39"/>
      <c r="H2562" s="39"/>
      <c r="I2562" s="29"/>
      <c r="J2562" s="40"/>
      <c r="K2562" s="40"/>
      <c r="L2562" s="28"/>
      <c r="M2562" s="28"/>
      <c r="N2562" s="42" t="str">
        <f t="shared" si="279"/>
        <v/>
      </c>
      <c r="O2562" s="43"/>
      <c r="P2562" s="25" t="str">
        <f t="shared" si="280"/>
        <v/>
      </c>
      <c r="R2562" s="26">
        <f t="shared" si="274"/>
        <v>0</v>
      </c>
      <c r="S2562" s="18">
        <f t="shared" si="275"/>
        <v>9</v>
      </c>
      <c r="T2562" s="15" t="str">
        <f t="shared" si="276"/>
        <v/>
      </c>
      <c r="U2562" s="15" t="str">
        <f>CONCATENATE(IF(B2562="","",'[1]Datos del Clap'!$E$4),";","9",IF(B2562="","",'[1]Datos del Clap'!$F$4),TEXT(B2562,"000"),";",E2562,(TEXT(F2562,"00000000")))</f>
        <v>;9;00000000</v>
      </c>
    </row>
    <row r="2563" spans="1:21" ht="14.25" customHeight="1" x14ac:dyDescent="0.2">
      <c r="A2563" s="41" t="str">
        <f t="shared" si="277"/>
        <v/>
      </c>
      <c r="B2563" s="27" t="str">
        <f t="shared" si="278"/>
        <v/>
      </c>
      <c r="C2563" s="28"/>
      <c r="D2563" s="37"/>
      <c r="E2563" s="28"/>
      <c r="F2563" s="38"/>
      <c r="G2563" s="39"/>
      <c r="H2563" s="39"/>
      <c r="I2563" s="29"/>
      <c r="J2563" s="40"/>
      <c r="K2563" s="40"/>
      <c r="L2563" s="28"/>
      <c r="M2563" s="28"/>
      <c r="N2563" s="42" t="str">
        <f t="shared" si="279"/>
        <v/>
      </c>
      <c r="O2563" s="43"/>
      <c r="P2563" s="25" t="str">
        <f t="shared" si="280"/>
        <v/>
      </c>
      <c r="R2563" s="26">
        <f t="shared" si="274"/>
        <v>0</v>
      </c>
      <c r="S2563" s="18">
        <f t="shared" si="275"/>
        <v>9</v>
      </c>
      <c r="T2563" s="15" t="str">
        <f t="shared" si="276"/>
        <v/>
      </c>
      <c r="U2563" s="15" t="str">
        <f>CONCATENATE(IF(B2563="","",'[1]Datos del Clap'!$E$4),";","9",IF(B2563="","",'[1]Datos del Clap'!$F$4),TEXT(B2563,"000"),";",E2563,(TEXT(F2563,"00000000")))</f>
        <v>;9;00000000</v>
      </c>
    </row>
    <row r="2564" spans="1:21" ht="14.25" customHeight="1" x14ac:dyDescent="0.2">
      <c r="A2564" s="41" t="str">
        <f t="shared" si="277"/>
        <v/>
      </c>
      <c r="B2564" s="27" t="str">
        <f t="shared" si="278"/>
        <v/>
      </c>
      <c r="C2564" s="28"/>
      <c r="D2564" s="37"/>
      <c r="E2564" s="28"/>
      <c r="F2564" s="38"/>
      <c r="G2564" s="39"/>
      <c r="H2564" s="39"/>
      <c r="I2564" s="29"/>
      <c r="J2564" s="40"/>
      <c r="K2564" s="40"/>
      <c r="L2564" s="28"/>
      <c r="M2564" s="28"/>
      <c r="N2564" s="42" t="str">
        <f t="shared" si="279"/>
        <v/>
      </c>
      <c r="O2564" s="43"/>
      <c r="P2564" s="25" t="str">
        <f t="shared" si="280"/>
        <v/>
      </c>
      <c r="R2564" s="26">
        <f t="shared" ref="R2564:R2627" si="281">COUNTIF($F$4:$F$10002,F2564)</f>
        <v>0</v>
      </c>
      <c r="S2564" s="18">
        <f t="shared" ref="S2564:S2627" si="282">LEN(IF(F2564&gt;=80000000,(CONCATENATE("E",REPT(0,8-LEN(F2564)),F2564)),(CONCATENATE("V",REPT(0,8-LEN(F2564)),F2564))))</f>
        <v>9</v>
      </c>
      <c r="T2564" s="15" t="str">
        <f t="shared" ref="T2564:T2627" si="283">TRIM(PROPER(D2564))</f>
        <v/>
      </c>
      <c r="U2564" s="15" t="str">
        <f>CONCATENATE(IF(B2564="","",'[1]Datos del Clap'!$E$4),";","9",IF(B2564="","",'[1]Datos del Clap'!$F$4),TEXT(B2564,"000"),";",E2564,(TEXT(F2564,"00000000")))</f>
        <v>;9;00000000</v>
      </c>
    </row>
    <row r="2565" spans="1:21" ht="14.25" customHeight="1" x14ac:dyDescent="0.2">
      <c r="A2565" s="41" t="str">
        <f t="shared" ref="A2565:A2628" si="284">IF(I2565="Vocero Territorial",1,IF(I2565="UBCH",2,IF(I2565="UNAMUJER",3,IF(I2565="FFM",4,IF(I2565="CCAlimentación",5,IF(I2565="Comunicador",6,IF(I2565="Productivo",7,IF(I2565="Fiscal",8,IF(I2565="Miliciano",9,IF(I2565="Vocero Comunal",11,IF(I2565="Ninguno",10,"")))))))))))</f>
        <v/>
      </c>
      <c r="B2565" s="27" t="str">
        <f t="shared" ref="B2565:B2628" si="285">IF(OR(C2565="",D2565=""),"",IF(AND(C2565&lt;&gt;"Jefe de Familia",D2565&lt;&gt;""),B2564,(B2564+1)))</f>
        <v/>
      </c>
      <c r="C2565" s="28"/>
      <c r="D2565" s="37"/>
      <c r="E2565" s="28"/>
      <c r="F2565" s="38"/>
      <c r="G2565" s="39"/>
      <c r="H2565" s="39"/>
      <c r="I2565" s="29"/>
      <c r="J2565" s="40"/>
      <c r="K2565" s="40"/>
      <c r="L2565" s="28"/>
      <c r="M2565" s="28"/>
      <c r="N2565" s="42" t="str">
        <f t="shared" ref="N2565:N2628" si="286">IF(OR(COUNTIF($F$4:$F$3005,F2565)&gt;=2,T(F2565)&lt;&gt;"",LEN(F2565)&gt;8),"Revisar este número de Cédula","")</f>
        <v/>
      </c>
      <c r="O2565" s="43"/>
      <c r="P2565" s="25" t="str">
        <f t="shared" ref="P2565:P2628" si="287">IF(AND($W$2&lt;&gt;1,I2565="Vocero Territorial"),"Ya Existe un "&amp;I2565,IF(AND($W$3&lt;&gt;1,I2565="UBCH"),"Ya Existe un Representante de las "&amp;I2565,IF(AND($W$4&lt;&gt;1,I2565="UNAMUJER"),"Ya Existe un Representante de "&amp;I2565,IF(AND($W$5&lt;&gt;1,I2565="FFM"),"Ya Existe un Representante del "&amp;I2565,IF(AND($W$6&lt;&gt;1,I2565="CCAlimentación"),"Ya Existe un Representante del "&amp;I2565,IF(AND($W$7&lt;&gt;1,I2565="Comunicador"),"Ya Existe un Líder "&amp;I2565,IF(AND($W$8&lt;&gt;1,I2565="Productivo"),"Ya Existe un Líder "&amp;I2565,IF(AND($W$9&lt;&gt;1,I2565="Fiscal"),"Ya Existe un "&amp;I2565,IF(AND($W$9&lt;&gt;1,I2565="Vocero Comunal"),"Ya Existe un "&amp;I2565,"")))))))))</f>
        <v/>
      </c>
      <c r="R2565" s="26">
        <f t="shared" si="281"/>
        <v>0</v>
      </c>
      <c r="S2565" s="18">
        <f t="shared" si="282"/>
        <v>9</v>
      </c>
      <c r="T2565" s="15" t="str">
        <f t="shared" si="283"/>
        <v/>
      </c>
      <c r="U2565" s="15" t="str">
        <f>CONCATENATE(IF(B2565="","",'[1]Datos del Clap'!$E$4),";","9",IF(B2565="","",'[1]Datos del Clap'!$F$4),TEXT(B2565,"000"),";",E2565,(TEXT(F2565,"00000000")))</f>
        <v>;9;00000000</v>
      </c>
    </row>
    <row r="2566" spans="1:21" ht="14.25" customHeight="1" x14ac:dyDescent="0.2">
      <c r="A2566" s="41" t="str">
        <f t="shared" si="284"/>
        <v/>
      </c>
      <c r="B2566" s="27" t="str">
        <f t="shared" si="285"/>
        <v/>
      </c>
      <c r="C2566" s="28"/>
      <c r="D2566" s="37"/>
      <c r="E2566" s="28"/>
      <c r="F2566" s="38"/>
      <c r="G2566" s="39"/>
      <c r="H2566" s="39"/>
      <c r="I2566" s="29"/>
      <c r="J2566" s="40"/>
      <c r="K2566" s="40"/>
      <c r="L2566" s="28"/>
      <c r="M2566" s="28"/>
      <c r="N2566" s="42" t="str">
        <f t="shared" si="286"/>
        <v/>
      </c>
      <c r="O2566" s="43"/>
      <c r="P2566" s="25" t="str">
        <f t="shared" si="287"/>
        <v/>
      </c>
      <c r="R2566" s="26">
        <f t="shared" si="281"/>
        <v>0</v>
      </c>
      <c r="S2566" s="18">
        <f t="shared" si="282"/>
        <v>9</v>
      </c>
      <c r="T2566" s="15" t="str">
        <f t="shared" si="283"/>
        <v/>
      </c>
      <c r="U2566" s="15" t="str">
        <f>CONCATENATE(IF(B2566="","",'[1]Datos del Clap'!$E$4),";","9",IF(B2566="","",'[1]Datos del Clap'!$F$4),TEXT(B2566,"000"),";",E2566,(TEXT(F2566,"00000000")))</f>
        <v>;9;00000000</v>
      </c>
    </row>
    <row r="2567" spans="1:21" ht="14.25" customHeight="1" x14ac:dyDescent="0.2">
      <c r="A2567" s="41" t="str">
        <f t="shared" si="284"/>
        <v/>
      </c>
      <c r="B2567" s="27" t="str">
        <f t="shared" si="285"/>
        <v/>
      </c>
      <c r="C2567" s="28"/>
      <c r="D2567" s="37"/>
      <c r="E2567" s="28"/>
      <c r="F2567" s="38"/>
      <c r="G2567" s="39"/>
      <c r="H2567" s="39"/>
      <c r="I2567" s="29"/>
      <c r="J2567" s="40"/>
      <c r="K2567" s="40"/>
      <c r="L2567" s="28"/>
      <c r="M2567" s="28"/>
      <c r="N2567" s="42" t="str">
        <f t="shared" si="286"/>
        <v/>
      </c>
      <c r="O2567" s="43"/>
      <c r="P2567" s="25" t="str">
        <f t="shared" si="287"/>
        <v/>
      </c>
      <c r="R2567" s="26">
        <f t="shared" si="281"/>
        <v>0</v>
      </c>
      <c r="S2567" s="18">
        <f t="shared" si="282"/>
        <v>9</v>
      </c>
      <c r="T2567" s="15" t="str">
        <f t="shared" si="283"/>
        <v/>
      </c>
      <c r="U2567" s="15" t="str">
        <f>CONCATENATE(IF(B2567="","",'[1]Datos del Clap'!$E$4),";","9",IF(B2567="","",'[1]Datos del Clap'!$F$4),TEXT(B2567,"000"),";",E2567,(TEXT(F2567,"00000000")))</f>
        <v>;9;00000000</v>
      </c>
    </row>
    <row r="2568" spans="1:21" ht="14.25" customHeight="1" x14ac:dyDescent="0.2">
      <c r="A2568" s="41" t="str">
        <f t="shared" si="284"/>
        <v/>
      </c>
      <c r="B2568" s="27" t="str">
        <f t="shared" si="285"/>
        <v/>
      </c>
      <c r="C2568" s="28"/>
      <c r="D2568" s="37"/>
      <c r="E2568" s="28"/>
      <c r="F2568" s="38"/>
      <c r="G2568" s="39"/>
      <c r="H2568" s="39"/>
      <c r="I2568" s="29"/>
      <c r="J2568" s="40"/>
      <c r="K2568" s="40"/>
      <c r="L2568" s="28"/>
      <c r="M2568" s="28"/>
      <c r="N2568" s="42" t="str">
        <f t="shared" si="286"/>
        <v/>
      </c>
      <c r="O2568" s="43"/>
      <c r="P2568" s="25" t="str">
        <f t="shared" si="287"/>
        <v/>
      </c>
      <c r="R2568" s="26">
        <f t="shared" si="281"/>
        <v>0</v>
      </c>
      <c r="S2568" s="18">
        <f t="shared" si="282"/>
        <v>9</v>
      </c>
      <c r="T2568" s="15" t="str">
        <f t="shared" si="283"/>
        <v/>
      </c>
      <c r="U2568" s="15" t="str">
        <f>CONCATENATE(IF(B2568="","",'[1]Datos del Clap'!$E$4),";","9",IF(B2568="","",'[1]Datos del Clap'!$F$4),TEXT(B2568,"000"),";",E2568,(TEXT(F2568,"00000000")))</f>
        <v>;9;00000000</v>
      </c>
    </row>
    <row r="2569" spans="1:21" ht="14.25" customHeight="1" x14ac:dyDescent="0.2">
      <c r="A2569" s="41" t="str">
        <f t="shared" si="284"/>
        <v/>
      </c>
      <c r="B2569" s="27" t="str">
        <f t="shared" si="285"/>
        <v/>
      </c>
      <c r="C2569" s="28"/>
      <c r="D2569" s="37"/>
      <c r="E2569" s="28"/>
      <c r="F2569" s="38"/>
      <c r="G2569" s="39"/>
      <c r="H2569" s="39"/>
      <c r="I2569" s="29"/>
      <c r="J2569" s="40"/>
      <c r="K2569" s="40"/>
      <c r="L2569" s="28"/>
      <c r="M2569" s="28"/>
      <c r="N2569" s="42" t="str">
        <f t="shared" si="286"/>
        <v/>
      </c>
      <c r="O2569" s="43"/>
      <c r="P2569" s="25" t="str">
        <f t="shared" si="287"/>
        <v/>
      </c>
      <c r="R2569" s="26">
        <f t="shared" si="281"/>
        <v>0</v>
      </c>
      <c r="S2569" s="18">
        <f t="shared" si="282"/>
        <v>9</v>
      </c>
      <c r="T2569" s="15" t="str">
        <f t="shared" si="283"/>
        <v/>
      </c>
      <c r="U2569" s="15" t="str">
        <f>CONCATENATE(IF(B2569="","",'[1]Datos del Clap'!$E$4),";","9",IF(B2569="","",'[1]Datos del Clap'!$F$4),TEXT(B2569,"000"),";",E2569,(TEXT(F2569,"00000000")))</f>
        <v>;9;00000000</v>
      </c>
    </row>
    <row r="2570" spans="1:21" ht="14.25" customHeight="1" x14ac:dyDescent="0.2">
      <c r="A2570" s="41" t="str">
        <f t="shared" si="284"/>
        <v/>
      </c>
      <c r="B2570" s="27" t="str">
        <f t="shared" si="285"/>
        <v/>
      </c>
      <c r="C2570" s="28"/>
      <c r="D2570" s="37"/>
      <c r="E2570" s="28"/>
      <c r="F2570" s="38"/>
      <c r="G2570" s="39"/>
      <c r="H2570" s="39"/>
      <c r="I2570" s="29"/>
      <c r="J2570" s="40"/>
      <c r="K2570" s="40"/>
      <c r="L2570" s="28"/>
      <c r="M2570" s="28"/>
      <c r="N2570" s="42" t="str">
        <f t="shared" si="286"/>
        <v/>
      </c>
      <c r="O2570" s="43"/>
      <c r="P2570" s="25" t="str">
        <f t="shared" si="287"/>
        <v/>
      </c>
      <c r="R2570" s="26">
        <f t="shared" si="281"/>
        <v>0</v>
      </c>
      <c r="S2570" s="18">
        <f t="shared" si="282"/>
        <v>9</v>
      </c>
      <c r="T2570" s="15" t="str">
        <f t="shared" si="283"/>
        <v/>
      </c>
      <c r="U2570" s="15" t="str">
        <f>CONCATENATE(IF(B2570="","",'[1]Datos del Clap'!$E$4),";","9",IF(B2570="","",'[1]Datos del Clap'!$F$4),TEXT(B2570,"000"),";",E2570,(TEXT(F2570,"00000000")))</f>
        <v>;9;00000000</v>
      </c>
    </row>
    <row r="2571" spans="1:21" ht="14.25" customHeight="1" x14ac:dyDescent="0.2">
      <c r="A2571" s="41" t="str">
        <f t="shared" si="284"/>
        <v/>
      </c>
      <c r="B2571" s="27" t="str">
        <f t="shared" si="285"/>
        <v/>
      </c>
      <c r="C2571" s="28"/>
      <c r="D2571" s="37"/>
      <c r="E2571" s="28"/>
      <c r="F2571" s="38"/>
      <c r="G2571" s="39"/>
      <c r="H2571" s="39"/>
      <c r="I2571" s="29"/>
      <c r="J2571" s="40"/>
      <c r="K2571" s="40"/>
      <c r="L2571" s="28"/>
      <c r="M2571" s="28"/>
      <c r="N2571" s="42" t="str">
        <f t="shared" si="286"/>
        <v/>
      </c>
      <c r="O2571" s="43"/>
      <c r="P2571" s="25" t="str">
        <f t="shared" si="287"/>
        <v/>
      </c>
      <c r="R2571" s="26">
        <f t="shared" si="281"/>
        <v>0</v>
      </c>
      <c r="S2571" s="18">
        <f t="shared" si="282"/>
        <v>9</v>
      </c>
      <c r="T2571" s="15" t="str">
        <f t="shared" si="283"/>
        <v/>
      </c>
      <c r="U2571" s="15" t="str">
        <f>CONCATENATE(IF(B2571="","",'[1]Datos del Clap'!$E$4),";","9",IF(B2571="","",'[1]Datos del Clap'!$F$4),TEXT(B2571,"000"),";",E2571,(TEXT(F2571,"00000000")))</f>
        <v>;9;00000000</v>
      </c>
    </row>
    <row r="2572" spans="1:21" ht="14.25" customHeight="1" x14ac:dyDescent="0.2">
      <c r="A2572" s="41" t="str">
        <f t="shared" si="284"/>
        <v/>
      </c>
      <c r="B2572" s="27" t="str">
        <f t="shared" si="285"/>
        <v/>
      </c>
      <c r="C2572" s="28"/>
      <c r="D2572" s="37"/>
      <c r="E2572" s="28"/>
      <c r="F2572" s="38"/>
      <c r="G2572" s="39"/>
      <c r="H2572" s="39"/>
      <c r="I2572" s="29"/>
      <c r="J2572" s="40"/>
      <c r="K2572" s="40"/>
      <c r="L2572" s="28"/>
      <c r="M2572" s="28"/>
      <c r="N2572" s="42" t="str">
        <f t="shared" si="286"/>
        <v/>
      </c>
      <c r="O2572" s="43"/>
      <c r="P2572" s="25" t="str">
        <f t="shared" si="287"/>
        <v/>
      </c>
      <c r="R2572" s="26">
        <f t="shared" si="281"/>
        <v>0</v>
      </c>
      <c r="S2572" s="18">
        <f t="shared" si="282"/>
        <v>9</v>
      </c>
      <c r="T2572" s="15" t="str">
        <f t="shared" si="283"/>
        <v/>
      </c>
      <c r="U2572" s="15" t="str">
        <f>CONCATENATE(IF(B2572="","",'[1]Datos del Clap'!$E$4),";","9",IF(B2572="","",'[1]Datos del Clap'!$F$4),TEXT(B2572,"000"),";",E2572,(TEXT(F2572,"00000000")))</f>
        <v>;9;00000000</v>
      </c>
    </row>
    <row r="2573" spans="1:21" ht="14.25" customHeight="1" x14ac:dyDescent="0.2">
      <c r="A2573" s="41" t="str">
        <f t="shared" si="284"/>
        <v/>
      </c>
      <c r="B2573" s="27" t="str">
        <f t="shared" si="285"/>
        <v/>
      </c>
      <c r="C2573" s="28"/>
      <c r="D2573" s="37"/>
      <c r="E2573" s="28"/>
      <c r="F2573" s="38"/>
      <c r="G2573" s="39"/>
      <c r="H2573" s="39"/>
      <c r="I2573" s="29"/>
      <c r="J2573" s="40"/>
      <c r="K2573" s="40"/>
      <c r="L2573" s="28"/>
      <c r="M2573" s="28"/>
      <c r="N2573" s="42" t="str">
        <f t="shared" si="286"/>
        <v/>
      </c>
      <c r="O2573" s="43"/>
      <c r="P2573" s="25" t="str">
        <f t="shared" si="287"/>
        <v/>
      </c>
      <c r="R2573" s="26">
        <f t="shared" si="281"/>
        <v>0</v>
      </c>
      <c r="S2573" s="18">
        <f t="shared" si="282"/>
        <v>9</v>
      </c>
      <c r="T2573" s="15" t="str">
        <f t="shared" si="283"/>
        <v/>
      </c>
      <c r="U2573" s="15" t="str">
        <f>CONCATENATE(IF(B2573="","",'[1]Datos del Clap'!$E$4),";","9",IF(B2573="","",'[1]Datos del Clap'!$F$4),TEXT(B2573,"000"),";",E2573,(TEXT(F2573,"00000000")))</f>
        <v>;9;00000000</v>
      </c>
    </row>
    <row r="2574" spans="1:21" ht="14.25" customHeight="1" x14ac:dyDescent="0.2">
      <c r="A2574" s="41" t="str">
        <f t="shared" si="284"/>
        <v/>
      </c>
      <c r="B2574" s="27" t="str">
        <f t="shared" si="285"/>
        <v/>
      </c>
      <c r="C2574" s="28"/>
      <c r="D2574" s="37"/>
      <c r="E2574" s="28"/>
      <c r="F2574" s="38"/>
      <c r="G2574" s="39"/>
      <c r="H2574" s="39"/>
      <c r="I2574" s="29"/>
      <c r="J2574" s="40"/>
      <c r="K2574" s="40"/>
      <c r="L2574" s="28"/>
      <c r="M2574" s="28"/>
      <c r="N2574" s="42" t="str">
        <f t="shared" si="286"/>
        <v/>
      </c>
      <c r="O2574" s="43"/>
      <c r="P2574" s="25" t="str">
        <f t="shared" si="287"/>
        <v/>
      </c>
      <c r="R2574" s="26">
        <f t="shared" si="281"/>
        <v>0</v>
      </c>
      <c r="S2574" s="18">
        <f t="shared" si="282"/>
        <v>9</v>
      </c>
      <c r="T2574" s="15" t="str">
        <f t="shared" si="283"/>
        <v/>
      </c>
      <c r="U2574" s="15" t="str">
        <f>CONCATENATE(IF(B2574="","",'[1]Datos del Clap'!$E$4),";","9",IF(B2574="","",'[1]Datos del Clap'!$F$4),TEXT(B2574,"000"),";",E2574,(TEXT(F2574,"00000000")))</f>
        <v>;9;00000000</v>
      </c>
    </row>
    <row r="2575" spans="1:21" ht="14.25" customHeight="1" x14ac:dyDescent="0.2">
      <c r="A2575" s="41" t="str">
        <f t="shared" si="284"/>
        <v/>
      </c>
      <c r="B2575" s="27" t="str">
        <f t="shared" si="285"/>
        <v/>
      </c>
      <c r="C2575" s="28"/>
      <c r="D2575" s="37"/>
      <c r="E2575" s="28"/>
      <c r="F2575" s="38"/>
      <c r="G2575" s="39"/>
      <c r="H2575" s="39"/>
      <c r="I2575" s="29"/>
      <c r="J2575" s="40"/>
      <c r="K2575" s="40"/>
      <c r="L2575" s="28"/>
      <c r="M2575" s="28"/>
      <c r="N2575" s="42" t="str">
        <f t="shared" si="286"/>
        <v/>
      </c>
      <c r="O2575" s="43"/>
      <c r="P2575" s="25" t="str">
        <f t="shared" si="287"/>
        <v/>
      </c>
      <c r="R2575" s="26">
        <f t="shared" si="281"/>
        <v>0</v>
      </c>
      <c r="S2575" s="18">
        <f t="shared" si="282"/>
        <v>9</v>
      </c>
      <c r="T2575" s="15" t="str">
        <f t="shared" si="283"/>
        <v/>
      </c>
      <c r="U2575" s="15" t="str">
        <f>CONCATENATE(IF(B2575="","",'[1]Datos del Clap'!$E$4),";","9",IF(B2575="","",'[1]Datos del Clap'!$F$4),TEXT(B2575,"000"),";",E2575,(TEXT(F2575,"00000000")))</f>
        <v>;9;00000000</v>
      </c>
    </row>
    <row r="2576" spans="1:21" ht="14.25" customHeight="1" x14ac:dyDescent="0.2">
      <c r="A2576" s="41" t="str">
        <f t="shared" si="284"/>
        <v/>
      </c>
      <c r="B2576" s="27" t="str">
        <f t="shared" si="285"/>
        <v/>
      </c>
      <c r="C2576" s="28"/>
      <c r="D2576" s="37"/>
      <c r="E2576" s="28"/>
      <c r="F2576" s="38"/>
      <c r="G2576" s="39"/>
      <c r="H2576" s="39"/>
      <c r="I2576" s="29"/>
      <c r="J2576" s="40"/>
      <c r="K2576" s="40"/>
      <c r="L2576" s="28"/>
      <c r="M2576" s="28"/>
      <c r="N2576" s="42" t="str">
        <f t="shared" si="286"/>
        <v/>
      </c>
      <c r="O2576" s="43"/>
      <c r="P2576" s="25" t="str">
        <f t="shared" si="287"/>
        <v/>
      </c>
      <c r="R2576" s="26">
        <f t="shared" si="281"/>
        <v>0</v>
      </c>
      <c r="S2576" s="18">
        <f t="shared" si="282"/>
        <v>9</v>
      </c>
      <c r="T2576" s="15" t="str">
        <f t="shared" si="283"/>
        <v/>
      </c>
      <c r="U2576" s="15" t="str">
        <f>CONCATENATE(IF(B2576="","",'[1]Datos del Clap'!$E$4),";","9",IF(B2576="","",'[1]Datos del Clap'!$F$4),TEXT(B2576,"000"),";",E2576,(TEXT(F2576,"00000000")))</f>
        <v>;9;00000000</v>
      </c>
    </row>
    <row r="2577" spans="1:21" ht="14.25" customHeight="1" x14ac:dyDescent="0.2">
      <c r="A2577" s="41" t="str">
        <f t="shared" si="284"/>
        <v/>
      </c>
      <c r="B2577" s="27" t="str">
        <f t="shared" si="285"/>
        <v/>
      </c>
      <c r="C2577" s="28"/>
      <c r="D2577" s="37"/>
      <c r="E2577" s="28"/>
      <c r="F2577" s="38"/>
      <c r="G2577" s="39"/>
      <c r="H2577" s="39"/>
      <c r="I2577" s="29"/>
      <c r="J2577" s="40"/>
      <c r="K2577" s="40"/>
      <c r="L2577" s="28"/>
      <c r="M2577" s="28"/>
      <c r="N2577" s="42" t="str">
        <f t="shared" si="286"/>
        <v/>
      </c>
      <c r="O2577" s="43"/>
      <c r="P2577" s="25" t="str">
        <f t="shared" si="287"/>
        <v/>
      </c>
      <c r="R2577" s="26">
        <f t="shared" si="281"/>
        <v>0</v>
      </c>
      <c r="S2577" s="18">
        <f t="shared" si="282"/>
        <v>9</v>
      </c>
      <c r="T2577" s="15" t="str">
        <f t="shared" si="283"/>
        <v/>
      </c>
      <c r="U2577" s="15" t="str">
        <f>CONCATENATE(IF(B2577="","",'[1]Datos del Clap'!$E$4),";","9",IF(B2577="","",'[1]Datos del Clap'!$F$4),TEXT(B2577,"000"),";",E2577,(TEXT(F2577,"00000000")))</f>
        <v>;9;00000000</v>
      </c>
    </row>
    <row r="2578" spans="1:21" ht="14.25" customHeight="1" x14ac:dyDescent="0.2">
      <c r="A2578" s="41" t="str">
        <f t="shared" si="284"/>
        <v/>
      </c>
      <c r="B2578" s="27" t="str">
        <f t="shared" si="285"/>
        <v/>
      </c>
      <c r="C2578" s="28"/>
      <c r="D2578" s="37"/>
      <c r="E2578" s="28"/>
      <c r="F2578" s="38"/>
      <c r="G2578" s="39"/>
      <c r="H2578" s="39"/>
      <c r="I2578" s="29"/>
      <c r="J2578" s="40"/>
      <c r="K2578" s="40"/>
      <c r="L2578" s="28"/>
      <c r="M2578" s="28"/>
      <c r="N2578" s="42" t="str">
        <f t="shared" si="286"/>
        <v/>
      </c>
      <c r="O2578" s="43"/>
      <c r="P2578" s="25" t="str">
        <f t="shared" si="287"/>
        <v/>
      </c>
      <c r="R2578" s="26">
        <f t="shared" si="281"/>
        <v>0</v>
      </c>
      <c r="S2578" s="18">
        <f t="shared" si="282"/>
        <v>9</v>
      </c>
      <c r="T2578" s="15" t="str">
        <f t="shared" si="283"/>
        <v/>
      </c>
      <c r="U2578" s="15" t="str">
        <f>CONCATENATE(IF(B2578="","",'[1]Datos del Clap'!$E$4),";","9",IF(B2578="","",'[1]Datos del Clap'!$F$4),TEXT(B2578,"000"),";",E2578,(TEXT(F2578,"00000000")))</f>
        <v>;9;00000000</v>
      </c>
    </row>
    <row r="2579" spans="1:21" ht="14.25" customHeight="1" x14ac:dyDescent="0.2">
      <c r="A2579" s="41" t="str">
        <f t="shared" si="284"/>
        <v/>
      </c>
      <c r="B2579" s="27" t="str">
        <f t="shared" si="285"/>
        <v/>
      </c>
      <c r="C2579" s="28"/>
      <c r="D2579" s="37"/>
      <c r="E2579" s="28"/>
      <c r="F2579" s="38"/>
      <c r="G2579" s="39"/>
      <c r="H2579" s="39"/>
      <c r="I2579" s="29"/>
      <c r="J2579" s="40"/>
      <c r="K2579" s="40"/>
      <c r="L2579" s="28"/>
      <c r="M2579" s="28"/>
      <c r="N2579" s="42" t="str">
        <f t="shared" si="286"/>
        <v/>
      </c>
      <c r="O2579" s="43"/>
      <c r="P2579" s="25" t="str">
        <f t="shared" si="287"/>
        <v/>
      </c>
      <c r="R2579" s="26">
        <f t="shared" si="281"/>
        <v>0</v>
      </c>
      <c r="S2579" s="18">
        <f t="shared" si="282"/>
        <v>9</v>
      </c>
      <c r="T2579" s="15" t="str">
        <f t="shared" si="283"/>
        <v/>
      </c>
      <c r="U2579" s="15" t="str">
        <f>CONCATENATE(IF(B2579="","",'[1]Datos del Clap'!$E$4),";","9",IF(B2579="","",'[1]Datos del Clap'!$F$4),TEXT(B2579,"000"),";",E2579,(TEXT(F2579,"00000000")))</f>
        <v>;9;00000000</v>
      </c>
    </row>
    <row r="2580" spans="1:21" ht="14.25" customHeight="1" x14ac:dyDescent="0.2">
      <c r="A2580" s="41" t="str">
        <f t="shared" si="284"/>
        <v/>
      </c>
      <c r="B2580" s="27" t="str">
        <f t="shared" si="285"/>
        <v/>
      </c>
      <c r="C2580" s="28"/>
      <c r="D2580" s="37"/>
      <c r="E2580" s="28"/>
      <c r="F2580" s="38"/>
      <c r="G2580" s="39"/>
      <c r="H2580" s="39"/>
      <c r="I2580" s="29"/>
      <c r="J2580" s="40"/>
      <c r="K2580" s="40"/>
      <c r="L2580" s="28"/>
      <c r="M2580" s="28"/>
      <c r="N2580" s="42" t="str">
        <f t="shared" si="286"/>
        <v/>
      </c>
      <c r="O2580" s="43"/>
      <c r="P2580" s="25" t="str">
        <f t="shared" si="287"/>
        <v/>
      </c>
      <c r="R2580" s="26">
        <f t="shared" si="281"/>
        <v>0</v>
      </c>
      <c r="S2580" s="18">
        <f t="shared" si="282"/>
        <v>9</v>
      </c>
      <c r="T2580" s="15" t="str">
        <f t="shared" si="283"/>
        <v/>
      </c>
      <c r="U2580" s="15" t="str">
        <f>CONCATENATE(IF(B2580="","",'[1]Datos del Clap'!$E$4),";","9",IF(B2580="","",'[1]Datos del Clap'!$F$4),TEXT(B2580,"000"),";",E2580,(TEXT(F2580,"00000000")))</f>
        <v>;9;00000000</v>
      </c>
    </row>
    <row r="2581" spans="1:21" ht="14.25" customHeight="1" x14ac:dyDescent="0.2">
      <c r="A2581" s="41" t="str">
        <f t="shared" si="284"/>
        <v/>
      </c>
      <c r="B2581" s="27" t="str">
        <f t="shared" si="285"/>
        <v/>
      </c>
      <c r="C2581" s="28"/>
      <c r="D2581" s="37"/>
      <c r="E2581" s="28"/>
      <c r="F2581" s="38"/>
      <c r="G2581" s="39"/>
      <c r="H2581" s="39"/>
      <c r="I2581" s="29"/>
      <c r="J2581" s="40"/>
      <c r="K2581" s="40"/>
      <c r="L2581" s="28"/>
      <c r="M2581" s="28"/>
      <c r="N2581" s="42" t="str">
        <f t="shared" si="286"/>
        <v/>
      </c>
      <c r="O2581" s="43"/>
      <c r="P2581" s="25" t="str">
        <f t="shared" si="287"/>
        <v/>
      </c>
      <c r="R2581" s="26">
        <f t="shared" si="281"/>
        <v>0</v>
      </c>
      <c r="S2581" s="18">
        <f t="shared" si="282"/>
        <v>9</v>
      </c>
      <c r="T2581" s="15" t="str">
        <f t="shared" si="283"/>
        <v/>
      </c>
      <c r="U2581" s="15" t="str">
        <f>CONCATENATE(IF(B2581="","",'[1]Datos del Clap'!$E$4),";","9",IF(B2581="","",'[1]Datos del Clap'!$F$4),TEXT(B2581,"000"),";",E2581,(TEXT(F2581,"00000000")))</f>
        <v>;9;00000000</v>
      </c>
    </row>
    <row r="2582" spans="1:21" ht="14.25" customHeight="1" x14ac:dyDescent="0.2">
      <c r="A2582" s="41" t="str">
        <f t="shared" si="284"/>
        <v/>
      </c>
      <c r="B2582" s="27" t="str">
        <f t="shared" si="285"/>
        <v/>
      </c>
      <c r="C2582" s="28"/>
      <c r="D2582" s="37"/>
      <c r="E2582" s="28"/>
      <c r="F2582" s="38"/>
      <c r="G2582" s="39"/>
      <c r="H2582" s="39"/>
      <c r="I2582" s="29"/>
      <c r="J2582" s="40"/>
      <c r="K2582" s="40"/>
      <c r="L2582" s="28"/>
      <c r="M2582" s="28"/>
      <c r="N2582" s="42" t="str">
        <f t="shared" si="286"/>
        <v/>
      </c>
      <c r="O2582" s="43"/>
      <c r="P2582" s="25" t="str">
        <f t="shared" si="287"/>
        <v/>
      </c>
      <c r="R2582" s="26">
        <f t="shared" si="281"/>
        <v>0</v>
      </c>
      <c r="S2582" s="18">
        <f t="shared" si="282"/>
        <v>9</v>
      </c>
      <c r="T2582" s="15" t="str">
        <f t="shared" si="283"/>
        <v/>
      </c>
      <c r="U2582" s="15" t="str">
        <f>CONCATENATE(IF(B2582="","",'[1]Datos del Clap'!$E$4),";","9",IF(B2582="","",'[1]Datos del Clap'!$F$4),TEXT(B2582,"000"),";",E2582,(TEXT(F2582,"00000000")))</f>
        <v>;9;00000000</v>
      </c>
    </row>
    <row r="2583" spans="1:21" ht="14.25" customHeight="1" x14ac:dyDescent="0.2">
      <c r="A2583" s="41" t="str">
        <f t="shared" si="284"/>
        <v/>
      </c>
      <c r="B2583" s="27" t="str">
        <f t="shared" si="285"/>
        <v/>
      </c>
      <c r="C2583" s="28"/>
      <c r="D2583" s="37"/>
      <c r="E2583" s="28"/>
      <c r="F2583" s="38"/>
      <c r="G2583" s="39"/>
      <c r="H2583" s="39"/>
      <c r="I2583" s="29"/>
      <c r="J2583" s="40"/>
      <c r="K2583" s="40"/>
      <c r="L2583" s="28"/>
      <c r="M2583" s="28"/>
      <c r="N2583" s="42" t="str">
        <f t="shared" si="286"/>
        <v/>
      </c>
      <c r="O2583" s="43"/>
      <c r="P2583" s="25" t="str">
        <f t="shared" si="287"/>
        <v/>
      </c>
      <c r="R2583" s="26">
        <f t="shared" si="281"/>
        <v>0</v>
      </c>
      <c r="S2583" s="18">
        <f t="shared" si="282"/>
        <v>9</v>
      </c>
      <c r="T2583" s="15" t="str">
        <f t="shared" si="283"/>
        <v/>
      </c>
      <c r="U2583" s="15" t="str">
        <f>CONCATENATE(IF(B2583="","",'[1]Datos del Clap'!$E$4),";","9",IF(B2583="","",'[1]Datos del Clap'!$F$4),TEXT(B2583,"000"),";",E2583,(TEXT(F2583,"00000000")))</f>
        <v>;9;00000000</v>
      </c>
    </row>
    <row r="2584" spans="1:21" ht="14.25" customHeight="1" x14ac:dyDescent="0.2">
      <c r="A2584" s="41" t="str">
        <f t="shared" si="284"/>
        <v/>
      </c>
      <c r="B2584" s="27" t="str">
        <f t="shared" si="285"/>
        <v/>
      </c>
      <c r="C2584" s="28"/>
      <c r="D2584" s="37"/>
      <c r="E2584" s="28"/>
      <c r="F2584" s="38"/>
      <c r="G2584" s="39"/>
      <c r="H2584" s="39"/>
      <c r="I2584" s="29"/>
      <c r="J2584" s="40"/>
      <c r="K2584" s="40"/>
      <c r="L2584" s="28"/>
      <c r="M2584" s="28"/>
      <c r="N2584" s="42" t="str">
        <f t="shared" si="286"/>
        <v/>
      </c>
      <c r="O2584" s="43"/>
      <c r="P2584" s="25" t="str">
        <f t="shared" si="287"/>
        <v/>
      </c>
      <c r="R2584" s="26">
        <f t="shared" si="281"/>
        <v>0</v>
      </c>
      <c r="S2584" s="18">
        <f t="shared" si="282"/>
        <v>9</v>
      </c>
      <c r="T2584" s="15" t="str">
        <f t="shared" si="283"/>
        <v/>
      </c>
      <c r="U2584" s="15" t="str">
        <f>CONCATENATE(IF(B2584="","",'[1]Datos del Clap'!$E$4),";","9",IF(B2584="","",'[1]Datos del Clap'!$F$4),TEXT(B2584,"000"),";",E2584,(TEXT(F2584,"00000000")))</f>
        <v>;9;00000000</v>
      </c>
    </row>
    <row r="2585" spans="1:21" ht="14.25" customHeight="1" x14ac:dyDescent="0.2">
      <c r="A2585" s="41" t="str">
        <f t="shared" si="284"/>
        <v/>
      </c>
      <c r="B2585" s="27" t="str">
        <f t="shared" si="285"/>
        <v/>
      </c>
      <c r="C2585" s="28"/>
      <c r="D2585" s="37"/>
      <c r="E2585" s="28"/>
      <c r="F2585" s="38"/>
      <c r="G2585" s="39"/>
      <c r="H2585" s="39"/>
      <c r="I2585" s="29"/>
      <c r="J2585" s="40"/>
      <c r="K2585" s="40"/>
      <c r="L2585" s="28"/>
      <c r="M2585" s="28"/>
      <c r="N2585" s="42" t="str">
        <f t="shared" si="286"/>
        <v/>
      </c>
      <c r="O2585" s="43"/>
      <c r="P2585" s="25" t="str">
        <f t="shared" si="287"/>
        <v/>
      </c>
      <c r="R2585" s="26">
        <f t="shared" si="281"/>
        <v>0</v>
      </c>
      <c r="S2585" s="18">
        <f t="shared" si="282"/>
        <v>9</v>
      </c>
      <c r="T2585" s="15" t="str">
        <f t="shared" si="283"/>
        <v/>
      </c>
      <c r="U2585" s="15" t="str">
        <f>CONCATENATE(IF(B2585="","",'[1]Datos del Clap'!$E$4),";","9",IF(B2585="","",'[1]Datos del Clap'!$F$4),TEXT(B2585,"000"),";",E2585,(TEXT(F2585,"00000000")))</f>
        <v>;9;00000000</v>
      </c>
    </row>
    <row r="2586" spans="1:21" ht="14.25" customHeight="1" x14ac:dyDescent="0.2">
      <c r="A2586" s="41" t="str">
        <f t="shared" si="284"/>
        <v/>
      </c>
      <c r="B2586" s="27" t="str">
        <f t="shared" si="285"/>
        <v/>
      </c>
      <c r="C2586" s="28"/>
      <c r="D2586" s="37"/>
      <c r="E2586" s="28"/>
      <c r="F2586" s="38"/>
      <c r="G2586" s="39"/>
      <c r="H2586" s="39"/>
      <c r="I2586" s="29"/>
      <c r="J2586" s="40"/>
      <c r="K2586" s="40"/>
      <c r="L2586" s="28"/>
      <c r="M2586" s="28"/>
      <c r="N2586" s="42" t="str">
        <f t="shared" si="286"/>
        <v/>
      </c>
      <c r="O2586" s="43"/>
      <c r="P2586" s="25" t="str">
        <f t="shared" si="287"/>
        <v/>
      </c>
      <c r="R2586" s="26">
        <f t="shared" si="281"/>
        <v>0</v>
      </c>
      <c r="S2586" s="18">
        <f t="shared" si="282"/>
        <v>9</v>
      </c>
      <c r="T2586" s="15" t="str">
        <f t="shared" si="283"/>
        <v/>
      </c>
      <c r="U2586" s="15" t="str">
        <f>CONCATENATE(IF(B2586="","",'[1]Datos del Clap'!$E$4),";","9",IF(B2586="","",'[1]Datos del Clap'!$F$4),TEXT(B2586,"000"),";",E2586,(TEXT(F2586,"00000000")))</f>
        <v>;9;00000000</v>
      </c>
    </row>
    <row r="2587" spans="1:21" ht="14.25" customHeight="1" x14ac:dyDescent="0.2">
      <c r="A2587" s="41" t="str">
        <f t="shared" si="284"/>
        <v/>
      </c>
      <c r="B2587" s="27" t="str">
        <f t="shared" si="285"/>
        <v/>
      </c>
      <c r="C2587" s="28"/>
      <c r="D2587" s="37"/>
      <c r="E2587" s="28"/>
      <c r="F2587" s="38"/>
      <c r="G2587" s="39"/>
      <c r="H2587" s="39"/>
      <c r="I2587" s="29"/>
      <c r="J2587" s="40"/>
      <c r="K2587" s="40"/>
      <c r="L2587" s="28"/>
      <c r="M2587" s="28"/>
      <c r="N2587" s="42" t="str">
        <f t="shared" si="286"/>
        <v/>
      </c>
      <c r="O2587" s="43"/>
      <c r="P2587" s="25" t="str">
        <f t="shared" si="287"/>
        <v/>
      </c>
      <c r="R2587" s="26">
        <f t="shared" si="281"/>
        <v>0</v>
      </c>
      <c r="S2587" s="18">
        <f t="shared" si="282"/>
        <v>9</v>
      </c>
      <c r="T2587" s="15" t="str">
        <f t="shared" si="283"/>
        <v/>
      </c>
      <c r="U2587" s="15" t="str">
        <f>CONCATENATE(IF(B2587="","",'[1]Datos del Clap'!$E$4),";","9",IF(B2587="","",'[1]Datos del Clap'!$F$4),TEXT(B2587,"000"),";",E2587,(TEXT(F2587,"00000000")))</f>
        <v>;9;00000000</v>
      </c>
    </row>
    <row r="2588" spans="1:21" ht="14.25" customHeight="1" x14ac:dyDescent="0.2">
      <c r="A2588" s="41" t="str">
        <f t="shared" si="284"/>
        <v/>
      </c>
      <c r="B2588" s="27" t="str">
        <f t="shared" si="285"/>
        <v/>
      </c>
      <c r="C2588" s="28"/>
      <c r="D2588" s="37"/>
      <c r="E2588" s="28"/>
      <c r="F2588" s="38"/>
      <c r="G2588" s="39"/>
      <c r="H2588" s="39"/>
      <c r="I2588" s="29"/>
      <c r="J2588" s="40"/>
      <c r="K2588" s="40"/>
      <c r="L2588" s="28"/>
      <c r="M2588" s="28"/>
      <c r="N2588" s="42" t="str">
        <f t="shared" si="286"/>
        <v/>
      </c>
      <c r="O2588" s="43"/>
      <c r="P2588" s="25" t="str">
        <f t="shared" si="287"/>
        <v/>
      </c>
      <c r="R2588" s="26">
        <f t="shared" si="281"/>
        <v>0</v>
      </c>
      <c r="S2588" s="18">
        <f t="shared" si="282"/>
        <v>9</v>
      </c>
      <c r="T2588" s="15" t="str">
        <f t="shared" si="283"/>
        <v/>
      </c>
      <c r="U2588" s="15" t="str">
        <f>CONCATENATE(IF(B2588="","",'[1]Datos del Clap'!$E$4),";","9",IF(B2588="","",'[1]Datos del Clap'!$F$4),TEXT(B2588,"000"),";",E2588,(TEXT(F2588,"00000000")))</f>
        <v>;9;00000000</v>
      </c>
    </row>
    <row r="2589" spans="1:21" ht="14.25" customHeight="1" x14ac:dyDescent="0.2">
      <c r="A2589" s="41" t="str">
        <f t="shared" si="284"/>
        <v/>
      </c>
      <c r="B2589" s="27" t="str">
        <f t="shared" si="285"/>
        <v/>
      </c>
      <c r="C2589" s="28"/>
      <c r="D2589" s="37"/>
      <c r="E2589" s="28"/>
      <c r="F2589" s="38"/>
      <c r="G2589" s="39"/>
      <c r="H2589" s="39"/>
      <c r="I2589" s="29"/>
      <c r="J2589" s="40"/>
      <c r="K2589" s="40"/>
      <c r="L2589" s="28"/>
      <c r="M2589" s="28"/>
      <c r="N2589" s="42" t="str">
        <f t="shared" si="286"/>
        <v/>
      </c>
      <c r="O2589" s="43"/>
      <c r="P2589" s="25" t="str">
        <f t="shared" si="287"/>
        <v/>
      </c>
      <c r="R2589" s="26">
        <f t="shared" si="281"/>
        <v>0</v>
      </c>
      <c r="S2589" s="18">
        <f t="shared" si="282"/>
        <v>9</v>
      </c>
      <c r="T2589" s="15" t="str">
        <f t="shared" si="283"/>
        <v/>
      </c>
      <c r="U2589" s="15" t="str">
        <f>CONCATENATE(IF(B2589="","",'[1]Datos del Clap'!$E$4),";","9",IF(B2589="","",'[1]Datos del Clap'!$F$4),TEXT(B2589,"000"),";",E2589,(TEXT(F2589,"00000000")))</f>
        <v>;9;00000000</v>
      </c>
    </row>
    <row r="2590" spans="1:21" ht="14.25" customHeight="1" x14ac:dyDescent="0.2">
      <c r="A2590" s="41" t="str">
        <f t="shared" si="284"/>
        <v/>
      </c>
      <c r="B2590" s="27" t="str">
        <f t="shared" si="285"/>
        <v/>
      </c>
      <c r="C2590" s="28"/>
      <c r="D2590" s="37"/>
      <c r="E2590" s="28"/>
      <c r="F2590" s="38"/>
      <c r="G2590" s="39"/>
      <c r="H2590" s="39"/>
      <c r="I2590" s="29"/>
      <c r="J2590" s="40"/>
      <c r="K2590" s="40"/>
      <c r="L2590" s="28"/>
      <c r="M2590" s="28"/>
      <c r="N2590" s="42" t="str">
        <f t="shared" si="286"/>
        <v/>
      </c>
      <c r="O2590" s="43"/>
      <c r="P2590" s="25" t="str">
        <f t="shared" si="287"/>
        <v/>
      </c>
      <c r="R2590" s="26">
        <f t="shared" si="281"/>
        <v>0</v>
      </c>
      <c r="S2590" s="18">
        <f t="shared" si="282"/>
        <v>9</v>
      </c>
      <c r="T2590" s="15" t="str">
        <f t="shared" si="283"/>
        <v/>
      </c>
      <c r="U2590" s="15" t="str">
        <f>CONCATENATE(IF(B2590="","",'[1]Datos del Clap'!$E$4),";","9",IF(B2590="","",'[1]Datos del Clap'!$F$4),TEXT(B2590,"000"),";",E2590,(TEXT(F2590,"00000000")))</f>
        <v>;9;00000000</v>
      </c>
    </row>
    <row r="2591" spans="1:21" ht="14.25" customHeight="1" x14ac:dyDescent="0.2">
      <c r="A2591" s="41" t="str">
        <f t="shared" si="284"/>
        <v/>
      </c>
      <c r="B2591" s="27" t="str">
        <f t="shared" si="285"/>
        <v/>
      </c>
      <c r="C2591" s="28"/>
      <c r="D2591" s="37"/>
      <c r="E2591" s="28"/>
      <c r="F2591" s="38"/>
      <c r="G2591" s="39"/>
      <c r="H2591" s="39"/>
      <c r="I2591" s="29"/>
      <c r="J2591" s="40"/>
      <c r="K2591" s="40"/>
      <c r="L2591" s="28"/>
      <c r="M2591" s="28"/>
      <c r="N2591" s="42" t="str">
        <f t="shared" si="286"/>
        <v/>
      </c>
      <c r="O2591" s="43"/>
      <c r="P2591" s="25" t="str">
        <f t="shared" si="287"/>
        <v/>
      </c>
      <c r="R2591" s="26">
        <f t="shared" si="281"/>
        <v>0</v>
      </c>
      <c r="S2591" s="18">
        <f t="shared" si="282"/>
        <v>9</v>
      </c>
      <c r="T2591" s="15" t="str">
        <f t="shared" si="283"/>
        <v/>
      </c>
      <c r="U2591" s="15" t="str">
        <f>CONCATENATE(IF(B2591="","",'[1]Datos del Clap'!$E$4),";","9",IF(B2591="","",'[1]Datos del Clap'!$F$4),TEXT(B2591,"000"),";",E2591,(TEXT(F2591,"00000000")))</f>
        <v>;9;00000000</v>
      </c>
    </row>
    <row r="2592" spans="1:21" ht="14.25" customHeight="1" x14ac:dyDescent="0.2">
      <c r="A2592" s="41" t="str">
        <f t="shared" si="284"/>
        <v/>
      </c>
      <c r="B2592" s="27" t="str">
        <f t="shared" si="285"/>
        <v/>
      </c>
      <c r="C2592" s="28"/>
      <c r="D2592" s="37"/>
      <c r="E2592" s="28"/>
      <c r="F2592" s="38"/>
      <c r="G2592" s="39"/>
      <c r="H2592" s="39"/>
      <c r="I2592" s="29"/>
      <c r="J2592" s="40"/>
      <c r="K2592" s="40"/>
      <c r="L2592" s="28"/>
      <c r="M2592" s="28"/>
      <c r="N2592" s="42" t="str">
        <f t="shared" si="286"/>
        <v/>
      </c>
      <c r="O2592" s="43"/>
      <c r="P2592" s="25" t="str">
        <f t="shared" si="287"/>
        <v/>
      </c>
      <c r="R2592" s="26">
        <f t="shared" si="281"/>
        <v>0</v>
      </c>
      <c r="S2592" s="18">
        <f t="shared" si="282"/>
        <v>9</v>
      </c>
      <c r="T2592" s="15" t="str">
        <f t="shared" si="283"/>
        <v/>
      </c>
      <c r="U2592" s="15" t="str">
        <f>CONCATENATE(IF(B2592="","",'[1]Datos del Clap'!$E$4),";","9",IF(B2592="","",'[1]Datos del Clap'!$F$4),TEXT(B2592,"000"),";",E2592,(TEXT(F2592,"00000000")))</f>
        <v>;9;00000000</v>
      </c>
    </row>
    <row r="2593" spans="1:21" ht="14.25" customHeight="1" x14ac:dyDescent="0.2">
      <c r="A2593" s="41" t="str">
        <f t="shared" si="284"/>
        <v/>
      </c>
      <c r="B2593" s="27" t="str">
        <f t="shared" si="285"/>
        <v/>
      </c>
      <c r="C2593" s="28"/>
      <c r="D2593" s="37"/>
      <c r="E2593" s="28"/>
      <c r="F2593" s="38"/>
      <c r="G2593" s="39"/>
      <c r="H2593" s="39"/>
      <c r="I2593" s="29"/>
      <c r="J2593" s="40"/>
      <c r="K2593" s="40"/>
      <c r="L2593" s="28"/>
      <c r="M2593" s="28"/>
      <c r="N2593" s="42" t="str">
        <f t="shared" si="286"/>
        <v/>
      </c>
      <c r="O2593" s="43"/>
      <c r="P2593" s="25" t="str">
        <f t="shared" si="287"/>
        <v/>
      </c>
      <c r="R2593" s="26">
        <f t="shared" si="281"/>
        <v>0</v>
      </c>
      <c r="S2593" s="18">
        <f t="shared" si="282"/>
        <v>9</v>
      </c>
      <c r="T2593" s="15" t="str">
        <f t="shared" si="283"/>
        <v/>
      </c>
      <c r="U2593" s="15" t="str">
        <f>CONCATENATE(IF(B2593="","",'[1]Datos del Clap'!$E$4),";","9",IF(B2593="","",'[1]Datos del Clap'!$F$4),TEXT(B2593,"000"),";",E2593,(TEXT(F2593,"00000000")))</f>
        <v>;9;00000000</v>
      </c>
    </row>
    <row r="2594" spans="1:21" ht="14.25" customHeight="1" x14ac:dyDescent="0.2">
      <c r="A2594" s="41" t="str">
        <f t="shared" si="284"/>
        <v/>
      </c>
      <c r="B2594" s="27" t="str">
        <f t="shared" si="285"/>
        <v/>
      </c>
      <c r="C2594" s="28"/>
      <c r="D2594" s="37"/>
      <c r="E2594" s="28"/>
      <c r="F2594" s="38"/>
      <c r="G2594" s="39"/>
      <c r="H2594" s="39"/>
      <c r="I2594" s="29"/>
      <c r="J2594" s="40"/>
      <c r="K2594" s="40"/>
      <c r="L2594" s="28"/>
      <c r="M2594" s="28"/>
      <c r="N2594" s="42" t="str">
        <f t="shared" si="286"/>
        <v/>
      </c>
      <c r="O2594" s="43"/>
      <c r="P2594" s="25" t="str">
        <f t="shared" si="287"/>
        <v/>
      </c>
      <c r="R2594" s="26">
        <f t="shared" si="281"/>
        <v>0</v>
      </c>
      <c r="S2594" s="18">
        <f t="shared" si="282"/>
        <v>9</v>
      </c>
      <c r="T2594" s="15" t="str">
        <f t="shared" si="283"/>
        <v/>
      </c>
      <c r="U2594" s="15" t="str">
        <f>CONCATENATE(IF(B2594="","",'[1]Datos del Clap'!$E$4),";","9",IF(B2594="","",'[1]Datos del Clap'!$F$4),TEXT(B2594,"000"),";",E2594,(TEXT(F2594,"00000000")))</f>
        <v>;9;00000000</v>
      </c>
    </row>
    <row r="2595" spans="1:21" ht="14.25" customHeight="1" x14ac:dyDescent="0.2">
      <c r="A2595" s="41" t="str">
        <f t="shared" si="284"/>
        <v/>
      </c>
      <c r="B2595" s="27" t="str">
        <f t="shared" si="285"/>
        <v/>
      </c>
      <c r="C2595" s="28"/>
      <c r="D2595" s="37"/>
      <c r="E2595" s="28"/>
      <c r="F2595" s="38"/>
      <c r="G2595" s="39"/>
      <c r="H2595" s="39"/>
      <c r="I2595" s="29"/>
      <c r="J2595" s="40"/>
      <c r="K2595" s="40"/>
      <c r="L2595" s="28"/>
      <c r="M2595" s="28"/>
      <c r="N2595" s="42" t="str">
        <f t="shared" si="286"/>
        <v/>
      </c>
      <c r="O2595" s="43"/>
      <c r="P2595" s="25" t="str">
        <f t="shared" si="287"/>
        <v/>
      </c>
      <c r="R2595" s="26">
        <f t="shared" si="281"/>
        <v>0</v>
      </c>
      <c r="S2595" s="18">
        <f t="shared" si="282"/>
        <v>9</v>
      </c>
      <c r="T2595" s="15" t="str">
        <f t="shared" si="283"/>
        <v/>
      </c>
      <c r="U2595" s="15" t="str">
        <f>CONCATENATE(IF(B2595="","",'[1]Datos del Clap'!$E$4),";","9",IF(B2595="","",'[1]Datos del Clap'!$F$4),TEXT(B2595,"000"),";",E2595,(TEXT(F2595,"00000000")))</f>
        <v>;9;00000000</v>
      </c>
    </row>
    <row r="2596" spans="1:21" ht="14.25" customHeight="1" x14ac:dyDescent="0.2">
      <c r="A2596" s="41" t="str">
        <f t="shared" si="284"/>
        <v/>
      </c>
      <c r="B2596" s="27" t="str">
        <f t="shared" si="285"/>
        <v/>
      </c>
      <c r="C2596" s="28"/>
      <c r="D2596" s="37"/>
      <c r="E2596" s="28"/>
      <c r="F2596" s="38"/>
      <c r="G2596" s="39"/>
      <c r="H2596" s="39"/>
      <c r="I2596" s="29"/>
      <c r="J2596" s="40"/>
      <c r="K2596" s="40"/>
      <c r="L2596" s="28"/>
      <c r="M2596" s="28"/>
      <c r="N2596" s="42" t="str">
        <f t="shared" si="286"/>
        <v/>
      </c>
      <c r="O2596" s="43"/>
      <c r="P2596" s="25" t="str">
        <f t="shared" si="287"/>
        <v/>
      </c>
      <c r="R2596" s="26">
        <f t="shared" si="281"/>
        <v>0</v>
      </c>
      <c r="S2596" s="18">
        <f t="shared" si="282"/>
        <v>9</v>
      </c>
      <c r="T2596" s="15" t="str">
        <f t="shared" si="283"/>
        <v/>
      </c>
      <c r="U2596" s="15" t="str">
        <f>CONCATENATE(IF(B2596="","",'[1]Datos del Clap'!$E$4),";","9",IF(B2596="","",'[1]Datos del Clap'!$F$4),TEXT(B2596,"000"),";",E2596,(TEXT(F2596,"00000000")))</f>
        <v>;9;00000000</v>
      </c>
    </row>
    <row r="2597" spans="1:21" ht="14.25" customHeight="1" x14ac:dyDescent="0.2">
      <c r="A2597" s="41" t="str">
        <f t="shared" si="284"/>
        <v/>
      </c>
      <c r="B2597" s="27" t="str">
        <f t="shared" si="285"/>
        <v/>
      </c>
      <c r="C2597" s="28"/>
      <c r="D2597" s="37"/>
      <c r="E2597" s="28"/>
      <c r="F2597" s="38"/>
      <c r="G2597" s="39"/>
      <c r="H2597" s="39"/>
      <c r="I2597" s="29"/>
      <c r="J2597" s="40"/>
      <c r="K2597" s="40"/>
      <c r="L2597" s="28"/>
      <c r="M2597" s="28"/>
      <c r="N2597" s="42" t="str">
        <f t="shared" si="286"/>
        <v/>
      </c>
      <c r="O2597" s="43"/>
      <c r="P2597" s="25" t="str">
        <f t="shared" si="287"/>
        <v/>
      </c>
      <c r="R2597" s="26">
        <f t="shared" si="281"/>
        <v>0</v>
      </c>
      <c r="S2597" s="18">
        <f t="shared" si="282"/>
        <v>9</v>
      </c>
      <c r="T2597" s="15" t="str">
        <f t="shared" si="283"/>
        <v/>
      </c>
      <c r="U2597" s="15" t="str">
        <f>CONCATENATE(IF(B2597="","",'[1]Datos del Clap'!$E$4),";","9",IF(B2597="","",'[1]Datos del Clap'!$F$4),TEXT(B2597,"000"),";",E2597,(TEXT(F2597,"00000000")))</f>
        <v>;9;00000000</v>
      </c>
    </row>
    <row r="2598" spans="1:21" ht="14.25" customHeight="1" x14ac:dyDescent="0.2">
      <c r="A2598" s="41" t="str">
        <f t="shared" si="284"/>
        <v/>
      </c>
      <c r="B2598" s="27" t="str">
        <f t="shared" si="285"/>
        <v/>
      </c>
      <c r="C2598" s="28"/>
      <c r="D2598" s="37"/>
      <c r="E2598" s="28"/>
      <c r="F2598" s="38"/>
      <c r="G2598" s="39"/>
      <c r="H2598" s="39"/>
      <c r="I2598" s="29"/>
      <c r="J2598" s="40"/>
      <c r="K2598" s="40"/>
      <c r="L2598" s="28"/>
      <c r="M2598" s="28"/>
      <c r="N2598" s="42" t="str">
        <f t="shared" si="286"/>
        <v/>
      </c>
      <c r="O2598" s="43"/>
      <c r="P2598" s="25" t="str">
        <f t="shared" si="287"/>
        <v/>
      </c>
      <c r="R2598" s="26">
        <f t="shared" si="281"/>
        <v>0</v>
      </c>
      <c r="S2598" s="18">
        <f t="shared" si="282"/>
        <v>9</v>
      </c>
      <c r="T2598" s="15" t="str">
        <f t="shared" si="283"/>
        <v/>
      </c>
      <c r="U2598" s="15" t="str">
        <f>CONCATENATE(IF(B2598="","",'[1]Datos del Clap'!$E$4),";","9",IF(B2598="","",'[1]Datos del Clap'!$F$4),TEXT(B2598,"000"),";",E2598,(TEXT(F2598,"00000000")))</f>
        <v>;9;00000000</v>
      </c>
    </row>
    <row r="2599" spans="1:21" ht="14.25" customHeight="1" x14ac:dyDescent="0.2">
      <c r="A2599" s="41" t="str">
        <f t="shared" si="284"/>
        <v/>
      </c>
      <c r="B2599" s="27" t="str">
        <f t="shared" si="285"/>
        <v/>
      </c>
      <c r="C2599" s="28"/>
      <c r="D2599" s="37"/>
      <c r="E2599" s="28"/>
      <c r="F2599" s="38"/>
      <c r="G2599" s="39"/>
      <c r="H2599" s="39"/>
      <c r="I2599" s="29"/>
      <c r="J2599" s="40"/>
      <c r="K2599" s="40"/>
      <c r="L2599" s="28"/>
      <c r="M2599" s="28"/>
      <c r="N2599" s="42" t="str">
        <f t="shared" si="286"/>
        <v/>
      </c>
      <c r="O2599" s="43"/>
      <c r="P2599" s="25" t="str">
        <f t="shared" si="287"/>
        <v/>
      </c>
      <c r="R2599" s="26">
        <f t="shared" si="281"/>
        <v>0</v>
      </c>
      <c r="S2599" s="18">
        <f t="shared" si="282"/>
        <v>9</v>
      </c>
      <c r="T2599" s="15" t="str">
        <f t="shared" si="283"/>
        <v/>
      </c>
      <c r="U2599" s="15" t="str">
        <f>CONCATENATE(IF(B2599="","",'[1]Datos del Clap'!$E$4),";","9",IF(B2599="","",'[1]Datos del Clap'!$F$4),TEXT(B2599,"000"),";",E2599,(TEXT(F2599,"00000000")))</f>
        <v>;9;00000000</v>
      </c>
    </row>
    <row r="2600" spans="1:21" ht="14.25" customHeight="1" x14ac:dyDescent="0.2">
      <c r="A2600" s="41" t="str">
        <f t="shared" si="284"/>
        <v/>
      </c>
      <c r="B2600" s="27" t="str">
        <f t="shared" si="285"/>
        <v/>
      </c>
      <c r="C2600" s="28"/>
      <c r="D2600" s="37"/>
      <c r="E2600" s="28"/>
      <c r="F2600" s="38"/>
      <c r="G2600" s="39"/>
      <c r="H2600" s="39"/>
      <c r="I2600" s="29"/>
      <c r="J2600" s="40"/>
      <c r="K2600" s="40"/>
      <c r="L2600" s="28"/>
      <c r="M2600" s="28"/>
      <c r="N2600" s="42" t="str">
        <f t="shared" si="286"/>
        <v/>
      </c>
      <c r="O2600" s="43"/>
      <c r="P2600" s="25" t="str">
        <f t="shared" si="287"/>
        <v/>
      </c>
      <c r="R2600" s="26">
        <f t="shared" si="281"/>
        <v>0</v>
      </c>
      <c r="S2600" s="18">
        <f t="shared" si="282"/>
        <v>9</v>
      </c>
      <c r="T2600" s="15" t="str">
        <f t="shared" si="283"/>
        <v/>
      </c>
      <c r="U2600" s="15" t="str">
        <f>CONCATENATE(IF(B2600="","",'[1]Datos del Clap'!$E$4),";","9",IF(B2600="","",'[1]Datos del Clap'!$F$4),TEXT(B2600,"000"),";",E2600,(TEXT(F2600,"00000000")))</f>
        <v>;9;00000000</v>
      </c>
    </row>
    <row r="2601" spans="1:21" ht="14.25" customHeight="1" x14ac:dyDescent="0.2">
      <c r="A2601" s="41" t="str">
        <f t="shared" si="284"/>
        <v/>
      </c>
      <c r="B2601" s="27" t="str">
        <f t="shared" si="285"/>
        <v/>
      </c>
      <c r="C2601" s="28"/>
      <c r="D2601" s="37"/>
      <c r="E2601" s="28"/>
      <c r="F2601" s="38"/>
      <c r="G2601" s="39"/>
      <c r="H2601" s="39"/>
      <c r="I2601" s="29"/>
      <c r="J2601" s="40"/>
      <c r="K2601" s="40"/>
      <c r="L2601" s="28"/>
      <c r="M2601" s="28"/>
      <c r="N2601" s="42" t="str">
        <f t="shared" si="286"/>
        <v/>
      </c>
      <c r="O2601" s="43"/>
      <c r="P2601" s="25" t="str">
        <f t="shared" si="287"/>
        <v/>
      </c>
      <c r="R2601" s="26">
        <f t="shared" si="281"/>
        <v>0</v>
      </c>
      <c r="S2601" s="18">
        <f t="shared" si="282"/>
        <v>9</v>
      </c>
      <c r="T2601" s="15" t="str">
        <f t="shared" si="283"/>
        <v/>
      </c>
      <c r="U2601" s="15" t="str">
        <f>CONCATENATE(IF(B2601="","",'[1]Datos del Clap'!$E$4),";","9",IF(B2601="","",'[1]Datos del Clap'!$F$4),TEXT(B2601,"000"),";",E2601,(TEXT(F2601,"00000000")))</f>
        <v>;9;00000000</v>
      </c>
    </row>
    <row r="2602" spans="1:21" ht="14.25" customHeight="1" x14ac:dyDescent="0.2">
      <c r="A2602" s="41" t="str">
        <f t="shared" si="284"/>
        <v/>
      </c>
      <c r="B2602" s="27" t="str">
        <f t="shared" si="285"/>
        <v/>
      </c>
      <c r="C2602" s="28"/>
      <c r="D2602" s="37"/>
      <c r="E2602" s="28"/>
      <c r="F2602" s="38"/>
      <c r="G2602" s="39"/>
      <c r="H2602" s="39"/>
      <c r="I2602" s="29"/>
      <c r="J2602" s="40"/>
      <c r="K2602" s="40"/>
      <c r="L2602" s="28"/>
      <c r="M2602" s="28"/>
      <c r="N2602" s="42" t="str">
        <f t="shared" si="286"/>
        <v/>
      </c>
      <c r="O2602" s="43"/>
      <c r="P2602" s="25" t="str">
        <f t="shared" si="287"/>
        <v/>
      </c>
      <c r="R2602" s="26">
        <f t="shared" si="281"/>
        <v>0</v>
      </c>
      <c r="S2602" s="18">
        <f t="shared" si="282"/>
        <v>9</v>
      </c>
      <c r="T2602" s="15" t="str">
        <f t="shared" si="283"/>
        <v/>
      </c>
      <c r="U2602" s="15" t="str">
        <f>CONCATENATE(IF(B2602="","",'[1]Datos del Clap'!$E$4),";","9",IF(B2602="","",'[1]Datos del Clap'!$F$4),TEXT(B2602,"000"),";",E2602,(TEXT(F2602,"00000000")))</f>
        <v>;9;00000000</v>
      </c>
    </row>
    <row r="2603" spans="1:21" ht="14.25" customHeight="1" x14ac:dyDescent="0.2">
      <c r="A2603" s="41" t="str">
        <f t="shared" si="284"/>
        <v/>
      </c>
      <c r="B2603" s="27" t="str">
        <f t="shared" si="285"/>
        <v/>
      </c>
      <c r="C2603" s="28"/>
      <c r="D2603" s="37"/>
      <c r="E2603" s="28"/>
      <c r="F2603" s="38"/>
      <c r="G2603" s="39"/>
      <c r="H2603" s="39"/>
      <c r="I2603" s="29"/>
      <c r="J2603" s="40"/>
      <c r="K2603" s="40"/>
      <c r="L2603" s="28"/>
      <c r="M2603" s="28"/>
      <c r="N2603" s="42" t="str">
        <f t="shared" si="286"/>
        <v/>
      </c>
      <c r="O2603" s="43"/>
      <c r="P2603" s="25" t="str">
        <f t="shared" si="287"/>
        <v/>
      </c>
      <c r="R2603" s="26">
        <f t="shared" si="281"/>
        <v>0</v>
      </c>
      <c r="S2603" s="18">
        <f t="shared" si="282"/>
        <v>9</v>
      </c>
      <c r="T2603" s="15" t="str">
        <f t="shared" si="283"/>
        <v/>
      </c>
      <c r="U2603" s="15" t="str">
        <f>CONCATENATE(IF(B2603="","",'[1]Datos del Clap'!$E$4),";","9",IF(B2603="","",'[1]Datos del Clap'!$F$4),TEXT(B2603,"000"),";",E2603,(TEXT(F2603,"00000000")))</f>
        <v>;9;00000000</v>
      </c>
    </row>
    <row r="2604" spans="1:21" ht="14.25" customHeight="1" x14ac:dyDescent="0.2">
      <c r="A2604" s="41" t="str">
        <f t="shared" si="284"/>
        <v/>
      </c>
      <c r="B2604" s="27" t="str">
        <f t="shared" si="285"/>
        <v/>
      </c>
      <c r="C2604" s="28"/>
      <c r="D2604" s="37"/>
      <c r="E2604" s="28"/>
      <c r="F2604" s="38"/>
      <c r="G2604" s="39"/>
      <c r="H2604" s="39"/>
      <c r="I2604" s="29"/>
      <c r="J2604" s="40"/>
      <c r="K2604" s="40"/>
      <c r="L2604" s="28"/>
      <c r="M2604" s="28"/>
      <c r="N2604" s="42" t="str">
        <f t="shared" si="286"/>
        <v/>
      </c>
      <c r="O2604" s="43"/>
      <c r="P2604" s="25" t="str">
        <f t="shared" si="287"/>
        <v/>
      </c>
      <c r="R2604" s="26">
        <f t="shared" si="281"/>
        <v>0</v>
      </c>
      <c r="S2604" s="18">
        <f t="shared" si="282"/>
        <v>9</v>
      </c>
      <c r="T2604" s="15" t="str">
        <f t="shared" si="283"/>
        <v/>
      </c>
      <c r="U2604" s="15" t="str">
        <f>CONCATENATE(IF(B2604="","",'[1]Datos del Clap'!$E$4),";","9",IF(B2604="","",'[1]Datos del Clap'!$F$4),TEXT(B2604,"000"),";",E2604,(TEXT(F2604,"00000000")))</f>
        <v>;9;00000000</v>
      </c>
    </row>
    <row r="2605" spans="1:21" ht="14.25" customHeight="1" x14ac:dyDescent="0.2">
      <c r="A2605" s="41" t="str">
        <f t="shared" si="284"/>
        <v/>
      </c>
      <c r="B2605" s="27" t="str">
        <f t="shared" si="285"/>
        <v/>
      </c>
      <c r="C2605" s="28"/>
      <c r="D2605" s="37"/>
      <c r="E2605" s="28"/>
      <c r="F2605" s="38"/>
      <c r="G2605" s="39"/>
      <c r="H2605" s="39"/>
      <c r="I2605" s="29"/>
      <c r="J2605" s="40"/>
      <c r="K2605" s="40"/>
      <c r="L2605" s="28"/>
      <c r="M2605" s="28"/>
      <c r="N2605" s="42" t="str">
        <f t="shared" si="286"/>
        <v/>
      </c>
      <c r="O2605" s="43"/>
      <c r="P2605" s="25" t="str">
        <f t="shared" si="287"/>
        <v/>
      </c>
      <c r="R2605" s="26">
        <f t="shared" si="281"/>
        <v>0</v>
      </c>
      <c r="S2605" s="18">
        <f t="shared" si="282"/>
        <v>9</v>
      </c>
      <c r="T2605" s="15" t="str">
        <f t="shared" si="283"/>
        <v/>
      </c>
      <c r="U2605" s="15" t="str">
        <f>CONCATENATE(IF(B2605="","",'[1]Datos del Clap'!$E$4),";","9",IF(B2605="","",'[1]Datos del Clap'!$F$4),TEXT(B2605,"000"),";",E2605,(TEXT(F2605,"00000000")))</f>
        <v>;9;00000000</v>
      </c>
    </row>
    <row r="2606" spans="1:21" ht="14.25" customHeight="1" x14ac:dyDescent="0.2">
      <c r="A2606" s="41" t="str">
        <f t="shared" si="284"/>
        <v/>
      </c>
      <c r="B2606" s="27" t="str">
        <f t="shared" si="285"/>
        <v/>
      </c>
      <c r="C2606" s="28"/>
      <c r="D2606" s="37"/>
      <c r="E2606" s="28"/>
      <c r="F2606" s="38"/>
      <c r="G2606" s="39"/>
      <c r="H2606" s="39"/>
      <c r="I2606" s="29"/>
      <c r="J2606" s="40"/>
      <c r="K2606" s="40"/>
      <c r="L2606" s="28"/>
      <c r="M2606" s="28"/>
      <c r="N2606" s="42" t="str">
        <f t="shared" si="286"/>
        <v/>
      </c>
      <c r="O2606" s="43"/>
      <c r="P2606" s="25" t="str">
        <f t="shared" si="287"/>
        <v/>
      </c>
      <c r="R2606" s="26">
        <f t="shared" si="281"/>
        <v>0</v>
      </c>
      <c r="S2606" s="18">
        <f t="shared" si="282"/>
        <v>9</v>
      </c>
      <c r="T2606" s="15" t="str">
        <f t="shared" si="283"/>
        <v/>
      </c>
      <c r="U2606" s="15" t="str">
        <f>CONCATENATE(IF(B2606="","",'[1]Datos del Clap'!$E$4),";","9",IF(B2606="","",'[1]Datos del Clap'!$F$4),TEXT(B2606,"000"),";",E2606,(TEXT(F2606,"00000000")))</f>
        <v>;9;00000000</v>
      </c>
    </row>
    <row r="2607" spans="1:21" ht="14.25" customHeight="1" x14ac:dyDescent="0.2">
      <c r="A2607" s="41" t="str">
        <f t="shared" si="284"/>
        <v/>
      </c>
      <c r="B2607" s="27" t="str">
        <f t="shared" si="285"/>
        <v/>
      </c>
      <c r="C2607" s="28"/>
      <c r="D2607" s="37"/>
      <c r="E2607" s="28"/>
      <c r="F2607" s="38"/>
      <c r="G2607" s="39"/>
      <c r="H2607" s="39"/>
      <c r="I2607" s="29"/>
      <c r="J2607" s="40"/>
      <c r="K2607" s="40"/>
      <c r="L2607" s="28"/>
      <c r="M2607" s="28"/>
      <c r="N2607" s="42" t="str">
        <f t="shared" si="286"/>
        <v/>
      </c>
      <c r="O2607" s="43"/>
      <c r="P2607" s="25" t="str">
        <f t="shared" si="287"/>
        <v/>
      </c>
      <c r="R2607" s="26">
        <f t="shared" si="281"/>
        <v>0</v>
      </c>
      <c r="S2607" s="18">
        <f t="shared" si="282"/>
        <v>9</v>
      </c>
      <c r="T2607" s="15" t="str">
        <f t="shared" si="283"/>
        <v/>
      </c>
      <c r="U2607" s="15" t="str">
        <f>CONCATENATE(IF(B2607="","",'[1]Datos del Clap'!$E$4),";","9",IF(B2607="","",'[1]Datos del Clap'!$F$4),TEXT(B2607,"000"),";",E2607,(TEXT(F2607,"00000000")))</f>
        <v>;9;00000000</v>
      </c>
    </row>
    <row r="2608" spans="1:21" ht="14.25" customHeight="1" x14ac:dyDescent="0.2">
      <c r="A2608" s="41" t="str">
        <f t="shared" si="284"/>
        <v/>
      </c>
      <c r="B2608" s="27" t="str">
        <f t="shared" si="285"/>
        <v/>
      </c>
      <c r="C2608" s="28"/>
      <c r="D2608" s="37"/>
      <c r="E2608" s="28"/>
      <c r="F2608" s="38"/>
      <c r="G2608" s="39"/>
      <c r="H2608" s="39"/>
      <c r="I2608" s="29"/>
      <c r="J2608" s="40"/>
      <c r="K2608" s="40"/>
      <c r="L2608" s="28"/>
      <c r="M2608" s="28"/>
      <c r="N2608" s="42" t="str">
        <f t="shared" si="286"/>
        <v/>
      </c>
      <c r="O2608" s="43"/>
      <c r="P2608" s="25" t="str">
        <f t="shared" si="287"/>
        <v/>
      </c>
      <c r="R2608" s="26">
        <f t="shared" si="281"/>
        <v>0</v>
      </c>
      <c r="S2608" s="18">
        <f t="shared" si="282"/>
        <v>9</v>
      </c>
      <c r="T2608" s="15" t="str">
        <f t="shared" si="283"/>
        <v/>
      </c>
      <c r="U2608" s="15" t="str">
        <f>CONCATENATE(IF(B2608="","",'[1]Datos del Clap'!$E$4),";","9",IF(B2608="","",'[1]Datos del Clap'!$F$4),TEXT(B2608,"000"),";",E2608,(TEXT(F2608,"00000000")))</f>
        <v>;9;00000000</v>
      </c>
    </row>
    <row r="2609" spans="1:21" ht="14.25" customHeight="1" x14ac:dyDescent="0.2">
      <c r="A2609" s="41" t="str">
        <f t="shared" si="284"/>
        <v/>
      </c>
      <c r="B2609" s="27" t="str">
        <f t="shared" si="285"/>
        <v/>
      </c>
      <c r="C2609" s="28"/>
      <c r="D2609" s="37"/>
      <c r="E2609" s="28"/>
      <c r="F2609" s="38"/>
      <c r="G2609" s="39"/>
      <c r="H2609" s="39"/>
      <c r="I2609" s="29"/>
      <c r="J2609" s="40"/>
      <c r="K2609" s="40"/>
      <c r="L2609" s="28"/>
      <c r="M2609" s="28"/>
      <c r="N2609" s="42" t="str">
        <f t="shared" si="286"/>
        <v/>
      </c>
      <c r="O2609" s="43"/>
      <c r="P2609" s="25" t="str">
        <f t="shared" si="287"/>
        <v/>
      </c>
      <c r="R2609" s="26">
        <f t="shared" si="281"/>
        <v>0</v>
      </c>
      <c r="S2609" s="18">
        <f t="shared" si="282"/>
        <v>9</v>
      </c>
      <c r="T2609" s="15" t="str">
        <f t="shared" si="283"/>
        <v/>
      </c>
      <c r="U2609" s="15" t="str">
        <f>CONCATENATE(IF(B2609="","",'[1]Datos del Clap'!$E$4),";","9",IF(B2609="","",'[1]Datos del Clap'!$F$4),TEXT(B2609,"000"),";",E2609,(TEXT(F2609,"00000000")))</f>
        <v>;9;00000000</v>
      </c>
    </row>
    <row r="2610" spans="1:21" ht="14.25" customHeight="1" x14ac:dyDescent="0.2">
      <c r="A2610" s="41" t="str">
        <f t="shared" si="284"/>
        <v/>
      </c>
      <c r="B2610" s="27" t="str">
        <f t="shared" si="285"/>
        <v/>
      </c>
      <c r="C2610" s="28"/>
      <c r="D2610" s="37"/>
      <c r="E2610" s="28"/>
      <c r="F2610" s="38"/>
      <c r="G2610" s="39"/>
      <c r="H2610" s="39"/>
      <c r="I2610" s="29"/>
      <c r="J2610" s="40"/>
      <c r="K2610" s="40"/>
      <c r="L2610" s="28"/>
      <c r="M2610" s="28"/>
      <c r="N2610" s="42" t="str">
        <f t="shared" si="286"/>
        <v/>
      </c>
      <c r="O2610" s="43"/>
      <c r="P2610" s="25" t="str">
        <f t="shared" si="287"/>
        <v/>
      </c>
      <c r="R2610" s="26">
        <f t="shared" si="281"/>
        <v>0</v>
      </c>
      <c r="S2610" s="18">
        <f t="shared" si="282"/>
        <v>9</v>
      </c>
      <c r="T2610" s="15" t="str">
        <f t="shared" si="283"/>
        <v/>
      </c>
      <c r="U2610" s="15" t="str">
        <f>CONCATENATE(IF(B2610="","",'[1]Datos del Clap'!$E$4),";","9",IF(B2610="","",'[1]Datos del Clap'!$F$4),TEXT(B2610,"000"),";",E2610,(TEXT(F2610,"00000000")))</f>
        <v>;9;00000000</v>
      </c>
    </row>
    <row r="2611" spans="1:21" ht="14.25" customHeight="1" x14ac:dyDescent="0.2">
      <c r="A2611" s="41" t="str">
        <f t="shared" si="284"/>
        <v/>
      </c>
      <c r="B2611" s="27" t="str">
        <f t="shared" si="285"/>
        <v/>
      </c>
      <c r="C2611" s="28"/>
      <c r="D2611" s="37"/>
      <c r="E2611" s="28"/>
      <c r="F2611" s="38"/>
      <c r="G2611" s="39"/>
      <c r="H2611" s="39"/>
      <c r="I2611" s="29"/>
      <c r="J2611" s="40"/>
      <c r="K2611" s="40"/>
      <c r="L2611" s="28"/>
      <c r="M2611" s="28"/>
      <c r="N2611" s="42" t="str">
        <f t="shared" si="286"/>
        <v/>
      </c>
      <c r="O2611" s="43"/>
      <c r="P2611" s="25" t="str">
        <f t="shared" si="287"/>
        <v/>
      </c>
      <c r="R2611" s="26">
        <f t="shared" si="281"/>
        <v>0</v>
      </c>
      <c r="S2611" s="18">
        <f t="shared" si="282"/>
        <v>9</v>
      </c>
      <c r="T2611" s="15" t="str">
        <f t="shared" si="283"/>
        <v/>
      </c>
      <c r="U2611" s="15" t="str">
        <f>CONCATENATE(IF(B2611="","",'[1]Datos del Clap'!$E$4),";","9",IF(B2611="","",'[1]Datos del Clap'!$F$4),TEXT(B2611,"000"),";",E2611,(TEXT(F2611,"00000000")))</f>
        <v>;9;00000000</v>
      </c>
    </row>
    <row r="2612" spans="1:21" ht="14.25" customHeight="1" x14ac:dyDescent="0.2">
      <c r="A2612" s="41" t="str">
        <f t="shared" si="284"/>
        <v/>
      </c>
      <c r="B2612" s="27" t="str">
        <f t="shared" si="285"/>
        <v/>
      </c>
      <c r="C2612" s="28"/>
      <c r="D2612" s="37"/>
      <c r="E2612" s="28"/>
      <c r="F2612" s="38"/>
      <c r="G2612" s="39"/>
      <c r="H2612" s="39"/>
      <c r="I2612" s="29"/>
      <c r="J2612" s="40"/>
      <c r="K2612" s="40"/>
      <c r="L2612" s="28"/>
      <c r="M2612" s="28"/>
      <c r="N2612" s="42" t="str">
        <f t="shared" si="286"/>
        <v/>
      </c>
      <c r="O2612" s="43"/>
      <c r="P2612" s="25" t="str">
        <f t="shared" si="287"/>
        <v/>
      </c>
      <c r="R2612" s="26">
        <f t="shared" si="281"/>
        <v>0</v>
      </c>
      <c r="S2612" s="18">
        <f t="shared" si="282"/>
        <v>9</v>
      </c>
      <c r="T2612" s="15" t="str">
        <f t="shared" si="283"/>
        <v/>
      </c>
      <c r="U2612" s="15" t="str">
        <f>CONCATENATE(IF(B2612="","",'[1]Datos del Clap'!$E$4),";","9",IF(B2612="","",'[1]Datos del Clap'!$F$4),TEXT(B2612,"000"),";",E2612,(TEXT(F2612,"00000000")))</f>
        <v>;9;00000000</v>
      </c>
    </row>
    <row r="2613" spans="1:21" ht="14.25" customHeight="1" x14ac:dyDescent="0.2">
      <c r="A2613" s="41" t="str">
        <f t="shared" si="284"/>
        <v/>
      </c>
      <c r="B2613" s="27" t="str">
        <f t="shared" si="285"/>
        <v/>
      </c>
      <c r="C2613" s="28"/>
      <c r="D2613" s="37"/>
      <c r="E2613" s="28"/>
      <c r="F2613" s="38"/>
      <c r="G2613" s="39"/>
      <c r="H2613" s="39"/>
      <c r="I2613" s="29"/>
      <c r="J2613" s="40"/>
      <c r="K2613" s="40"/>
      <c r="L2613" s="28"/>
      <c r="M2613" s="28"/>
      <c r="N2613" s="42" t="str">
        <f t="shared" si="286"/>
        <v/>
      </c>
      <c r="O2613" s="43"/>
      <c r="P2613" s="25" t="str">
        <f t="shared" si="287"/>
        <v/>
      </c>
      <c r="R2613" s="26">
        <f t="shared" si="281"/>
        <v>0</v>
      </c>
      <c r="S2613" s="18">
        <f t="shared" si="282"/>
        <v>9</v>
      </c>
      <c r="T2613" s="15" t="str">
        <f t="shared" si="283"/>
        <v/>
      </c>
      <c r="U2613" s="15" t="str">
        <f>CONCATENATE(IF(B2613="","",'[1]Datos del Clap'!$E$4),";","9",IF(B2613="","",'[1]Datos del Clap'!$F$4),TEXT(B2613,"000"),";",E2613,(TEXT(F2613,"00000000")))</f>
        <v>;9;00000000</v>
      </c>
    </row>
    <row r="2614" spans="1:21" ht="14.25" customHeight="1" x14ac:dyDescent="0.2">
      <c r="A2614" s="41" t="str">
        <f t="shared" si="284"/>
        <v/>
      </c>
      <c r="B2614" s="27" t="str">
        <f t="shared" si="285"/>
        <v/>
      </c>
      <c r="C2614" s="28"/>
      <c r="D2614" s="37"/>
      <c r="E2614" s="28"/>
      <c r="F2614" s="38"/>
      <c r="G2614" s="39"/>
      <c r="H2614" s="39"/>
      <c r="I2614" s="29"/>
      <c r="J2614" s="40"/>
      <c r="K2614" s="40"/>
      <c r="L2614" s="28"/>
      <c r="M2614" s="28"/>
      <c r="N2614" s="42" t="str">
        <f t="shared" si="286"/>
        <v/>
      </c>
      <c r="O2614" s="43"/>
      <c r="P2614" s="25" t="str">
        <f t="shared" si="287"/>
        <v/>
      </c>
      <c r="R2614" s="26">
        <f t="shared" si="281"/>
        <v>0</v>
      </c>
      <c r="S2614" s="18">
        <f t="shared" si="282"/>
        <v>9</v>
      </c>
      <c r="T2614" s="15" t="str">
        <f t="shared" si="283"/>
        <v/>
      </c>
      <c r="U2614" s="15" t="str">
        <f>CONCATENATE(IF(B2614="","",'[1]Datos del Clap'!$E$4),";","9",IF(B2614="","",'[1]Datos del Clap'!$F$4),TEXT(B2614,"000"),";",E2614,(TEXT(F2614,"00000000")))</f>
        <v>;9;00000000</v>
      </c>
    </row>
    <row r="2615" spans="1:21" ht="14.25" customHeight="1" x14ac:dyDescent="0.2">
      <c r="A2615" s="41" t="str">
        <f t="shared" si="284"/>
        <v/>
      </c>
      <c r="B2615" s="27" t="str">
        <f t="shared" si="285"/>
        <v/>
      </c>
      <c r="C2615" s="28"/>
      <c r="D2615" s="37"/>
      <c r="E2615" s="28"/>
      <c r="F2615" s="38"/>
      <c r="G2615" s="39"/>
      <c r="H2615" s="39"/>
      <c r="I2615" s="29"/>
      <c r="J2615" s="40"/>
      <c r="K2615" s="40"/>
      <c r="L2615" s="28"/>
      <c r="M2615" s="28"/>
      <c r="N2615" s="42" t="str">
        <f t="shared" si="286"/>
        <v/>
      </c>
      <c r="O2615" s="43"/>
      <c r="P2615" s="25" t="str">
        <f t="shared" si="287"/>
        <v/>
      </c>
      <c r="R2615" s="26">
        <f t="shared" si="281"/>
        <v>0</v>
      </c>
      <c r="S2615" s="18">
        <f t="shared" si="282"/>
        <v>9</v>
      </c>
      <c r="T2615" s="15" t="str">
        <f t="shared" si="283"/>
        <v/>
      </c>
      <c r="U2615" s="15" t="str">
        <f>CONCATENATE(IF(B2615="","",'[1]Datos del Clap'!$E$4),";","9",IF(B2615="","",'[1]Datos del Clap'!$F$4),TEXT(B2615,"000"),";",E2615,(TEXT(F2615,"00000000")))</f>
        <v>;9;00000000</v>
      </c>
    </row>
    <row r="2616" spans="1:21" ht="14.25" customHeight="1" x14ac:dyDescent="0.2">
      <c r="A2616" s="41" t="str">
        <f t="shared" si="284"/>
        <v/>
      </c>
      <c r="B2616" s="27" t="str">
        <f t="shared" si="285"/>
        <v/>
      </c>
      <c r="C2616" s="28"/>
      <c r="D2616" s="37"/>
      <c r="E2616" s="28"/>
      <c r="F2616" s="38"/>
      <c r="G2616" s="39"/>
      <c r="H2616" s="39"/>
      <c r="I2616" s="29"/>
      <c r="J2616" s="40"/>
      <c r="K2616" s="40"/>
      <c r="L2616" s="28"/>
      <c r="M2616" s="28"/>
      <c r="N2616" s="42" t="str">
        <f t="shared" si="286"/>
        <v/>
      </c>
      <c r="O2616" s="43"/>
      <c r="P2616" s="25" t="str">
        <f t="shared" si="287"/>
        <v/>
      </c>
      <c r="R2616" s="26">
        <f t="shared" si="281"/>
        <v>0</v>
      </c>
      <c r="S2616" s="18">
        <f t="shared" si="282"/>
        <v>9</v>
      </c>
      <c r="T2616" s="15" t="str">
        <f t="shared" si="283"/>
        <v/>
      </c>
      <c r="U2616" s="15" t="str">
        <f>CONCATENATE(IF(B2616="","",'[1]Datos del Clap'!$E$4),";","9",IF(B2616="","",'[1]Datos del Clap'!$F$4),TEXT(B2616,"000"),";",E2616,(TEXT(F2616,"00000000")))</f>
        <v>;9;00000000</v>
      </c>
    </row>
    <row r="2617" spans="1:21" ht="14.25" customHeight="1" x14ac:dyDescent="0.2">
      <c r="A2617" s="41" t="str">
        <f t="shared" si="284"/>
        <v/>
      </c>
      <c r="B2617" s="27" t="str">
        <f t="shared" si="285"/>
        <v/>
      </c>
      <c r="C2617" s="28"/>
      <c r="D2617" s="37"/>
      <c r="E2617" s="28"/>
      <c r="F2617" s="38"/>
      <c r="G2617" s="39"/>
      <c r="H2617" s="39"/>
      <c r="I2617" s="29"/>
      <c r="J2617" s="40"/>
      <c r="K2617" s="40"/>
      <c r="L2617" s="28"/>
      <c r="M2617" s="28"/>
      <c r="N2617" s="42" t="str">
        <f t="shared" si="286"/>
        <v/>
      </c>
      <c r="O2617" s="43"/>
      <c r="P2617" s="25" t="str">
        <f t="shared" si="287"/>
        <v/>
      </c>
      <c r="R2617" s="26">
        <f t="shared" si="281"/>
        <v>0</v>
      </c>
      <c r="S2617" s="18">
        <f t="shared" si="282"/>
        <v>9</v>
      </c>
      <c r="T2617" s="15" t="str">
        <f t="shared" si="283"/>
        <v/>
      </c>
      <c r="U2617" s="15" t="str">
        <f>CONCATENATE(IF(B2617="","",'[1]Datos del Clap'!$E$4),";","9",IF(B2617="","",'[1]Datos del Clap'!$F$4),TEXT(B2617,"000"),";",E2617,(TEXT(F2617,"00000000")))</f>
        <v>;9;00000000</v>
      </c>
    </row>
    <row r="2618" spans="1:21" ht="14.25" customHeight="1" x14ac:dyDescent="0.2">
      <c r="A2618" s="41" t="str">
        <f t="shared" si="284"/>
        <v/>
      </c>
      <c r="B2618" s="27" t="str">
        <f t="shared" si="285"/>
        <v/>
      </c>
      <c r="C2618" s="28"/>
      <c r="D2618" s="37"/>
      <c r="E2618" s="28"/>
      <c r="F2618" s="38"/>
      <c r="G2618" s="39"/>
      <c r="H2618" s="39"/>
      <c r="I2618" s="29"/>
      <c r="J2618" s="40"/>
      <c r="K2618" s="40"/>
      <c r="L2618" s="28"/>
      <c r="M2618" s="28"/>
      <c r="N2618" s="42" t="str">
        <f t="shared" si="286"/>
        <v/>
      </c>
      <c r="O2618" s="43"/>
      <c r="P2618" s="25" t="str">
        <f t="shared" si="287"/>
        <v/>
      </c>
      <c r="R2618" s="26">
        <f t="shared" si="281"/>
        <v>0</v>
      </c>
      <c r="S2618" s="18">
        <f t="shared" si="282"/>
        <v>9</v>
      </c>
      <c r="T2618" s="15" t="str">
        <f t="shared" si="283"/>
        <v/>
      </c>
      <c r="U2618" s="15" t="str">
        <f>CONCATENATE(IF(B2618="","",'[1]Datos del Clap'!$E$4),";","9",IF(B2618="","",'[1]Datos del Clap'!$F$4),TEXT(B2618,"000"),";",E2618,(TEXT(F2618,"00000000")))</f>
        <v>;9;00000000</v>
      </c>
    </row>
    <row r="2619" spans="1:21" ht="14.25" customHeight="1" x14ac:dyDescent="0.2">
      <c r="A2619" s="41" t="str">
        <f t="shared" si="284"/>
        <v/>
      </c>
      <c r="B2619" s="27" t="str">
        <f t="shared" si="285"/>
        <v/>
      </c>
      <c r="C2619" s="28"/>
      <c r="D2619" s="37"/>
      <c r="E2619" s="28"/>
      <c r="F2619" s="38"/>
      <c r="G2619" s="39"/>
      <c r="H2619" s="39"/>
      <c r="I2619" s="29"/>
      <c r="J2619" s="40"/>
      <c r="K2619" s="40"/>
      <c r="L2619" s="28"/>
      <c r="M2619" s="28"/>
      <c r="N2619" s="42" t="str">
        <f t="shared" si="286"/>
        <v/>
      </c>
      <c r="O2619" s="43"/>
      <c r="P2619" s="25" t="str">
        <f t="shared" si="287"/>
        <v/>
      </c>
      <c r="R2619" s="26">
        <f t="shared" si="281"/>
        <v>0</v>
      </c>
      <c r="S2619" s="18">
        <f t="shared" si="282"/>
        <v>9</v>
      </c>
      <c r="T2619" s="15" t="str">
        <f t="shared" si="283"/>
        <v/>
      </c>
      <c r="U2619" s="15" t="str">
        <f>CONCATENATE(IF(B2619="","",'[1]Datos del Clap'!$E$4),";","9",IF(B2619="","",'[1]Datos del Clap'!$F$4),TEXT(B2619,"000"),";",E2619,(TEXT(F2619,"00000000")))</f>
        <v>;9;00000000</v>
      </c>
    </row>
    <row r="2620" spans="1:21" ht="14.25" customHeight="1" x14ac:dyDescent="0.2">
      <c r="A2620" s="41" t="str">
        <f t="shared" si="284"/>
        <v/>
      </c>
      <c r="B2620" s="27" t="str">
        <f t="shared" si="285"/>
        <v/>
      </c>
      <c r="C2620" s="28"/>
      <c r="D2620" s="37"/>
      <c r="E2620" s="28"/>
      <c r="F2620" s="38"/>
      <c r="G2620" s="39"/>
      <c r="H2620" s="39"/>
      <c r="I2620" s="29"/>
      <c r="J2620" s="40"/>
      <c r="K2620" s="40"/>
      <c r="L2620" s="28"/>
      <c r="M2620" s="28"/>
      <c r="N2620" s="42" t="str">
        <f t="shared" si="286"/>
        <v/>
      </c>
      <c r="O2620" s="43"/>
      <c r="P2620" s="25" t="str">
        <f t="shared" si="287"/>
        <v/>
      </c>
      <c r="R2620" s="26">
        <f t="shared" si="281"/>
        <v>0</v>
      </c>
      <c r="S2620" s="18">
        <f t="shared" si="282"/>
        <v>9</v>
      </c>
      <c r="T2620" s="15" t="str">
        <f t="shared" si="283"/>
        <v/>
      </c>
      <c r="U2620" s="15" t="str">
        <f>CONCATENATE(IF(B2620="","",'[1]Datos del Clap'!$E$4),";","9",IF(B2620="","",'[1]Datos del Clap'!$F$4),TEXT(B2620,"000"),";",E2620,(TEXT(F2620,"00000000")))</f>
        <v>;9;00000000</v>
      </c>
    </row>
    <row r="2621" spans="1:21" ht="14.25" customHeight="1" x14ac:dyDescent="0.2">
      <c r="A2621" s="41" t="str">
        <f t="shared" si="284"/>
        <v/>
      </c>
      <c r="B2621" s="27" t="str">
        <f t="shared" si="285"/>
        <v/>
      </c>
      <c r="C2621" s="28"/>
      <c r="D2621" s="37"/>
      <c r="E2621" s="28"/>
      <c r="F2621" s="38"/>
      <c r="G2621" s="39"/>
      <c r="H2621" s="39"/>
      <c r="I2621" s="29"/>
      <c r="J2621" s="40"/>
      <c r="K2621" s="40"/>
      <c r="L2621" s="28"/>
      <c r="M2621" s="28"/>
      <c r="N2621" s="42" t="str">
        <f t="shared" si="286"/>
        <v/>
      </c>
      <c r="O2621" s="43"/>
      <c r="P2621" s="25" t="str">
        <f t="shared" si="287"/>
        <v/>
      </c>
      <c r="R2621" s="26">
        <f t="shared" si="281"/>
        <v>0</v>
      </c>
      <c r="S2621" s="18">
        <f t="shared" si="282"/>
        <v>9</v>
      </c>
      <c r="T2621" s="15" t="str">
        <f t="shared" si="283"/>
        <v/>
      </c>
      <c r="U2621" s="15" t="str">
        <f>CONCATENATE(IF(B2621="","",'[1]Datos del Clap'!$E$4),";","9",IF(B2621="","",'[1]Datos del Clap'!$F$4),TEXT(B2621,"000"),";",E2621,(TEXT(F2621,"00000000")))</f>
        <v>;9;00000000</v>
      </c>
    </row>
    <row r="2622" spans="1:21" ht="14.25" customHeight="1" x14ac:dyDescent="0.2">
      <c r="A2622" s="41" t="str">
        <f t="shared" si="284"/>
        <v/>
      </c>
      <c r="B2622" s="27" t="str">
        <f t="shared" si="285"/>
        <v/>
      </c>
      <c r="C2622" s="28"/>
      <c r="D2622" s="37"/>
      <c r="E2622" s="28"/>
      <c r="F2622" s="38"/>
      <c r="G2622" s="39"/>
      <c r="H2622" s="39"/>
      <c r="I2622" s="29"/>
      <c r="J2622" s="40"/>
      <c r="K2622" s="40"/>
      <c r="L2622" s="28"/>
      <c r="M2622" s="28"/>
      <c r="N2622" s="42" t="str">
        <f t="shared" si="286"/>
        <v/>
      </c>
      <c r="O2622" s="43"/>
      <c r="P2622" s="25" t="str">
        <f t="shared" si="287"/>
        <v/>
      </c>
      <c r="R2622" s="26">
        <f t="shared" si="281"/>
        <v>0</v>
      </c>
      <c r="S2622" s="18">
        <f t="shared" si="282"/>
        <v>9</v>
      </c>
      <c r="T2622" s="15" t="str">
        <f t="shared" si="283"/>
        <v/>
      </c>
      <c r="U2622" s="15" t="str">
        <f>CONCATENATE(IF(B2622="","",'[1]Datos del Clap'!$E$4),";","9",IF(B2622="","",'[1]Datos del Clap'!$F$4),TEXT(B2622,"000"),";",E2622,(TEXT(F2622,"00000000")))</f>
        <v>;9;00000000</v>
      </c>
    </row>
    <row r="2623" spans="1:21" ht="14.25" customHeight="1" x14ac:dyDescent="0.2">
      <c r="A2623" s="41" t="str">
        <f t="shared" si="284"/>
        <v/>
      </c>
      <c r="B2623" s="27" t="str">
        <f t="shared" si="285"/>
        <v/>
      </c>
      <c r="C2623" s="28"/>
      <c r="D2623" s="37"/>
      <c r="E2623" s="28"/>
      <c r="F2623" s="38"/>
      <c r="G2623" s="39"/>
      <c r="H2623" s="39"/>
      <c r="I2623" s="29"/>
      <c r="J2623" s="40"/>
      <c r="K2623" s="40"/>
      <c r="L2623" s="28"/>
      <c r="M2623" s="28"/>
      <c r="N2623" s="42" t="str">
        <f t="shared" si="286"/>
        <v/>
      </c>
      <c r="O2623" s="43"/>
      <c r="P2623" s="25" t="str">
        <f t="shared" si="287"/>
        <v/>
      </c>
      <c r="R2623" s="26">
        <f t="shared" si="281"/>
        <v>0</v>
      </c>
      <c r="S2623" s="18">
        <f t="shared" si="282"/>
        <v>9</v>
      </c>
      <c r="T2623" s="15" t="str">
        <f t="shared" si="283"/>
        <v/>
      </c>
      <c r="U2623" s="15" t="str">
        <f>CONCATENATE(IF(B2623="","",'[1]Datos del Clap'!$E$4),";","9",IF(B2623="","",'[1]Datos del Clap'!$F$4),TEXT(B2623,"000"),";",E2623,(TEXT(F2623,"00000000")))</f>
        <v>;9;00000000</v>
      </c>
    </row>
    <row r="2624" spans="1:21" ht="14.25" customHeight="1" x14ac:dyDescent="0.2">
      <c r="A2624" s="41" t="str">
        <f t="shared" si="284"/>
        <v/>
      </c>
      <c r="B2624" s="27" t="str">
        <f t="shared" si="285"/>
        <v/>
      </c>
      <c r="C2624" s="28"/>
      <c r="D2624" s="37"/>
      <c r="E2624" s="28"/>
      <c r="F2624" s="38"/>
      <c r="G2624" s="39"/>
      <c r="H2624" s="39"/>
      <c r="I2624" s="29"/>
      <c r="J2624" s="40"/>
      <c r="K2624" s="40"/>
      <c r="L2624" s="28"/>
      <c r="M2624" s="28"/>
      <c r="N2624" s="42" t="str">
        <f t="shared" si="286"/>
        <v/>
      </c>
      <c r="O2624" s="43"/>
      <c r="P2624" s="25" t="str">
        <f t="shared" si="287"/>
        <v/>
      </c>
      <c r="R2624" s="26">
        <f t="shared" si="281"/>
        <v>0</v>
      </c>
      <c r="S2624" s="18">
        <f t="shared" si="282"/>
        <v>9</v>
      </c>
      <c r="T2624" s="15" t="str">
        <f t="shared" si="283"/>
        <v/>
      </c>
      <c r="U2624" s="15" t="str">
        <f>CONCATENATE(IF(B2624="","",'[1]Datos del Clap'!$E$4),";","9",IF(B2624="","",'[1]Datos del Clap'!$F$4),TEXT(B2624,"000"),";",E2624,(TEXT(F2624,"00000000")))</f>
        <v>;9;00000000</v>
      </c>
    </row>
    <row r="2625" spans="1:21" ht="14.25" customHeight="1" x14ac:dyDescent="0.2">
      <c r="A2625" s="41" t="str">
        <f t="shared" si="284"/>
        <v/>
      </c>
      <c r="B2625" s="27" t="str">
        <f t="shared" si="285"/>
        <v/>
      </c>
      <c r="C2625" s="28"/>
      <c r="D2625" s="37"/>
      <c r="E2625" s="28"/>
      <c r="F2625" s="38"/>
      <c r="G2625" s="39"/>
      <c r="H2625" s="39"/>
      <c r="I2625" s="29"/>
      <c r="J2625" s="40"/>
      <c r="K2625" s="40"/>
      <c r="L2625" s="28"/>
      <c r="M2625" s="28"/>
      <c r="N2625" s="42" t="str">
        <f t="shared" si="286"/>
        <v/>
      </c>
      <c r="O2625" s="43"/>
      <c r="P2625" s="25" t="str">
        <f t="shared" si="287"/>
        <v/>
      </c>
      <c r="R2625" s="26">
        <f t="shared" si="281"/>
        <v>0</v>
      </c>
      <c r="S2625" s="18">
        <f t="shared" si="282"/>
        <v>9</v>
      </c>
      <c r="T2625" s="15" t="str">
        <f t="shared" si="283"/>
        <v/>
      </c>
      <c r="U2625" s="15" t="str">
        <f>CONCATENATE(IF(B2625="","",'[1]Datos del Clap'!$E$4),";","9",IF(B2625="","",'[1]Datos del Clap'!$F$4),TEXT(B2625,"000"),";",E2625,(TEXT(F2625,"00000000")))</f>
        <v>;9;00000000</v>
      </c>
    </row>
    <row r="2626" spans="1:21" ht="14.25" customHeight="1" x14ac:dyDescent="0.2">
      <c r="A2626" s="41" t="str">
        <f t="shared" si="284"/>
        <v/>
      </c>
      <c r="B2626" s="27" t="str">
        <f t="shared" si="285"/>
        <v/>
      </c>
      <c r="C2626" s="28"/>
      <c r="D2626" s="37"/>
      <c r="E2626" s="28"/>
      <c r="F2626" s="38"/>
      <c r="G2626" s="39"/>
      <c r="H2626" s="39"/>
      <c r="I2626" s="29"/>
      <c r="J2626" s="40"/>
      <c r="K2626" s="40"/>
      <c r="L2626" s="28"/>
      <c r="M2626" s="28"/>
      <c r="N2626" s="42" t="str">
        <f t="shared" si="286"/>
        <v/>
      </c>
      <c r="O2626" s="43"/>
      <c r="P2626" s="25" t="str">
        <f t="shared" si="287"/>
        <v/>
      </c>
      <c r="R2626" s="26">
        <f t="shared" si="281"/>
        <v>0</v>
      </c>
      <c r="S2626" s="18">
        <f t="shared" si="282"/>
        <v>9</v>
      </c>
      <c r="T2626" s="15" t="str">
        <f t="shared" si="283"/>
        <v/>
      </c>
      <c r="U2626" s="15" t="str">
        <f>CONCATENATE(IF(B2626="","",'[1]Datos del Clap'!$E$4),";","9",IF(B2626="","",'[1]Datos del Clap'!$F$4),TEXT(B2626,"000"),";",E2626,(TEXT(F2626,"00000000")))</f>
        <v>;9;00000000</v>
      </c>
    </row>
    <row r="2627" spans="1:21" ht="14.25" customHeight="1" x14ac:dyDescent="0.2">
      <c r="A2627" s="41" t="str">
        <f t="shared" si="284"/>
        <v/>
      </c>
      <c r="B2627" s="27" t="str">
        <f t="shared" si="285"/>
        <v/>
      </c>
      <c r="C2627" s="28"/>
      <c r="D2627" s="37"/>
      <c r="E2627" s="28"/>
      <c r="F2627" s="38"/>
      <c r="G2627" s="39"/>
      <c r="H2627" s="39"/>
      <c r="I2627" s="29"/>
      <c r="J2627" s="40"/>
      <c r="K2627" s="40"/>
      <c r="L2627" s="28"/>
      <c r="M2627" s="28"/>
      <c r="N2627" s="42" t="str">
        <f t="shared" si="286"/>
        <v/>
      </c>
      <c r="O2627" s="43"/>
      <c r="P2627" s="25" t="str">
        <f t="shared" si="287"/>
        <v/>
      </c>
      <c r="R2627" s="26">
        <f t="shared" si="281"/>
        <v>0</v>
      </c>
      <c r="S2627" s="18">
        <f t="shared" si="282"/>
        <v>9</v>
      </c>
      <c r="T2627" s="15" t="str">
        <f t="shared" si="283"/>
        <v/>
      </c>
      <c r="U2627" s="15" t="str">
        <f>CONCATENATE(IF(B2627="","",'[1]Datos del Clap'!$E$4),";","9",IF(B2627="","",'[1]Datos del Clap'!$F$4),TEXT(B2627,"000"),";",E2627,(TEXT(F2627,"00000000")))</f>
        <v>;9;00000000</v>
      </c>
    </row>
    <row r="2628" spans="1:21" ht="14.25" customHeight="1" x14ac:dyDescent="0.2">
      <c r="A2628" s="41" t="str">
        <f t="shared" si="284"/>
        <v/>
      </c>
      <c r="B2628" s="27" t="str">
        <f t="shared" si="285"/>
        <v/>
      </c>
      <c r="C2628" s="28"/>
      <c r="D2628" s="37"/>
      <c r="E2628" s="28"/>
      <c r="F2628" s="38"/>
      <c r="G2628" s="39"/>
      <c r="H2628" s="39"/>
      <c r="I2628" s="29"/>
      <c r="J2628" s="40"/>
      <c r="K2628" s="40"/>
      <c r="L2628" s="28"/>
      <c r="M2628" s="28"/>
      <c r="N2628" s="42" t="str">
        <f t="shared" si="286"/>
        <v/>
      </c>
      <c r="O2628" s="43"/>
      <c r="P2628" s="25" t="str">
        <f t="shared" si="287"/>
        <v/>
      </c>
      <c r="R2628" s="26">
        <f t="shared" ref="R2628:R2691" si="288">COUNTIF($F$4:$F$10002,F2628)</f>
        <v>0</v>
      </c>
      <c r="S2628" s="18">
        <f t="shared" ref="S2628:S2691" si="289">LEN(IF(F2628&gt;=80000000,(CONCATENATE("E",REPT(0,8-LEN(F2628)),F2628)),(CONCATENATE("V",REPT(0,8-LEN(F2628)),F2628))))</f>
        <v>9</v>
      </c>
      <c r="T2628" s="15" t="str">
        <f t="shared" ref="T2628:T2691" si="290">TRIM(PROPER(D2628))</f>
        <v/>
      </c>
      <c r="U2628" s="15" t="str">
        <f>CONCATENATE(IF(B2628="","",'[1]Datos del Clap'!$E$4),";","9",IF(B2628="","",'[1]Datos del Clap'!$F$4),TEXT(B2628,"000"),";",E2628,(TEXT(F2628,"00000000")))</f>
        <v>;9;00000000</v>
      </c>
    </row>
    <row r="2629" spans="1:21" ht="14.25" customHeight="1" x14ac:dyDescent="0.2">
      <c r="A2629" s="41" t="str">
        <f t="shared" ref="A2629:A2692" si="291">IF(I2629="Vocero Territorial",1,IF(I2629="UBCH",2,IF(I2629="UNAMUJER",3,IF(I2629="FFM",4,IF(I2629="CCAlimentación",5,IF(I2629="Comunicador",6,IF(I2629="Productivo",7,IF(I2629="Fiscal",8,IF(I2629="Miliciano",9,IF(I2629="Vocero Comunal",11,IF(I2629="Ninguno",10,"")))))))))))</f>
        <v/>
      </c>
      <c r="B2629" s="27" t="str">
        <f t="shared" ref="B2629:B2692" si="292">IF(OR(C2629="",D2629=""),"",IF(AND(C2629&lt;&gt;"Jefe de Familia",D2629&lt;&gt;""),B2628,(B2628+1)))</f>
        <v/>
      </c>
      <c r="C2629" s="28"/>
      <c r="D2629" s="37"/>
      <c r="E2629" s="28"/>
      <c r="F2629" s="38"/>
      <c r="G2629" s="39"/>
      <c r="H2629" s="39"/>
      <c r="I2629" s="29"/>
      <c r="J2629" s="40"/>
      <c r="K2629" s="40"/>
      <c r="L2629" s="28"/>
      <c r="M2629" s="28"/>
      <c r="N2629" s="42" t="str">
        <f t="shared" ref="N2629:N2692" si="293">IF(OR(COUNTIF($F$4:$F$3005,F2629)&gt;=2,T(F2629)&lt;&gt;"",LEN(F2629)&gt;8),"Revisar este número de Cédula","")</f>
        <v/>
      </c>
      <c r="O2629" s="43"/>
      <c r="P2629" s="25" t="str">
        <f t="shared" ref="P2629:P2692" si="294">IF(AND($W$2&lt;&gt;1,I2629="Vocero Territorial"),"Ya Existe un "&amp;I2629,IF(AND($W$3&lt;&gt;1,I2629="UBCH"),"Ya Existe un Representante de las "&amp;I2629,IF(AND($W$4&lt;&gt;1,I2629="UNAMUJER"),"Ya Existe un Representante de "&amp;I2629,IF(AND($W$5&lt;&gt;1,I2629="FFM"),"Ya Existe un Representante del "&amp;I2629,IF(AND($W$6&lt;&gt;1,I2629="CCAlimentación"),"Ya Existe un Representante del "&amp;I2629,IF(AND($W$7&lt;&gt;1,I2629="Comunicador"),"Ya Existe un Líder "&amp;I2629,IF(AND($W$8&lt;&gt;1,I2629="Productivo"),"Ya Existe un Líder "&amp;I2629,IF(AND($W$9&lt;&gt;1,I2629="Fiscal"),"Ya Existe un "&amp;I2629,IF(AND($W$9&lt;&gt;1,I2629="Vocero Comunal"),"Ya Existe un "&amp;I2629,"")))))))))</f>
        <v/>
      </c>
      <c r="R2629" s="26">
        <f t="shared" si="288"/>
        <v>0</v>
      </c>
      <c r="S2629" s="18">
        <f t="shared" si="289"/>
        <v>9</v>
      </c>
      <c r="T2629" s="15" t="str">
        <f t="shared" si="290"/>
        <v/>
      </c>
      <c r="U2629" s="15" t="str">
        <f>CONCATENATE(IF(B2629="","",'[1]Datos del Clap'!$E$4),";","9",IF(B2629="","",'[1]Datos del Clap'!$F$4),TEXT(B2629,"000"),";",E2629,(TEXT(F2629,"00000000")))</f>
        <v>;9;00000000</v>
      </c>
    </row>
    <row r="2630" spans="1:21" ht="14.25" customHeight="1" x14ac:dyDescent="0.2">
      <c r="A2630" s="41" t="str">
        <f t="shared" si="291"/>
        <v/>
      </c>
      <c r="B2630" s="27" t="str">
        <f t="shared" si="292"/>
        <v/>
      </c>
      <c r="C2630" s="28"/>
      <c r="D2630" s="37"/>
      <c r="E2630" s="28"/>
      <c r="F2630" s="38"/>
      <c r="G2630" s="39"/>
      <c r="H2630" s="39"/>
      <c r="I2630" s="29"/>
      <c r="J2630" s="40"/>
      <c r="K2630" s="40"/>
      <c r="L2630" s="28"/>
      <c r="M2630" s="28"/>
      <c r="N2630" s="42" t="str">
        <f t="shared" si="293"/>
        <v/>
      </c>
      <c r="O2630" s="43"/>
      <c r="P2630" s="25" t="str">
        <f t="shared" si="294"/>
        <v/>
      </c>
      <c r="R2630" s="26">
        <f t="shared" si="288"/>
        <v>0</v>
      </c>
      <c r="S2630" s="18">
        <f t="shared" si="289"/>
        <v>9</v>
      </c>
      <c r="T2630" s="15" t="str">
        <f t="shared" si="290"/>
        <v/>
      </c>
      <c r="U2630" s="15" t="str">
        <f>CONCATENATE(IF(B2630="","",'[1]Datos del Clap'!$E$4),";","9",IF(B2630="","",'[1]Datos del Clap'!$F$4),TEXT(B2630,"000"),";",E2630,(TEXT(F2630,"00000000")))</f>
        <v>;9;00000000</v>
      </c>
    </row>
    <row r="2631" spans="1:21" ht="14.25" customHeight="1" x14ac:dyDescent="0.2">
      <c r="A2631" s="41" t="str">
        <f t="shared" si="291"/>
        <v/>
      </c>
      <c r="B2631" s="27" t="str">
        <f t="shared" si="292"/>
        <v/>
      </c>
      <c r="C2631" s="28"/>
      <c r="D2631" s="37"/>
      <c r="E2631" s="28"/>
      <c r="F2631" s="38"/>
      <c r="G2631" s="39"/>
      <c r="H2631" s="39"/>
      <c r="I2631" s="29"/>
      <c r="J2631" s="40"/>
      <c r="K2631" s="40"/>
      <c r="L2631" s="28"/>
      <c r="M2631" s="28"/>
      <c r="N2631" s="42" t="str">
        <f t="shared" si="293"/>
        <v/>
      </c>
      <c r="O2631" s="43"/>
      <c r="P2631" s="25" t="str">
        <f t="shared" si="294"/>
        <v/>
      </c>
      <c r="R2631" s="26">
        <f t="shared" si="288"/>
        <v>0</v>
      </c>
      <c r="S2631" s="18">
        <f t="shared" si="289"/>
        <v>9</v>
      </c>
      <c r="T2631" s="15" t="str">
        <f t="shared" si="290"/>
        <v/>
      </c>
      <c r="U2631" s="15" t="str">
        <f>CONCATENATE(IF(B2631="","",'[1]Datos del Clap'!$E$4),";","9",IF(B2631="","",'[1]Datos del Clap'!$F$4),TEXT(B2631,"000"),";",E2631,(TEXT(F2631,"00000000")))</f>
        <v>;9;00000000</v>
      </c>
    </row>
    <row r="2632" spans="1:21" ht="14.25" customHeight="1" x14ac:dyDescent="0.2">
      <c r="A2632" s="41" t="str">
        <f t="shared" si="291"/>
        <v/>
      </c>
      <c r="B2632" s="27" t="str">
        <f t="shared" si="292"/>
        <v/>
      </c>
      <c r="C2632" s="28"/>
      <c r="D2632" s="37"/>
      <c r="E2632" s="28"/>
      <c r="F2632" s="38"/>
      <c r="G2632" s="39"/>
      <c r="H2632" s="39"/>
      <c r="I2632" s="29"/>
      <c r="J2632" s="40"/>
      <c r="K2632" s="40"/>
      <c r="L2632" s="28"/>
      <c r="M2632" s="28"/>
      <c r="N2632" s="42" t="str">
        <f t="shared" si="293"/>
        <v/>
      </c>
      <c r="O2632" s="43"/>
      <c r="P2632" s="25" t="str">
        <f t="shared" si="294"/>
        <v/>
      </c>
      <c r="R2632" s="26">
        <f t="shared" si="288"/>
        <v>0</v>
      </c>
      <c r="S2632" s="18">
        <f t="shared" si="289"/>
        <v>9</v>
      </c>
      <c r="T2632" s="15" t="str">
        <f t="shared" si="290"/>
        <v/>
      </c>
      <c r="U2632" s="15" t="str">
        <f>CONCATENATE(IF(B2632="","",'[1]Datos del Clap'!$E$4),";","9",IF(B2632="","",'[1]Datos del Clap'!$F$4),TEXT(B2632,"000"),";",E2632,(TEXT(F2632,"00000000")))</f>
        <v>;9;00000000</v>
      </c>
    </row>
    <row r="2633" spans="1:21" ht="14.25" customHeight="1" x14ac:dyDescent="0.2">
      <c r="A2633" s="41" t="str">
        <f t="shared" si="291"/>
        <v/>
      </c>
      <c r="B2633" s="27" t="str">
        <f t="shared" si="292"/>
        <v/>
      </c>
      <c r="C2633" s="28"/>
      <c r="D2633" s="37"/>
      <c r="E2633" s="28"/>
      <c r="F2633" s="38"/>
      <c r="G2633" s="39"/>
      <c r="H2633" s="39"/>
      <c r="I2633" s="29"/>
      <c r="J2633" s="40"/>
      <c r="K2633" s="40"/>
      <c r="L2633" s="28"/>
      <c r="M2633" s="28"/>
      <c r="N2633" s="42" t="str">
        <f t="shared" si="293"/>
        <v/>
      </c>
      <c r="O2633" s="43"/>
      <c r="P2633" s="25" t="str">
        <f t="shared" si="294"/>
        <v/>
      </c>
      <c r="R2633" s="26">
        <f t="shared" si="288"/>
        <v>0</v>
      </c>
      <c r="S2633" s="18">
        <f t="shared" si="289"/>
        <v>9</v>
      </c>
      <c r="T2633" s="15" t="str">
        <f t="shared" si="290"/>
        <v/>
      </c>
      <c r="U2633" s="15" t="str">
        <f>CONCATENATE(IF(B2633="","",'[1]Datos del Clap'!$E$4),";","9",IF(B2633="","",'[1]Datos del Clap'!$F$4),TEXT(B2633,"000"),";",E2633,(TEXT(F2633,"00000000")))</f>
        <v>;9;00000000</v>
      </c>
    </row>
    <row r="2634" spans="1:21" ht="14.25" customHeight="1" x14ac:dyDescent="0.2">
      <c r="A2634" s="41" t="str">
        <f t="shared" si="291"/>
        <v/>
      </c>
      <c r="B2634" s="27" t="str">
        <f t="shared" si="292"/>
        <v/>
      </c>
      <c r="C2634" s="28"/>
      <c r="D2634" s="37"/>
      <c r="E2634" s="28"/>
      <c r="F2634" s="38"/>
      <c r="G2634" s="39"/>
      <c r="H2634" s="39"/>
      <c r="I2634" s="29"/>
      <c r="J2634" s="40"/>
      <c r="K2634" s="40"/>
      <c r="L2634" s="28"/>
      <c r="M2634" s="28"/>
      <c r="N2634" s="42" t="str">
        <f t="shared" si="293"/>
        <v/>
      </c>
      <c r="O2634" s="43"/>
      <c r="P2634" s="25" t="str">
        <f t="shared" si="294"/>
        <v/>
      </c>
      <c r="R2634" s="26">
        <f t="shared" si="288"/>
        <v>0</v>
      </c>
      <c r="S2634" s="18">
        <f t="shared" si="289"/>
        <v>9</v>
      </c>
      <c r="T2634" s="15" t="str">
        <f t="shared" si="290"/>
        <v/>
      </c>
      <c r="U2634" s="15" t="str">
        <f>CONCATENATE(IF(B2634="","",'[1]Datos del Clap'!$E$4),";","9",IF(B2634="","",'[1]Datos del Clap'!$F$4),TEXT(B2634,"000"),";",E2634,(TEXT(F2634,"00000000")))</f>
        <v>;9;00000000</v>
      </c>
    </row>
    <row r="2635" spans="1:21" ht="14.25" customHeight="1" x14ac:dyDescent="0.2">
      <c r="A2635" s="41" t="str">
        <f t="shared" si="291"/>
        <v/>
      </c>
      <c r="B2635" s="27" t="str">
        <f t="shared" si="292"/>
        <v/>
      </c>
      <c r="C2635" s="28"/>
      <c r="D2635" s="37"/>
      <c r="E2635" s="28"/>
      <c r="F2635" s="38"/>
      <c r="G2635" s="39"/>
      <c r="H2635" s="39"/>
      <c r="I2635" s="29"/>
      <c r="J2635" s="40"/>
      <c r="K2635" s="40"/>
      <c r="L2635" s="28"/>
      <c r="M2635" s="28"/>
      <c r="N2635" s="42" t="str">
        <f t="shared" si="293"/>
        <v/>
      </c>
      <c r="O2635" s="43"/>
      <c r="P2635" s="25" t="str">
        <f t="shared" si="294"/>
        <v/>
      </c>
      <c r="R2635" s="26">
        <f t="shared" si="288"/>
        <v>0</v>
      </c>
      <c r="S2635" s="18">
        <f t="shared" si="289"/>
        <v>9</v>
      </c>
      <c r="T2635" s="15" t="str">
        <f t="shared" si="290"/>
        <v/>
      </c>
      <c r="U2635" s="15" t="str">
        <f>CONCATENATE(IF(B2635="","",'[1]Datos del Clap'!$E$4),";","9",IF(B2635="","",'[1]Datos del Clap'!$F$4),TEXT(B2635,"000"),";",E2635,(TEXT(F2635,"00000000")))</f>
        <v>;9;00000000</v>
      </c>
    </row>
    <row r="2636" spans="1:21" ht="14.25" customHeight="1" x14ac:dyDescent="0.2">
      <c r="A2636" s="41" t="str">
        <f t="shared" si="291"/>
        <v/>
      </c>
      <c r="B2636" s="27" t="str">
        <f t="shared" si="292"/>
        <v/>
      </c>
      <c r="C2636" s="28"/>
      <c r="D2636" s="37"/>
      <c r="E2636" s="28"/>
      <c r="F2636" s="38"/>
      <c r="G2636" s="39"/>
      <c r="H2636" s="39"/>
      <c r="I2636" s="29"/>
      <c r="J2636" s="40"/>
      <c r="K2636" s="40"/>
      <c r="L2636" s="28"/>
      <c r="M2636" s="28"/>
      <c r="N2636" s="42" t="str">
        <f t="shared" si="293"/>
        <v/>
      </c>
      <c r="O2636" s="43"/>
      <c r="P2636" s="25" t="str">
        <f t="shared" si="294"/>
        <v/>
      </c>
      <c r="R2636" s="26">
        <f t="shared" si="288"/>
        <v>0</v>
      </c>
      <c r="S2636" s="18">
        <f t="shared" si="289"/>
        <v>9</v>
      </c>
      <c r="T2636" s="15" t="str">
        <f t="shared" si="290"/>
        <v/>
      </c>
      <c r="U2636" s="15" t="str">
        <f>CONCATENATE(IF(B2636="","",'[1]Datos del Clap'!$E$4),";","9",IF(B2636="","",'[1]Datos del Clap'!$F$4),TEXT(B2636,"000"),";",E2636,(TEXT(F2636,"00000000")))</f>
        <v>;9;00000000</v>
      </c>
    </row>
    <row r="2637" spans="1:21" ht="14.25" customHeight="1" x14ac:dyDescent="0.2">
      <c r="A2637" s="41" t="str">
        <f t="shared" si="291"/>
        <v/>
      </c>
      <c r="B2637" s="27" t="str">
        <f t="shared" si="292"/>
        <v/>
      </c>
      <c r="C2637" s="28"/>
      <c r="D2637" s="37"/>
      <c r="E2637" s="28"/>
      <c r="F2637" s="38"/>
      <c r="G2637" s="39"/>
      <c r="H2637" s="39"/>
      <c r="I2637" s="29"/>
      <c r="J2637" s="40"/>
      <c r="K2637" s="40"/>
      <c r="L2637" s="28"/>
      <c r="M2637" s="28"/>
      <c r="N2637" s="42" t="str">
        <f t="shared" si="293"/>
        <v/>
      </c>
      <c r="O2637" s="43"/>
      <c r="P2637" s="25" t="str">
        <f t="shared" si="294"/>
        <v/>
      </c>
      <c r="R2637" s="26">
        <f t="shared" si="288"/>
        <v>0</v>
      </c>
      <c r="S2637" s="18">
        <f t="shared" si="289"/>
        <v>9</v>
      </c>
      <c r="T2637" s="15" t="str">
        <f t="shared" si="290"/>
        <v/>
      </c>
      <c r="U2637" s="15" t="str">
        <f>CONCATENATE(IF(B2637="","",'[1]Datos del Clap'!$E$4),";","9",IF(B2637="","",'[1]Datos del Clap'!$F$4),TEXT(B2637,"000"),";",E2637,(TEXT(F2637,"00000000")))</f>
        <v>;9;00000000</v>
      </c>
    </row>
    <row r="2638" spans="1:21" ht="14.25" customHeight="1" x14ac:dyDescent="0.2">
      <c r="A2638" s="41" t="str">
        <f t="shared" si="291"/>
        <v/>
      </c>
      <c r="B2638" s="27" t="str">
        <f t="shared" si="292"/>
        <v/>
      </c>
      <c r="C2638" s="28"/>
      <c r="D2638" s="37"/>
      <c r="E2638" s="28"/>
      <c r="F2638" s="38"/>
      <c r="G2638" s="39"/>
      <c r="H2638" s="39"/>
      <c r="I2638" s="29"/>
      <c r="J2638" s="40"/>
      <c r="K2638" s="40"/>
      <c r="L2638" s="28"/>
      <c r="M2638" s="28"/>
      <c r="N2638" s="42" t="str">
        <f t="shared" si="293"/>
        <v/>
      </c>
      <c r="O2638" s="43"/>
      <c r="P2638" s="25" t="str">
        <f t="shared" si="294"/>
        <v/>
      </c>
      <c r="R2638" s="26">
        <f t="shared" si="288"/>
        <v>0</v>
      </c>
      <c r="S2638" s="18">
        <f t="shared" si="289"/>
        <v>9</v>
      </c>
      <c r="T2638" s="15" t="str">
        <f t="shared" si="290"/>
        <v/>
      </c>
      <c r="U2638" s="15" t="str">
        <f>CONCATENATE(IF(B2638="","",'[1]Datos del Clap'!$E$4),";","9",IF(B2638="","",'[1]Datos del Clap'!$F$4),TEXT(B2638,"000"),";",E2638,(TEXT(F2638,"00000000")))</f>
        <v>;9;00000000</v>
      </c>
    </row>
    <row r="2639" spans="1:21" ht="14.25" customHeight="1" x14ac:dyDescent="0.2">
      <c r="A2639" s="41" t="str">
        <f t="shared" si="291"/>
        <v/>
      </c>
      <c r="B2639" s="27" t="str">
        <f t="shared" si="292"/>
        <v/>
      </c>
      <c r="C2639" s="28"/>
      <c r="D2639" s="37"/>
      <c r="E2639" s="28"/>
      <c r="F2639" s="38"/>
      <c r="G2639" s="39"/>
      <c r="H2639" s="39"/>
      <c r="I2639" s="29"/>
      <c r="J2639" s="40"/>
      <c r="K2639" s="40"/>
      <c r="L2639" s="28"/>
      <c r="M2639" s="28"/>
      <c r="N2639" s="42" t="str">
        <f t="shared" si="293"/>
        <v/>
      </c>
      <c r="O2639" s="43"/>
      <c r="P2639" s="25" t="str">
        <f t="shared" si="294"/>
        <v/>
      </c>
      <c r="R2639" s="26">
        <f t="shared" si="288"/>
        <v>0</v>
      </c>
      <c r="S2639" s="18">
        <f t="shared" si="289"/>
        <v>9</v>
      </c>
      <c r="T2639" s="15" t="str">
        <f t="shared" si="290"/>
        <v/>
      </c>
      <c r="U2639" s="15" t="str">
        <f>CONCATENATE(IF(B2639="","",'[1]Datos del Clap'!$E$4),";","9",IF(B2639="","",'[1]Datos del Clap'!$F$4),TEXT(B2639,"000"),";",E2639,(TEXT(F2639,"00000000")))</f>
        <v>;9;00000000</v>
      </c>
    </row>
    <row r="2640" spans="1:21" ht="14.25" customHeight="1" x14ac:dyDescent="0.2">
      <c r="A2640" s="41" t="str">
        <f t="shared" si="291"/>
        <v/>
      </c>
      <c r="B2640" s="27" t="str">
        <f t="shared" si="292"/>
        <v/>
      </c>
      <c r="C2640" s="28"/>
      <c r="D2640" s="37"/>
      <c r="E2640" s="28"/>
      <c r="F2640" s="38"/>
      <c r="G2640" s="39"/>
      <c r="H2640" s="39"/>
      <c r="I2640" s="29"/>
      <c r="J2640" s="40"/>
      <c r="K2640" s="40"/>
      <c r="L2640" s="28"/>
      <c r="M2640" s="28"/>
      <c r="N2640" s="42" t="str">
        <f t="shared" si="293"/>
        <v/>
      </c>
      <c r="O2640" s="43"/>
      <c r="P2640" s="25" t="str">
        <f t="shared" si="294"/>
        <v/>
      </c>
      <c r="R2640" s="26">
        <f t="shared" si="288"/>
        <v>0</v>
      </c>
      <c r="S2640" s="18">
        <f t="shared" si="289"/>
        <v>9</v>
      </c>
      <c r="T2640" s="15" t="str">
        <f t="shared" si="290"/>
        <v/>
      </c>
      <c r="U2640" s="15" t="str">
        <f>CONCATENATE(IF(B2640="","",'[1]Datos del Clap'!$E$4),";","9",IF(B2640="","",'[1]Datos del Clap'!$F$4),TEXT(B2640,"000"),";",E2640,(TEXT(F2640,"00000000")))</f>
        <v>;9;00000000</v>
      </c>
    </row>
    <row r="2641" spans="1:21" ht="14.25" customHeight="1" x14ac:dyDescent="0.2">
      <c r="A2641" s="41" t="str">
        <f t="shared" si="291"/>
        <v/>
      </c>
      <c r="B2641" s="27" t="str">
        <f t="shared" si="292"/>
        <v/>
      </c>
      <c r="C2641" s="28"/>
      <c r="D2641" s="37"/>
      <c r="E2641" s="28"/>
      <c r="F2641" s="38"/>
      <c r="G2641" s="39"/>
      <c r="H2641" s="39"/>
      <c r="I2641" s="29"/>
      <c r="J2641" s="40"/>
      <c r="K2641" s="40"/>
      <c r="L2641" s="28"/>
      <c r="M2641" s="28"/>
      <c r="N2641" s="42" t="str">
        <f t="shared" si="293"/>
        <v/>
      </c>
      <c r="O2641" s="43"/>
      <c r="P2641" s="25" t="str">
        <f t="shared" si="294"/>
        <v/>
      </c>
      <c r="R2641" s="26">
        <f t="shared" si="288"/>
        <v>0</v>
      </c>
      <c r="S2641" s="18">
        <f t="shared" si="289"/>
        <v>9</v>
      </c>
      <c r="T2641" s="15" t="str">
        <f t="shared" si="290"/>
        <v/>
      </c>
      <c r="U2641" s="15" t="str">
        <f>CONCATENATE(IF(B2641="","",'[1]Datos del Clap'!$E$4),";","9",IF(B2641="","",'[1]Datos del Clap'!$F$4),TEXT(B2641,"000"),";",E2641,(TEXT(F2641,"00000000")))</f>
        <v>;9;00000000</v>
      </c>
    </row>
    <row r="2642" spans="1:21" ht="14.25" customHeight="1" x14ac:dyDescent="0.2">
      <c r="A2642" s="41" t="str">
        <f t="shared" si="291"/>
        <v/>
      </c>
      <c r="B2642" s="27" t="str">
        <f t="shared" si="292"/>
        <v/>
      </c>
      <c r="C2642" s="28"/>
      <c r="D2642" s="37"/>
      <c r="E2642" s="28"/>
      <c r="F2642" s="38"/>
      <c r="G2642" s="39"/>
      <c r="H2642" s="39"/>
      <c r="I2642" s="29"/>
      <c r="J2642" s="40"/>
      <c r="K2642" s="40"/>
      <c r="L2642" s="28"/>
      <c r="M2642" s="28"/>
      <c r="N2642" s="42" t="str">
        <f t="shared" si="293"/>
        <v/>
      </c>
      <c r="O2642" s="43"/>
      <c r="P2642" s="25" t="str">
        <f t="shared" si="294"/>
        <v/>
      </c>
      <c r="R2642" s="26">
        <f t="shared" si="288"/>
        <v>0</v>
      </c>
      <c r="S2642" s="18">
        <f t="shared" si="289"/>
        <v>9</v>
      </c>
      <c r="T2642" s="15" t="str">
        <f t="shared" si="290"/>
        <v/>
      </c>
      <c r="U2642" s="15" t="str">
        <f>CONCATENATE(IF(B2642="","",'[1]Datos del Clap'!$E$4),";","9",IF(B2642="","",'[1]Datos del Clap'!$F$4),TEXT(B2642,"000"),";",E2642,(TEXT(F2642,"00000000")))</f>
        <v>;9;00000000</v>
      </c>
    </row>
    <row r="2643" spans="1:21" ht="14.25" customHeight="1" x14ac:dyDescent="0.2">
      <c r="A2643" s="41" t="str">
        <f t="shared" si="291"/>
        <v/>
      </c>
      <c r="B2643" s="27" t="str">
        <f t="shared" si="292"/>
        <v/>
      </c>
      <c r="C2643" s="28"/>
      <c r="D2643" s="37"/>
      <c r="E2643" s="28"/>
      <c r="F2643" s="38"/>
      <c r="G2643" s="39"/>
      <c r="H2643" s="39"/>
      <c r="I2643" s="29"/>
      <c r="J2643" s="40"/>
      <c r="K2643" s="40"/>
      <c r="L2643" s="28"/>
      <c r="M2643" s="28"/>
      <c r="N2643" s="42" t="str">
        <f t="shared" si="293"/>
        <v/>
      </c>
      <c r="O2643" s="43"/>
      <c r="P2643" s="25" t="str">
        <f t="shared" si="294"/>
        <v/>
      </c>
      <c r="R2643" s="26">
        <f t="shared" si="288"/>
        <v>0</v>
      </c>
      <c r="S2643" s="18">
        <f t="shared" si="289"/>
        <v>9</v>
      </c>
      <c r="T2643" s="15" t="str">
        <f t="shared" si="290"/>
        <v/>
      </c>
      <c r="U2643" s="15" t="str">
        <f>CONCATENATE(IF(B2643="","",'[1]Datos del Clap'!$E$4),";","9",IF(B2643="","",'[1]Datos del Clap'!$F$4),TEXT(B2643,"000"),";",E2643,(TEXT(F2643,"00000000")))</f>
        <v>;9;00000000</v>
      </c>
    </row>
    <row r="2644" spans="1:21" ht="14.25" customHeight="1" x14ac:dyDescent="0.2">
      <c r="A2644" s="41" t="str">
        <f t="shared" si="291"/>
        <v/>
      </c>
      <c r="B2644" s="27" t="str">
        <f t="shared" si="292"/>
        <v/>
      </c>
      <c r="C2644" s="28"/>
      <c r="D2644" s="37"/>
      <c r="E2644" s="28"/>
      <c r="F2644" s="38"/>
      <c r="G2644" s="39"/>
      <c r="H2644" s="39"/>
      <c r="I2644" s="29"/>
      <c r="J2644" s="40"/>
      <c r="K2644" s="40"/>
      <c r="L2644" s="28"/>
      <c r="M2644" s="28"/>
      <c r="N2644" s="42" t="str">
        <f t="shared" si="293"/>
        <v/>
      </c>
      <c r="O2644" s="43"/>
      <c r="P2644" s="25" t="str">
        <f t="shared" si="294"/>
        <v/>
      </c>
      <c r="R2644" s="26">
        <f t="shared" si="288"/>
        <v>0</v>
      </c>
      <c r="S2644" s="18">
        <f t="shared" si="289"/>
        <v>9</v>
      </c>
      <c r="T2644" s="15" t="str">
        <f t="shared" si="290"/>
        <v/>
      </c>
      <c r="U2644" s="15" t="str">
        <f>CONCATENATE(IF(B2644="","",'[1]Datos del Clap'!$E$4),";","9",IF(B2644="","",'[1]Datos del Clap'!$F$4),TEXT(B2644,"000"),";",E2644,(TEXT(F2644,"00000000")))</f>
        <v>;9;00000000</v>
      </c>
    </row>
    <row r="2645" spans="1:21" ht="14.25" customHeight="1" x14ac:dyDescent="0.2">
      <c r="A2645" s="41" t="str">
        <f t="shared" si="291"/>
        <v/>
      </c>
      <c r="B2645" s="27" t="str">
        <f t="shared" si="292"/>
        <v/>
      </c>
      <c r="C2645" s="28"/>
      <c r="D2645" s="37"/>
      <c r="E2645" s="28"/>
      <c r="F2645" s="38"/>
      <c r="G2645" s="39"/>
      <c r="H2645" s="39"/>
      <c r="I2645" s="29"/>
      <c r="J2645" s="40"/>
      <c r="K2645" s="40"/>
      <c r="L2645" s="28"/>
      <c r="M2645" s="28"/>
      <c r="N2645" s="42" t="str">
        <f t="shared" si="293"/>
        <v/>
      </c>
      <c r="O2645" s="43"/>
      <c r="P2645" s="25" t="str">
        <f t="shared" si="294"/>
        <v/>
      </c>
      <c r="R2645" s="26">
        <f t="shared" si="288"/>
        <v>0</v>
      </c>
      <c r="S2645" s="18">
        <f t="shared" si="289"/>
        <v>9</v>
      </c>
      <c r="T2645" s="15" t="str">
        <f t="shared" si="290"/>
        <v/>
      </c>
      <c r="U2645" s="15" t="str">
        <f>CONCATENATE(IF(B2645="","",'[1]Datos del Clap'!$E$4),";","9",IF(B2645="","",'[1]Datos del Clap'!$F$4),TEXT(B2645,"000"),";",E2645,(TEXT(F2645,"00000000")))</f>
        <v>;9;00000000</v>
      </c>
    </row>
    <row r="2646" spans="1:21" ht="14.25" customHeight="1" x14ac:dyDescent="0.2">
      <c r="A2646" s="41" t="str">
        <f t="shared" si="291"/>
        <v/>
      </c>
      <c r="B2646" s="27" t="str">
        <f t="shared" si="292"/>
        <v/>
      </c>
      <c r="C2646" s="28"/>
      <c r="D2646" s="37"/>
      <c r="E2646" s="28"/>
      <c r="F2646" s="38"/>
      <c r="G2646" s="39"/>
      <c r="H2646" s="39"/>
      <c r="I2646" s="29"/>
      <c r="J2646" s="40"/>
      <c r="K2646" s="40"/>
      <c r="L2646" s="28"/>
      <c r="M2646" s="28"/>
      <c r="N2646" s="42" t="str">
        <f t="shared" si="293"/>
        <v/>
      </c>
      <c r="O2646" s="43"/>
      <c r="P2646" s="25" t="str">
        <f t="shared" si="294"/>
        <v/>
      </c>
      <c r="R2646" s="26">
        <f t="shared" si="288"/>
        <v>0</v>
      </c>
      <c r="S2646" s="18">
        <f t="shared" si="289"/>
        <v>9</v>
      </c>
      <c r="T2646" s="15" t="str">
        <f t="shared" si="290"/>
        <v/>
      </c>
      <c r="U2646" s="15" t="str">
        <f>CONCATENATE(IF(B2646="","",'[1]Datos del Clap'!$E$4),";","9",IF(B2646="","",'[1]Datos del Clap'!$F$4),TEXT(B2646,"000"),";",E2646,(TEXT(F2646,"00000000")))</f>
        <v>;9;00000000</v>
      </c>
    </row>
    <row r="2647" spans="1:21" ht="14.25" customHeight="1" x14ac:dyDescent="0.2">
      <c r="A2647" s="41" t="str">
        <f t="shared" si="291"/>
        <v/>
      </c>
      <c r="B2647" s="27" t="str">
        <f t="shared" si="292"/>
        <v/>
      </c>
      <c r="C2647" s="28"/>
      <c r="D2647" s="37"/>
      <c r="E2647" s="28"/>
      <c r="F2647" s="38"/>
      <c r="G2647" s="39"/>
      <c r="H2647" s="39"/>
      <c r="I2647" s="29"/>
      <c r="J2647" s="40"/>
      <c r="K2647" s="40"/>
      <c r="L2647" s="28"/>
      <c r="M2647" s="28"/>
      <c r="N2647" s="42" t="str">
        <f t="shared" si="293"/>
        <v/>
      </c>
      <c r="O2647" s="43"/>
      <c r="P2647" s="25" t="str">
        <f t="shared" si="294"/>
        <v/>
      </c>
      <c r="R2647" s="26">
        <f t="shared" si="288"/>
        <v>0</v>
      </c>
      <c r="S2647" s="18">
        <f t="shared" si="289"/>
        <v>9</v>
      </c>
      <c r="T2647" s="15" t="str">
        <f t="shared" si="290"/>
        <v/>
      </c>
      <c r="U2647" s="15" t="str">
        <f>CONCATENATE(IF(B2647="","",'[1]Datos del Clap'!$E$4),";","9",IF(B2647="","",'[1]Datos del Clap'!$F$4),TEXT(B2647,"000"),";",E2647,(TEXT(F2647,"00000000")))</f>
        <v>;9;00000000</v>
      </c>
    </row>
    <row r="2648" spans="1:21" ht="14.25" customHeight="1" x14ac:dyDescent="0.2">
      <c r="A2648" s="41" t="str">
        <f t="shared" si="291"/>
        <v/>
      </c>
      <c r="B2648" s="27" t="str">
        <f t="shared" si="292"/>
        <v/>
      </c>
      <c r="C2648" s="28"/>
      <c r="D2648" s="37"/>
      <c r="E2648" s="28"/>
      <c r="F2648" s="38"/>
      <c r="G2648" s="39"/>
      <c r="H2648" s="39"/>
      <c r="I2648" s="29"/>
      <c r="J2648" s="40"/>
      <c r="K2648" s="40"/>
      <c r="L2648" s="28"/>
      <c r="M2648" s="28"/>
      <c r="N2648" s="42" t="str">
        <f t="shared" si="293"/>
        <v/>
      </c>
      <c r="O2648" s="43"/>
      <c r="P2648" s="25" t="str">
        <f t="shared" si="294"/>
        <v/>
      </c>
      <c r="R2648" s="26">
        <f t="shared" si="288"/>
        <v>0</v>
      </c>
      <c r="S2648" s="18">
        <f t="shared" si="289"/>
        <v>9</v>
      </c>
      <c r="T2648" s="15" t="str">
        <f t="shared" si="290"/>
        <v/>
      </c>
      <c r="U2648" s="15" t="str">
        <f>CONCATENATE(IF(B2648="","",'[1]Datos del Clap'!$E$4),";","9",IF(B2648="","",'[1]Datos del Clap'!$F$4),TEXT(B2648,"000"),";",E2648,(TEXT(F2648,"00000000")))</f>
        <v>;9;00000000</v>
      </c>
    </row>
    <row r="2649" spans="1:21" ht="14.25" customHeight="1" x14ac:dyDescent="0.2">
      <c r="A2649" s="41" t="str">
        <f t="shared" si="291"/>
        <v/>
      </c>
      <c r="B2649" s="27" t="str">
        <f t="shared" si="292"/>
        <v/>
      </c>
      <c r="C2649" s="28"/>
      <c r="D2649" s="37"/>
      <c r="E2649" s="28"/>
      <c r="F2649" s="38"/>
      <c r="G2649" s="39"/>
      <c r="H2649" s="39"/>
      <c r="I2649" s="29"/>
      <c r="J2649" s="40"/>
      <c r="K2649" s="40"/>
      <c r="L2649" s="28"/>
      <c r="M2649" s="28"/>
      <c r="N2649" s="42" t="str">
        <f t="shared" si="293"/>
        <v/>
      </c>
      <c r="O2649" s="43"/>
      <c r="P2649" s="25" t="str">
        <f t="shared" si="294"/>
        <v/>
      </c>
      <c r="R2649" s="26">
        <f t="shared" si="288"/>
        <v>0</v>
      </c>
      <c r="S2649" s="18">
        <f t="shared" si="289"/>
        <v>9</v>
      </c>
      <c r="T2649" s="15" t="str">
        <f t="shared" si="290"/>
        <v/>
      </c>
      <c r="U2649" s="15" t="str">
        <f>CONCATENATE(IF(B2649="","",'[1]Datos del Clap'!$E$4),";","9",IF(B2649="","",'[1]Datos del Clap'!$F$4),TEXT(B2649,"000"),";",E2649,(TEXT(F2649,"00000000")))</f>
        <v>;9;00000000</v>
      </c>
    </row>
    <row r="2650" spans="1:21" ht="14.25" customHeight="1" x14ac:dyDescent="0.2">
      <c r="A2650" s="41" t="str">
        <f t="shared" si="291"/>
        <v/>
      </c>
      <c r="B2650" s="27" t="str">
        <f t="shared" si="292"/>
        <v/>
      </c>
      <c r="C2650" s="28"/>
      <c r="D2650" s="37"/>
      <c r="E2650" s="28"/>
      <c r="F2650" s="38"/>
      <c r="G2650" s="39"/>
      <c r="H2650" s="39"/>
      <c r="I2650" s="29"/>
      <c r="J2650" s="40"/>
      <c r="K2650" s="40"/>
      <c r="L2650" s="28"/>
      <c r="M2650" s="28"/>
      <c r="N2650" s="42" t="str">
        <f t="shared" si="293"/>
        <v/>
      </c>
      <c r="O2650" s="43"/>
      <c r="P2650" s="25" t="str">
        <f t="shared" si="294"/>
        <v/>
      </c>
      <c r="R2650" s="26">
        <f t="shared" si="288"/>
        <v>0</v>
      </c>
      <c r="S2650" s="18">
        <f t="shared" si="289"/>
        <v>9</v>
      </c>
      <c r="T2650" s="15" t="str">
        <f t="shared" si="290"/>
        <v/>
      </c>
      <c r="U2650" s="15" t="str">
        <f>CONCATENATE(IF(B2650="","",'[1]Datos del Clap'!$E$4),";","9",IF(B2650="","",'[1]Datos del Clap'!$F$4),TEXT(B2650,"000"),";",E2650,(TEXT(F2650,"00000000")))</f>
        <v>;9;00000000</v>
      </c>
    </row>
    <row r="2651" spans="1:21" ht="14.25" customHeight="1" x14ac:dyDescent="0.2">
      <c r="A2651" s="41" t="str">
        <f t="shared" si="291"/>
        <v/>
      </c>
      <c r="B2651" s="27" t="str">
        <f t="shared" si="292"/>
        <v/>
      </c>
      <c r="C2651" s="28"/>
      <c r="D2651" s="37"/>
      <c r="E2651" s="28"/>
      <c r="F2651" s="38"/>
      <c r="G2651" s="39"/>
      <c r="H2651" s="39"/>
      <c r="I2651" s="29"/>
      <c r="J2651" s="40"/>
      <c r="K2651" s="40"/>
      <c r="L2651" s="28"/>
      <c r="M2651" s="28"/>
      <c r="N2651" s="42" t="str">
        <f t="shared" si="293"/>
        <v/>
      </c>
      <c r="O2651" s="43"/>
      <c r="P2651" s="25" t="str">
        <f t="shared" si="294"/>
        <v/>
      </c>
      <c r="R2651" s="26">
        <f t="shared" si="288"/>
        <v>0</v>
      </c>
      <c r="S2651" s="18">
        <f t="shared" si="289"/>
        <v>9</v>
      </c>
      <c r="T2651" s="15" t="str">
        <f t="shared" si="290"/>
        <v/>
      </c>
      <c r="U2651" s="15" t="str">
        <f>CONCATENATE(IF(B2651="","",'[1]Datos del Clap'!$E$4),";","9",IF(B2651="","",'[1]Datos del Clap'!$F$4),TEXT(B2651,"000"),";",E2651,(TEXT(F2651,"00000000")))</f>
        <v>;9;00000000</v>
      </c>
    </row>
    <row r="2652" spans="1:21" ht="14.25" customHeight="1" x14ac:dyDescent="0.2">
      <c r="A2652" s="41" t="str">
        <f t="shared" si="291"/>
        <v/>
      </c>
      <c r="B2652" s="27" t="str">
        <f t="shared" si="292"/>
        <v/>
      </c>
      <c r="C2652" s="28"/>
      <c r="D2652" s="37"/>
      <c r="E2652" s="28"/>
      <c r="F2652" s="38"/>
      <c r="G2652" s="39"/>
      <c r="H2652" s="39"/>
      <c r="I2652" s="29"/>
      <c r="J2652" s="40"/>
      <c r="K2652" s="40"/>
      <c r="L2652" s="28"/>
      <c r="M2652" s="28"/>
      <c r="N2652" s="42" t="str">
        <f t="shared" si="293"/>
        <v/>
      </c>
      <c r="O2652" s="43"/>
      <c r="P2652" s="25" t="str">
        <f t="shared" si="294"/>
        <v/>
      </c>
      <c r="R2652" s="26">
        <f t="shared" si="288"/>
        <v>0</v>
      </c>
      <c r="S2652" s="18">
        <f t="shared" si="289"/>
        <v>9</v>
      </c>
      <c r="T2652" s="15" t="str">
        <f t="shared" si="290"/>
        <v/>
      </c>
      <c r="U2652" s="15" t="str">
        <f>CONCATENATE(IF(B2652="","",'[1]Datos del Clap'!$E$4),";","9",IF(B2652="","",'[1]Datos del Clap'!$F$4),TEXT(B2652,"000"),";",E2652,(TEXT(F2652,"00000000")))</f>
        <v>;9;00000000</v>
      </c>
    </row>
    <row r="2653" spans="1:21" ht="14.25" customHeight="1" x14ac:dyDescent="0.2">
      <c r="A2653" s="41" t="str">
        <f t="shared" si="291"/>
        <v/>
      </c>
      <c r="B2653" s="27" t="str">
        <f t="shared" si="292"/>
        <v/>
      </c>
      <c r="C2653" s="28"/>
      <c r="D2653" s="37"/>
      <c r="E2653" s="28"/>
      <c r="F2653" s="38"/>
      <c r="G2653" s="39"/>
      <c r="H2653" s="39"/>
      <c r="I2653" s="29"/>
      <c r="J2653" s="40"/>
      <c r="K2653" s="40"/>
      <c r="L2653" s="28"/>
      <c r="M2653" s="28"/>
      <c r="N2653" s="42" t="str">
        <f t="shared" si="293"/>
        <v/>
      </c>
      <c r="O2653" s="43"/>
      <c r="P2653" s="25" t="str">
        <f t="shared" si="294"/>
        <v/>
      </c>
      <c r="R2653" s="26">
        <f t="shared" si="288"/>
        <v>0</v>
      </c>
      <c r="S2653" s="18">
        <f t="shared" si="289"/>
        <v>9</v>
      </c>
      <c r="T2653" s="15" t="str">
        <f t="shared" si="290"/>
        <v/>
      </c>
      <c r="U2653" s="15" t="str">
        <f>CONCATENATE(IF(B2653="","",'[1]Datos del Clap'!$E$4),";","9",IF(B2653="","",'[1]Datos del Clap'!$F$4),TEXT(B2653,"000"),";",E2653,(TEXT(F2653,"00000000")))</f>
        <v>;9;00000000</v>
      </c>
    </row>
    <row r="2654" spans="1:21" ht="14.25" customHeight="1" x14ac:dyDescent="0.2">
      <c r="A2654" s="41" t="str">
        <f t="shared" si="291"/>
        <v/>
      </c>
      <c r="B2654" s="27" t="str">
        <f t="shared" si="292"/>
        <v/>
      </c>
      <c r="C2654" s="28"/>
      <c r="D2654" s="37"/>
      <c r="E2654" s="28"/>
      <c r="F2654" s="38"/>
      <c r="G2654" s="39"/>
      <c r="H2654" s="39"/>
      <c r="I2654" s="29"/>
      <c r="J2654" s="40"/>
      <c r="K2654" s="40"/>
      <c r="L2654" s="28"/>
      <c r="M2654" s="28"/>
      <c r="N2654" s="42" t="str">
        <f t="shared" si="293"/>
        <v/>
      </c>
      <c r="O2654" s="43"/>
      <c r="P2654" s="25" t="str">
        <f t="shared" si="294"/>
        <v/>
      </c>
      <c r="R2654" s="26">
        <f t="shared" si="288"/>
        <v>0</v>
      </c>
      <c r="S2654" s="18">
        <f t="shared" si="289"/>
        <v>9</v>
      </c>
      <c r="T2654" s="15" t="str">
        <f t="shared" si="290"/>
        <v/>
      </c>
      <c r="U2654" s="15" t="str">
        <f>CONCATENATE(IF(B2654="","",'[1]Datos del Clap'!$E$4),";","9",IF(B2654="","",'[1]Datos del Clap'!$F$4),TEXT(B2654,"000"),";",E2654,(TEXT(F2654,"00000000")))</f>
        <v>;9;00000000</v>
      </c>
    </row>
    <row r="2655" spans="1:21" ht="14.25" customHeight="1" x14ac:dyDescent="0.2">
      <c r="A2655" s="41" t="str">
        <f t="shared" si="291"/>
        <v/>
      </c>
      <c r="B2655" s="27" t="str">
        <f t="shared" si="292"/>
        <v/>
      </c>
      <c r="C2655" s="28"/>
      <c r="D2655" s="37"/>
      <c r="E2655" s="28"/>
      <c r="F2655" s="38"/>
      <c r="G2655" s="39"/>
      <c r="H2655" s="39"/>
      <c r="I2655" s="29"/>
      <c r="J2655" s="40"/>
      <c r="K2655" s="40"/>
      <c r="L2655" s="28"/>
      <c r="M2655" s="28"/>
      <c r="N2655" s="42" t="str">
        <f t="shared" si="293"/>
        <v/>
      </c>
      <c r="O2655" s="43"/>
      <c r="P2655" s="25" t="str">
        <f t="shared" si="294"/>
        <v/>
      </c>
      <c r="R2655" s="26">
        <f t="shared" si="288"/>
        <v>0</v>
      </c>
      <c r="S2655" s="18">
        <f t="shared" si="289"/>
        <v>9</v>
      </c>
      <c r="T2655" s="15" t="str">
        <f t="shared" si="290"/>
        <v/>
      </c>
      <c r="U2655" s="15" t="str">
        <f>CONCATENATE(IF(B2655="","",'[1]Datos del Clap'!$E$4),";","9",IF(B2655="","",'[1]Datos del Clap'!$F$4),TEXT(B2655,"000"),";",E2655,(TEXT(F2655,"00000000")))</f>
        <v>;9;00000000</v>
      </c>
    </row>
    <row r="2656" spans="1:21" ht="14.25" customHeight="1" x14ac:dyDescent="0.2">
      <c r="A2656" s="41" t="str">
        <f t="shared" si="291"/>
        <v/>
      </c>
      <c r="B2656" s="27" t="str">
        <f t="shared" si="292"/>
        <v/>
      </c>
      <c r="C2656" s="28"/>
      <c r="D2656" s="37"/>
      <c r="E2656" s="28"/>
      <c r="F2656" s="38"/>
      <c r="G2656" s="39"/>
      <c r="H2656" s="39"/>
      <c r="I2656" s="29"/>
      <c r="J2656" s="40"/>
      <c r="K2656" s="40"/>
      <c r="L2656" s="28"/>
      <c r="M2656" s="28"/>
      <c r="N2656" s="42" t="str">
        <f t="shared" si="293"/>
        <v/>
      </c>
      <c r="O2656" s="43"/>
      <c r="P2656" s="25" t="str">
        <f t="shared" si="294"/>
        <v/>
      </c>
      <c r="R2656" s="26">
        <f t="shared" si="288"/>
        <v>0</v>
      </c>
      <c r="S2656" s="18">
        <f t="shared" si="289"/>
        <v>9</v>
      </c>
      <c r="T2656" s="15" t="str">
        <f t="shared" si="290"/>
        <v/>
      </c>
      <c r="U2656" s="15" t="str">
        <f>CONCATENATE(IF(B2656="","",'[1]Datos del Clap'!$E$4),";","9",IF(B2656="","",'[1]Datos del Clap'!$F$4),TEXT(B2656,"000"),";",E2656,(TEXT(F2656,"00000000")))</f>
        <v>;9;00000000</v>
      </c>
    </row>
    <row r="2657" spans="1:21" ht="14.25" customHeight="1" x14ac:dyDescent="0.2">
      <c r="A2657" s="41" t="str">
        <f t="shared" si="291"/>
        <v/>
      </c>
      <c r="B2657" s="27" t="str">
        <f t="shared" si="292"/>
        <v/>
      </c>
      <c r="C2657" s="28"/>
      <c r="D2657" s="37"/>
      <c r="E2657" s="28"/>
      <c r="F2657" s="38"/>
      <c r="G2657" s="39"/>
      <c r="H2657" s="39"/>
      <c r="I2657" s="29"/>
      <c r="J2657" s="40"/>
      <c r="K2657" s="40"/>
      <c r="L2657" s="28"/>
      <c r="M2657" s="28"/>
      <c r="N2657" s="42" t="str">
        <f t="shared" si="293"/>
        <v/>
      </c>
      <c r="O2657" s="43"/>
      <c r="P2657" s="25" t="str">
        <f t="shared" si="294"/>
        <v/>
      </c>
      <c r="R2657" s="26">
        <f t="shared" si="288"/>
        <v>0</v>
      </c>
      <c r="S2657" s="18">
        <f t="shared" si="289"/>
        <v>9</v>
      </c>
      <c r="T2657" s="15" t="str">
        <f t="shared" si="290"/>
        <v/>
      </c>
      <c r="U2657" s="15" t="str">
        <f>CONCATENATE(IF(B2657="","",'[1]Datos del Clap'!$E$4),";","9",IF(B2657="","",'[1]Datos del Clap'!$F$4),TEXT(B2657,"000"),";",E2657,(TEXT(F2657,"00000000")))</f>
        <v>;9;00000000</v>
      </c>
    </row>
    <row r="2658" spans="1:21" ht="14.25" customHeight="1" x14ac:dyDescent="0.2">
      <c r="A2658" s="41" t="str">
        <f t="shared" si="291"/>
        <v/>
      </c>
      <c r="B2658" s="27" t="str">
        <f t="shared" si="292"/>
        <v/>
      </c>
      <c r="C2658" s="28"/>
      <c r="D2658" s="37"/>
      <c r="E2658" s="28"/>
      <c r="F2658" s="38"/>
      <c r="G2658" s="39"/>
      <c r="H2658" s="39"/>
      <c r="I2658" s="29"/>
      <c r="J2658" s="40"/>
      <c r="K2658" s="40"/>
      <c r="L2658" s="28"/>
      <c r="M2658" s="28"/>
      <c r="N2658" s="42" t="str">
        <f t="shared" si="293"/>
        <v/>
      </c>
      <c r="O2658" s="43"/>
      <c r="P2658" s="25" t="str">
        <f t="shared" si="294"/>
        <v/>
      </c>
      <c r="R2658" s="26">
        <f t="shared" si="288"/>
        <v>0</v>
      </c>
      <c r="S2658" s="18">
        <f t="shared" si="289"/>
        <v>9</v>
      </c>
      <c r="T2658" s="15" t="str">
        <f t="shared" si="290"/>
        <v/>
      </c>
      <c r="U2658" s="15" t="str">
        <f>CONCATENATE(IF(B2658="","",'[1]Datos del Clap'!$E$4),";","9",IF(B2658="","",'[1]Datos del Clap'!$F$4),TEXT(B2658,"000"),";",E2658,(TEXT(F2658,"00000000")))</f>
        <v>;9;00000000</v>
      </c>
    </row>
    <row r="2659" spans="1:21" ht="14.25" customHeight="1" x14ac:dyDescent="0.2">
      <c r="A2659" s="41" t="str">
        <f t="shared" si="291"/>
        <v/>
      </c>
      <c r="B2659" s="27" t="str">
        <f t="shared" si="292"/>
        <v/>
      </c>
      <c r="C2659" s="28"/>
      <c r="D2659" s="37"/>
      <c r="E2659" s="28"/>
      <c r="F2659" s="38"/>
      <c r="G2659" s="39"/>
      <c r="H2659" s="39"/>
      <c r="I2659" s="29"/>
      <c r="J2659" s="40"/>
      <c r="K2659" s="40"/>
      <c r="L2659" s="28"/>
      <c r="M2659" s="28"/>
      <c r="N2659" s="42" t="str">
        <f t="shared" si="293"/>
        <v/>
      </c>
      <c r="O2659" s="43"/>
      <c r="P2659" s="25" t="str">
        <f t="shared" si="294"/>
        <v/>
      </c>
      <c r="R2659" s="26">
        <f t="shared" si="288"/>
        <v>0</v>
      </c>
      <c r="S2659" s="18">
        <f t="shared" si="289"/>
        <v>9</v>
      </c>
      <c r="T2659" s="15" t="str">
        <f t="shared" si="290"/>
        <v/>
      </c>
      <c r="U2659" s="15" t="str">
        <f>CONCATENATE(IF(B2659="","",'[1]Datos del Clap'!$E$4),";","9",IF(B2659="","",'[1]Datos del Clap'!$F$4),TEXT(B2659,"000"),";",E2659,(TEXT(F2659,"00000000")))</f>
        <v>;9;00000000</v>
      </c>
    </row>
    <row r="2660" spans="1:21" ht="14.25" customHeight="1" x14ac:dyDescent="0.2">
      <c r="A2660" s="41" t="str">
        <f t="shared" si="291"/>
        <v/>
      </c>
      <c r="B2660" s="27" t="str">
        <f t="shared" si="292"/>
        <v/>
      </c>
      <c r="C2660" s="28"/>
      <c r="D2660" s="37"/>
      <c r="E2660" s="28"/>
      <c r="F2660" s="38"/>
      <c r="G2660" s="39"/>
      <c r="H2660" s="39"/>
      <c r="I2660" s="29"/>
      <c r="J2660" s="40"/>
      <c r="K2660" s="40"/>
      <c r="L2660" s="28"/>
      <c r="M2660" s="28"/>
      <c r="N2660" s="42" t="str">
        <f t="shared" si="293"/>
        <v/>
      </c>
      <c r="O2660" s="43"/>
      <c r="P2660" s="25" t="str">
        <f t="shared" si="294"/>
        <v/>
      </c>
      <c r="R2660" s="26">
        <f t="shared" si="288"/>
        <v>0</v>
      </c>
      <c r="S2660" s="18">
        <f t="shared" si="289"/>
        <v>9</v>
      </c>
      <c r="T2660" s="15" t="str">
        <f t="shared" si="290"/>
        <v/>
      </c>
      <c r="U2660" s="15" t="str">
        <f>CONCATENATE(IF(B2660="","",'[1]Datos del Clap'!$E$4),";","9",IF(B2660="","",'[1]Datos del Clap'!$F$4),TEXT(B2660,"000"),";",E2660,(TEXT(F2660,"00000000")))</f>
        <v>;9;00000000</v>
      </c>
    </row>
    <row r="2661" spans="1:21" ht="14.25" customHeight="1" x14ac:dyDescent="0.2">
      <c r="A2661" s="41" t="str">
        <f t="shared" si="291"/>
        <v/>
      </c>
      <c r="B2661" s="27" t="str">
        <f t="shared" si="292"/>
        <v/>
      </c>
      <c r="C2661" s="28"/>
      <c r="D2661" s="37"/>
      <c r="E2661" s="28"/>
      <c r="F2661" s="38"/>
      <c r="G2661" s="39"/>
      <c r="H2661" s="39"/>
      <c r="I2661" s="29"/>
      <c r="J2661" s="40"/>
      <c r="K2661" s="40"/>
      <c r="L2661" s="28"/>
      <c r="M2661" s="28"/>
      <c r="N2661" s="42" t="str">
        <f t="shared" si="293"/>
        <v/>
      </c>
      <c r="O2661" s="43"/>
      <c r="P2661" s="25" t="str">
        <f t="shared" si="294"/>
        <v/>
      </c>
      <c r="R2661" s="26">
        <f t="shared" si="288"/>
        <v>0</v>
      </c>
      <c r="S2661" s="18">
        <f t="shared" si="289"/>
        <v>9</v>
      </c>
      <c r="T2661" s="15" t="str">
        <f t="shared" si="290"/>
        <v/>
      </c>
      <c r="U2661" s="15" t="str">
        <f>CONCATENATE(IF(B2661="","",'[1]Datos del Clap'!$E$4),";","9",IF(B2661="","",'[1]Datos del Clap'!$F$4),TEXT(B2661,"000"),";",E2661,(TEXT(F2661,"00000000")))</f>
        <v>;9;00000000</v>
      </c>
    </row>
    <row r="2662" spans="1:21" ht="14.25" customHeight="1" x14ac:dyDescent="0.2">
      <c r="A2662" s="41" t="str">
        <f t="shared" si="291"/>
        <v/>
      </c>
      <c r="B2662" s="27" t="str">
        <f t="shared" si="292"/>
        <v/>
      </c>
      <c r="C2662" s="28"/>
      <c r="D2662" s="37"/>
      <c r="E2662" s="28"/>
      <c r="F2662" s="38"/>
      <c r="G2662" s="39"/>
      <c r="H2662" s="39"/>
      <c r="I2662" s="29"/>
      <c r="J2662" s="40"/>
      <c r="K2662" s="40"/>
      <c r="L2662" s="28"/>
      <c r="M2662" s="28"/>
      <c r="N2662" s="42" t="str">
        <f t="shared" si="293"/>
        <v/>
      </c>
      <c r="O2662" s="43"/>
      <c r="P2662" s="25" t="str">
        <f t="shared" si="294"/>
        <v/>
      </c>
      <c r="R2662" s="26">
        <f t="shared" si="288"/>
        <v>0</v>
      </c>
      <c r="S2662" s="18">
        <f t="shared" si="289"/>
        <v>9</v>
      </c>
      <c r="T2662" s="15" t="str">
        <f t="shared" si="290"/>
        <v/>
      </c>
      <c r="U2662" s="15" t="str">
        <f>CONCATENATE(IF(B2662="","",'[1]Datos del Clap'!$E$4),";","9",IF(B2662="","",'[1]Datos del Clap'!$F$4),TEXT(B2662,"000"),";",E2662,(TEXT(F2662,"00000000")))</f>
        <v>;9;00000000</v>
      </c>
    </row>
    <row r="2663" spans="1:21" ht="14.25" customHeight="1" x14ac:dyDescent="0.2">
      <c r="A2663" s="41" t="str">
        <f t="shared" si="291"/>
        <v/>
      </c>
      <c r="B2663" s="27" t="str">
        <f t="shared" si="292"/>
        <v/>
      </c>
      <c r="C2663" s="28"/>
      <c r="D2663" s="37"/>
      <c r="E2663" s="28"/>
      <c r="F2663" s="38"/>
      <c r="G2663" s="39"/>
      <c r="H2663" s="39"/>
      <c r="I2663" s="29"/>
      <c r="J2663" s="40"/>
      <c r="K2663" s="40"/>
      <c r="L2663" s="28"/>
      <c r="M2663" s="28"/>
      <c r="N2663" s="42" t="str">
        <f t="shared" si="293"/>
        <v/>
      </c>
      <c r="O2663" s="43"/>
      <c r="P2663" s="25" t="str">
        <f t="shared" si="294"/>
        <v/>
      </c>
      <c r="R2663" s="26">
        <f t="shared" si="288"/>
        <v>0</v>
      </c>
      <c r="S2663" s="18">
        <f t="shared" si="289"/>
        <v>9</v>
      </c>
      <c r="T2663" s="15" t="str">
        <f t="shared" si="290"/>
        <v/>
      </c>
      <c r="U2663" s="15" t="str">
        <f>CONCATENATE(IF(B2663="","",'[1]Datos del Clap'!$E$4),";","9",IF(B2663="","",'[1]Datos del Clap'!$F$4),TEXT(B2663,"000"),";",E2663,(TEXT(F2663,"00000000")))</f>
        <v>;9;00000000</v>
      </c>
    </row>
    <row r="2664" spans="1:21" ht="14.25" customHeight="1" x14ac:dyDescent="0.2">
      <c r="A2664" s="41" t="str">
        <f t="shared" si="291"/>
        <v/>
      </c>
      <c r="B2664" s="27" t="str">
        <f t="shared" si="292"/>
        <v/>
      </c>
      <c r="C2664" s="28"/>
      <c r="D2664" s="37"/>
      <c r="E2664" s="28"/>
      <c r="F2664" s="38"/>
      <c r="G2664" s="39"/>
      <c r="H2664" s="39"/>
      <c r="I2664" s="29"/>
      <c r="J2664" s="40"/>
      <c r="K2664" s="40"/>
      <c r="L2664" s="28"/>
      <c r="M2664" s="28"/>
      <c r="N2664" s="42" t="str">
        <f t="shared" si="293"/>
        <v/>
      </c>
      <c r="O2664" s="43"/>
      <c r="P2664" s="25" t="str">
        <f t="shared" si="294"/>
        <v/>
      </c>
      <c r="R2664" s="26">
        <f t="shared" si="288"/>
        <v>0</v>
      </c>
      <c r="S2664" s="18">
        <f t="shared" si="289"/>
        <v>9</v>
      </c>
      <c r="T2664" s="15" t="str">
        <f t="shared" si="290"/>
        <v/>
      </c>
      <c r="U2664" s="15" t="str">
        <f>CONCATENATE(IF(B2664="","",'[1]Datos del Clap'!$E$4),";","9",IF(B2664="","",'[1]Datos del Clap'!$F$4),TEXT(B2664,"000"),";",E2664,(TEXT(F2664,"00000000")))</f>
        <v>;9;00000000</v>
      </c>
    </row>
    <row r="2665" spans="1:21" ht="14.25" customHeight="1" x14ac:dyDescent="0.2">
      <c r="A2665" s="41" t="str">
        <f t="shared" si="291"/>
        <v/>
      </c>
      <c r="B2665" s="27" t="str">
        <f t="shared" si="292"/>
        <v/>
      </c>
      <c r="C2665" s="28"/>
      <c r="D2665" s="37"/>
      <c r="E2665" s="28"/>
      <c r="F2665" s="38"/>
      <c r="G2665" s="39"/>
      <c r="H2665" s="39"/>
      <c r="I2665" s="29"/>
      <c r="J2665" s="40"/>
      <c r="K2665" s="40"/>
      <c r="L2665" s="28"/>
      <c r="M2665" s="28"/>
      <c r="N2665" s="42" t="str">
        <f t="shared" si="293"/>
        <v/>
      </c>
      <c r="O2665" s="43"/>
      <c r="P2665" s="25" t="str">
        <f t="shared" si="294"/>
        <v/>
      </c>
      <c r="R2665" s="26">
        <f t="shared" si="288"/>
        <v>0</v>
      </c>
      <c r="S2665" s="18">
        <f t="shared" si="289"/>
        <v>9</v>
      </c>
      <c r="T2665" s="15" t="str">
        <f t="shared" si="290"/>
        <v/>
      </c>
      <c r="U2665" s="15" t="str">
        <f>CONCATENATE(IF(B2665="","",'[1]Datos del Clap'!$E$4),";","9",IF(B2665="","",'[1]Datos del Clap'!$F$4),TEXT(B2665,"000"),";",E2665,(TEXT(F2665,"00000000")))</f>
        <v>;9;00000000</v>
      </c>
    </row>
    <row r="2666" spans="1:21" ht="14.25" customHeight="1" x14ac:dyDescent="0.2">
      <c r="A2666" s="41" t="str">
        <f t="shared" si="291"/>
        <v/>
      </c>
      <c r="B2666" s="27" t="str">
        <f t="shared" si="292"/>
        <v/>
      </c>
      <c r="C2666" s="28"/>
      <c r="D2666" s="37"/>
      <c r="E2666" s="28"/>
      <c r="F2666" s="38"/>
      <c r="G2666" s="39"/>
      <c r="H2666" s="39"/>
      <c r="I2666" s="29"/>
      <c r="J2666" s="40"/>
      <c r="K2666" s="40"/>
      <c r="L2666" s="28"/>
      <c r="M2666" s="28"/>
      <c r="N2666" s="42" t="str">
        <f t="shared" si="293"/>
        <v/>
      </c>
      <c r="O2666" s="43"/>
      <c r="P2666" s="25" t="str">
        <f t="shared" si="294"/>
        <v/>
      </c>
      <c r="R2666" s="26">
        <f t="shared" si="288"/>
        <v>0</v>
      </c>
      <c r="S2666" s="18">
        <f t="shared" si="289"/>
        <v>9</v>
      </c>
      <c r="T2666" s="15" t="str">
        <f t="shared" si="290"/>
        <v/>
      </c>
      <c r="U2666" s="15" t="str">
        <f>CONCATENATE(IF(B2666="","",'[1]Datos del Clap'!$E$4),";","9",IF(B2666="","",'[1]Datos del Clap'!$F$4),TEXT(B2666,"000"),";",E2666,(TEXT(F2666,"00000000")))</f>
        <v>;9;00000000</v>
      </c>
    </row>
    <row r="2667" spans="1:21" ht="14.25" customHeight="1" x14ac:dyDescent="0.2">
      <c r="A2667" s="41" t="str">
        <f t="shared" si="291"/>
        <v/>
      </c>
      <c r="B2667" s="27" t="str">
        <f t="shared" si="292"/>
        <v/>
      </c>
      <c r="C2667" s="28"/>
      <c r="D2667" s="37"/>
      <c r="E2667" s="28"/>
      <c r="F2667" s="38"/>
      <c r="G2667" s="39"/>
      <c r="H2667" s="39"/>
      <c r="I2667" s="29"/>
      <c r="J2667" s="40"/>
      <c r="K2667" s="40"/>
      <c r="L2667" s="28"/>
      <c r="M2667" s="28"/>
      <c r="N2667" s="42" t="str">
        <f t="shared" si="293"/>
        <v/>
      </c>
      <c r="O2667" s="43"/>
      <c r="P2667" s="25" t="str">
        <f t="shared" si="294"/>
        <v/>
      </c>
      <c r="R2667" s="26">
        <f t="shared" si="288"/>
        <v>0</v>
      </c>
      <c r="S2667" s="18">
        <f t="shared" si="289"/>
        <v>9</v>
      </c>
      <c r="T2667" s="15" t="str">
        <f t="shared" si="290"/>
        <v/>
      </c>
      <c r="U2667" s="15" t="str">
        <f>CONCATENATE(IF(B2667="","",'[1]Datos del Clap'!$E$4),";","9",IF(B2667="","",'[1]Datos del Clap'!$F$4),TEXT(B2667,"000"),";",E2667,(TEXT(F2667,"00000000")))</f>
        <v>;9;00000000</v>
      </c>
    </row>
    <row r="2668" spans="1:21" ht="14.25" customHeight="1" x14ac:dyDescent="0.2">
      <c r="A2668" s="41" t="str">
        <f t="shared" si="291"/>
        <v/>
      </c>
      <c r="B2668" s="27" t="str">
        <f t="shared" si="292"/>
        <v/>
      </c>
      <c r="C2668" s="28"/>
      <c r="D2668" s="37"/>
      <c r="E2668" s="28"/>
      <c r="F2668" s="38"/>
      <c r="G2668" s="39"/>
      <c r="H2668" s="39"/>
      <c r="I2668" s="29"/>
      <c r="J2668" s="40"/>
      <c r="K2668" s="40"/>
      <c r="L2668" s="28"/>
      <c r="M2668" s="28"/>
      <c r="N2668" s="42" t="str">
        <f t="shared" si="293"/>
        <v/>
      </c>
      <c r="O2668" s="43"/>
      <c r="P2668" s="25" t="str">
        <f t="shared" si="294"/>
        <v/>
      </c>
      <c r="R2668" s="26">
        <f t="shared" si="288"/>
        <v>0</v>
      </c>
      <c r="S2668" s="18">
        <f t="shared" si="289"/>
        <v>9</v>
      </c>
      <c r="T2668" s="15" t="str">
        <f t="shared" si="290"/>
        <v/>
      </c>
      <c r="U2668" s="15" t="str">
        <f>CONCATENATE(IF(B2668="","",'[1]Datos del Clap'!$E$4),";","9",IF(B2668="","",'[1]Datos del Clap'!$F$4),TEXT(B2668,"000"),";",E2668,(TEXT(F2668,"00000000")))</f>
        <v>;9;00000000</v>
      </c>
    </row>
    <row r="2669" spans="1:21" ht="14.25" customHeight="1" x14ac:dyDescent="0.2">
      <c r="A2669" s="41" t="str">
        <f t="shared" si="291"/>
        <v/>
      </c>
      <c r="B2669" s="27" t="str">
        <f t="shared" si="292"/>
        <v/>
      </c>
      <c r="C2669" s="28"/>
      <c r="D2669" s="37"/>
      <c r="E2669" s="28"/>
      <c r="F2669" s="38"/>
      <c r="G2669" s="39"/>
      <c r="H2669" s="39"/>
      <c r="I2669" s="29"/>
      <c r="J2669" s="40"/>
      <c r="K2669" s="40"/>
      <c r="L2669" s="28"/>
      <c r="M2669" s="28"/>
      <c r="N2669" s="42" t="str">
        <f t="shared" si="293"/>
        <v/>
      </c>
      <c r="O2669" s="43"/>
      <c r="P2669" s="25" t="str">
        <f t="shared" si="294"/>
        <v/>
      </c>
      <c r="R2669" s="26">
        <f t="shared" si="288"/>
        <v>0</v>
      </c>
      <c r="S2669" s="18">
        <f t="shared" si="289"/>
        <v>9</v>
      </c>
      <c r="T2669" s="15" t="str">
        <f t="shared" si="290"/>
        <v/>
      </c>
      <c r="U2669" s="15" t="str">
        <f>CONCATENATE(IF(B2669="","",'[1]Datos del Clap'!$E$4),";","9",IF(B2669="","",'[1]Datos del Clap'!$F$4),TEXT(B2669,"000"),";",E2669,(TEXT(F2669,"00000000")))</f>
        <v>;9;00000000</v>
      </c>
    </row>
    <row r="2670" spans="1:21" ht="14.25" customHeight="1" x14ac:dyDescent="0.2">
      <c r="A2670" s="41" t="str">
        <f t="shared" si="291"/>
        <v/>
      </c>
      <c r="B2670" s="27" t="str">
        <f t="shared" si="292"/>
        <v/>
      </c>
      <c r="C2670" s="28"/>
      <c r="D2670" s="37"/>
      <c r="E2670" s="28"/>
      <c r="F2670" s="38"/>
      <c r="G2670" s="39"/>
      <c r="H2670" s="39"/>
      <c r="I2670" s="29"/>
      <c r="J2670" s="40"/>
      <c r="K2670" s="40"/>
      <c r="L2670" s="28"/>
      <c r="M2670" s="28"/>
      <c r="N2670" s="42" t="str">
        <f t="shared" si="293"/>
        <v/>
      </c>
      <c r="O2670" s="43"/>
      <c r="P2670" s="25" t="str">
        <f t="shared" si="294"/>
        <v/>
      </c>
      <c r="R2670" s="26">
        <f t="shared" si="288"/>
        <v>0</v>
      </c>
      <c r="S2670" s="18">
        <f t="shared" si="289"/>
        <v>9</v>
      </c>
      <c r="T2670" s="15" t="str">
        <f t="shared" si="290"/>
        <v/>
      </c>
      <c r="U2670" s="15" t="str">
        <f>CONCATENATE(IF(B2670="","",'[1]Datos del Clap'!$E$4),";","9",IF(B2670="","",'[1]Datos del Clap'!$F$4),TEXT(B2670,"000"),";",E2670,(TEXT(F2670,"00000000")))</f>
        <v>;9;00000000</v>
      </c>
    </row>
    <row r="2671" spans="1:21" ht="14.25" customHeight="1" x14ac:dyDescent="0.2">
      <c r="A2671" s="41" t="str">
        <f t="shared" si="291"/>
        <v/>
      </c>
      <c r="B2671" s="27" t="str">
        <f t="shared" si="292"/>
        <v/>
      </c>
      <c r="C2671" s="28"/>
      <c r="D2671" s="37"/>
      <c r="E2671" s="28"/>
      <c r="F2671" s="38"/>
      <c r="G2671" s="39"/>
      <c r="H2671" s="39"/>
      <c r="I2671" s="29"/>
      <c r="J2671" s="40"/>
      <c r="K2671" s="40"/>
      <c r="L2671" s="28"/>
      <c r="M2671" s="28"/>
      <c r="N2671" s="42" t="str">
        <f t="shared" si="293"/>
        <v/>
      </c>
      <c r="O2671" s="43"/>
      <c r="P2671" s="25" t="str">
        <f t="shared" si="294"/>
        <v/>
      </c>
      <c r="R2671" s="26">
        <f t="shared" si="288"/>
        <v>0</v>
      </c>
      <c r="S2671" s="18">
        <f t="shared" si="289"/>
        <v>9</v>
      </c>
      <c r="T2671" s="15" t="str">
        <f t="shared" si="290"/>
        <v/>
      </c>
      <c r="U2671" s="15" t="str">
        <f>CONCATENATE(IF(B2671="","",'[1]Datos del Clap'!$E$4),";","9",IF(B2671="","",'[1]Datos del Clap'!$F$4),TEXT(B2671,"000"),";",E2671,(TEXT(F2671,"00000000")))</f>
        <v>;9;00000000</v>
      </c>
    </row>
    <row r="2672" spans="1:21" ht="14.25" customHeight="1" x14ac:dyDescent="0.2">
      <c r="A2672" s="41" t="str">
        <f t="shared" si="291"/>
        <v/>
      </c>
      <c r="B2672" s="27" t="str">
        <f t="shared" si="292"/>
        <v/>
      </c>
      <c r="C2672" s="28"/>
      <c r="D2672" s="37"/>
      <c r="E2672" s="28"/>
      <c r="F2672" s="38"/>
      <c r="G2672" s="39"/>
      <c r="H2672" s="39"/>
      <c r="I2672" s="29"/>
      <c r="J2672" s="40"/>
      <c r="K2672" s="40"/>
      <c r="L2672" s="28"/>
      <c r="M2672" s="28"/>
      <c r="N2672" s="42" t="str">
        <f t="shared" si="293"/>
        <v/>
      </c>
      <c r="O2672" s="43"/>
      <c r="P2672" s="25" t="str">
        <f t="shared" si="294"/>
        <v/>
      </c>
      <c r="R2672" s="26">
        <f t="shared" si="288"/>
        <v>0</v>
      </c>
      <c r="S2672" s="18">
        <f t="shared" si="289"/>
        <v>9</v>
      </c>
      <c r="T2672" s="15" t="str">
        <f t="shared" si="290"/>
        <v/>
      </c>
      <c r="U2672" s="15" t="str">
        <f>CONCATENATE(IF(B2672="","",'[1]Datos del Clap'!$E$4),";","9",IF(B2672="","",'[1]Datos del Clap'!$F$4),TEXT(B2672,"000"),";",E2672,(TEXT(F2672,"00000000")))</f>
        <v>;9;00000000</v>
      </c>
    </row>
    <row r="2673" spans="1:21" ht="14.25" customHeight="1" x14ac:dyDescent="0.2">
      <c r="A2673" s="41" t="str">
        <f t="shared" si="291"/>
        <v/>
      </c>
      <c r="B2673" s="27" t="str">
        <f t="shared" si="292"/>
        <v/>
      </c>
      <c r="C2673" s="28"/>
      <c r="D2673" s="37"/>
      <c r="E2673" s="28"/>
      <c r="F2673" s="38"/>
      <c r="G2673" s="39"/>
      <c r="H2673" s="39"/>
      <c r="I2673" s="29"/>
      <c r="J2673" s="40"/>
      <c r="K2673" s="40"/>
      <c r="L2673" s="28"/>
      <c r="M2673" s="28"/>
      <c r="N2673" s="42" t="str">
        <f t="shared" si="293"/>
        <v/>
      </c>
      <c r="O2673" s="43"/>
      <c r="P2673" s="25" t="str">
        <f t="shared" si="294"/>
        <v/>
      </c>
      <c r="R2673" s="26">
        <f t="shared" si="288"/>
        <v>0</v>
      </c>
      <c r="S2673" s="18">
        <f t="shared" si="289"/>
        <v>9</v>
      </c>
      <c r="T2673" s="15" t="str">
        <f t="shared" si="290"/>
        <v/>
      </c>
      <c r="U2673" s="15" t="str">
        <f>CONCATENATE(IF(B2673="","",'[1]Datos del Clap'!$E$4),";","9",IF(B2673="","",'[1]Datos del Clap'!$F$4),TEXT(B2673,"000"),";",E2673,(TEXT(F2673,"00000000")))</f>
        <v>;9;00000000</v>
      </c>
    </row>
    <row r="2674" spans="1:21" ht="14.25" customHeight="1" x14ac:dyDescent="0.2">
      <c r="A2674" s="41" t="str">
        <f t="shared" si="291"/>
        <v/>
      </c>
      <c r="B2674" s="27" t="str">
        <f t="shared" si="292"/>
        <v/>
      </c>
      <c r="C2674" s="28"/>
      <c r="D2674" s="37"/>
      <c r="E2674" s="28"/>
      <c r="F2674" s="38"/>
      <c r="G2674" s="39"/>
      <c r="H2674" s="39"/>
      <c r="I2674" s="29"/>
      <c r="J2674" s="40"/>
      <c r="K2674" s="40"/>
      <c r="L2674" s="28"/>
      <c r="M2674" s="28"/>
      <c r="N2674" s="42" t="str">
        <f t="shared" si="293"/>
        <v/>
      </c>
      <c r="O2674" s="43"/>
      <c r="P2674" s="25" t="str">
        <f t="shared" si="294"/>
        <v/>
      </c>
      <c r="R2674" s="26">
        <f t="shared" si="288"/>
        <v>0</v>
      </c>
      <c r="S2674" s="18">
        <f t="shared" si="289"/>
        <v>9</v>
      </c>
      <c r="T2674" s="15" t="str">
        <f t="shared" si="290"/>
        <v/>
      </c>
      <c r="U2674" s="15" t="str">
        <f>CONCATENATE(IF(B2674="","",'[1]Datos del Clap'!$E$4),";","9",IF(B2674="","",'[1]Datos del Clap'!$F$4),TEXT(B2674,"000"),";",E2674,(TEXT(F2674,"00000000")))</f>
        <v>;9;00000000</v>
      </c>
    </row>
    <row r="2675" spans="1:21" ht="14.25" customHeight="1" x14ac:dyDescent="0.2">
      <c r="A2675" s="41" t="str">
        <f t="shared" si="291"/>
        <v/>
      </c>
      <c r="B2675" s="27" t="str">
        <f t="shared" si="292"/>
        <v/>
      </c>
      <c r="C2675" s="28"/>
      <c r="D2675" s="37"/>
      <c r="E2675" s="28"/>
      <c r="F2675" s="38"/>
      <c r="G2675" s="39"/>
      <c r="H2675" s="39"/>
      <c r="I2675" s="29"/>
      <c r="J2675" s="40"/>
      <c r="K2675" s="40"/>
      <c r="L2675" s="28"/>
      <c r="M2675" s="28"/>
      <c r="N2675" s="42" t="str">
        <f t="shared" si="293"/>
        <v/>
      </c>
      <c r="O2675" s="43"/>
      <c r="P2675" s="25" t="str">
        <f t="shared" si="294"/>
        <v/>
      </c>
      <c r="R2675" s="26">
        <f t="shared" si="288"/>
        <v>0</v>
      </c>
      <c r="S2675" s="18">
        <f t="shared" si="289"/>
        <v>9</v>
      </c>
      <c r="T2675" s="15" t="str">
        <f t="shared" si="290"/>
        <v/>
      </c>
      <c r="U2675" s="15" t="str">
        <f>CONCATENATE(IF(B2675="","",'[1]Datos del Clap'!$E$4),";","9",IF(B2675="","",'[1]Datos del Clap'!$F$4),TEXT(B2675,"000"),";",E2675,(TEXT(F2675,"00000000")))</f>
        <v>;9;00000000</v>
      </c>
    </row>
    <row r="2676" spans="1:21" ht="14.25" customHeight="1" x14ac:dyDescent="0.2">
      <c r="A2676" s="41" t="str">
        <f t="shared" si="291"/>
        <v/>
      </c>
      <c r="B2676" s="27" t="str">
        <f t="shared" si="292"/>
        <v/>
      </c>
      <c r="C2676" s="28"/>
      <c r="D2676" s="37"/>
      <c r="E2676" s="28"/>
      <c r="F2676" s="38"/>
      <c r="G2676" s="39"/>
      <c r="H2676" s="39"/>
      <c r="I2676" s="29"/>
      <c r="J2676" s="40"/>
      <c r="K2676" s="40"/>
      <c r="L2676" s="28"/>
      <c r="M2676" s="28"/>
      <c r="N2676" s="42" t="str">
        <f t="shared" si="293"/>
        <v/>
      </c>
      <c r="O2676" s="43"/>
      <c r="P2676" s="25" t="str">
        <f t="shared" si="294"/>
        <v/>
      </c>
      <c r="R2676" s="26">
        <f t="shared" si="288"/>
        <v>0</v>
      </c>
      <c r="S2676" s="18">
        <f t="shared" si="289"/>
        <v>9</v>
      </c>
      <c r="T2676" s="15" t="str">
        <f t="shared" si="290"/>
        <v/>
      </c>
      <c r="U2676" s="15" t="str">
        <f>CONCATENATE(IF(B2676="","",'[1]Datos del Clap'!$E$4),";","9",IF(B2676="","",'[1]Datos del Clap'!$F$4),TEXT(B2676,"000"),";",E2676,(TEXT(F2676,"00000000")))</f>
        <v>;9;00000000</v>
      </c>
    </row>
    <row r="2677" spans="1:21" ht="14.25" customHeight="1" x14ac:dyDescent="0.2">
      <c r="A2677" s="41" t="str">
        <f t="shared" si="291"/>
        <v/>
      </c>
      <c r="B2677" s="27" t="str">
        <f t="shared" si="292"/>
        <v/>
      </c>
      <c r="C2677" s="28"/>
      <c r="D2677" s="37"/>
      <c r="E2677" s="28"/>
      <c r="F2677" s="38"/>
      <c r="G2677" s="39"/>
      <c r="H2677" s="39"/>
      <c r="I2677" s="29"/>
      <c r="J2677" s="40"/>
      <c r="K2677" s="40"/>
      <c r="L2677" s="28"/>
      <c r="M2677" s="28"/>
      <c r="N2677" s="42" t="str">
        <f t="shared" si="293"/>
        <v/>
      </c>
      <c r="O2677" s="43"/>
      <c r="P2677" s="25" t="str">
        <f t="shared" si="294"/>
        <v/>
      </c>
      <c r="R2677" s="26">
        <f t="shared" si="288"/>
        <v>0</v>
      </c>
      <c r="S2677" s="18">
        <f t="shared" si="289"/>
        <v>9</v>
      </c>
      <c r="T2677" s="15" t="str">
        <f t="shared" si="290"/>
        <v/>
      </c>
      <c r="U2677" s="15" t="str">
        <f>CONCATENATE(IF(B2677="","",'[1]Datos del Clap'!$E$4),";","9",IF(B2677="","",'[1]Datos del Clap'!$F$4),TEXT(B2677,"000"),";",E2677,(TEXT(F2677,"00000000")))</f>
        <v>;9;00000000</v>
      </c>
    </row>
    <row r="2678" spans="1:21" ht="14.25" customHeight="1" x14ac:dyDescent="0.2">
      <c r="A2678" s="41" t="str">
        <f t="shared" si="291"/>
        <v/>
      </c>
      <c r="B2678" s="27" t="str">
        <f t="shared" si="292"/>
        <v/>
      </c>
      <c r="C2678" s="28"/>
      <c r="D2678" s="37"/>
      <c r="E2678" s="28"/>
      <c r="F2678" s="38"/>
      <c r="G2678" s="39"/>
      <c r="H2678" s="39"/>
      <c r="I2678" s="29"/>
      <c r="J2678" s="40"/>
      <c r="K2678" s="40"/>
      <c r="L2678" s="28"/>
      <c r="M2678" s="28"/>
      <c r="N2678" s="42" t="str">
        <f t="shared" si="293"/>
        <v/>
      </c>
      <c r="O2678" s="43"/>
      <c r="P2678" s="25" t="str">
        <f t="shared" si="294"/>
        <v/>
      </c>
      <c r="R2678" s="26">
        <f t="shared" si="288"/>
        <v>0</v>
      </c>
      <c r="S2678" s="18">
        <f t="shared" si="289"/>
        <v>9</v>
      </c>
      <c r="T2678" s="15" t="str">
        <f t="shared" si="290"/>
        <v/>
      </c>
      <c r="U2678" s="15" t="str">
        <f>CONCATENATE(IF(B2678="","",'[1]Datos del Clap'!$E$4),";","9",IF(B2678="","",'[1]Datos del Clap'!$F$4),TEXT(B2678,"000"),";",E2678,(TEXT(F2678,"00000000")))</f>
        <v>;9;00000000</v>
      </c>
    </row>
    <row r="2679" spans="1:21" ht="14.25" customHeight="1" x14ac:dyDescent="0.2">
      <c r="A2679" s="41" t="str">
        <f t="shared" si="291"/>
        <v/>
      </c>
      <c r="B2679" s="27" t="str">
        <f t="shared" si="292"/>
        <v/>
      </c>
      <c r="C2679" s="28"/>
      <c r="D2679" s="37"/>
      <c r="E2679" s="28"/>
      <c r="F2679" s="38"/>
      <c r="G2679" s="39"/>
      <c r="H2679" s="39"/>
      <c r="I2679" s="29"/>
      <c r="J2679" s="40"/>
      <c r="K2679" s="40"/>
      <c r="L2679" s="28"/>
      <c r="M2679" s="28"/>
      <c r="N2679" s="42" t="str">
        <f t="shared" si="293"/>
        <v/>
      </c>
      <c r="O2679" s="43"/>
      <c r="P2679" s="25" t="str">
        <f t="shared" si="294"/>
        <v/>
      </c>
      <c r="R2679" s="26">
        <f t="shared" si="288"/>
        <v>0</v>
      </c>
      <c r="S2679" s="18">
        <f t="shared" si="289"/>
        <v>9</v>
      </c>
      <c r="T2679" s="15" t="str">
        <f t="shared" si="290"/>
        <v/>
      </c>
      <c r="U2679" s="15" t="str">
        <f>CONCATENATE(IF(B2679="","",'[1]Datos del Clap'!$E$4),";","9",IF(B2679="","",'[1]Datos del Clap'!$F$4),TEXT(B2679,"000"),";",E2679,(TEXT(F2679,"00000000")))</f>
        <v>;9;00000000</v>
      </c>
    </row>
    <row r="2680" spans="1:21" ht="14.25" customHeight="1" x14ac:dyDescent="0.2">
      <c r="A2680" s="41" t="str">
        <f t="shared" si="291"/>
        <v/>
      </c>
      <c r="B2680" s="27" t="str">
        <f t="shared" si="292"/>
        <v/>
      </c>
      <c r="C2680" s="28"/>
      <c r="D2680" s="37"/>
      <c r="E2680" s="28"/>
      <c r="F2680" s="38"/>
      <c r="G2680" s="39"/>
      <c r="H2680" s="39"/>
      <c r="I2680" s="29"/>
      <c r="J2680" s="40"/>
      <c r="K2680" s="40"/>
      <c r="L2680" s="28"/>
      <c r="M2680" s="28"/>
      <c r="N2680" s="42" t="str">
        <f t="shared" si="293"/>
        <v/>
      </c>
      <c r="O2680" s="43"/>
      <c r="P2680" s="25" t="str">
        <f t="shared" si="294"/>
        <v/>
      </c>
      <c r="R2680" s="26">
        <f t="shared" si="288"/>
        <v>0</v>
      </c>
      <c r="S2680" s="18">
        <f t="shared" si="289"/>
        <v>9</v>
      </c>
      <c r="T2680" s="15" t="str">
        <f t="shared" si="290"/>
        <v/>
      </c>
      <c r="U2680" s="15" t="str">
        <f>CONCATENATE(IF(B2680="","",'[1]Datos del Clap'!$E$4),";","9",IF(B2680="","",'[1]Datos del Clap'!$F$4),TEXT(B2680,"000"),";",E2680,(TEXT(F2680,"00000000")))</f>
        <v>;9;00000000</v>
      </c>
    </row>
    <row r="2681" spans="1:21" ht="14.25" customHeight="1" x14ac:dyDescent="0.2">
      <c r="A2681" s="41" t="str">
        <f t="shared" si="291"/>
        <v/>
      </c>
      <c r="B2681" s="27" t="str">
        <f t="shared" si="292"/>
        <v/>
      </c>
      <c r="C2681" s="28"/>
      <c r="D2681" s="37"/>
      <c r="E2681" s="28"/>
      <c r="F2681" s="38"/>
      <c r="G2681" s="39"/>
      <c r="H2681" s="39"/>
      <c r="I2681" s="29"/>
      <c r="J2681" s="40"/>
      <c r="K2681" s="40"/>
      <c r="L2681" s="28"/>
      <c r="M2681" s="28"/>
      <c r="N2681" s="42" t="str">
        <f t="shared" si="293"/>
        <v/>
      </c>
      <c r="O2681" s="43"/>
      <c r="P2681" s="25" t="str">
        <f t="shared" si="294"/>
        <v/>
      </c>
      <c r="R2681" s="26">
        <f t="shared" si="288"/>
        <v>0</v>
      </c>
      <c r="S2681" s="18">
        <f t="shared" si="289"/>
        <v>9</v>
      </c>
      <c r="T2681" s="15" t="str">
        <f t="shared" si="290"/>
        <v/>
      </c>
      <c r="U2681" s="15" t="str">
        <f>CONCATENATE(IF(B2681="","",'[1]Datos del Clap'!$E$4),";","9",IF(B2681="","",'[1]Datos del Clap'!$F$4),TEXT(B2681,"000"),";",E2681,(TEXT(F2681,"00000000")))</f>
        <v>;9;00000000</v>
      </c>
    </row>
    <row r="2682" spans="1:21" ht="14.25" customHeight="1" x14ac:dyDescent="0.2">
      <c r="A2682" s="41" t="str">
        <f t="shared" si="291"/>
        <v/>
      </c>
      <c r="B2682" s="27" t="str">
        <f t="shared" si="292"/>
        <v/>
      </c>
      <c r="C2682" s="28"/>
      <c r="D2682" s="37"/>
      <c r="E2682" s="28"/>
      <c r="F2682" s="38"/>
      <c r="G2682" s="39"/>
      <c r="H2682" s="39"/>
      <c r="I2682" s="29"/>
      <c r="J2682" s="40"/>
      <c r="K2682" s="40"/>
      <c r="L2682" s="28"/>
      <c r="M2682" s="28"/>
      <c r="N2682" s="42" t="str">
        <f t="shared" si="293"/>
        <v/>
      </c>
      <c r="O2682" s="43"/>
      <c r="P2682" s="25" t="str">
        <f t="shared" si="294"/>
        <v/>
      </c>
      <c r="R2682" s="26">
        <f t="shared" si="288"/>
        <v>0</v>
      </c>
      <c r="S2682" s="18">
        <f t="shared" si="289"/>
        <v>9</v>
      </c>
      <c r="T2682" s="15" t="str">
        <f t="shared" si="290"/>
        <v/>
      </c>
      <c r="U2682" s="15" t="str">
        <f>CONCATENATE(IF(B2682="","",'[1]Datos del Clap'!$E$4),";","9",IF(B2682="","",'[1]Datos del Clap'!$F$4),TEXT(B2682,"000"),";",E2682,(TEXT(F2682,"00000000")))</f>
        <v>;9;00000000</v>
      </c>
    </row>
    <row r="2683" spans="1:21" ht="14.25" customHeight="1" x14ac:dyDescent="0.2">
      <c r="A2683" s="41" t="str">
        <f t="shared" si="291"/>
        <v/>
      </c>
      <c r="B2683" s="27" t="str">
        <f t="shared" si="292"/>
        <v/>
      </c>
      <c r="C2683" s="28"/>
      <c r="D2683" s="37"/>
      <c r="E2683" s="28"/>
      <c r="F2683" s="38"/>
      <c r="G2683" s="39"/>
      <c r="H2683" s="39"/>
      <c r="I2683" s="29"/>
      <c r="J2683" s="40"/>
      <c r="K2683" s="40"/>
      <c r="L2683" s="28"/>
      <c r="M2683" s="28"/>
      <c r="N2683" s="42" t="str">
        <f t="shared" si="293"/>
        <v/>
      </c>
      <c r="O2683" s="43"/>
      <c r="P2683" s="25" t="str">
        <f t="shared" si="294"/>
        <v/>
      </c>
      <c r="R2683" s="26">
        <f t="shared" si="288"/>
        <v>0</v>
      </c>
      <c r="S2683" s="18">
        <f t="shared" si="289"/>
        <v>9</v>
      </c>
      <c r="T2683" s="15" t="str">
        <f t="shared" si="290"/>
        <v/>
      </c>
      <c r="U2683" s="15" t="str">
        <f>CONCATENATE(IF(B2683="","",'[1]Datos del Clap'!$E$4),";","9",IF(B2683="","",'[1]Datos del Clap'!$F$4),TEXT(B2683,"000"),";",E2683,(TEXT(F2683,"00000000")))</f>
        <v>;9;00000000</v>
      </c>
    </row>
    <row r="2684" spans="1:21" ht="14.25" customHeight="1" x14ac:dyDescent="0.2">
      <c r="A2684" s="41" t="str">
        <f t="shared" si="291"/>
        <v/>
      </c>
      <c r="B2684" s="27" t="str">
        <f t="shared" si="292"/>
        <v/>
      </c>
      <c r="C2684" s="28"/>
      <c r="D2684" s="37"/>
      <c r="E2684" s="28"/>
      <c r="F2684" s="38"/>
      <c r="G2684" s="39"/>
      <c r="H2684" s="39"/>
      <c r="I2684" s="29"/>
      <c r="J2684" s="40"/>
      <c r="K2684" s="40"/>
      <c r="L2684" s="28"/>
      <c r="M2684" s="28"/>
      <c r="N2684" s="42" t="str">
        <f t="shared" si="293"/>
        <v/>
      </c>
      <c r="O2684" s="43"/>
      <c r="P2684" s="25" t="str">
        <f t="shared" si="294"/>
        <v/>
      </c>
      <c r="R2684" s="26">
        <f t="shared" si="288"/>
        <v>0</v>
      </c>
      <c r="S2684" s="18">
        <f t="shared" si="289"/>
        <v>9</v>
      </c>
      <c r="T2684" s="15" t="str">
        <f t="shared" si="290"/>
        <v/>
      </c>
      <c r="U2684" s="15" t="str">
        <f>CONCATENATE(IF(B2684="","",'[1]Datos del Clap'!$E$4),";","9",IF(B2684="","",'[1]Datos del Clap'!$F$4),TEXT(B2684,"000"),";",E2684,(TEXT(F2684,"00000000")))</f>
        <v>;9;00000000</v>
      </c>
    </row>
    <row r="2685" spans="1:21" ht="14.25" customHeight="1" x14ac:dyDescent="0.2">
      <c r="A2685" s="41" t="str">
        <f t="shared" si="291"/>
        <v/>
      </c>
      <c r="B2685" s="27" t="str">
        <f t="shared" si="292"/>
        <v/>
      </c>
      <c r="C2685" s="28"/>
      <c r="D2685" s="37"/>
      <c r="E2685" s="28"/>
      <c r="F2685" s="38"/>
      <c r="G2685" s="39"/>
      <c r="H2685" s="39"/>
      <c r="I2685" s="29"/>
      <c r="J2685" s="40"/>
      <c r="K2685" s="40"/>
      <c r="L2685" s="28"/>
      <c r="M2685" s="28"/>
      <c r="N2685" s="42" t="str">
        <f t="shared" si="293"/>
        <v/>
      </c>
      <c r="O2685" s="43"/>
      <c r="P2685" s="25" t="str">
        <f t="shared" si="294"/>
        <v/>
      </c>
      <c r="R2685" s="26">
        <f t="shared" si="288"/>
        <v>0</v>
      </c>
      <c r="S2685" s="18">
        <f t="shared" si="289"/>
        <v>9</v>
      </c>
      <c r="T2685" s="15" t="str">
        <f t="shared" si="290"/>
        <v/>
      </c>
      <c r="U2685" s="15" t="str">
        <f>CONCATENATE(IF(B2685="","",'[1]Datos del Clap'!$E$4),";","9",IF(B2685="","",'[1]Datos del Clap'!$F$4),TEXT(B2685,"000"),";",E2685,(TEXT(F2685,"00000000")))</f>
        <v>;9;00000000</v>
      </c>
    </row>
    <row r="2686" spans="1:21" ht="14.25" customHeight="1" x14ac:dyDescent="0.2">
      <c r="A2686" s="41" t="str">
        <f t="shared" si="291"/>
        <v/>
      </c>
      <c r="B2686" s="27" t="str">
        <f t="shared" si="292"/>
        <v/>
      </c>
      <c r="C2686" s="28"/>
      <c r="D2686" s="37"/>
      <c r="E2686" s="28"/>
      <c r="F2686" s="38"/>
      <c r="G2686" s="39"/>
      <c r="H2686" s="39"/>
      <c r="I2686" s="29"/>
      <c r="J2686" s="40"/>
      <c r="K2686" s="40"/>
      <c r="L2686" s="28"/>
      <c r="M2686" s="28"/>
      <c r="N2686" s="42" t="str">
        <f t="shared" si="293"/>
        <v/>
      </c>
      <c r="O2686" s="43"/>
      <c r="P2686" s="25" t="str">
        <f t="shared" si="294"/>
        <v/>
      </c>
      <c r="R2686" s="26">
        <f t="shared" si="288"/>
        <v>0</v>
      </c>
      <c r="S2686" s="18">
        <f t="shared" si="289"/>
        <v>9</v>
      </c>
      <c r="T2686" s="15" t="str">
        <f t="shared" si="290"/>
        <v/>
      </c>
      <c r="U2686" s="15" t="str">
        <f>CONCATENATE(IF(B2686="","",'[1]Datos del Clap'!$E$4),";","9",IF(B2686="","",'[1]Datos del Clap'!$F$4),TEXT(B2686,"000"),";",E2686,(TEXT(F2686,"00000000")))</f>
        <v>;9;00000000</v>
      </c>
    </row>
    <row r="2687" spans="1:21" ht="14.25" customHeight="1" x14ac:dyDescent="0.2">
      <c r="A2687" s="41" t="str">
        <f t="shared" si="291"/>
        <v/>
      </c>
      <c r="B2687" s="27" t="str">
        <f t="shared" si="292"/>
        <v/>
      </c>
      <c r="C2687" s="28"/>
      <c r="D2687" s="37"/>
      <c r="E2687" s="28"/>
      <c r="F2687" s="38"/>
      <c r="G2687" s="39"/>
      <c r="H2687" s="39"/>
      <c r="I2687" s="29"/>
      <c r="J2687" s="40"/>
      <c r="K2687" s="40"/>
      <c r="L2687" s="28"/>
      <c r="M2687" s="28"/>
      <c r="N2687" s="42" t="str">
        <f t="shared" si="293"/>
        <v/>
      </c>
      <c r="O2687" s="43"/>
      <c r="P2687" s="25" t="str">
        <f t="shared" si="294"/>
        <v/>
      </c>
      <c r="R2687" s="26">
        <f t="shared" si="288"/>
        <v>0</v>
      </c>
      <c r="S2687" s="18">
        <f t="shared" si="289"/>
        <v>9</v>
      </c>
      <c r="T2687" s="15" t="str">
        <f t="shared" si="290"/>
        <v/>
      </c>
      <c r="U2687" s="15" t="str">
        <f>CONCATENATE(IF(B2687="","",'[1]Datos del Clap'!$E$4),";","9",IF(B2687="","",'[1]Datos del Clap'!$F$4),TEXT(B2687,"000"),";",E2687,(TEXT(F2687,"00000000")))</f>
        <v>;9;00000000</v>
      </c>
    </row>
    <row r="2688" spans="1:21" ht="14.25" customHeight="1" x14ac:dyDescent="0.2">
      <c r="A2688" s="41" t="str">
        <f t="shared" si="291"/>
        <v/>
      </c>
      <c r="B2688" s="27" t="str">
        <f t="shared" si="292"/>
        <v/>
      </c>
      <c r="C2688" s="28"/>
      <c r="D2688" s="37"/>
      <c r="E2688" s="28"/>
      <c r="F2688" s="38"/>
      <c r="G2688" s="39"/>
      <c r="H2688" s="39"/>
      <c r="I2688" s="29"/>
      <c r="J2688" s="40"/>
      <c r="K2688" s="40"/>
      <c r="L2688" s="28"/>
      <c r="M2688" s="28"/>
      <c r="N2688" s="42" t="str">
        <f t="shared" si="293"/>
        <v/>
      </c>
      <c r="O2688" s="43"/>
      <c r="P2688" s="25" t="str">
        <f t="shared" si="294"/>
        <v/>
      </c>
      <c r="R2688" s="26">
        <f t="shared" si="288"/>
        <v>0</v>
      </c>
      <c r="S2688" s="18">
        <f t="shared" si="289"/>
        <v>9</v>
      </c>
      <c r="T2688" s="15" t="str">
        <f t="shared" si="290"/>
        <v/>
      </c>
      <c r="U2688" s="15" t="str">
        <f>CONCATENATE(IF(B2688="","",'[1]Datos del Clap'!$E$4),";","9",IF(B2688="","",'[1]Datos del Clap'!$F$4),TEXT(B2688,"000"),";",E2688,(TEXT(F2688,"00000000")))</f>
        <v>;9;00000000</v>
      </c>
    </row>
    <row r="2689" spans="1:21" ht="14.25" customHeight="1" x14ac:dyDescent="0.2">
      <c r="A2689" s="41" t="str">
        <f t="shared" si="291"/>
        <v/>
      </c>
      <c r="B2689" s="27" t="str">
        <f t="shared" si="292"/>
        <v/>
      </c>
      <c r="C2689" s="28"/>
      <c r="D2689" s="37"/>
      <c r="E2689" s="28"/>
      <c r="F2689" s="38"/>
      <c r="G2689" s="39"/>
      <c r="H2689" s="39"/>
      <c r="I2689" s="29"/>
      <c r="J2689" s="40"/>
      <c r="K2689" s="40"/>
      <c r="L2689" s="28"/>
      <c r="M2689" s="28"/>
      <c r="N2689" s="42" t="str">
        <f t="shared" si="293"/>
        <v/>
      </c>
      <c r="O2689" s="43"/>
      <c r="P2689" s="25" t="str">
        <f t="shared" si="294"/>
        <v/>
      </c>
      <c r="R2689" s="26">
        <f t="shared" si="288"/>
        <v>0</v>
      </c>
      <c r="S2689" s="18">
        <f t="shared" si="289"/>
        <v>9</v>
      </c>
      <c r="T2689" s="15" t="str">
        <f t="shared" si="290"/>
        <v/>
      </c>
      <c r="U2689" s="15" t="str">
        <f>CONCATENATE(IF(B2689="","",'[1]Datos del Clap'!$E$4),";","9",IF(B2689="","",'[1]Datos del Clap'!$F$4),TEXT(B2689,"000"),";",E2689,(TEXT(F2689,"00000000")))</f>
        <v>;9;00000000</v>
      </c>
    </row>
    <row r="2690" spans="1:21" ht="14.25" customHeight="1" x14ac:dyDescent="0.2">
      <c r="A2690" s="41" t="str">
        <f t="shared" si="291"/>
        <v/>
      </c>
      <c r="B2690" s="27" t="str">
        <f t="shared" si="292"/>
        <v/>
      </c>
      <c r="C2690" s="28"/>
      <c r="D2690" s="37"/>
      <c r="E2690" s="28"/>
      <c r="F2690" s="38"/>
      <c r="G2690" s="39"/>
      <c r="H2690" s="39"/>
      <c r="I2690" s="29"/>
      <c r="J2690" s="40"/>
      <c r="K2690" s="40"/>
      <c r="L2690" s="28"/>
      <c r="M2690" s="28"/>
      <c r="N2690" s="42" t="str">
        <f t="shared" si="293"/>
        <v/>
      </c>
      <c r="O2690" s="43"/>
      <c r="P2690" s="25" t="str">
        <f t="shared" si="294"/>
        <v/>
      </c>
      <c r="R2690" s="26">
        <f t="shared" si="288"/>
        <v>0</v>
      </c>
      <c r="S2690" s="18">
        <f t="shared" si="289"/>
        <v>9</v>
      </c>
      <c r="T2690" s="15" t="str">
        <f t="shared" si="290"/>
        <v/>
      </c>
      <c r="U2690" s="15" t="str">
        <f>CONCATENATE(IF(B2690="","",'[1]Datos del Clap'!$E$4),";","9",IF(B2690="","",'[1]Datos del Clap'!$F$4),TEXT(B2690,"000"),";",E2690,(TEXT(F2690,"00000000")))</f>
        <v>;9;00000000</v>
      </c>
    </row>
    <row r="2691" spans="1:21" ht="14.25" customHeight="1" x14ac:dyDescent="0.2">
      <c r="A2691" s="41" t="str">
        <f t="shared" si="291"/>
        <v/>
      </c>
      <c r="B2691" s="27" t="str">
        <f t="shared" si="292"/>
        <v/>
      </c>
      <c r="C2691" s="28"/>
      <c r="D2691" s="37"/>
      <c r="E2691" s="28"/>
      <c r="F2691" s="38"/>
      <c r="G2691" s="39"/>
      <c r="H2691" s="39"/>
      <c r="I2691" s="29"/>
      <c r="J2691" s="40"/>
      <c r="K2691" s="40"/>
      <c r="L2691" s="28"/>
      <c r="M2691" s="28"/>
      <c r="N2691" s="42" t="str">
        <f t="shared" si="293"/>
        <v/>
      </c>
      <c r="O2691" s="43"/>
      <c r="P2691" s="25" t="str">
        <f t="shared" si="294"/>
        <v/>
      </c>
      <c r="R2691" s="26">
        <f t="shared" si="288"/>
        <v>0</v>
      </c>
      <c r="S2691" s="18">
        <f t="shared" si="289"/>
        <v>9</v>
      </c>
      <c r="T2691" s="15" t="str">
        <f t="shared" si="290"/>
        <v/>
      </c>
      <c r="U2691" s="15" t="str">
        <f>CONCATENATE(IF(B2691="","",'[1]Datos del Clap'!$E$4),";","9",IF(B2691="","",'[1]Datos del Clap'!$F$4),TEXT(B2691,"000"),";",E2691,(TEXT(F2691,"00000000")))</f>
        <v>;9;00000000</v>
      </c>
    </row>
    <row r="2692" spans="1:21" ht="14.25" customHeight="1" x14ac:dyDescent="0.2">
      <c r="A2692" s="41" t="str">
        <f t="shared" si="291"/>
        <v/>
      </c>
      <c r="B2692" s="27" t="str">
        <f t="shared" si="292"/>
        <v/>
      </c>
      <c r="C2692" s="28"/>
      <c r="D2692" s="37"/>
      <c r="E2692" s="28"/>
      <c r="F2692" s="38"/>
      <c r="G2692" s="39"/>
      <c r="H2692" s="39"/>
      <c r="I2692" s="29"/>
      <c r="J2692" s="40"/>
      <c r="K2692" s="40"/>
      <c r="L2692" s="28"/>
      <c r="M2692" s="28"/>
      <c r="N2692" s="42" t="str">
        <f t="shared" si="293"/>
        <v/>
      </c>
      <c r="O2692" s="43"/>
      <c r="P2692" s="25" t="str">
        <f t="shared" si="294"/>
        <v/>
      </c>
      <c r="R2692" s="26">
        <f t="shared" ref="R2692:R2755" si="295">COUNTIF($F$4:$F$10002,F2692)</f>
        <v>0</v>
      </c>
      <c r="S2692" s="18">
        <f t="shared" ref="S2692:S2755" si="296">LEN(IF(F2692&gt;=80000000,(CONCATENATE("E",REPT(0,8-LEN(F2692)),F2692)),(CONCATENATE("V",REPT(0,8-LEN(F2692)),F2692))))</f>
        <v>9</v>
      </c>
      <c r="T2692" s="15" t="str">
        <f t="shared" ref="T2692:T2755" si="297">TRIM(PROPER(D2692))</f>
        <v/>
      </c>
      <c r="U2692" s="15" t="str">
        <f>CONCATENATE(IF(B2692="","",'[1]Datos del Clap'!$E$4),";","9",IF(B2692="","",'[1]Datos del Clap'!$F$4),TEXT(B2692,"000"),";",E2692,(TEXT(F2692,"00000000")))</f>
        <v>;9;00000000</v>
      </c>
    </row>
    <row r="2693" spans="1:21" ht="14.25" customHeight="1" x14ac:dyDescent="0.2">
      <c r="A2693" s="41" t="str">
        <f t="shared" ref="A2693:A2756" si="298">IF(I2693="Vocero Territorial",1,IF(I2693="UBCH",2,IF(I2693="UNAMUJER",3,IF(I2693="FFM",4,IF(I2693="CCAlimentación",5,IF(I2693="Comunicador",6,IF(I2693="Productivo",7,IF(I2693="Fiscal",8,IF(I2693="Miliciano",9,IF(I2693="Vocero Comunal",11,IF(I2693="Ninguno",10,"")))))))))))</f>
        <v/>
      </c>
      <c r="B2693" s="27" t="str">
        <f t="shared" ref="B2693:B2756" si="299">IF(OR(C2693="",D2693=""),"",IF(AND(C2693&lt;&gt;"Jefe de Familia",D2693&lt;&gt;""),B2692,(B2692+1)))</f>
        <v/>
      </c>
      <c r="C2693" s="28"/>
      <c r="D2693" s="37"/>
      <c r="E2693" s="28"/>
      <c r="F2693" s="38"/>
      <c r="G2693" s="39"/>
      <c r="H2693" s="39"/>
      <c r="I2693" s="29"/>
      <c r="J2693" s="40"/>
      <c r="K2693" s="40"/>
      <c r="L2693" s="28"/>
      <c r="M2693" s="28"/>
      <c r="N2693" s="42" t="str">
        <f t="shared" ref="N2693:N2756" si="300">IF(OR(COUNTIF($F$4:$F$3005,F2693)&gt;=2,T(F2693)&lt;&gt;"",LEN(F2693)&gt;8),"Revisar este número de Cédula","")</f>
        <v/>
      </c>
      <c r="O2693" s="43"/>
      <c r="P2693" s="25" t="str">
        <f t="shared" ref="P2693:P2756" si="301">IF(AND($W$2&lt;&gt;1,I2693="Vocero Territorial"),"Ya Existe un "&amp;I2693,IF(AND($W$3&lt;&gt;1,I2693="UBCH"),"Ya Existe un Representante de las "&amp;I2693,IF(AND($W$4&lt;&gt;1,I2693="UNAMUJER"),"Ya Existe un Representante de "&amp;I2693,IF(AND($W$5&lt;&gt;1,I2693="FFM"),"Ya Existe un Representante del "&amp;I2693,IF(AND($W$6&lt;&gt;1,I2693="CCAlimentación"),"Ya Existe un Representante del "&amp;I2693,IF(AND($W$7&lt;&gt;1,I2693="Comunicador"),"Ya Existe un Líder "&amp;I2693,IF(AND($W$8&lt;&gt;1,I2693="Productivo"),"Ya Existe un Líder "&amp;I2693,IF(AND($W$9&lt;&gt;1,I2693="Fiscal"),"Ya Existe un "&amp;I2693,IF(AND($W$9&lt;&gt;1,I2693="Vocero Comunal"),"Ya Existe un "&amp;I2693,"")))))))))</f>
        <v/>
      </c>
      <c r="R2693" s="26">
        <f t="shared" si="295"/>
        <v>0</v>
      </c>
      <c r="S2693" s="18">
        <f t="shared" si="296"/>
        <v>9</v>
      </c>
      <c r="T2693" s="15" t="str">
        <f t="shared" si="297"/>
        <v/>
      </c>
      <c r="U2693" s="15" t="str">
        <f>CONCATENATE(IF(B2693="","",'[1]Datos del Clap'!$E$4),";","9",IF(B2693="","",'[1]Datos del Clap'!$F$4),TEXT(B2693,"000"),";",E2693,(TEXT(F2693,"00000000")))</f>
        <v>;9;00000000</v>
      </c>
    </row>
    <row r="2694" spans="1:21" ht="14.25" customHeight="1" x14ac:dyDescent="0.2">
      <c r="A2694" s="41" t="str">
        <f t="shared" si="298"/>
        <v/>
      </c>
      <c r="B2694" s="27" t="str">
        <f t="shared" si="299"/>
        <v/>
      </c>
      <c r="C2694" s="28"/>
      <c r="D2694" s="37"/>
      <c r="E2694" s="28"/>
      <c r="F2694" s="38"/>
      <c r="G2694" s="39"/>
      <c r="H2694" s="39"/>
      <c r="I2694" s="29"/>
      <c r="J2694" s="40"/>
      <c r="K2694" s="40"/>
      <c r="L2694" s="28"/>
      <c r="M2694" s="28"/>
      <c r="N2694" s="42" t="str">
        <f t="shared" si="300"/>
        <v/>
      </c>
      <c r="O2694" s="43"/>
      <c r="P2694" s="25" t="str">
        <f t="shared" si="301"/>
        <v/>
      </c>
      <c r="R2694" s="26">
        <f t="shared" si="295"/>
        <v>0</v>
      </c>
      <c r="S2694" s="18">
        <f t="shared" si="296"/>
        <v>9</v>
      </c>
      <c r="T2694" s="15" t="str">
        <f t="shared" si="297"/>
        <v/>
      </c>
      <c r="U2694" s="15" t="str">
        <f>CONCATENATE(IF(B2694="","",'[1]Datos del Clap'!$E$4),";","9",IF(B2694="","",'[1]Datos del Clap'!$F$4),TEXT(B2694,"000"),";",E2694,(TEXT(F2694,"00000000")))</f>
        <v>;9;00000000</v>
      </c>
    </row>
    <row r="2695" spans="1:21" ht="14.25" customHeight="1" x14ac:dyDescent="0.2">
      <c r="A2695" s="41" t="str">
        <f t="shared" si="298"/>
        <v/>
      </c>
      <c r="B2695" s="27" t="str">
        <f t="shared" si="299"/>
        <v/>
      </c>
      <c r="C2695" s="28"/>
      <c r="D2695" s="37"/>
      <c r="E2695" s="28"/>
      <c r="F2695" s="38"/>
      <c r="G2695" s="39"/>
      <c r="H2695" s="39"/>
      <c r="I2695" s="29"/>
      <c r="J2695" s="40"/>
      <c r="K2695" s="40"/>
      <c r="L2695" s="28"/>
      <c r="M2695" s="28"/>
      <c r="N2695" s="42" t="str">
        <f t="shared" si="300"/>
        <v/>
      </c>
      <c r="O2695" s="43"/>
      <c r="P2695" s="25" t="str">
        <f t="shared" si="301"/>
        <v/>
      </c>
      <c r="R2695" s="26">
        <f t="shared" si="295"/>
        <v>0</v>
      </c>
      <c r="S2695" s="18">
        <f t="shared" si="296"/>
        <v>9</v>
      </c>
      <c r="T2695" s="15" t="str">
        <f t="shared" si="297"/>
        <v/>
      </c>
      <c r="U2695" s="15" t="str">
        <f>CONCATENATE(IF(B2695="","",'[1]Datos del Clap'!$E$4),";","9",IF(B2695="","",'[1]Datos del Clap'!$F$4),TEXT(B2695,"000"),";",E2695,(TEXT(F2695,"00000000")))</f>
        <v>;9;00000000</v>
      </c>
    </row>
    <row r="2696" spans="1:21" ht="14.25" customHeight="1" x14ac:dyDescent="0.2">
      <c r="A2696" s="41" t="str">
        <f t="shared" si="298"/>
        <v/>
      </c>
      <c r="B2696" s="27" t="str">
        <f t="shared" si="299"/>
        <v/>
      </c>
      <c r="C2696" s="28"/>
      <c r="D2696" s="37"/>
      <c r="E2696" s="28"/>
      <c r="F2696" s="38"/>
      <c r="G2696" s="39"/>
      <c r="H2696" s="39"/>
      <c r="I2696" s="29"/>
      <c r="J2696" s="40"/>
      <c r="K2696" s="40"/>
      <c r="L2696" s="28"/>
      <c r="M2696" s="28"/>
      <c r="N2696" s="42" t="str">
        <f t="shared" si="300"/>
        <v/>
      </c>
      <c r="O2696" s="43"/>
      <c r="P2696" s="25" t="str">
        <f t="shared" si="301"/>
        <v/>
      </c>
      <c r="R2696" s="26">
        <f t="shared" si="295"/>
        <v>0</v>
      </c>
      <c r="S2696" s="18">
        <f t="shared" si="296"/>
        <v>9</v>
      </c>
      <c r="T2696" s="15" t="str">
        <f t="shared" si="297"/>
        <v/>
      </c>
      <c r="U2696" s="15" t="str">
        <f>CONCATENATE(IF(B2696="","",'[1]Datos del Clap'!$E$4),";","9",IF(B2696="","",'[1]Datos del Clap'!$F$4),TEXT(B2696,"000"),";",E2696,(TEXT(F2696,"00000000")))</f>
        <v>;9;00000000</v>
      </c>
    </row>
    <row r="2697" spans="1:21" ht="14.25" customHeight="1" x14ac:dyDescent="0.2">
      <c r="A2697" s="41" t="str">
        <f t="shared" si="298"/>
        <v/>
      </c>
      <c r="B2697" s="27" t="str">
        <f t="shared" si="299"/>
        <v/>
      </c>
      <c r="C2697" s="28"/>
      <c r="D2697" s="37"/>
      <c r="E2697" s="28"/>
      <c r="F2697" s="38"/>
      <c r="G2697" s="39"/>
      <c r="H2697" s="39"/>
      <c r="I2697" s="29"/>
      <c r="J2697" s="40"/>
      <c r="K2697" s="40"/>
      <c r="L2697" s="28"/>
      <c r="M2697" s="28"/>
      <c r="N2697" s="42" t="str">
        <f t="shared" si="300"/>
        <v/>
      </c>
      <c r="O2697" s="43"/>
      <c r="P2697" s="25" t="str">
        <f t="shared" si="301"/>
        <v/>
      </c>
      <c r="R2697" s="26">
        <f t="shared" si="295"/>
        <v>0</v>
      </c>
      <c r="S2697" s="18">
        <f t="shared" si="296"/>
        <v>9</v>
      </c>
      <c r="T2697" s="15" t="str">
        <f t="shared" si="297"/>
        <v/>
      </c>
      <c r="U2697" s="15" t="str">
        <f>CONCATENATE(IF(B2697="","",'[1]Datos del Clap'!$E$4),";","9",IF(B2697="","",'[1]Datos del Clap'!$F$4),TEXT(B2697,"000"),";",E2697,(TEXT(F2697,"00000000")))</f>
        <v>;9;00000000</v>
      </c>
    </row>
    <row r="2698" spans="1:21" ht="14.25" customHeight="1" x14ac:dyDescent="0.2">
      <c r="A2698" s="41" t="str">
        <f t="shared" si="298"/>
        <v/>
      </c>
      <c r="B2698" s="27" t="str">
        <f t="shared" si="299"/>
        <v/>
      </c>
      <c r="C2698" s="28"/>
      <c r="D2698" s="37"/>
      <c r="E2698" s="28"/>
      <c r="F2698" s="38"/>
      <c r="G2698" s="39"/>
      <c r="H2698" s="39"/>
      <c r="I2698" s="29"/>
      <c r="J2698" s="40"/>
      <c r="K2698" s="40"/>
      <c r="L2698" s="28"/>
      <c r="M2698" s="28"/>
      <c r="N2698" s="42" t="str">
        <f t="shared" si="300"/>
        <v/>
      </c>
      <c r="O2698" s="43"/>
      <c r="P2698" s="25" t="str">
        <f t="shared" si="301"/>
        <v/>
      </c>
      <c r="R2698" s="26">
        <f t="shared" si="295"/>
        <v>0</v>
      </c>
      <c r="S2698" s="18">
        <f t="shared" si="296"/>
        <v>9</v>
      </c>
      <c r="T2698" s="15" t="str">
        <f t="shared" si="297"/>
        <v/>
      </c>
      <c r="U2698" s="15" t="str">
        <f>CONCATENATE(IF(B2698="","",'[1]Datos del Clap'!$E$4),";","9",IF(B2698="","",'[1]Datos del Clap'!$F$4),TEXT(B2698,"000"),";",E2698,(TEXT(F2698,"00000000")))</f>
        <v>;9;00000000</v>
      </c>
    </row>
    <row r="2699" spans="1:21" ht="14.25" customHeight="1" x14ac:dyDescent="0.2">
      <c r="A2699" s="41" t="str">
        <f t="shared" si="298"/>
        <v/>
      </c>
      <c r="B2699" s="27" t="str">
        <f t="shared" si="299"/>
        <v/>
      </c>
      <c r="C2699" s="28"/>
      <c r="D2699" s="37"/>
      <c r="E2699" s="28"/>
      <c r="F2699" s="38"/>
      <c r="G2699" s="39"/>
      <c r="H2699" s="39"/>
      <c r="I2699" s="29"/>
      <c r="J2699" s="40"/>
      <c r="K2699" s="40"/>
      <c r="L2699" s="28"/>
      <c r="M2699" s="28"/>
      <c r="N2699" s="42" t="str">
        <f t="shared" si="300"/>
        <v/>
      </c>
      <c r="O2699" s="43"/>
      <c r="P2699" s="25" t="str">
        <f t="shared" si="301"/>
        <v/>
      </c>
      <c r="R2699" s="26">
        <f t="shared" si="295"/>
        <v>0</v>
      </c>
      <c r="S2699" s="18">
        <f t="shared" si="296"/>
        <v>9</v>
      </c>
      <c r="T2699" s="15" t="str">
        <f t="shared" si="297"/>
        <v/>
      </c>
      <c r="U2699" s="15" t="str">
        <f>CONCATENATE(IF(B2699="","",'[1]Datos del Clap'!$E$4),";","9",IF(B2699="","",'[1]Datos del Clap'!$F$4),TEXT(B2699,"000"),";",E2699,(TEXT(F2699,"00000000")))</f>
        <v>;9;00000000</v>
      </c>
    </row>
    <row r="2700" spans="1:21" ht="14.25" customHeight="1" x14ac:dyDescent="0.2">
      <c r="A2700" s="41" t="str">
        <f t="shared" si="298"/>
        <v/>
      </c>
      <c r="B2700" s="27" t="str">
        <f t="shared" si="299"/>
        <v/>
      </c>
      <c r="C2700" s="28"/>
      <c r="D2700" s="37"/>
      <c r="E2700" s="28"/>
      <c r="F2700" s="38"/>
      <c r="G2700" s="39"/>
      <c r="H2700" s="39"/>
      <c r="I2700" s="29"/>
      <c r="J2700" s="40"/>
      <c r="K2700" s="40"/>
      <c r="L2700" s="28"/>
      <c r="M2700" s="28"/>
      <c r="N2700" s="42" t="str">
        <f t="shared" si="300"/>
        <v/>
      </c>
      <c r="O2700" s="43"/>
      <c r="P2700" s="25" t="str">
        <f t="shared" si="301"/>
        <v/>
      </c>
      <c r="R2700" s="26">
        <f t="shared" si="295"/>
        <v>0</v>
      </c>
      <c r="S2700" s="18">
        <f t="shared" si="296"/>
        <v>9</v>
      </c>
      <c r="T2700" s="15" t="str">
        <f t="shared" si="297"/>
        <v/>
      </c>
      <c r="U2700" s="15" t="str">
        <f>CONCATENATE(IF(B2700="","",'[1]Datos del Clap'!$E$4),";","9",IF(B2700="","",'[1]Datos del Clap'!$F$4),TEXT(B2700,"000"),";",E2700,(TEXT(F2700,"00000000")))</f>
        <v>;9;00000000</v>
      </c>
    </row>
    <row r="2701" spans="1:21" ht="14.25" customHeight="1" x14ac:dyDescent="0.2">
      <c r="A2701" s="41" t="str">
        <f t="shared" si="298"/>
        <v/>
      </c>
      <c r="B2701" s="27" t="str">
        <f t="shared" si="299"/>
        <v/>
      </c>
      <c r="C2701" s="28"/>
      <c r="D2701" s="37"/>
      <c r="E2701" s="28"/>
      <c r="F2701" s="38"/>
      <c r="G2701" s="39"/>
      <c r="H2701" s="39"/>
      <c r="I2701" s="29"/>
      <c r="J2701" s="40"/>
      <c r="K2701" s="40"/>
      <c r="L2701" s="28"/>
      <c r="M2701" s="28"/>
      <c r="N2701" s="42" t="str">
        <f t="shared" si="300"/>
        <v/>
      </c>
      <c r="O2701" s="43"/>
      <c r="P2701" s="25" t="str">
        <f t="shared" si="301"/>
        <v/>
      </c>
      <c r="R2701" s="26">
        <f t="shared" si="295"/>
        <v>0</v>
      </c>
      <c r="S2701" s="18">
        <f t="shared" si="296"/>
        <v>9</v>
      </c>
      <c r="T2701" s="15" t="str">
        <f t="shared" si="297"/>
        <v/>
      </c>
      <c r="U2701" s="15" t="str">
        <f>CONCATENATE(IF(B2701="","",'[1]Datos del Clap'!$E$4),";","9",IF(B2701="","",'[1]Datos del Clap'!$F$4),TEXT(B2701,"000"),";",E2701,(TEXT(F2701,"00000000")))</f>
        <v>;9;00000000</v>
      </c>
    </row>
    <row r="2702" spans="1:21" ht="14.25" customHeight="1" x14ac:dyDescent="0.2">
      <c r="A2702" s="41" t="str">
        <f t="shared" si="298"/>
        <v/>
      </c>
      <c r="B2702" s="27" t="str">
        <f t="shared" si="299"/>
        <v/>
      </c>
      <c r="C2702" s="28"/>
      <c r="D2702" s="37"/>
      <c r="E2702" s="28"/>
      <c r="F2702" s="38"/>
      <c r="G2702" s="39"/>
      <c r="H2702" s="39"/>
      <c r="I2702" s="29"/>
      <c r="J2702" s="40"/>
      <c r="K2702" s="40"/>
      <c r="L2702" s="28"/>
      <c r="M2702" s="28"/>
      <c r="N2702" s="42" t="str">
        <f t="shared" si="300"/>
        <v/>
      </c>
      <c r="O2702" s="43"/>
      <c r="P2702" s="25" t="str">
        <f t="shared" si="301"/>
        <v/>
      </c>
      <c r="R2702" s="26">
        <f t="shared" si="295"/>
        <v>0</v>
      </c>
      <c r="S2702" s="18">
        <f t="shared" si="296"/>
        <v>9</v>
      </c>
      <c r="T2702" s="15" t="str">
        <f t="shared" si="297"/>
        <v/>
      </c>
      <c r="U2702" s="15" t="str">
        <f>CONCATENATE(IF(B2702="","",'[1]Datos del Clap'!$E$4),";","9",IF(B2702="","",'[1]Datos del Clap'!$F$4),TEXT(B2702,"000"),";",E2702,(TEXT(F2702,"00000000")))</f>
        <v>;9;00000000</v>
      </c>
    </row>
    <row r="2703" spans="1:21" ht="14.25" customHeight="1" x14ac:dyDescent="0.2">
      <c r="A2703" s="41" t="str">
        <f t="shared" si="298"/>
        <v/>
      </c>
      <c r="B2703" s="27" t="str">
        <f t="shared" si="299"/>
        <v/>
      </c>
      <c r="C2703" s="28"/>
      <c r="D2703" s="37"/>
      <c r="E2703" s="28"/>
      <c r="F2703" s="38"/>
      <c r="G2703" s="39"/>
      <c r="H2703" s="39"/>
      <c r="I2703" s="29"/>
      <c r="J2703" s="40"/>
      <c r="K2703" s="40"/>
      <c r="L2703" s="28"/>
      <c r="M2703" s="28"/>
      <c r="N2703" s="42" t="str">
        <f t="shared" si="300"/>
        <v/>
      </c>
      <c r="O2703" s="43"/>
      <c r="P2703" s="25" t="str">
        <f t="shared" si="301"/>
        <v/>
      </c>
      <c r="R2703" s="26">
        <f t="shared" si="295"/>
        <v>0</v>
      </c>
      <c r="S2703" s="18">
        <f t="shared" si="296"/>
        <v>9</v>
      </c>
      <c r="T2703" s="15" t="str">
        <f t="shared" si="297"/>
        <v/>
      </c>
      <c r="U2703" s="15" t="str">
        <f>CONCATENATE(IF(B2703="","",'[1]Datos del Clap'!$E$4),";","9",IF(B2703="","",'[1]Datos del Clap'!$F$4),TEXT(B2703,"000"),";",E2703,(TEXT(F2703,"00000000")))</f>
        <v>;9;00000000</v>
      </c>
    </row>
    <row r="2704" spans="1:21" ht="14.25" customHeight="1" x14ac:dyDescent="0.2">
      <c r="A2704" s="41" t="str">
        <f t="shared" si="298"/>
        <v/>
      </c>
      <c r="B2704" s="27" t="str">
        <f t="shared" si="299"/>
        <v/>
      </c>
      <c r="C2704" s="28"/>
      <c r="D2704" s="37"/>
      <c r="E2704" s="28"/>
      <c r="F2704" s="38"/>
      <c r="G2704" s="39"/>
      <c r="H2704" s="39"/>
      <c r="I2704" s="29"/>
      <c r="J2704" s="40"/>
      <c r="K2704" s="40"/>
      <c r="L2704" s="28"/>
      <c r="M2704" s="28"/>
      <c r="N2704" s="42" t="str">
        <f t="shared" si="300"/>
        <v/>
      </c>
      <c r="O2704" s="43"/>
      <c r="P2704" s="25" t="str">
        <f t="shared" si="301"/>
        <v/>
      </c>
      <c r="R2704" s="26">
        <f t="shared" si="295"/>
        <v>0</v>
      </c>
      <c r="S2704" s="18">
        <f t="shared" si="296"/>
        <v>9</v>
      </c>
      <c r="T2704" s="15" t="str">
        <f t="shared" si="297"/>
        <v/>
      </c>
      <c r="U2704" s="15" t="str">
        <f>CONCATENATE(IF(B2704="","",'[1]Datos del Clap'!$E$4),";","9",IF(B2704="","",'[1]Datos del Clap'!$F$4),TEXT(B2704,"000"),";",E2704,(TEXT(F2704,"00000000")))</f>
        <v>;9;00000000</v>
      </c>
    </row>
    <row r="2705" spans="1:21" ht="14.25" customHeight="1" x14ac:dyDescent="0.2">
      <c r="A2705" s="41" t="str">
        <f t="shared" si="298"/>
        <v/>
      </c>
      <c r="B2705" s="27" t="str">
        <f t="shared" si="299"/>
        <v/>
      </c>
      <c r="C2705" s="28"/>
      <c r="D2705" s="37"/>
      <c r="E2705" s="28"/>
      <c r="F2705" s="38"/>
      <c r="G2705" s="39"/>
      <c r="H2705" s="39"/>
      <c r="I2705" s="29"/>
      <c r="J2705" s="40"/>
      <c r="K2705" s="40"/>
      <c r="L2705" s="28"/>
      <c r="M2705" s="28"/>
      <c r="N2705" s="42" t="str">
        <f t="shared" si="300"/>
        <v/>
      </c>
      <c r="O2705" s="43"/>
      <c r="P2705" s="25" t="str">
        <f t="shared" si="301"/>
        <v/>
      </c>
      <c r="R2705" s="26">
        <f t="shared" si="295"/>
        <v>0</v>
      </c>
      <c r="S2705" s="18">
        <f t="shared" si="296"/>
        <v>9</v>
      </c>
      <c r="T2705" s="15" t="str">
        <f t="shared" si="297"/>
        <v/>
      </c>
      <c r="U2705" s="15" t="str">
        <f>CONCATENATE(IF(B2705="","",'[1]Datos del Clap'!$E$4),";","9",IF(B2705="","",'[1]Datos del Clap'!$F$4),TEXT(B2705,"000"),";",E2705,(TEXT(F2705,"00000000")))</f>
        <v>;9;00000000</v>
      </c>
    </row>
    <row r="2706" spans="1:21" ht="14.25" customHeight="1" x14ac:dyDescent="0.2">
      <c r="A2706" s="41" t="str">
        <f t="shared" si="298"/>
        <v/>
      </c>
      <c r="B2706" s="27" t="str">
        <f t="shared" si="299"/>
        <v/>
      </c>
      <c r="C2706" s="28"/>
      <c r="D2706" s="37"/>
      <c r="E2706" s="28"/>
      <c r="F2706" s="38"/>
      <c r="G2706" s="39"/>
      <c r="H2706" s="39"/>
      <c r="I2706" s="29"/>
      <c r="J2706" s="40"/>
      <c r="K2706" s="40"/>
      <c r="L2706" s="28"/>
      <c r="M2706" s="28"/>
      <c r="N2706" s="42" t="str">
        <f t="shared" si="300"/>
        <v/>
      </c>
      <c r="O2706" s="43"/>
      <c r="P2706" s="25" t="str">
        <f t="shared" si="301"/>
        <v/>
      </c>
      <c r="R2706" s="26">
        <f t="shared" si="295"/>
        <v>0</v>
      </c>
      <c r="S2706" s="18">
        <f t="shared" si="296"/>
        <v>9</v>
      </c>
      <c r="T2706" s="15" t="str">
        <f t="shared" si="297"/>
        <v/>
      </c>
      <c r="U2706" s="15" t="str">
        <f>CONCATENATE(IF(B2706="","",'[1]Datos del Clap'!$E$4),";","9",IF(B2706="","",'[1]Datos del Clap'!$F$4),TEXT(B2706,"000"),";",E2706,(TEXT(F2706,"00000000")))</f>
        <v>;9;00000000</v>
      </c>
    </row>
    <row r="2707" spans="1:21" ht="14.25" customHeight="1" x14ac:dyDescent="0.2">
      <c r="A2707" s="41" t="str">
        <f t="shared" si="298"/>
        <v/>
      </c>
      <c r="B2707" s="27" t="str">
        <f t="shared" si="299"/>
        <v/>
      </c>
      <c r="C2707" s="28"/>
      <c r="D2707" s="37"/>
      <c r="E2707" s="28"/>
      <c r="F2707" s="38"/>
      <c r="G2707" s="39"/>
      <c r="H2707" s="39"/>
      <c r="I2707" s="29"/>
      <c r="J2707" s="40"/>
      <c r="K2707" s="40"/>
      <c r="L2707" s="28"/>
      <c r="M2707" s="28"/>
      <c r="N2707" s="42" t="str">
        <f t="shared" si="300"/>
        <v/>
      </c>
      <c r="O2707" s="43"/>
      <c r="P2707" s="25" t="str">
        <f t="shared" si="301"/>
        <v/>
      </c>
      <c r="R2707" s="26">
        <f t="shared" si="295"/>
        <v>0</v>
      </c>
      <c r="S2707" s="18">
        <f t="shared" si="296"/>
        <v>9</v>
      </c>
      <c r="T2707" s="15" t="str">
        <f t="shared" si="297"/>
        <v/>
      </c>
      <c r="U2707" s="15" t="str">
        <f>CONCATENATE(IF(B2707="","",'[1]Datos del Clap'!$E$4),";","9",IF(B2707="","",'[1]Datos del Clap'!$F$4),TEXT(B2707,"000"),";",E2707,(TEXT(F2707,"00000000")))</f>
        <v>;9;00000000</v>
      </c>
    </row>
    <row r="2708" spans="1:21" ht="14.25" customHeight="1" x14ac:dyDescent="0.2">
      <c r="A2708" s="41" t="str">
        <f t="shared" si="298"/>
        <v/>
      </c>
      <c r="B2708" s="27" t="str">
        <f t="shared" si="299"/>
        <v/>
      </c>
      <c r="C2708" s="28"/>
      <c r="D2708" s="37"/>
      <c r="E2708" s="28"/>
      <c r="F2708" s="38"/>
      <c r="G2708" s="39"/>
      <c r="H2708" s="39"/>
      <c r="I2708" s="29"/>
      <c r="J2708" s="40"/>
      <c r="K2708" s="40"/>
      <c r="L2708" s="28"/>
      <c r="M2708" s="28"/>
      <c r="N2708" s="42" t="str">
        <f t="shared" si="300"/>
        <v/>
      </c>
      <c r="O2708" s="43"/>
      <c r="P2708" s="25" t="str">
        <f t="shared" si="301"/>
        <v/>
      </c>
      <c r="R2708" s="26">
        <f t="shared" si="295"/>
        <v>0</v>
      </c>
      <c r="S2708" s="18">
        <f t="shared" si="296"/>
        <v>9</v>
      </c>
      <c r="T2708" s="15" t="str">
        <f t="shared" si="297"/>
        <v/>
      </c>
      <c r="U2708" s="15" t="str">
        <f>CONCATENATE(IF(B2708="","",'[1]Datos del Clap'!$E$4),";","9",IF(B2708="","",'[1]Datos del Clap'!$F$4),TEXT(B2708,"000"),";",E2708,(TEXT(F2708,"00000000")))</f>
        <v>;9;00000000</v>
      </c>
    </row>
    <row r="2709" spans="1:21" ht="14.25" customHeight="1" x14ac:dyDescent="0.2">
      <c r="A2709" s="41" t="str">
        <f t="shared" si="298"/>
        <v/>
      </c>
      <c r="B2709" s="27" t="str">
        <f t="shared" si="299"/>
        <v/>
      </c>
      <c r="C2709" s="28"/>
      <c r="D2709" s="37"/>
      <c r="E2709" s="28"/>
      <c r="F2709" s="38"/>
      <c r="G2709" s="39"/>
      <c r="H2709" s="39"/>
      <c r="I2709" s="29"/>
      <c r="J2709" s="40"/>
      <c r="K2709" s="40"/>
      <c r="L2709" s="28"/>
      <c r="M2709" s="28"/>
      <c r="N2709" s="42" t="str">
        <f t="shared" si="300"/>
        <v/>
      </c>
      <c r="O2709" s="43"/>
      <c r="P2709" s="25" t="str">
        <f t="shared" si="301"/>
        <v/>
      </c>
      <c r="R2709" s="26">
        <f t="shared" si="295"/>
        <v>0</v>
      </c>
      <c r="S2709" s="18">
        <f t="shared" si="296"/>
        <v>9</v>
      </c>
      <c r="T2709" s="15" t="str">
        <f t="shared" si="297"/>
        <v/>
      </c>
      <c r="U2709" s="15" t="str">
        <f>CONCATENATE(IF(B2709="","",'[1]Datos del Clap'!$E$4),";","9",IF(B2709="","",'[1]Datos del Clap'!$F$4),TEXT(B2709,"000"),";",E2709,(TEXT(F2709,"00000000")))</f>
        <v>;9;00000000</v>
      </c>
    </row>
    <row r="2710" spans="1:21" ht="14.25" customHeight="1" x14ac:dyDescent="0.2">
      <c r="A2710" s="41" t="str">
        <f t="shared" si="298"/>
        <v/>
      </c>
      <c r="B2710" s="27" t="str">
        <f t="shared" si="299"/>
        <v/>
      </c>
      <c r="C2710" s="28"/>
      <c r="D2710" s="37"/>
      <c r="E2710" s="28"/>
      <c r="F2710" s="38"/>
      <c r="G2710" s="39"/>
      <c r="H2710" s="39"/>
      <c r="I2710" s="29"/>
      <c r="J2710" s="40"/>
      <c r="K2710" s="40"/>
      <c r="L2710" s="28"/>
      <c r="M2710" s="28"/>
      <c r="N2710" s="42" t="str">
        <f t="shared" si="300"/>
        <v/>
      </c>
      <c r="O2710" s="43"/>
      <c r="P2710" s="25" t="str">
        <f t="shared" si="301"/>
        <v/>
      </c>
      <c r="R2710" s="26">
        <f t="shared" si="295"/>
        <v>0</v>
      </c>
      <c r="S2710" s="18">
        <f t="shared" si="296"/>
        <v>9</v>
      </c>
      <c r="T2710" s="15" t="str">
        <f t="shared" si="297"/>
        <v/>
      </c>
      <c r="U2710" s="15" t="str">
        <f>CONCATENATE(IF(B2710="","",'[1]Datos del Clap'!$E$4),";","9",IF(B2710="","",'[1]Datos del Clap'!$F$4),TEXT(B2710,"000"),";",E2710,(TEXT(F2710,"00000000")))</f>
        <v>;9;00000000</v>
      </c>
    </row>
    <row r="2711" spans="1:21" ht="14.25" customHeight="1" x14ac:dyDescent="0.2">
      <c r="A2711" s="41" t="str">
        <f t="shared" si="298"/>
        <v/>
      </c>
      <c r="B2711" s="27" t="str">
        <f t="shared" si="299"/>
        <v/>
      </c>
      <c r="C2711" s="28"/>
      <c r="D2711" s="37"/>
      <c r="E2711" s="28"/>
      <c r="F2711" s="38"/>
      <c r="G2711" s="39"/>
      <c r="H2711" s="39"/>
      <c r="I2711" s="29"/>
      <c r="J2711" s="40"/>
      <c r="K2711" s="40"/>
      <c r="L2711" s="28"/>
      <c r="M2711" s="28"/>
      <c r="N2711" s="42" t="str">
        <f t="shared" si="300"/>
        <v/>
      </c>
      <c r="O2711" s="43"/>
      <c r="P2711" s="25" t="str">
        <f t="shared" si="301"/>
        <v/>
      </c>
      <c r="R2711" s="26">
        <f t="shared" si="295"/>
        <v>0</v>
      </c>
      <c r="S2711" s="18">
        <f t="shared" si="296"/>
        <v>9</v>
      </c>
      <c r="T2711" s="15" t="str">
        <f t="shared" si="297"/>
        <v/>
      </c>
      <c r="U2711" s="15" t="str">
        <f>CONCATENATE(IF(B2711="","",'[1]Datos del Clap'!$E$4),";","9",IF(B2711="","",'[1]Datos del Clap'!$F$4),TEXT(B2711,"000"),";",E2711,(TEXT(F2711,"00000000")))</f>
        <v>;9;00000000</v>
      </c>
    </row>
    <row r="2712" spans="1:21" ht="14.25" customHeight="1" x14ac:dyDescent="0.2">
      <c r="A2712" s="41" t="str">
        <f t="shared" si="298"/>
        <v/>
      </c>
      <c r="B2712" s="27" t="str">
        <f t="shared" si="299"/>
        <v/>
      </c>
      <c r="C2712" s="28"/>
      <c r="D2712" s="37"/>
      <c r="E2712" s="28"/>
      <c r="F2712" s="38"/>
      <c r="G2712" s="39"/>
      <c r="H2712" s="39"/>
      <c r="I2712" s="29"/>
      <c r="J2712" s="40"/>
      <c r="K2712" s="40"/>
      <c r="L2712" s="28"/>
      <c r="M2712" s="28"/>
      <c r="N2712" s="42" t="str">
        <f t="shared" si="300"/>
        <v/>
      </c>
      <c r="O2712" s="43"/>
      <c r="P2712" s="25" t="str">
        <f t="shared" si="301"/>
        <v/>
      </c>
      <c r="R2712" s="26">
        <f t="shared" si="295"/>
        <v>0</v>
      </c>
      <c r="S2712" s="18">
        <f t="shared" si="296"/>
        <v>9</v>
      </c>
      <c r="T2712" s="15" t="str">
        <f t="shared" si="297"/>
        <v/>
      </c>
      <c r="U2712" s="15" t="str">
        <f>CONCATENATE(IF(B2712="","",'[1]Datos del Clap'!$E$4),";","9",IF(B2712="","",'[1]Datos del Clap'!$F$4),TEXT(B2712,"000"),";",E2712,(TEXT(F2712,"00000000")))</f>
        <v>;9;00000000</v>
      </c>
    </row>
    <row r="2713" spans="1:21" ht="14.25" customHeight="1" x14ac:dyDescent="0.2">
      <c r="A2713" s="41" t="str">
        <f t="shared" si="298"/>
        <v/>
      </c>
      <c r="B2713" s="27" t="str">
        <f t="shared" si="299"/>
        <v/>
      </c>
      <c r="C2713" s="28"/>
      <c r="D2713" s="37"/>
      <c r="E2713" s="28"/>
      <c r="F2713" s="38"/>
      <c r="G2713" s="39"/>
      <c r="H2713" s="39"/>
      <c r="I2713" s="29"/>
      <c r="J2713" s="40"/>
      <c r="K2713" s="40"/>
      <c r="L2713" s="28"/>
      <c r="M2713" s="28"/>
      <c r="N2713" s="42" t="str">
        <f t="shared" si="300"/>
        <v/>
      </c>
      <c r="O2713" s="43"/>
      <c r="P2713" s="25" t="str">
        <f t="shared" si="301"/>
        <v/>
      </c>
      <c r="R2713" s="26">
        <f t="shared" si="295"/>
        <v>0</v>
      </c>
      <c r="S2713" s="18">
        <f t="shared" si="296"/>
        <v>9</v>
      </c>
      <c r="T2713" s="15" t="str">
        <f t="shared" si="297"/>
        <v/>
      </c>
      <c r="U2713" s="15" t="str">
        <f>CONCATENATE(IF(B2713="","",'[1]Datos del Clap'!$E$4),";","9",IF(B2713="","",'[1]Datos del Clap'!$F$4),TEXT(B2713,"000"),";",E2713,(TEXT(F2713,"00000000")))</f>
        <v>;9;00000000</v>
      </c>
    </row>
    <row r="2714" spans="1:21" ht="14.25" customHeight="1" x14ac:dyDescent="0.2">
      <c r="A2714" s="41" t="str">
        <f t="shared" si="298"/>
        <v/>
      </c>
      <c r="B2714" s="27" t="str">
        <f t="shared" si="299"/>
        <v/>
      </c>
      <c r="C2714" s="28"/>
      <c r="D2714" s="37"/>
      <c r="E2714" s="28"/>
      <c r="F2714" s="38"/>
      <c r="G2714" s="39"/>
      <c r="H2714" s="39"/>
      <c r="I2714" s="29"/>
      <c r="J2714" s="40"/>
      <c r="K2714" s="40"/>
      <c r="L2714" s="28"/>
      <c r="M2714" s="28"/>
      <c r="N2714" s="42" t="str">
        <f t="shared" si="300"/>
        <v/>
      </c>
      <c r="O2714" s="43"/>
      <c r="P2714" s="25" t="str">
        <f t="shared" si="301"/>
        <v/>
      </c>
      <c r="R2714" s="26">
        <f t="shared" si="295"/>
        <v>0</v>
      </c>
      <c r="S2714" s="18">
        <f t="shared" si="296"/>
        <v>9</v>
      </c>
      <c r="T2714" s="15" t="str">
        <f t="shared" si="297"/>
        <v/>
      </c>
      <c r="U2714" s="15" t="str">
        <f>CONCATENATE(IF(B2714="","",'[1]Datos del Clap'!$E$4),";","9",IF(B2714="","",'[1]Datos del Clap'!$F$4),TEXT(B2714,"000"),";",E2714,(TEXT(F2714,"00000000")))</f>
        <v>;9;00000000</v>
      </c>
    </row>
    <row r="2715" spans="1:21" ht="14.25" customHeight="1" x14ac:dyDescent="0.2">
      <c r="A2715" s="41" t="str">
        <f t="shared" si="298"/>
        <v/>
      </c>
      <c r="B2715" s="27" t="str">
        <f t="shared" si="299"/>
        <v/>
      </c>
      <c r="C2715" s="28"/>
      <c r="D2715" s="37"/>
      <c r="E2715" s="28"/>
      <c r="F2715" s="38"/>
      <c r="G2715" s="39"/>
      <c r="H2715" s="39"/>
      <c r="I2715" s="29"/>
      <c r="J2715" s="40"/>
      <c r="K2715" s="40"/>
      <c r="L2715" s="28"/>
      <c r="M2715" s="28"/>
      <c r="N2715" s="42" t="str">
        <f t="shared" si="300"/>
        <v/>
      </c>
      <c r="O2715" s="43"/>
      <c r="P2715" s="25" t="str">
        <f t="shared" si="301"/>
        <v/>
      </c>
      <c r="R2715" s="26">
        <f t="shared" si="295"/>
        <v>0</v>
      </c>
      <c r="S2715" s="18">
        <f t="shared" si="296"/>
        <v>9</v>
      </c>
      <c r="T2715" s="15" t="str">
        <f t="shared" si="297"/>
        <v/>
      </c>
      <c r="U2715" s="15" t="str">
        <f>CONCATENATE(IF(B2715="","",'[1]Datos del Clap'!$E$4),";","9",IF(B2715="","",'[1]Datos del Clap'!$F$4),TEXT(B2715,"000"),";",E2715,(TEXT(F2715,"00000000")))</f>
        <v>;9;00000000</v>
      </c>
    </row>
    <row r="2716" spans="1:21" ht="14.25" customHeight="1" x14ac:dyDescent="0.2">
      <c r="A2716" s="41" t="str">
        <f t="shared" si="298"/>
        <v/>
      </c>
      <c r="B2716" s="27" t="str">
        <f t="shared" si="299"/>
        <v/>
      </c>
      <c r="C2716" s="28"/>
      <c r="D2716" s="37"/>
      <c r="E2716" s="28"/>
      <c r="F2716" s="38"/>
      <c r="G2716" s="39"/>
      <c r="H2716" s="39"/>
      <c r="I2716" s="29"/>
      <c r="J2716" s="40"/>
      <c r="K2716" s="40"/>
      <c r="L2716" s="28"/>
      <c r="M2716" s="28"/>
      <c r="N2716" s="42" t="str">
        <f t="shared" si="300"/>
        <v/>
      </c>
      <c r="O2716" s="43"/>
      <c r="P2716" s="25" t="str">
        <f t="shared" si="301"/>
        <v/>
      </c>
      <c r="R2716" s="26">
        <f t="shared" si="295"/>
        <v>0</v>
      </c>
      <c r="S2716" s="18">
        <f t="shared" si="296"/>
        <v>9</v>
      </c>
      <c r="T2716" s="15" t="str">
        <f t="shared" si="297"/>
        <v/>
      </c>
      <c r="U2716" s="15" t="str">
        <f>CONCATENATE(IF(B2716="","",'[1]Datos del Clap'!$E$4),";","9",IF(B2716="","",'[1]Datos del Clap'!$F$4),TEXT(B2716,"000"),";",E2716,(TEXT(F2716,"00000000")))</f>
        <v>;9;00000000</v>
      </c>
    </row>
    <row r="2717" spans="1:21" ht="14.25" customHeight="1" x14ac:dyDescent="0.2">
      <c r="A2717" s="41" t="str">
        <f t="shared" si="298"/>
        <v/>
      </c>
      <c r="B2717" s="27" t="str">
        <f t="shared" si="299"/>
        <v/>
      </c>
      <c r="C2717" s="28"/>
      <c r="D2717" s="37"/>
      <c r="E2717" s="28"/>
      <c r="F2717" s="38"/>
      <c r="G2717" s="39"/>
      <c r="H2717" s="39"/>
      <c r="I2717" s="29"/>
      <c r="J2717" s="40"/>
      <c r="K2717" s="40"/>
      <c r="L2717" s="28"/>
      <c r="M2717" s="28"/>
      <c r="N2717" s="42" t="str">
        <f t="shared" si="300"/>
        <v/>
      </c>
      <c r="O2717" s="43"/>
      <c r="P2717" s="25" t="str">
        <f t="shared" si="301"/>
        <v/>
      </c>
      <c r="R2717" s="26">
        <f t="shared" si="295"/>
        <v>0</v>
      </c>
      <c r="S2717" s="18">
        <f t="shared" si="296"/>
        <v>9</v>
      </c>
      <c r="T2717" s="15" t="str">
        <f t="shared" si="297"/>
        <v/>
      </c>
      <c r="U2717" s="15" t="str">
        <f>CONCATENATE(IF(B2717="","",'[1]Datos del Clap'!$E$4),";","9",IF(B2717="","",'[1]Datos del Clap'!$F$4),TEXT(B2717,"000"),";",E2717,(TEXT(F2717,"00000000")))</f>
        <v>;9;00000000</v>
      </c>
    </row>
    <row r="2718" spans="1:21" ht="14.25" customHeight="1" x14ac:dyDescent="0.2">
      <c r="A2718" s="41" t="str">
        <f t="shared" si="298"/>
        <v/>
      </c>
      <c r="B2718" s="27" t="str">
        <f t="shared" si="299"/>
        <v/>
      </c>
      <c r="C2718" s="28"/>
      <c r="D2718" s="37"/>
      <c r="E2718" s="28"/>
      <c r="F2718" s="38"/>
      <c r="G2718" s="39"/>
      <c r="H2718" s="39"/>
      <c r="I2718" s="29"/>
      <c r="J2718" s="40"/>
      <c r="K2718" s="40"/>
      <c r="L2718" s="28"/>
      <c r="M2718" s="28"/>
      <c r="N2718" s="42" t="str">
        <f t="shared" si="300"/>
        <v/>
      </c>
      <c r="O2718" s="43"/>
      <c r="P2718" s="25" t="str">
        <f t="shared" si="301"/>
        <v/>
      </c>
      <c r="R2718" s="26">
        <f t="shared" si="295"/>
        <v>0</v>
      </c>
      <c r="S2718" s="18">
        <f t="shared" si="296"/>
        <v>9</v>
      </c>
      <c r="T2718" s="15" t="str">
        <f t="shared" si="297"/>
        <v/>
      </c>
      <c r="U2718" s="15" t="str">
        <f>CONCATENATE(IF(B2718="","",'[1]Datos del Clap'!$E$4),";","9",IF(B2718="","",'[1]Datos del Clap'!$F$4),TEXT(B2718,"000"),";",E2718,(TEXT(F2718,"00000000")))</f>
        <v>;9;00000000</v>
      </c>
    </row>
    <row r="2719" spans="1:21" ht="14.25" customHeight="1" x14ac:dyDescent="0.2">
      <c r="A2719" s="41" t="str">
        <f t="shared" si="298"/>
        <v/>
      </c>
      <c r="B2719" s="27" t="str">
        <f t="shared" si="299"/>
        <v/>
      </c>
      <c r="C2719" s="28"/>
      <c r="D2719" s="37"/>
      <c r="E2719" s="28"/>
      <c r="F2719" s="38"/>
      <c r="G2719" s="39"/>
      <c r="H2719" s="39"/>
      <c r="I2719" s="29"/>
      <c r="J2719" s="40"/>
      <c r="K2719" s="40"/>
      <c r="L2719" s="28"/>
      <c r="M2719" s="28"/>
      <c r="N2719" s="42" t="str">
        <f t="shared" si="300"/>
        <v/>
      </c>
      <c r="O2719" s="43"/>
      <c r="P2719" s="25" t="str">
        <f t="shared" si="301"/>
        <v/>
      </c>
      <c r="R2719" s="26">
        <f t="shared" si="295"/>
        <v>0</v>
      </c>
      <c r="S2719" s="18">
        <f t="shared" si="296"/>
        <v>9</v>
      </c>
      <c r="T2719" s="15" t="str">
        <f t="shared" si="297"/>
        <v/>
      </c>
      <c r="U2719" s="15" t="str">
        <f>CONCATENATE(IF(B2719="","",'[1]Datos del Clap'!$E$4),";","9",IF(B2719="","",'[1]Datos del Clap'!$F$4),TEXT(B2719,"000"),";",E2719,(TEXT(F2719,"00000000")))</f>
        <v>;9;00000000</v>
      </c>
    </row>
    <row r="2720" spans="1:21" ht="14.25" customHeight="1" x14ac:dyDescent="0.2">
      <c r="A2720" s="41" t="str">
        <f t="shared" si="298"/>
        <v/>
      </c>
      <c r="B2720" s="27" t="str">
        <f t="shared" si="299"/>
        <v/>
      </c>
      <c r="C2720" s="28"/>
      <c r="D2720" s="37"/>
      <c r="E2720" s="28"/>
      <c r="F2720" s="38"/>
      <c r="G2720" s="39"/>
      <c r="H2720" s="39"/>
      <c r="I2720" s="29"/>
      <c r="J2720" s="40"/>
      <c r="K2720" s="40"/>
      <c r="L2720" s="28"/>
      <c r="M2720" s="28"/>
      <c r="N2720" s="42" t="str">
        <f t="shared" si="300"/>
        <v/>
      </c>
      <c r="O2720" s="43"/>
      <c r="P2720" s="25" t="str">
        <f t="shared" si="301"/>
        <v/>
      </c>
      <c r="R2720" s="26">
        <f t="shared" si="295"/>
        <v>0</v>
      </c>
      <c r="S2720" s="18">
        <f t="shared" si="296"/>
        <v>9</v>
      </c>
      <c r="T2720" s="15" t="str">
        <f t="shared" si="297"/>
        <v/>
      </c>
      <c r="U2720" s="15" t="str">
        <f>CONCATENATE(IF(B2720="","",'[1]Datos del Clap'!$E$4),";","9",IF(B2720="","",'[1]Datos del Clap'!$F$4),TEXT(B2720,"000"),";",E2720,(TEXT(F2720,"00000000")))</f>
        <v>;9;00000000</v>
      </c>
    </row>
    <row r="2721" spans="1:21" ht="14.25" customHeight="1" x14ac:dyDescent="0.2">
      <c r="A2721" s="41" t="str">
        <f t="shared" si="298"/>
        <v/>
      </c>
      <c r="B2721" s="27" t="str">
        <f t="shared" si="299"/>
        <v/>
      </c>
      <c r="C2721" s="28"/>
      <c r="D2721" s="37"/>
      <c r="E2721" s="28"/>
      <c r="F2721" s="38"/>
      <c r="G2721" s="39"/>
      <c r="H2721" s="39"/>
      <c r="I2721" s="29"/>
      <c r="J2721" s="40"/>
      <c r="K2721" s="40"/>
      <c r="L2721" s="28"/>
      <c r="M2721" s="28"/>
      <c r="N2721" s="42" t="str">
        <f t="shared" si="300"/>
        <v/>
      </c>
      <c r="O2721" s="43"/>
      <c r="P2721" s="25" t="str">
        <f t="shared" si="301"/>
        <v/>
      </c>
      <c r="R2721" s="26">
        <f t="shared" si="295"/>
        <v>0</v>
      </c>
      <c r="S2721" s="18">
        <f t="shared" si="296"/>
        <v>9</v>
      </c>
      <c r="T2721" s="15" t="str">
        <f t="shared" si="297"/>
        <v/>
      </c>
      <c r="U2721" s="15" t="str">
        <f>CONCATENATE(IF(B2721="","",'[1]Datos del Clap'!$E$4),";","9",IF(B2721="","",'[1]Datos del Clap'!$F$4),TEXT(B2721,"000"),";",E2721,(TEXT(F2721,"00000000")))</f>
        <v>;9;00000000</v>
      </c>
    </row>
    <row r="2722" spans="1:21" ht="14.25" customHeight="1" x14ac:dyDescent="0.2">
      <c r="A2722" s="41" t="str">
        <f t="shared" si="298"/>
        <v/>
      </c>
      <c r="B2722" s="27" t="str">
        <f t="shared" si="299"/>
        <v/>
      </c>
      <c r="C2722" s="28"/>
      <c r="D2722" s="37"/>
      <c r="E2722" s="28"/>
      <c r="F2722" s="38"/>
      <c r="G2722" s="39"/>
      <c r="H2722" s="39"/>
      <c r="I2722" s="29"/>
      <c r="J2722" s="40"/>
      <c r="K2722" s="40"/>
      <c r="L2722" s="28"/>
      <c r="M2722" s="28"/>
      <c r="N2722" s="42" t="str">
        <f t="shared" si="300"/>
        <v/>
      </c>
      <c r="O2722" s="43"/>
      <c r="P2722" s="25" t="str">
        <f t="shared" si="301"/>
        <v/>
      </c>
      <c r="R2722" s="26">
        <f t="shared" si="295"/>
        <v>0</v>
      </c>
      <c r="S2722" s="18">
        <f t="shared" si="296"/>
        <v>9</v>
      </c>
      <c r="T2722" s="15" t="str">
        <f t="shared" si="297"/>
        <v/>
      </c>
      <c r="U2722" s="15" t="str">
        <f>CONCATENATE(IF(B2722="","",'[1]Datos del Clap'!$E$4),";","9",IF(B2722="","",'[1]Datos del Clap'!$F$4),TEXT(B2722,"000"),";",E2722,(TEXT(F2722,"00000000")))</f>
        <v>;9;00000000</v>
      </c>
    </row>
    <row r="2723" spans="1:21" ht="14.25" customHeight="1" x14ac:dyDescent="0.2">
      <c r="A2723" s="41" t="str">
        <f t="shared" si="298"/>
        <v/>
      </c>
      <c r="B2723" s="27" t="str">
        <f t="shared" si="299"/>
        <v/>
      </c>
      <c r="C2723" s="28"/>
      <c r="D2723" s="37"/>
      <c r="E2723" s="28"/>
      <c r="F2723" s="38"/>
      <c r="G2723" s="39"/>
      <c r="H2723" s="39"/>
      <c r="I2723" s="29"/>
      <c r="J2723" s="40"/>
      <c r="K2723" s="40"/>
      <c r="L2723" s="28"/>
      <c r="M2723" s="28"/>
      <c r="N2723" s="42" t="str">
        <f t="shared" si="300"/>
        <v/>
      </c>
      <c r="O2723" s="43"/>
      <c r="P2723" s="25" t="str">
        <f t="shared" si="301"/>
        <v/>
      </c>
      <c r="R2723" s="26">
        <f t="shared" si="295"/>
        <v>0</v>
      </c>
      <c r="S2723" s="18">
        <f t="shared" si="296"/>
        <v>9</v>
      </c>
      <c r="T2723" s="15" t="str">
        <f t="shared" si="297"/>
        <v/>
      </c>
      <c r="U2723" s="15" t="str">
        <f>CONCATENATE(IF(B2723="","",'[1]Datos del Clap'!$E$4),";","9",IF(B2723="","",'[1]Datos del Clap'!$F$4),TEXT(B2723,"000"),";",E2723,(TEXT(F2723,"00000000")))</f>
        <v>;9;00000000</v>
      </c>
    </row>
    <row r="2724" spans="1:21" ht="14.25" customHeight="1" x14ac:dyDescent="0.2">
      <c r="A2724" s="41" t="str">
        <f t="shared" si="298"/>
        <v/>
      </c>
      <c r="B2724" s="27" t="str">
        <f t="shared" si="299"/>
        <v/>
      </c>
      <c r="C2724" s="28"/>
      <c r="D2724" s="37"/>
      <c r="E2724" s="28"/>
      <c r="F2724" s="38"/>
      <c r="G2724" s="39"/>
      <c r="H2724" s="39"/>
      <c r="I2724" s="29"/>
      <c r="J2724" s="40"/>
      <c r="K2724" s="40"/>
      <c r="L2724" s="28"/>
      <c r="M2724" s="28"/>
      <c r="N2724" s="42" t="str">
        <f t="shared" si="300"/>
        <v/>
      </c>
      <c r="O2724" s="43"/>
      <c r="P2724" s="25" t="str">
        <f t="shared" si="301"/>
        <v/>
      </c>
      <c r="R2724" s="26">
        <f t="shared" si="295"/>
        <v>0</v>
      </c>
      <c r="S2724" s="18">
        <f t="shared" si="296"/>
        <v>9</v>
      </c>
      <c r="T2724" s="15" t="str">
        <f t="shared" si="297"/>
        <v/>
      </c>
      <c r="U2724" s="15" t="str">
        <f>CONCATENATE(IF(B2724="","",'[1]Datos del Clap'!$E$4),";","9",IF(B2724="","",'[1]Datos del Clap'!$F$4),TEXT(B2724,"000"),";",E2724,(TEXT(F2724,"00000000")))</f>
        <v>;9;00000000</v>
      </c>
    </row>
    <row r="2725" spans="1:21" ht="14.25" customHeight="1" x14ac:dyDescent="0.2">
      <c r="A2725" s="41" t="str">
        <f t="shared" si="298"/>
        <v/>
      </c>
      <c r="B2725" s="27" t="str">
        <f t="shared" si="299"/>
        <v/>
      </c>
      <c r="C2725" s="28"/>
      <c r="D2725" s="37"/>
      <c r="E2725" s="28"/>
      <c r="F2725" s="38"/>
      <c r="G2725" s="39"/>
      <c r="H2725" s="39"/>
      <c r="I2725" s="29"/>
      <c r="J2725" s="40"/>
      <c r="K2725" s="40"/>
      <c r="L2725" s="28"/>
      <c r="M2725" s="28"/>
      <c r="N2725" s="42" t="str">
        <f t="shared" si="300"/>
        <v/>
      </c>
      <c r="O2725" s="43"/>
      <c r="P2725" s="25" t="str">
        <f t="shared" si="301"/>
        <v/>
      </c>
      <c r="R2725" s="26">
        <f t="shared" si="295"/>
        <v>0</v>
      </c>
      <c r="S2725" s="18">
        <f t="shared" si="296"/>
        <v>9</v>
      </c>
      <c r="T2725" s="15" t="str">
        <f t="shared" si="297"/>
        <v/>
      </c>
      <c r="U2725" s="15" t="str">
        <f>CONCATENATE(IF(B2725="","",'[1]Datos del Clap'!$E$4),";","9",IF(B2725="","",'[1]Datos del Clap'!$F$4),TEXT(B2725,"000"),";",E2725,(TEXT(F2725,"00000000")))</f>
        <v>;9;00000000</v>
      </c>
    </row>
    <row r="2726" spans="1:21" ht="14.25" customHeight="1" x14ac:dyDescent="0.2">
      <c r="A2726" s="41" t="str">
        <f t="shared" si="298"/>
        <v/>
      </c>
      <c r="B2726" s="27" t="str">
        <f t="shared" si="299"/>
        <v/>
      </c>
      <c r="C2726" s="28"/>
      <c r="D2726" s="37"/>
      <c r="E2726" s="28"/>
      <c r="F2726" s="38"/>
      <c r="G2726" s="39"/>
      <c r="H2726" s="39"/>
      <c r="I2726" s="29"/>
      <c r="J2726" s="40"/>
      <c r="K2726" s="40"/>
      <c r="L2726" s="28"/>
      <c r="M2726" s="28"/>
      <c r="N2726" s="42" t="str">
        <f t="shared" si="300"/>
        <v/>
      </c>
      <c r="O2726" s="43"/>
      <c r="P2726" s="25" t="str">
        <f t="shared" si="301"/>
        <v/>
      </c>
      <c r="R2726" s="26">
        <f t="shared" si="295"/>
        <v>0</v>
      </c>
      <c r="S2726" s="18">
        <f t="shared" si="296"/>
        <v>9</v>
      </c>
      <c r="T2726" s="15" t="str">
        <f t="shared" si="297"/>
        <v/>
      </c>
      <c r="U2726" s="15" t="str">
        <f>CONCATENATE(IF(B2726="","",'[1]Datos del Clap'!$E$4),";","9",IF(B2726="","",'[1]Datos del Clap'!$F$4),TEXT(B2726,"000"),";",E2726,(TEXT(F2726,"00000000")))</f>
        <v>;9;00000000</v>
      </c>
    </row>
    <row r="2727" spans="1:21" ht="14.25" customHeight="1" x14ac:dyDescent="0.2">
      <c r="A2727" s="41" t="str">
        <f t="shared" si="298"/>
        <v/>
      </c>
      <c r="B2727" s="27" t="str">
        <f t="shared" si="299"/>
        <v/>
      </c>
      <c r="C2727" s="28"/>
      <c r="D2727" s="37"/>
      <c r="E2727" s="28"/>
      <c r="F2727" s="38"/>
      <c r="G2727" s="39"/>
      <c r="H2727" s="39"/>
      <c r="I2727" s="29"/>
      <c r="J2727" s="40"/>
      <c r="K2727" s="40"/>
      <c r="L2727" s="28"/>
      <c r="M2727" s="28"/>
      <c r="N2727" s="42" t="str">
        <f t="shared" si="300"/>
        <v/>
      </c>
      <c r="O2727" s="43"/>
      <c r="P2727" s="25" t="str">
        <f t="shared" si="301"/>
        <v/>
      </c>
      <c r="R2727" s="26">
        <f t="shared" si="295"/>
        <v>0</v>
      </c>
      <c r="S2727" s="18">
        <f t="shared" si="296"/>
        <v>9</v>
      </c>
      <c r="T2727" s="15" t="str">
        <f t="shared" si="297"/>
        <v/>
      </c>
      <c r="U2727" s="15" t="str">
        <f>CONCATENATE(IF(B2727="","",'[1]Datos del Clap'!$E$4),";","9",IF(B2727="","",'[1]Datos del Clap'!$F$4),TEXT(B2727,"000"),";",E2727,(TEXT(F2727,"00000000")))</f>
        <v>;9;00000000</v>
      </c>
    </row>
    <row r="2728" spans="1:21" ht="14.25" customHeight="1" x14ac:dyDescent="0.2">
      <c r="A2728" s="41" t="str">
        <f t="shared" si="298"/>
        <v/>
      </c>
      <c r="B2728" s="27" t="str">
        <f t="shared" si="299"/>
        <v/>
      </c>
      <c r="C2728" s="28"/>
      <c r="D2728" s="37"/>
      <c r="E2728" s="28"/>
      <c r="F2728" s="38"/>
      <c r="G2728" s="39"/>
      <c r="H2728" s="39"/>
      <c r="I2728" s="29"/>
      <c r="J2728" s="40"/>
      <c r="K2728" s="40"/>
      <c r="L2728" s="28"/>
      <c r="M2728" s="28"/>
      <c r="N2728" s="42" t="str">
        <f t="shared" si="300"/>
        <v/>
      </c>
      <c r="O2728" s="43"/>
      <c r="P2728" s="25" t="str">
        <f t="shared" si="301"/>
        <v/>
      </c>
      <c r="R2728" s="26">
        <f t="shared" si="295"/>
        <v>0</v>
      </c>
      <c r="S2728" s="18">
        <f t="shared" si="296"/>
        <v>9</v>
      </c>
      <c r="T2728" s="15" t="str">
        <f t="shared" si="297"/>
        <v/>
      </c>
      <c r="U2728" s="15" t="str">
        <f>CONCATENATE(IF(B2728="","",'[1]Datos del Clap'!$E$4),";","9",IF(B2728="","",'[1]Datos del Clap'!$F$4),TEXT(B2728,"000"),";",E2728,(TEXT(F2728,"00000000")))</f>
        <v>;9;00000000</v>
      </c>
    </row>
    <row r="2729" spans="1:21" ht="14.25" customHeight="1" x14ac:dyDescent="0.2">
      <c r="A2729" s="41" t="str">
        <f t="shared" si="298"/>
        <v/>
      </c>
      <c r="B2729" s="27" t="str">
        <f t="shared" si="299"/>
        <v/>
      </c>
      <c r="C2729" s="28"/>
      <c r="D2729" s="37"/>
      <c r="E2729" s="28"/>
      <c r="F2729" s="38"/>
      <c r="G2729" s="39"/>
      <c r="H2729" s="39"/>
      <c r="I2729" s="29"/>
      <c r="J2729" s="40"/>
      <c r="K2729" s="40"/>
      <c r="L2729" s="28"/>
      <c r="M2729" s="28"/>
      <c r="N2729" s="42" t="str">
        <f t="shared" si="300"/>
        <v/>
      </c>
      <c r="O2729" s="43"/>
      <c r="P2729" s="25" t="str">
        <f t="shared" si="301"/>
        <v/>
      </c>
      <c r="R2729" s="26">
        <f t="shared" si="295"/>
        <v>0</v>
      </c>
      <c r="S2729" s="18">
        <f t="shared" si="296"/>
        <v>9</v>
      </c>
      <c r="T2729" s="15" t="str">
        <f t="shared" si="297"/>
        <v/>
      </c>
      <c r="U2729" s="15" t="str">
        <f>CONCATENATE(IF(B2729="","",'[1]Datos del Clap'!$E$4),";","9",IF(B2729="","",'[1]Datos del Clap'!$F$4),TEXT(B2729,"000"),";",E2729,(TEXT(F2729,"00000000")))</f>
        <v>;9;00000000</v>
      </c>
    </row>
    <row r="2730" spans="1:21" ht="14.25" customHeight="1" x14ac:dyDescent="0.2">
      <c r="A2730" s="41" t="str">
        <f t="shared" si="298"/>
        <v/>
      </c>
      <c r="B2730" s="27" t="str">
        <f t="shared" si="299"/>
        <v/>
      </c>
      <c r="C2730" s="28"/>
      <c r="D2730" s="37"/>
      <c r="E2730" s="28"/>
      <c r="F2730" s="38"/>
      <c r="G2730" s="39"/>
      <c r="H2730" s="39"/>
      <c r="I2730" s="29"/>
      <c r="J2730" s="40"/>
      <c r="K2730" s="40"/>
      <c r="L2730" s="28"/>
      <c r="M2730" s="28"/>
      <c r="N2730" s="42" t="str">
        <f t="shared" si="300"/>
        <v/>
      </c>
      <c r="O2730" s="43"/>
      <c r="P2730" s="25" t="str">
        <f t="shared" si="301"/>
        <v/>
      </c>
      <c r="R2730" s="26">
        <f t="shared" si="295"/>
        <v>0</v>
      </c>
      <c r="S2730" s="18">
        <f t="shared" si="296"/>
        <v>9</v>
      </c>
      <c r="T2730" s="15" t="str">
        <f t="shared" si="297"/>
        <v/>
      </c>
      <c r="U2730" s="15" t="str">
        <f>CONCATENATE(IF(B2730="","",'[1]Datos del Clap'!$E$4),";","9",IF(B2730="","",'[1]Datos del Clap'!$F$4),TEXT(B2730,"000"),";",E2730,(TEXT(F2730,"00000000")))</f>
        <v>;9;00000000</v>
      </c>
    </row>
    <row r="2731" spans="1:21" ht="14.25" customHeight="1" x14ac:dyDescent="0.2">
      <c r="A2731" s="41" t="str">
        <f t="shared" si="298"/>
        <v/>
      </c>
      <c r="B2731" s="27" t="str">
        <f t="shared" si="299"/>
        <v/>
      </c>
      <c r="C2731" s="28"/>
      <c r="D2731" s="37"/>
      <c r="E2731" s="28"/>
      <c r="F2731" s="38"/>
      <c r="G2731" s="39"/>
      <c r="H2731" s="39"/>
      <c r="I2731" s="29"/>
      <c r="J2731" s="40"/>
      <c r="K2731" s="40"/>
      <c r="L2731" s="28"/>
      <c r="M2731" s="28"/>
      <c r="N2731" s="42" t="str">
        <f t="shared" si="300"/>
        <v/>
      </c>
      <c r="O2731" s="43"/>
      <c r="P2731" s="25" t="str">
        <f t="shared" si="301"/>
        <v/>
      </c>
      <c r="R2731" s="26">
        <f t="shared" si="295"/>
        <v>0</v>
      </c>
      <c r="S2731" s="18">
        <f t="shared" si="296"/>
        <v>9</v>
      </c>
      <c r="T2731" s="15" t="str">
        <f t="shared" si="297"/>
        <v/>
      </c>
      <c r="U2731" s="15" t="str">
        <f>CONCATENATE(IF(B2731="","",'[1]Datos del Clap'!$E$4),";","9",IF(B2731="","",'[1]Datos del Clap'!$F$4),TEXT(B2731,"000"),";",E2731,(TEXT(F2731,"00000000")))</f>
        <v>;9;00000000</v>
      </c>
    </row>
    <row r="2732" spans="1:21" ht="14.25" customHeight="1" x14ac:dyDescent="0.2">
      <c r="A2732" s="41" t="str">
        <f t="shared" si="298"/>
        <v/>
      </c>
      <c r="B2732" s="27" t="str">
        <f t="shared" si="299"/>
        <v/>
      </c>
      <c r="C2732" s="28"/>
      <c r="D2732" s="37"/>
      <c r="E2732" s="28"/>
      <c r="F2732" s="38"/>
      <c r="G2732" s="39"/>
      <c r="H2732" s="39"/>
      <c r="I2732" s="29"/>
      <c r="J2732" s="40"/>
      <c r="K2732" s="40"/>
      <c r="L2732" s="28"/>
      <c r="M2732" s="28"/>
      <c r="N2732" s="42" t="str">
        <f t="shared" si="300"/>
        <v/>
      </c>
      <c r="O2732" s="43"/>
      <c r="P2732" s="25" t="str">
        <f t="shared" si="301"/>
        <v/>
      </c>
      <c r="R2732" s="26">
        <f t="shared" si="295"/>
        <v>0</v>
      </c>
      <c r="S2732" s="18">
        <f t="shared" si="296"/>
        <v>9</v>
      </c>
      <c r="T2732" s="15" t="str">
        <f t="shared" si="297"/>
        <v/>
      </c>
      <c r="U2732" s="15" t="str">
        <f>CONCATENATE(IF(B2732="","",'[1]Datos del Clap'!$E$4),";","9",IF(B2732="","",'[1]Datos del Clap'!$F$4),TEXT(B2732,"000"),";",E2732,(TEXT(F2732,"00000000")))</f>
        <v>;9;00000000</v>
      </c>
    </row>
    <row r="2733" spans="1:21" ht="14.25" customHeight="1" x14ac:dyDescent="0.2">
      <c r="A2733" s="41" t="str">
        <f t="shared" si="298"/>
        <v/>
      </c>
      <c r="B2733" s="27" t="str">
        <f t="shared" si="299"/>
        <v/>
      </c>
      <c r="C2733" s="28"/>
      <c r="D2733" s="37"/>
      <c r="E2733" s="28"/>
      <c r="F2733" s="38"/>
      <c r="G2733" s="39"/>
      <c r="H2733" s="39"/>
      <c r="I2733" s="29"/>
      <c r="J2733" s="40"/>
      <c r="K2733" s="40"/>
      <c r="L2733" s="28"/>
      <c r="M2733" s="28"/>
      <c r="N2733" s="42" t="str">
        <f t="shared" si="300"/>
        <v/>
      </c>
      <c r="O2733" s="43"/>
      <c r="P2733" s="25" t="str">
        <f t="shared" si="301"/>
        <v/>
      </c>
      <c r="R2733" s="26">
        <f t="shared" si="295"/>
        <v>0</v>
      </c>
      <c r="S2733" s="18">
        <f t="shared" si="296"/>
        <v>9</v>
      </c>
      <c r="T2733" s="15" t="str">
        <f t="shared" si="297"/>
        <v/>
      </c>
      <c r="U2733" s="15" t="str">
        <f>CONCATENATE(IF(B2733="","",'[1]Datos del Clap'!$E$4),";","9",IF(B2733="","",'[1]Datos del Clap'!$F$4),TEXT(B2733,"000"),";",E2733,(TEXT(F2733,"00000000")))</f>
        <v>;9;00000000</v>
      </c>
    </row>
    <row r="2734" spans="1:21" ht="14.25" customHeight="1" x14ac:dyDescent="0.2">
      <c r="A2734" s="41" t="str">
        <f t="shared" si="298"/>
        <v/>
      </c>
      <c r="B2734" s="27" t="str">
        <f t="shared" si="299"/>
        <v/>
      </c>
      <c r="C2734" s="28"/>
      <c r="D2734" s="37"/>
      <c r="E2734" s="28"/>
      <c r="F2734" s="38"/>
      <c r="G2734" s="39"/>
      <c r="H2734" s="39"/>
      <c r="I2734" s="29"/>
      <c r="J2734" s="40"/>
      <c r="K2734" s="40"/>
      <c r="L2734" s="28"/>
      <c r="M2734" s="28"/>
      <c r="N2734" s="42" t="str">
        <f t="shared" si="300"/>
        <v/>
      </c>
      <c r="O2734" s="43"/>
      <c r="P2734" s="25" t="str">
        <f t="shared" si="301"/>
        <v/>
      </c>
      <c r="R2734" s="26">
        <f t="shared" si="295"/>
        <v>0</v>
      </c>
      <c r="S2734" s="18">
        <f t="shared" si="296"/>
        <v>9</v>
      </c>
      <c r="T2734" s="15" t="str">
        <f t="shared" si="297"/>
        <v/>
      </c>
      <c r="U2734" s="15" t="str">
        <f>CONCATENATE(IF(B2734="","",'[1]Datos del Clap'!$E$4),";","9",IF(B2734="","",'[1]Datos del Clap'!$F$4),TEXT(B2734,"000"),";",E2734,(TEXT(F2734,"00000000")))</f>
        <v>;9;00000000</v>
      </c>
    </row>
    <row r="2735" spans="1:21" ht="14.25" customHeight="1" x14ac:dyDescent="0.2">
      <c r="A2735" s="41" t="str">
        <f t="shared" si="298"/>
        <v/>
      </c>
      <c r="B2735" s="27" t="str">
        <f t="shared" si="299"/>
        <v/>
      </c>
      <c r="C2735" s="28"/>
      <c r="D2735" s="37"/>
      <c r="E2735" s="28"/>
      <c r="F2735" s="38"/>
      <c r="G2735" s="39"/>
      <c r="H2735" s="39"/>
      <c r="I2735" s="29"/>
      <c r="J2735" s="40"/>
      <c r="K2735" s="40"/>
      <c r="L2735" s="28"/>
      <c r="M2735" s="28"/>
      <c r="N2735" s="42" t="str">
        <f t="shared" si="300"/>
        <v/>
      </c>
      <c r="O2735" s="43"/>
      <c r="P2735" s="25" t="str">
        <f t="shared" si="301"/>
        <v/>
      </c>
      <c r="R2735" s="26">
        <f t="shared" si="295"/>
        <v>0</v>
      </c>
      <c r="S2735" s="18">
        <f t="shared" si="296"/>
        <v>9</v>
      </c>
      <c r="T2735" s="15" t="str">
        <f t="shared" si="297"/>
        <v/>
      </c>
      <c r="U2735" s="15" t="str">
        <f>CONCATENATE(IF(B2735="","",'[1]Datos del Clap'!$E$4),";","9",IF(B2735="","",'[1]Datos del Clap'!$F$4),TEXT(B2735,"000"),";",E2735,(TEXT(F2735,"00000000")))</f>
        <v>;9;00000000</v>
      </c>
    </row>
    <row r="2736" spans="1:21" ht="14.25" customHeight="1" x14ac:dyDescent="0.2">
      <c r="A2736" s="41" t="str">
        <f t="shared" si="298"/>
        <v/>
      </c>
      <c r="B2736" s="27" t="str">
        <f t="shared" si="299"/>
        <v/>
      </c>
      <c r="C2736" s="28"/>
      <c r="D2736" s="37"/>
      <c r="E2736" s="28"/>
      <c r="F2736" s="38"/>
      <c r="G2736" s="39"/>
      <c r="H2736" s="39"/>
      <c r="I2736" s="29"/>
      <c r="J2736" s="40"/>
      <c r="K2736" s="40"/>
      <c r="L2736" s="28"/>
      <c r="M2736" s="28"/>
      <c r="N2736" s="42" t="str">
        <f t="shared" si="300"/>
        <v/>
      </c>
      <c r="O2736" s="43"/>
      <c r="P2736" s="25" t="str">
        <f t="shared" si="301"/>
        <v/>
      </c>
      <c r="R2736" s="26">
        <f t="shared" si="295"/>
        <v>0</v>
      </c>
      <c r="S2736" s="18">
        <f t="shared" si="296"/>
        <v>9</v>
      </c>
      <c r="T2736" s="15" t="str">
        <f t="shared" si="297"/>
        <v/>
      </c>
      <c r="U2736" s="15" t="str">
        <f>CONCATENATE(IF(B2736="","",'[1]Datos del Clap'!$E$4),";","9",IF(B2736="","",'[1]Datos del Clap'!$F$4),TEXT(B2736,"000"),";",E2736,(TEXT(F2736,"00000000")))</f>
        <v>;9;00000000</v>
      </c>
    </row>
    <row r="2737" spans="1:21" ht="14.25" customHeight="1" x14ac:dyDescent="0.2">
      <c r="A2737" s="41" t="str">
        <f t="shared" si="298"/>
        <v/>
      </c>
      <c r="B2737" s="27" t="str">
        <f t="shared" si="299"/>
        <v/>
      </c>
      <c r="C2737" s="28"/>
      <c r="D2737" s="37"/>
      <c r="E2737" s="28"/>
      <c r="F2737" s="38"/>
      <c r="G2737" s="39"/>
      <c r="H2737" s="39"/>
      <c r="I2737" s="29"/>
      <c r="J2737" s="40"/>
      <c r="K2737" s="40"/>
      <c r="L2737" s="28"/>
      <c r="M2737" s="28"/>
      <c r="N2737" s="42" t="str">
        <f t="shared" si="300"/>
        <v/>
      </c>
      <c r="O2737" s="43"/>
      <c r="P2737" s="25" t="str">
        <f t="shared" si="301"/>
        <v/>
      </c>
      <c r="R2737" s="26">
        <f t="shared" si="295"/>
        <v>0</v>
      </c>
      <c r="S2737" s="18">
        <f t="shared" si="296"/>
        <v>9</v>
      </c>
      <c r="T2737" s="15" t="str">
        <f t="shared" si="297"/>
        <v/>
      </c>
      <c r="U2737" s="15" t="str">
        <f>CONCATENATE(IF(B2737="","",'[1]Datos del Clap'!$E$4),";","9",IF(B2737="","",'[1]Datos del Clap'!$F$4),TEXT(B2737,"000"),";",E2737,(TEXT(F2737,"00000000")))</f>
        <v>;9;00000000</v>
      </c>
    </row>
    <row r="2738" spans="1:21" ht="14.25" customHeight="1" x14ac:dyDescent="0.2">
      <c r="A2738" s="41" t="str">
        <f t="shared" si="298"/>
        <v/>
      </c>
      <c r="B2738" s="27" t="str">
        <f t="shared" si="299"/>
        <v/>
      </c>
      <c r="C2738" s="28"/>
      <c r="D2738" s="37"/>
      <c r="E2738" s="28"/>
      <c r="F2738" s="38"/>
      <c r="G2738" s="39"/>
      <c r="H2738" s="39"/>
      <c r="I2738" s="29"/>
      <c r="J2738" s="40"/>
      <c r="K2738" s="40"/>
      <c r="L2738" s="28"/>
      <c r="M2738" s="28"/>
      <c r="N2738" s="42" t="str">
        <f t="shared" si="300"/>
        <v/>
      </c>
      <c r="O2738" s="43"/>
      <c r="P2738" s="25" t="str">
        <f t="shared" si="301"/>
        <v/>
      </c>
      <c r="R2738" s="26">
        <f t="shared" si="295"/>
        <v>0</v>
      </c>
      <c r="S2738" s="18">
        <f t="shared" si="296"/>
        <v>9</v>
      </c>
      <c r="T2738" s="15" t="str">
        <f t="shared" si="297"/>
        <v/>
      </c>
      <c r="U2738" s="15" t="str">
        <f>CONCATENATE(IF(B2738="","",'[1]Datos del Clap'!$E$4),";","9",IF(B2738="","",'[1]Datos del Clap'!$F$4),TEXT(B2738,"000"),";",E2738,(TEXT(F2738,"00000000")))</f>
        <v>;9;00000000</v>
      </c>
    </row>
    <row r="2739" spans="1:21" ht="14.25" customHeight="1" x14ac:dyDescent="0.2">
      <c r="A2739" s="41" t="str">
        <f t="shared" si="298"/>
        <v/>
      </c>
      <c r="B2739" s="27" t="str">
        <f t="shared" si="299"/>
        <v/>
      </c>
      <c r="C2739" s="28"/>
      <c r="D2739" s="37"/>
      <c r="E2739" s="28"/>
      <c r="F2739" s="38"/>
      <c r="G2739" s="39"/>
      <c r="H2739" s="39"/>
      <c r="I2739" s="29"/>
      <c r="J2739" s="40"/>
      <c r="K2739" s="40"/>
      <c r="L2739" s="28"/>
      <c r="M2739" s="28"/>
      <c r="N2739" s="42" t="str">
        <f t="shared" si="300"/>
        <v/>
      </c>
      <c r="O2739" s="43"/>
      <c r="P2739" s="25" t="str">
        <f t="shared" si="301"/>
        <v/>
      </c>
      <c r="R2739" s="26">
        <f t="shared" si="295"/>
        <v>0</v>
      </c>
      <c r="S2739" s="18">
        <f t="shared" si="296"/>
        <v>9</v>
      </c>
      <c r="T2739" s="15" t="str">
        <f t="shared" si="297"/>
        <v/>
      </c>
      <c r="U2739" s="15" t="str">
        <f>CONCATENATE(IF(B2739="","",'[1]Datos del Clap'!$E$4),";","9",IF(B2739="","",'[1]Datos del Clap'!$F$4),TEXT(B2739,"000"),";",E2739,(TEXT(F2739,"00000000")))</f>
        <v>;9;00000000</v>
      </c>
    </row>
    <row r="2740" spans="1:21" ht="14.25" customHeight="1" x14ac:dyDescent="0.2">
      <c r="A2740" s="41" t="str">
        <f t="shared" si="298"/>
        <v/>
      </c>
      <c r="B2740" s="27" t="str">
        <f t="shared" si="299"/>
        <v/>
      </c>
      <c r="C2740" s="28"/>
      <c r="D2740" s="37"/>
      <c r="E2740" s="28"/>
      <c r="F2740" s="38"/>
      <c r="G2740" s="39"/>
      <c r="H2740" s="39"/>
      <c r="I2740" s="29"/>
      <c r="J2740" s="40"/>
      <c r="K2740" s="40"/>
      <c r="L2740" s="28"/>
      <c r="M2740" s="28"/>
      <c r="N2740" s="42" t="str">
        <f t="shared" si="300"/>
        <v/>
      </c>
      <c r="O2740" s="43"/>
      <c r="P2740" s="25" t="str">
        <f t="shared" si="301"/>
        <v/>
      </c>
      <c r="R2740" s="26">
        <f t="shared" si="295"/>
        <v>0</v>
      </c>
      <c r="S2740" s="18">
        <f t="shared" si="296"/>
        <v>9</v>
      </c>
      <c r="T2740" s="15" t="str">
        <f t="shared" si="297"/>
        <v/>
      </c>
      <c r="U2740" s="15" t="str">
        <f>CONCATENATE(IF(B2740="","",'[1]Datos del Clap'!$E$4),";","9",IF(B2740="","",'[1]Datos del Clap'!$F$4),TEXT(B2740,"000"),";",E2740,(TEXT(F2740,"00000000")))</f>
        <v>;9;00000000</v>
      </c>
    </row>
    <row r="2741" spans="1:21" ht="14.25" customHeight="1" x14ac:dyDescent="0.2">
      <c r="A2741" s="41" t="str">
        <f t="shared" si="298"/>
        <v/>
      </c>
      <c r="B2741" s="27" t="str">
        <f t="shared" si="299"/>
        <v/>
      </c>
      <c r="C2741" s="28"/>
      <c r="D2741" s="37"/>
      <c r="E2741" s="28"/>
      <c r="F2741" s="38"/>
      <c r="G2741" s="39"/>
      <c r="H2741" s="39"/>
      <c r="I2741" s="29"/>
      <c r="J2741" s="40"/>
      <c r="K2741" s="40"/>
      <c r="L2741" s="28"/>
      <c r="M2741" s="28"/>
      <c r="N2741" s="42" t="str">
        <f t="shared" si="300"/>
        <v/>
      </c>
      <c r="O2741" s="43"/>
      <c r="P2741" s="25" t="str">
        <f t="shared" si="301"/>
        <v/>
      </c>
      <c r="R2741" s="26">
        <f t="shared" si="295"/>
        <v>0</v>
      </c>
      <c r="S2741" s="18">
        <f t="shared" si="296"/>
        <v>9</v>
      </c>
      <c r="T2741" s="15" t="str">
        <f t="shared" si="297"/>
        <v/>
      </c>
      <c r="U2741" s="15" t="str">
        <f>CONCATENATE(IF(B2741="","",'[1]Datos del Clap'!$E$4),";","9",IF(B2741="","",'[1]Datos del Clap'!$F$4),TEXT(B2741,"000"),";",E2741,(TEXT(F2741,"00000000")))</f>
        <v>;9;00000000</v>
      </c>
    </row>
    <row r="2742" spans="1:21" ht="14.25" customHeight="1" x14ac:dyDescent="0.2">
      <c r="A2742" s="41" t="str">
        <f t="shared" si="298"/>
        <v/>
      </c>
      <c r="B2742" s="27" t="str">
        <f t="shared" si="299"/>
        <v/>
      </c>
      <c r="C2742" s="28"/>
      <c r="D2742" s="37"/>
      <c r="E2742" s="28"/>
      <c r="F2742" s="38"/>
      <c r="G2742" s="39"/>
      <c r="H2742" s="39"/>
      <c r="I2742" s="29"/>
      <c r="J2742" s="40"/>
      <c r="K2742" s="40"/>
      <c r="L2742" s="28"/>
      <c r="M2742" s="28"/>
      <c r="N2742" s="42" t="str">
        <f t="shared" si="300"/>
        <v/>
      </c>
      <c r="O2742" s="43"/>
      <c r="P2742" s="25" t="str">
        <f t="shared" si="301"/>
        <v/>
      </c>
      <c r="R2742" s="26">
        <f t="shared" si="295"/>
        <v>0</v>
      </c>
      <c r="S2742" s="18">
        <f t="shared" si="296"/>
        <v>9</v>
      </c>
      <c r="T2742" s="15" t="str">
        <f t="shared" si="297"/>
        <v/>
      </c>
      <c r="U2742" s="15" t="str">
        <f>CONCATENATE(IF(B2742="","",'[1]Datos del Clap'!$E$4),";","9",IF(B2742="","",'[1]Datos del Clap'!$F$4),TEXT(B2742,"000"),";",E2742,(TEXT(F2742,"00000000")))</f>
        <v>;9;00000000</v>
      </c>
    </row>
    <row r="2743" spans="1:21" ht="14.25" customHeight="1" x14ac:dyDescent="0.2">
      <c r="A2743" s="41" t="str">
        <f t="shared" si="298"/>
        <v/>
      </c>
      <c r="B2743" s="27" t="str">
        <f t="shared" si="299"/>
        <v/>
      </c>
      <c r="C2743" s="28"/>
      <c r="D2743" s="37"/>
      <c r="E2743" s="28"/>
      <c r="F2743" s="38"/>
      <c r="G2743" s="39"/>
      <c r="H2743" s="39"/>
      <c r="I2743" s="29"/>
      <c r="J2743" s="40"/>
      <c r="K2743" s="40"/>
      <c r="L2743" s="28"/>
      <c r="M2743" s="28"/>
      <c r="N2743" s="42" t="str">
        <f t="shared" si="300"/>
        <v/>
      </c>
      <c r="O2743" s="43"/>
      <c r="P2743" s="25" t="str">
        <f t="shared" si="301"/>
        <v/>
      </c>
      <c r="R2743" s="26">
        <f t="shared" si="295"/>
        <v>0</v>
      </c>
      <c r="S2743" s="18">
        <f t="shared" si="296"/>
        <v>9</v>
      </c>
      <c r="T2743" s="15" t="str">
        <f t="shared" si="297"/>
        <v/>
      </c>
      <c r="U2743" s="15" t="str">
        <f>CONCATENATE(IF(B2743="","",'[1]Datos del Clap'!$E$4),";","9",IF(B2743="","",'[1]Datos del Clap'!$F$4),TEXT(B2743,"000"),";",E2743,(TEXT(F2743,"00000000")))</f>
        <v>;9;00000000</v>
      </c>
    </row>
    <row r="2744" spans="1:21" ht="14.25" customHeight="1" x14ac:dyDescent="0.2">
      <c r="A2744" s="41" t="str">
        <f t="shared" si="298"/>
        <v/>
      </c>
      <c r="B2744" s="27" t="str">
        <f t="shared" si="299"/>
        <v/>
      </c>
      <c r="C2744" s="28"/>
      <c r="D2744" s="37"/>
      <c r="E2744" s="28"/>
      <c r="F2744" s="38"/>
      <c r="G2744" s="39"/>
      <c r="H2744" s="39"/>
      <c r="I2744" s="29"/>
      <c r="J2744" s="40"/>
      <c r="K2744" s="40"/>
      <c r="L2744" s="28"/>
      <c r="M2744" s="28"/>
      <c r="N2744" s="42" t="str">
        <f t="shared" si="300"/>
        <v/>
      </c>
      <c r="O2744" s="43"/>
      <c r="P2744" s="25" t="str">
        <f t="shared" si="301"/>
        <v/>
      </c>
      <c r="R2744" s="26">
        <f t="shared" si="295"/>
        <v>0</v>
      </c>
      <c r="S2744" s="18">
        <f t="shared" si="296"/>
        <v>9</v>
      </c>
      <c r="T2744" s="15" t="str">
        <f t="shared" si="297"/>
        <v/>
      </c>
      <c r="U2744" s="15" t="str">
        <f>CONCATENATE(IF(B2744="","",'[1]Datos del Clap'!$E$4),";","9",IF(B2744="","",'[1]Datos del Clap'!$F$4),TEXT(B2744,"000"),";",E2744,(TEXT(F2744,"00000000")))</f>
        <v>;9;00000000</v>
      </c>
    </row>
    <row r="2745" spans="1:21" ht="14.25" customHeight="1" x14ac:dyDescent="0.2">
      <c r="A2745" s="41" t="str">
        <f t="shared" si="298"/>
        <v/>
      </c>
      <c r="B2745" s="27" t="str">
        <f t="shared" si="299"/>
        <v/>
      </c>
      <c r="C2745" s="28"/>
      <c r="D2745" s="37"/>
      <c r="E2745" s="28"/>
      <c r="F2745" s="38"/>
      <c r="G2745" s="39"/>
      <c r="H2745" s="39"/>
      <c r="I2745" s="29"/>
      <c r="J2745" s="40"/>
      <c r="K2745" s="40"/>
      <c r="L2745" s="28"/>
      <c r="M2745" s="28"/>
      <c r="N2745" s="42" t="str">
        <f t="shared" si="300"/>
        <v/>
      </c>
      <c r="O2745" s="43"/>
      <c r="P2745" s="25" t="str">
        <f t="shared" si="301"/>
        <v/>
      </c>
      <c r="R2745" s="26">
        <f t="shared" si="295"/>
        <v>0</v>
      </c>
      <c r="S2745" s="18">
        <f t="shared" si="296"/>
        <v>9</v>
      </c>
      <c r="T2745" s="15" t="str">
        <f t="shared" si="297"/>
        <v/>
      </c>
      <c r="U2745" s="15" t="str">
        <f>CONCATENATE(IF(B2745="","",'[1]Datos del Clap'!$E$4),";","9",IF(B2745="","",'[1]Datos del Clap'!$F$4),TEXT(B2745,"000"),";",E2745,(TEXT(F2745,"00000000")))</f>
        <v>;9;00000000</v>
      </c>
    </row>
    <row r="2746" spans="1:21" ht="14.25" customHeight="1" x14ac:dyDescent="0.2">
      <c r="A2746" s="41" t="str">
        <f t="shared" si="298"/>
        <v/>
      </c>
      <c r="B2746" s="27" t="str">
        <f t="shared" si="299"/>
        <v/>
      </c>
      <c r="C2746" s="28"/>
      <c r="D2746" s="37"/>
      <c r="E2746" s="28"/>
      <c r="F2746" s="38"/>
      <c r="G2746" s="39"/>
      <c r="H2746" s="39"/>
      <c r="I2746" s="29"/>
      <c r="J2746" s="40"/>
      <c r="K2746" s="40"/>
      <c r="L2746" s="28"/>
      <c r="M2746" s="28"/>
      <c r="N2746" s="42" t="str">
        <f t="shared" si="300"/>
        <v/>
      </c>
      <c r="O2746" s="43"/>
      <c r="P2746" s="25" t="str">
        <f t="shared" si="301"/>
        <v/>
      </c>
      <c r="R2746" s="26">
        <f t="shared" si="295"/>
        <v>0</v>
      </c>
      <c r="S2746" s="18">
        <f t="shared" si="296"/>
        <v>9</v>
      </c>
      <c r="T2746" s="15" t="str">
        <f t="shared" si="297"/>
        <v/>
      </c>
      <c r="U2746" s="15" t="str">
        <f>CONCATENATE(IF(B2746="","",'[1]Datos del Clap'!$E$4),";","9",IF(B2746="","",'[1]Datos del Clap'!$F$4),TEXT(B2746,"000"),";",E2746,(TEXT(F2746,"00000000")))</f>
        <v>;9;00000000</v>
      </c>
    </row>
    <row r="2747" spans="1:21" ht="14.25" customHeight="1" x14ac:dyDescent="0.2">
      <c r="A2747" s="41" t="str">
        <f t="shared" si="298"/>
        <v/>
      </c>
      <c r="B2747" s="27" t="str">
        <f t="shared" si="299"/>
        <v/>
      </c>
      <c r="C2747" s="28"/>
      <c r="D2747" s="37"/>
      <c r="E2747" s="28"/>
      <c r="F2747" s="38"/>
      <c r="G2747" s="39"/>
      <c r="H2747" s="39"/>
      <c r="I2747" s="29"/>
      <c r="J2747" s="40"/>
      <c r="K2747" s="40"/>
      <c r="L2747" s="28"/>
      <c r="M2747" s="28"/>
      <c r="N2747" s="42" t="str">
        <f t="shared" si="300"/>
        <v/>
      </c>
      <c r="O2747" s="43"/>
      <c r="P2747" s="25" t="str">
        <f t="shared" si="301"/>
        <v/>
      </c>
      <c r="R2747" s="26">
        <f t="shared" si="295"/>
        <v>0</v>
      </c>
      <c r="S2747" s="18">
        <f t="shared" si="296"/>
        <v>9</v>
      </c>
      <c r="T2747" s="15" t="str">
        <f t="shared" si="297"/>
        <v/>
      </c>
      <c r="U2747" s="15" t="str">
        <f>CONCATENATE(IF(B2747="","",'[1]Datos del Clap'!$E$4),";","9",IF(B2747="","",'[1]Datos del Clap'!$F$4),TEXT(B2747,"000"),";",E2747,(TEXT(F2747,"00000000")))</f>
        <v>;9;00000000</v>
      </c>
    </row>
    <row r="2748" spans="1:21" ht="14.25" customHeight="1" x14ac:dyDescent="0.2">
      <c r="A2748" s="41" t="str">
        <f t="shared" si="298"/>
        <v/>
      </c>
      <c r="B2748" s="27" t="str">
        <f t="shared" si="299"/>
        <v/>
      </c>
      <c r="C2748" s="28"/>
      <c r="D2748" s="37"/>
      <c r="E2748" s="28"/>
      <c r="F2748" s="38"/>
      <c r="G2748" s="39"/>
      <c r="H2748" s="39"/>
      <c r="I2748" s="29"/>
      <c r="J2748" s="40"/>
      <c r="K2748" s="40"/>
      <c r="L2748" s="28"/>
      <c r="M2748" s="28"/>
      <c r="N2748" s="42" t="str">
        <f t="shared" si="300"/>
        <v/>
      </c>
      <c r="O2748" s="43"/>
      <c r="P2748" s="25" t="str">
        <f t="shared" si="301"/>
        <v/>
      </c>
      <c r="R2748" s="26">
        <f t="shared" si="295"/>
        <v>0</v>
      </c>
      <c r="S2748" s="18">
        <f t="shared" si="296"/>
        <v>9</v>
      </c>
      <c r="T2748" s="15" t="str">
        <f t="shared" si="297"/>
        <v/>
      </c>
      <c r="U2748" s="15" t="str">
        <f>CONCATENATE(IF(B2748="","",'[1]Datos del Clap'!$E$4),";","9",IF(B2748="","",'[1]Datos del Clap'!$F$4),TEXT(B2748,"000"),";",E2748,(TEXT(F2748,"00000000")))</f>
        <v>;9;00000000</v>
      </c>
    </row>
    <row r="2749" spans="1:21" ht="14.25" customHeight="1" x14ac:dyDescent="0.2">
      <c r="A2749" s="41" t="str">
        <f t="shared" si="298"/>
        <v/>
      </c>
      <c r="B2749" s="27" t="str">
        <f t="shared" si="299"/>
        <v/>
      </c>
      <c r="C2749" s="28"/>
      <c r="D2749" s="37"/>
      <c r="E2749" s="28"/>
      <c r="F2749" s="38"/>
      <c r="G2749" s="39"/>
      <c r="H2749" s="39"/>
      <c r="I2749" s="29"/>
      <c r="J2749" s="40"/>
      <c r="K2749" s="40"/>
      <c r="L2749" s="28"/>
      <c r="M2749" s="28"/>
      <c r="N2749" s="42" t="str">
        <f t="shared" si="300"/>
        <v/>
      </c>
      <c r="O2749" s="43"/>
      <c r="P2749" s="25" t="str">
        <f t="shared" si="301"/>
        <v/>
      </c>
      <c r="R2749" s="26">
        <f t="shared" si="295"/>
        <v>0</v>
      </c>
      <c r="S2749" s="18">
        <f t="shared" si="296"/>
        <v>9</v>
      </c>
      <c r="T2749" s="15" t="str">
        <f t="shared" si="297"/>
        <v/>
      </c>
      <c r="U2749" s="15" t="str">
        <f>CONCATENATE(IF(B2749="","",'[1]Datos del Clap'!$E$4),";","9",IF(B2749="","",'[1]Datos del Clap'!$F$4),TEXT(B2749,"000"),";",E2749,(TEXT(F2749,"00000000")))</f>
        <v>;9;00000000</v>
      </c>
    </row>
    <row r="2750" spans="1:21" ht="14.25" customHeight="1" x14ac:dyDescent="0.2">
      <c r="A2750" s="41" t="str">
        <f t="shared" si="298"/>
        <v/>
      </c>
      <c r="B2750" s="27" t="str">
        <f t="shared" si="299"/>
        <v/>
      </c>
      <c r="C2750" s="28"/>
      <c r="D2750" s="37"/>
      <c r="E2750" s="28"/>
      <c r="F2750" s="38"/>
      <c r="G2750" s="39"/>
      <c r="H2750" s="39"/>
      <c r="I2750" s="29"/>
      <c r="J2750" s="40"/>
      <c r="K2750" s="40"/>
      <c r="L2750" s="28"/>
      <c r="M2750" s="28"/>
      <c r="N2750" s="42" t="str">
        <f t="shared" si="300"/>
        <v/>
      </c>
      <c r="O2750" s="43"/>
      <c r="P2750" s="25" t="str">
        <f t="shared" si="301"/>
        <v/>
      </c>
      <c r="R2750" s="26">
        <f t="shared" si="295"/>
        <v>0</v>
      </c>
      <c r="S2750" s="18">
        <f t="shared" si="296"/>
        <v>9</v>
      </c>
      <c r="T2750" s="15" t="str">
        <f t="shared" si="297"/>
        <v/>
      </c>
      <c r="U2750" s="15" t="str">
        <f>CONCATENATE(IF(B2750="","",'[1]Datos del Clap'!$E$4),";","9",IF(B2750="","",'[1]Datos del Clap'!$F$4),TEXT(B2750,"000"),";",E2750,(TEXT(F2750,"00000000")))</f>
        <v>;9;00000000</v>
      </c>
    </row>
    <row r="2751" spans="1:21" ht="14.25" customHeight="1" x14ac:dyDescent="0.2">
      <c r="A2751" s="41" t="str">
        <f t="shared" si="298"/>
        <v/>
      </c>
      <c r="B2751" s="27" t="str">
        <f t="shared" si="299"/>
        <v/>
      </c>
      <c r="C2751" s="28"/>
      <c r="D2751" s="37"/>
      <c r="E2751" s="28"/>
      <c r="F2751" s="38"/>
      <c r="G2751" s="39"/>
      <c r="H2751" s="39"/>
      <c r="I2751" s="29"/>
      <c r="J2751" s="40"/>
      <c r="K2751" s="40"/>
      <c r="L2751" s="28"/>
      <c r="M2751" s="28"/>
      <c r="N2751" s="42" t="str">
        <f t="shared" si="300"/>
        <v/>
      </c>
      <c r="O2751" s="43"/>
      <c r="P2751" s="25" t="str">
        <f t="shared" si="301"/>
        <v/>
      </c>
      <c r="R2751" s="26">
        <f t="shared" si="295"/>
        <v>0</v>
      </c>
      <c r="S2751" s="18">
        <f t="shared" si="296"/>
        <v>9</v>
      </c>
      <c r="T2751" s="15" t="str">
        <f t="shared" si="297"/>
        <v/>
      </c>
      <c r="U2751" s="15" t="str">
        <f>CONCATENATE(IF(B2751="","",'[1]Datos del Clap'!$E$4),";","9",IF(B2751="","",'[1]Datos del Clap'!$F$4),TEXT(B2751,"000"),";",E2751,(TEXT(F2751,"00000000")))</f>
        <v>;9;00000000</v>
      </c>
    </row>
    <row r="2752" spans="1:21" ht="14.25" customHeight="1" x14ac:dyDescent="0.2">
      <c r="A2752" s="41" t="str">
        <f t="shared" si="298"/>
        <v/>
      </c>
      <c r="B2752" s="27" t="str">
        <f t="shared" si="299"/>
        <v/>
      </c>
      <c r="C2752" s="28"/>
      <c r="D2752" s="37"/>
      <c r="E2752" s="28"/>
      <c r="F2752" s="38"/>
      <c r="G2752" s="39"/>
      <c r="H2752" s="39"/>
      <c r="I2752" s="29"/>
      <c r="J2752" s="40"/>
      <c r="K2752" s="40"/>
      <c r="L2752" s="28"/>
      <c r="M2752" s="28"/>
      <c r="N2752" s="42" t="str">
        <f t="shared" si="300"/>
        <v/>
      </c>
      <c r="O2752" s="43"/>
      <c r="P2752" s="25" t="str">
        <f t="shared" si="301"/>
        <v/>
      </c>
      <c r="R2752" s="26">
        <f t="shared" si="295"/>
        <v>0</v>
      </c>
      <c r="S2752" s="18">
        <f t="shared" si="296"/>
        <v>9</v>
      </c>
      <c r="T2752" s="15" t="str">
        <f t="shared" si="297"/>
        <v/>
      </c>
      <c r="U2752" s="15" t="str">
        <f>CONCATENATE(IF(B2752="","",'[1]Datos del Clap'!$E$4),";","9",IF(B2752="","",'[1]Datos del Clap'!$F$4),TEXT(B2752,"000"),";",E2752,(TEXT(F2752,"00000000")))</f>
        <v>;9;00000000</v>
      </c>
    </row>
    <row r="2753" spans="1:21" ht="14.25" customHeight="1" x14ac:dyDescent="0.2">
      <c r="A2753" s="41" t="str">
        <f t="shared" si="298"/>
        <v/>
      </c>
      <c r="B2753" s="27" t="str">
        <f t="shared" si="299"/>
        <v/>
      </c>
      <c r="C2753" s="28"/>
      <c r="D2753" s="37"/>
      <c r="E2753" s="28"/>
      <c r="F2753" s="38"/>
      <c r="G2753" s="39"/>
      <c r="H2753" s="39"/>
      <c r="I2753" s="29"/>
      <c r="J2753" s="40"/>
      <c r="K2753" s="40"/>
      <c r="L2753" s="28"/>
      <c r="M2753" s="28"/>
      <c r="N2753" s="42" t="str">
        <f t="shared" si="300"/>
        <v/>
      </c>
      <c r="O2753" s="43"/>
      <c r="P2753" s="25" t="str">
        <f t="shared" si="301"/>
        <v/>
      </c>
      <c r="R2753" s="26">
        <f t="shared" si="295"/>
        <v>0</v>
      </c>
      <c r="S2753" s="18">
        <f t="shared" si="296"/>
        <v>9</v>
      </c>
      <c r="T2753" s="15" t="str">
        <f t="shared" si="297"/>
        <v/>
      </c>
      <c r="U2753" s="15" t="str">
        <f>CONCATENATE(IF(B2753="","",'[1]Datos del Clap'!$E$4),";","9",IF(B2753="","",'[1]Datos del Clap'!$F$4),TEXT(B2753,"000"),";",E2753,(TEXT(F2753,"00000000")))</f>
        <v>;9;00000000</v>
      </c>
    </row>
    <row r="2754" spans="1:21" ht="14.25" customHeight="1" x14ac:dyDescent="0.2">
      <c r="A2754" s="41" t="str">
        <f t="shared" si="298"/>
        <v/>
      </c>
      <c r="B2754" s="27" t="str">
        <f t="shared" si="299"/>
        <v/>
      </c>
      <c r="C2754" s="28"/>
      <c r="D2754" s="37"/>
      <c r="E2754" s="28"/>
      <c r="F2754" s="38"/>
      <c r="G2754" s="39"/>
      <c r="H2754" s="39"/>
      <c r="I2754" s="29"/>
      <c r="J2754" s="40"/>
      <c r="K2754" s="40"/>
      <c r="L2754" s="28"/>
      <c r="M2754" s="28"/>
      <c r="N2754" s="42" t="str">
        <f t="shared" si="300"/>
        <v/>
      </c>
      <c r="O2754" s="43"/>
      <c r="P2754" s="25" t="str">
        <f t="shared" si="301"/>
        <v/>
      </c>
      <c r="R2754" s="26">
        <f t="shared" si="295"/>
        <v>0</v>
      </c>
      <c r="S2754" s="18">
        <f t="shared" si="296"/>
        <v>9</v>
      </c>
      <c r="T2754" s="15" t="str">
        <f t="shared" si="297"/>
        <v/>
      </c>
      <c r="U2754" s="15" t="str">
        <f>CONCATENATE(IF(B2754="","",'[1]Datos del Clap'!$E$4),";","9",IF(B2754="","",'[1]Datos del Clap'!$F$4),TEXT(B2754,"000"),";",E2754,(TEXT(F2754,"00000000")))</f>
        <v>;9;00000000</v>
      </c>
    </row>
    <row r="2755" spans="1:21" ht="14.25" customHeight="1" x14ac:dyDescent="0.2">
      <c r="A2755" s="41" t="str">
        <f t="shared" si="298"/>
        <v/>
      </c>
      <c r="B2755" s="27" t="str">
        <f t="shared" si="299"/>
        <v/>
      </c>
      <c r="C2755" s="28"/>
      <c r="D2755" s="37"/>
      <c r="E2755" s="28"/>
      <c r="F2755" s="38"/>
      <c r="G2755" s="39"/>
      <c r="H2755" s="39"/>
      <c r="I2755" s="29"/>
      <c r="J2755" s="40"/>
      <c r="K2755" s="40"/>
      <c r="L2755" s="28"/>
      <c r="M2755" s="28"/>
      <c r="N2755" s="42" t="str">
        <f t="shared" si="300"/>
        <v/>
      </c>
      <c r="O2755" s="43"/>
      <c r="P2755" s="25" t="str">
        <f t="shared" si="301"/>
        <v/>
      </c>
      <c r="R2755" s="26">
        <f t="shared" si="295"/>
        <v>0</v>
      </c>
      <c r="S2755" s="18">
        <f t="shared" si="296"/>
        <v>9</v>
      </c>
      <c r="T2755" s="15" t="str">
        <f t="shared" si="297"/>
        <v/>
      </c>
      <c r="U2755" s="15" t="str">
        <f>CONCATENATE(IF(B2755="","",'[1]Datos del Clap'!$E$4),";","9",IF(B2755="","",'[1]Datos del Clap'!$F$4),TEXT(B2755,"000"),";",E2755,(TEXT(F2755,"00000000")))</f>
        <v>;9;00000000</v>
      </c>
    </row>
    <row r="2756" spans="1:21" ht="14.25" customHeight="1" x14ac:dyDescent="0.2">
      <c r="A2756" s="41" t="str">
        <f t="shared" si="298"/>
        <v/>
      </c>
      <c r="B2756" s="27" t="str">
        <f t="shared" si="299"/>
        <v/>
      </c>
      <c r="C2756" s="28"/>
      <c r="D2756" s="37"/>
      <c r="E2756" s="28"/>
      <c r="F2756" s="38"/>
      <c r="G2756" s="39"/>
      <c r="H2756" s="39"/>
      <c r="I2756" s="29"/>
      <c r="J2756" s="40"/>
      <c r="K2756" s="40"/>
      <c r="L2756" s="28"/>
      <c r="M2756" s="28"/>
      <c r="N2756" s="42" t="str">
        <f t="shared" si="300"/>
        <v/>
      </c>
      <c r="O2756" s="43"/>
      <c r="P2756" s="25" t="str">
        <f t="shared" si="301"/>
        <v/>
      </c>
      <c r="R2756" s="26">
        <f t="shared" ref="R2756:R2819" si="302">COUNTIF($F$4:$F$10002,F2756)</f>
        <v>0</v>
      </c>
      <c r="S2756" s="18">
        <f t="shared" ref="S2756:S2819" si="303">LEN(IF(F2756&gt;=80000000,(CONCATENATE("E",REPT(0,8-LEN(F2756)),F2756)),(CONCATENATE("V",REPT(0,8-LEN(F2756)),F2756))))</f>
        <v>9</v>
      </c>
      <c r="T2756" s="15" t="str">
        <f t="shared" ref="T2756:T2819" si="304">TRIM(PROPER(D2756))</f>
        <v/>
      </c>
      <c r="U2756" s="15" t="str">
        <f>CONCATENATE(IF(B2756="","",'[1]Datos del Clap'!$E$4),";","9",IF(B2756="","",'[1]Datos del Clap'!$F$4),TEXT(B2756,"000"),";",E2756,(TEXT(F2756,"00000000")))</f>
        <v>;9;00000000</v>
      </c>
    </row>
    <row r="2757" spans="1:21" ht="14.25" customHeight="1" x14ac:dyDescent="0.2">
      <c r="A2757" s="41" t="str">
        <f t="shared" ref="A2757:A2820" si="305">IF(I2757="Vocero Territorial",1,IF(I2757="UBCH",2,IF(I2757="UNAMUJER",3,IF(I2757="FFM",4,IF(I2757="CCAlimentación",5,IF(I2757="Comunicador",6,IF(I2757="Productivo",7,IF(I2757="Fiscal",8,IF(I2757="Miliciano",9,IF(I2757="Vocero Comunal",11,IF(I2757="Ninguno",10,"")))))))))))</f>
        <v/>
      </c>
      <c r="B2757" s="27" t="str">
        <f t="shared" ref="B2757:B2820" si="306">IF(OR(C2757="",D2757=""),"",IF(AND(C2757&lt;&gt;"Jefe de Familia",D2757&lt;&gt;""),B2756,(B2756+1)))</f>
        <v/>
      </c>
      <c r="C2757" s="28"/>
      <c r="D2757" s="37"/>
      <c r="E2757" s="28"/>
      <c r="F2757" s="38"/>
      <c r="G2757" s="39"/>
      <c r="H2757" s="39"/>
      <c r="I2757" s="29"/>
      <c r="J2757" s="40"/>
      <c r="K2757" s="40"/>
      <c r="L2757" s="28"/>
      <c r="M2757" s="28"/>
      <c r="N2757" s="42" t="str">
        <f t="shared" ref="N2757:N2820" si="307">IF(OR(COUNTIF($F$4:$F$3005,F2757)&gt;=2,T(F2757)&lt;&gt;"",LEN(F2757)&gt;8),"Revisar este número de Cédula","")</f>
        <v/>
      </c>
      <c r="O2757" s="43"/>
      <c r="P2757" s="25" t="str">
        <f t="shared" ref="P2757:P2820" si="308">IF(AND($W$2&lt;&gt;1,I2757="Vocero Territorial"),"Ya Existe un "&amp;I2757,IF(AND($W$3&lt;&gt;1,I2757="UBCH"),"Ya Existe un Representante de las "&amp;I2757,IF(AND($W$4&lt;&gt;1,I2757="UNAMUJER"),"Ya Existe un Representante de "&amp;I2757,IF(AND($W$5&lt;&gt;1,I2757="FFM"),"Ya Existe un Representante del "&amp;I2757,IF(AND($W$6&lt;&gt;1,I2757="CCAlimentación"),"Ya Existe un Representante del "&amp;I2757,IF(AND($W$7&lt;&gt;1,I2757="Comunicador"),"Ya Existe un Líder "&amp;I2757,IF(AND($W$8&lt;&gt;1,I2757="Productivo"),"Ya Existe un Líder "&amp;I2757,IF(AND($W$9&lt;&gt;1,I2757="Fiscal"),"Ya Existe un "&amp;I2757,IF(AND($W$9&lt;&gt;1,I2757="Vocero Comunal"),"Ya Existe un "&amp;I2757,"")))))))))</f>
        <v/>
      </c>
      <c r="R2757" s="26">
        <f t="shared" si="302"/>
        <v>0</v>
      </c>
      <c r="S2757" s="18">
        <f t="shared" si="303"/>
        <v>9</v>
      </c>
      <c r="T2757" s="15" t="str">
        <f t="shared" si="304"/>
        <v/>
      </c>
      <c r="U2757" s="15" t="str">
        <f>CONCATENATE(IF(B2757="","",'[1]Datos del Clap'!$E$4),";","9",IF(B2757="","",'[1]Datos del Clap'!$F$4),TEXT(B2757,"000"),";",E2757,(TEXT(F2757,"00000000")))</f>
        <v>;9;00000000</v>
      </c>
    </row>
    <row r="2758" spans="1:21" ht="14.25" customHeight="1" x14ac:dyDescent="0.2">
      <c r="A2758" s="41" t="str">
        <f t="shared" si="305"/>
        <v/>
      </c>
      <c r="B2758" s="27" t="str">
        <f t="shared" si="306"/>
        <v/>
      </c>
      <c r="C2758" s="28"/>
      <c r="D2758" s="37"/>
      <c r="E2758" s="28"/>
      <c r="F2758" s="38"/>
      <c r="G2758" s="39"/>
      <c r="H2758" s="39"/>
      <c r="I2758" s="29"/>
      <c r="J2758" s="40"/>
      <c r="K2758" s="40"/>
      <c r="L2758" s="28"/>
      <c r="M2758" s="28"/>
      <c r="N2758" s="42" t="str">
        <f t="shared" si="307"/>
        <v/>
      </c>
      <c r="O2758" s="43"/>
      <c r="P2758" s="25" t="str">
        <f t="shared" si="308"/>
        <v/>
      </c>
      <c r="R2758" s="26">
        <f t="shared" si="302"/>
        <v>0</v>
      </c>
      <c r="S2758" s="18">
        <f t="shared" si="303"/>
        <v>9</v>
      </c>
      <c r="T2758" s="15" t="str">
        <f t="shared" si="304"/>
        <v/>
      </c>
      <c r="U2758" s="15" t="str">
        <f>CONCATENATE(IF(B2758="","",'[1]Datos del Clap'!$E$4),";","9",IF(B2758="","",'[1]Datos del Clap'!$F$4),TEXT(B2758,"000"),";",E2758,(TEXT(F2758,"00000000")))</f>
        <v>;9;00000000</v>
      </c>
    </row>
    <row r="2759" spans="1:21" ht="14.25" customHeight="1" x14ac:dyDescent="0.2">
      <c r="A2759" s="41" t="str">
        <f t="shared" si="305"/>
        <v/>
      </c>
      <c r="B2759" s="27" t="str">
        <f t="shared" si="306"/>
        <v/>
      </c>
      <c r="C2759" s="28"/>
      <c r="D2759" s="37"/>
      <c r="E2759" s="28"/>
      <c r="F2759" s="38"/>
      <c r="G2759" s="39"/>
      <c r="H2759" s="39"/>
      <c r="I2759" s="29"/>
      <c r="J2759" s="40"/>
      <c r="K2759" s="40"/>
      <c r="L2759" s="28"/>
      <c r="M2759" s="28"/>
      <c r="N2759" s="42" t="str">
        <f t="shared" si="307"/>
        <v/>
      </c>
      <c r="O2759" s="43"/>
      <c r="P2759" s="25" t="str">
        <f t="shared" si="308"/>
        <v/>
      </c>
      <c r="R2759" s="26">
        <f t="shared" si="302"/>
        <v>0</v>
      </c>
      <c r="S2759" s="18">
        <f t="shared" si="303"/>
        <v>9</v>
      </c>
      <c r="T2759" s="15" t="str">
        <f t="shared" si="304"/>
        <v/>
      </c>
      <c r="U2759" s="15" t="str">
        <f>CONCATENATE(IF(B2759="","",'[1]Datos del Clap'!$E$4),";","9",IF(B2759="","",'[1]Datos del Clap'!$F$4),TEXT(B2759,"000"),";",E2759,(TEXT(F2759,"00000000")))</f>
        <v>;9;00000000</v>
      </c>
    </row>
    <row r="2760" spans="1:21" ht="14.25" customHeight="1" x14ac:dyDescent="0.2">
      <c r="A2760" s="41" t="str">
        <f t="shared" si="305"/>
        <v/>
      </c>
      <c r="B2760" s="27" t="str">
        <f t="shared" si="306"/>
        <v/>
      </c>
      <c r="C2760" s="28"/>
      <c r="D2760" s="37"/>
      <c r="E2760" s="28"/>
      <c r="F2760" s="38"/>
      <c r="G2760" s="39"/>
      <c r="H2760" s="39"/>
      <c r="I2760" s="29"/>
      <c r="J2760" s="40"/>
      <c r="K2760" s="40"/>
      <c r="L2760" s="28"/>
      <c r="M2760" s="28"/>
      <c r="N2760" s="42" t="str">
        <f t="shared" si="307"/>
        <v/>
      </c>
      <c r="O2760" s="43"/>
      <c r="P2760" s="25" t="str">
        <f t="shared" si="308"/>
        <v/>
      </c>
      <c r="R2760" s="26">
        <f t="shared" si="302"/>
        <v>0</v>
      </c>
      <c r="S2760" s="18">
        <f t="shared" si="303"/>
        <v>9</v>
      </c>
      <c r="T2760" s="15" t="str">
        <f t="shared" si="304"/>
        <v/>
      </c>
      <c r="U2760" s="15" t="str">
        <f>CONCATENATE(IF(B2760="","",'[1]Datos del Clap'!$E$4),";","9",IF(B2760="","",'[1]Datos del Clap'!$F$4),TEXT(B2760,"000"),";",E2760,(TEXT(F2760,"00000000")))</f>
        <v>;9;00000000</v>
      </c>
    </row>
    <row r="2761" spans="1:21" ht="14.25" customHeight="1" x14ac:dyDescent="0.2">
      <c r="A2761" s="41" t="str">
        <f t="shared" si="305"/>
        <v/>
      </c>
      <c r="B2761" s="27" t="str">
        <f t="shared" si="306"/>
        <v/>
      </c>
      <c r="C2761" s="28"/>
      <c r="D2761" s="37"/>
      <c r="E2761" s="28"/>
      <c r="F2761" s="38"/>
      <c r="G2761" s="39"/>
      <c r="H2761" s="39"/>
      <c r="I2761" s="29"/>
      <c r="J2761" s="40"/>
      <c r="K2761" s="40"/>
      <c r="L2761" s="28"/>
      <c r="M2761" s="28"/>
      <c r="N2761" s="42" t="str">
        <f t="shared" si="307"/>
        <v/>
      </c>
      <c r="O2761" s="43"/>
      <c r="P2761" s="25" t="str">
        <f t="shared" si="308"/>
        <v/>
      </c>
      <c r="R2761" s="26">
        <f t="shared" si="302"/>
        <v>0</v>
      </c>
      <c r="S2761" s="18">
        <f t="shared" si="303"/>
        <v>9</v>
      </c>
      <c r="T2761" s="15" t="str">
        <f t="shared" si="304"/>
        <v/>
      </c>
      <c r="U2761" s="15" t="str">
        <f>CONCATENATE(IF(B2761="","",'[1]Datos del Clap'!$E$4),";","9",IF(B2761="","",'[1]Datos del Clap'!$F$4),TEXT(B2761,"000"),";",E2761,(TEXT(F2761,"00000000")))</f>
        <v>;9;00000000</v>
      </c>
    </row>
    <row r="2762" spans="1:21" ht="14.25" customHeight="1" x14ac:dyDescent="0.2">
      <c r="A2762" s="41" t="str">
        <f t="shared" si="305"/>
        <v/>
      </c>
      <c r="B2762" s="27" t="str">
        <f t="shared" si="306"/>
        <v/>
      </c>
      <c r="C2762" s="28"/>
      <c r="D2762" s="37"/>
      <c r="E2762" s="28"/>
      <c r="F2762" s="38"/>
      <c r="G2762" s="39"/>
      <c r="H2762" s="39"/>
      <c r="I2762" s="29"/>
      <c r="J2762" s="40"/>
      <c r="K2762" s="40"/>
      <c r="L2762" s="28"/>
      <c r="M2762" s="28"/>
      <c r="N2762" s="42" t="str">
        <f t="shared" si="307"/>
        <v/>
      </c>
      <c r="O2762" s="43"/>
      <c r="P2762" s="25" t="str">
        <f t="shared" si="308"/>
        <v/>
      </c>
      <c r="R2762" s="26">
        <f t="shared" si="302"/>
        <v>0</v>
      </c>
      <c r="S2762" s="18">
        <f t="shared" si="303"/>
        <v>9</v>
      </c>
      <c r="T2762" s="15" t="str">
        <f t="shared" si="304"/>
        <v/>
      </c>
      <c r="U2762" s="15" t="str">
        <f>CONCATENATE(IF(B2762="","",'[1]Datos del Clap'!$E$4),";","9",IF(B2762="","",'[1]Datos del Clap'!$F$4),TEXT(B2762,"000"),";",E2762,(TEXT(F2762,"00000000")))</f>
        <v>;9;00000000</v>
      </c>
    </row>
    <row r="2763" spans="1:21" ht="14.25" customHeight="1" x14ac:dyDescent="0.2">
      <c r="A2763" s="41" t="str">
        <f t="shared" si="305"/>
        <v/>
      </c>
      <c r="B2763" s="27" t="str">
        <f t="shared" si="306"/>
        <v/>
      </c>
      <c r="C2763" s="28"/>
      <c r="D2763" s="37"/>
      <c r="E2763" s="28"/>
      <c r="F2763" s="38"/>
      <c r="G2763" s="39"/>
      <c r="H2763" s="39"/>
      <c r="I2763" s="29"/>
      <c r="J2763" s="40"/>
      <c r="K2763" s="40"/>
      <c r="L2763" s="28"/>
      <c r="M2763" s="28"/>
      <c r="N2763" s="42" t="str">
        <f t="shared" si="307"/>
        <v/>
      </c>
      <c r="O2763" s="43"/>
      <c r="P2763" s="25" t="str">
        <f t="shared" si="308"/>
        <v/>
      </c>
      <c r="R2763" s="26">
        <f t="shared" si="302"/>
        <v>0</v>
      </c>
      <c r="S2763" s="18">
        <f t="shared" si="303"/>
        <v>9</v>
      </c>
      <c r="T2763" s="15" t="str">
        <f t="shared" si="304"/>
        <v/>
      </c>
      <c r="U2763" s="15" t="str">
        <f>CONCATENATE(IF(B2763="","",'[1]Datos del Clap'!$E$4),";","9",IF(B2763="","",'[1]Datos del Clap'!$F$4),TEXT(B2763,"000"),";",E2763,(TEXT(F2763,"00000000")))</f>
        <v>;9;00000000</v>
      </c>
    </row>
    <row r="2764" spans="1:21" ht="14.25" customHeight="1" x14ac:dyDescent="0.2">
      <c r="A2764" s="41" t="str">
        <f t="shared" si="305"/>
        <v/>
      </c>
      <c r="B2764" s="27" t="str">
        <f t="shared" si="306"/>
        <v/>
      </c>
      <c r="C2764" s="28"/>
      <c r="D2764" s="37"/>
      <c r="E2764" s="28"/>
      <c r="F2764" s="38"/>
      <c r="G2764" s="39"/>
      <c r="H2764" s="39"/>
      <c r="I2764" s="29"/>
      <c r="J2764" s="40"/>
      <c r="K2764" s="40"/>
      <c r="L2764" s="28"/>
      <c r="M2764" s="28"/>
      <c r="N2764" s="42" t="str">
        <f t="shared" si="307"/>
        <v/>
      </c>
      <c r="O2764" s="43"/>
      <c r="P2764" s="25" t="str">
        <f t="shared" si="308"/>
        <v/>
      </c>
      <c r="R2764" s="26">
        <f t="shared" si="302"/>
        <v>0</v>
      </c>
      <c r="S2764" s="18">
        <f t="shared" si="303"/>
        <v>9</v>
      </c>
      <c r="T2764" s="15" t="str">
        <f t="shared" si="304"/>
        <v/>
      </c>
      <c r="U2764" s="15" t="str">
        <f>CONCATENATE(IF(B2764="","",'[1]Datos del Clap'!$E$4),";","9",IF(B2764="","",'[1]Datos del Clap'!$F$4),TEXT(B2764,"000"),";",E2764,(TEXT(F2764,"00000000")))</f>
        <v>;9;00000000</v>
      </c>
    </row>
    <row r="2765" spans="1:21" ht="14.25" customHeight="1" x14ac:dyDescent="0.2">
      <c r="A2765" s="41" t="str">
        <f t="shared" si="305"/>
        <v/>
      </c>
      <c r="B2765" s="27" t="str">
        <f t="shared" si="306"/>
        <v/>
      </c>
      <c r="C2765" s="28"/>
      <c r="D2765" s="37"/>
      <c r="E2765" s="28"/>
      <c r="F2765" s="38"/>
      <c r="G2765" s="39"/>
      <c r="H2765" s="39"/>
      <c r="I2765" s="29"/>
      <c r="J2765" s="40"/>
      <c r="K2765" s="40"/>
      <c r="L2765" s="28"/>
      <c r="M2765" s="28"/>
      <c r="N2765" s="42" t="str">
        <f t="shared" si="307"/>
        <v/>
      </c>
      <c r="O2765" s="43"/>
      <c r="P2765" s="25" t="str">
        <f t="shared" si="308"/>
        <v/>
      </c>
      <c r="R2765" s="26">
        <f t="shared" si="302"/>
        <v>0</v>
      </c>
      <c r="S2765" s="18">
        <f t="shared" si="303"/>
        <v>9</v>
      </c>
      <c r="T2765" s="15" t="str">
        <f t="shared" si="304"/>
        <v/>
      </c>
      <c r="U2765" s="15" t="str">
        <f>CONCATENATE(IF(B2765="","",'[1]Datos del Clap'!$E$4),";","9",IF(B2765="","",'[1]Datos del Clap'!$F$4),TEXT(B2765,"000"),";",E2765,(TEXT(F2765,"00000000")))</f>
        <v>;9;00000000</v>
      </c>
    </row>
    <row r="2766" spans="1:21" ht="14.25" customHeight="1" x14ac:dyDescent="0.2">
      <c r="A2766" s="41" t="str">
        <f t="shared" si="305"/>
        <v/>
      </c>
      <c r="B2766" s="27" t="str">
        <f t="shared" si="306"/>
        <v/>
      </c>
      <c r="C2766" s="28"/>
      <c r="D2766" s="37"/>
      <c r="E2766" s="28"/>
      <c r="F2766" s="38"/>
      <c r="G2766" s="39"/>
      <c r="H2766" s="39"/>
      <c r="I2766" s="29"/>
      <c r="J2766" s="40"/>
      <c r="K2766" s="40"/>
      <c r="L2766" s="28"/>
      <c r="M2766" s="28"/>
      <c r="N2766" s="42" t="str">
        <f t="shared" si="307"/>
        <v/>
      </c>
      <c r="O2766" s="43"/>
      <c r="P2766" s="25" t="str">
        <f t="shared" si="308"/>
        <v/>
      </c>
      <c r="R2766" s="26">
        <f t="shared" si="302"/>
        <v>0</v>
      </c>
      <c r="S2766" s="18">
        <f t="shared" si="303"/>
        <v>9</v>
      </c>
      <c r="T2766" s="15" t="str">
        <f t="shared" si="304"/>
        <v/>
      </c>
      <c r="U2766" s="15" t="str">
        <f>CONCATENATE(IF(B2766="","",'[1]Datos del Clap'!$E$4),";","9",IF(B2766="","",'[1]Datos del Clap'!$F$4),TEXT(B2766,"000"),";",E2766,(TEXT(F2766,"00000000")))</f>
        <v>;9;00000000</v>
      </c>
    </row>
    <row r="2767" spans="1:21" ht="14.25" customHeight="1" x14ac:dyDescent="0.2">
      <c r="A2767" s="41" t="str">
        <f t="shared" si="305"/>
        <v/>
      </c>
      <c r="B2767" s="27" t="str">
        <f t="shared" si="306"/>
        <v/>
      </c>
      <c r="C2767" s="28"/>
      <c r="D2767" s="37"/>
      <c r="E2767" s="28"/>
      <c r="F2767" s="38"/>
      <c r="G2767" s="39"/>
      <c r="H2767" s="39"/>
      <c r="I2767" s="29"/>
      <c r="J2767" s="40"/>
      <c r="K2767" s="40"/>
      <c r="L2767" s="28"/>
      <c r="M2767" s="28"/>
      <c r="N2767" s="42" t="str">
        <f t="shared" si="307"/>
        <v/>
      </c>
      <c r="O2767" s="43"/>
      <c r="P2767" s="25" t="str">
        <f t="shared" si="308"/>
        <v/>
      </c>
      <c r="R2767" s="26">
        <f t="shared" si="302"/>
        <v>0</v>
      </c>
      <c r="S2767" s="18">
        <f t="shared" si="303"/>
        <v>9</v>
      </c>
      <c r="T2767" s="15" t="str">
        <f t="shared" si="304"/>
        <v/>
      </c>
      <c r="U2767" s="15" t="str">
        <f>CONCATENATE(IF(B2767="","",'[1]Datos del Clap'!$E$4),";","9",IF(B2767="","",'[1]Datos del Clap'!$F$4),TEXT(B2767,"000"),";",E2767,(TEXT(F2767,"00000000")))</f>
        <v>;9;00000000</v>
      </c>
    </row>
    <row r="2768" spans="1:21" ht="14.25" customHeight="1" x14ac:dyDescent="0.2">
      <c r="A2768" s="41" t="str">
        <f t="shared" si="305"/>
        <v/>
      </c>
      <c r="B2768" s="27" t="str">
        <f t="shared" si="306"/>
        <v/>
      </c>
      <c r="C2768" s="28"/>
      <c r="D2768" s="37"/>
      <c r="E2768" s="28"/>
      <c r="F2768" s="38"/>
      <c r="G2768" s="39"/>
      <c r="H2768" s="39"/>
      <c r="I2768" s="29"/>
      <c r="J2768" s="40"/>
      <c r="K2768" s="40"/>
      <c r="L2768" s="28"/>
      <c r="M2768" s="28"/>
      <c r="N2768" s="42" t="str">
        <f t="shared" si="307"/>
        <v/>
      </c>
      <c r="O2768" s="43"/>
      <c r="P2768" s="25" t="str">
        <f t="shared" si="308"/>
        <v/>
      </c>
      <c r="R2768" s="26">
        <f t="shared" si="302"/>
        <v>0</v>
      </c>
      <c r="S2768" s="18">
        <f t="shared" si="303"/>
        <v>9</v>
      </c>
      <c r="T2768" s="15" t="str">
        <f t="shared" si="304"/>
        <v/>
      </c>
      <c r="U2768" s="15" t="str">
        <f>CONCATENATE(IF(B2768="","",'[1]Datos del Clap'!$E$4),";","9",IF(B2768="","",'[1]Datos del Clap'!$F$4),TEXT(B2768,"000"),";",E2768,(TEXT(F2768,"00000000")))</f>
        <v>;9;00000000</v>
      </c>
    </row>
    <row r="2769" spans="1:21" ht="14.25" customHeight="1" x14ac:dyDescent="0.2">
      <c r="A2769" s="41" t="str">
        <f t="shared" si="305"/>
        <v/>
      </c>
      <c r="B2769" s="27" t="str">
        <f t="shared" si="306"/>
        <v/>
      </c>
      <c r="C2769" s="28"/>
      <c r="D2769" s="37"/>
      <c r="E2769" s="28"/>
      <c r="F2769" s="38"/>
      <c r="G2769" s="39"/>
      <c r="H2769" s="39"/>
      <c r="I2769" s="29"/>
      <c r="J2769" s="40"/>
      <c r="K2769" s="40"/>
      <c r="L2769" s="28"/>
      <c r="M2769" s="28"/>
      <c r="N2769" s="42" t="str">
        <f t="shared" si="307"/>
        <v/>
      </c>
      <c r="O2769" s="43"/>
      <c r="P2769" s="25" t="str">
        <f t="shared" si="308"/>
        <v/>
      </c>
      <c r="R2769" s="26">
        <f t="shared" si="302"/>
        <v>0</v>
      </c>
      <c r="S2769" s="18">
        <f t="shared" si="303"/>
        <v>9</v>
      </c>
      <c r="T2769" s="15" t="str">
        <f t="shared" si="304"/>
        <v/>
      </c>
      <c r="U2769" s="15" t="str">
        <f>CONCATENATE(IF(B2769="","",'[1]Datos del Clap'!$E$4),";","9",IF(B2769="","",'[1]Datos del Clap'!$F$4),TEXT(B2769,"000"),";",E2769,(TEXT(F2769,"00000000")))</f>
        <v>;9;00000000</v>
      </c>
    </row>
    <row r="2770" spans="1:21" ht="14.25" customHeight="1" x14ac:dyDescent="0.2">
      <c r="A2770" s="41" t="str">
        <f t="shared" si="305"/>
        <v/>
      </c>
      <c r="B2770" s="27" t="str">
        <f t="shared" si="306"/>
        <v/>
      </c>
      <c r="C2770" s="28"/>
      <c r="D2770" s="37"/>
      <c r="E2770" s="28"/>
      <c r="F2770" s="38"/>
      <c r="G2770" s="39"/>
      <c r="H2770" s="39"/>
      <c r="I2770" s="29"/>
      <c r="J2770" s="40"/>
      <c r="K2770" s="40"/>
      <c r="L2770" s="28"/>
      <c r="M2770" s="28"/>
      <c r="N2770" s="42" t="str">
        <f t="shared" si="307"/>
        <v/>
      </c>
      <c r="O2770" s="43"/>
      <c r="P2770" s="25" t="str">
        <f t="shared" si="308"/>
        <v/>
      </c>
      <c r="R2770" s="26">
        <f t="shared" si="302"/>
        <v>0</v>
      </c>
      <c r="S2770" s="18">
        <f t="shared" si="303"/>
        <v>9</v>
      </c>
      <c r="T2770" s="15" t="str">
        <f t="shared" si="304"/>
        <v/>
      </c>
      <c r="U2770" s="15" t="str">
        <f>CONCATENATE(IF(B2770="","",'[1]Datos del Clap'!$E$4),";","9",IF(B2770="","",'[1]Datos del Clap'!$F$4),TEXT(B2770,"000"),";",E2770,(TEXT(F2770,"00000000")))</f>
        <v>;9;00000000</v>
      </c>
    </row>
    <row r="2771" spans="1:21" ht="14.25" customHeight="1" x14ac:dyDescent="0.2">
      <c r="A2771" s="41" t="str">
        <f t="shared" si="305"/>
        <v/>
      </c>
      <c r="B2771" s="27" t="str">
        <f t="shared" si="306"/>
        <v/>
      </c>
      <c r="C2771" s="28"/>
      <c r="D2771" s="37"/>
      <c r="E2771" s="28"/>
      <c r="F2771" s="38"/>
      <c r="G2771" s="39"/>
      <c r="H2771" s="39"/>
      <c r="I2771" s="29"/>
      <c r="J2771" s="40"/>
      <c r="K2771" s="40"/>
      <c r="L2771" s="28"/>
      <c r="M2771" s="28"/>
      <c r="N2771" s="42" t="str">
        <f t="shared" si="307"/>
        <v/>
      </c>
      <c r="O2771" s="43"/>
      <c r="P2771" s="25" t="str">
        <f t="shared" si="308"/>
        <v/>
      </c>
      <c r="R2771" s="26">
        <f t="shared" si="302"/>
        <v>0</v>
      </c>
      <c r="S2771" s="18">
        <f t="shared" si="303"/>
        <v>9</v>
      </c>
      <c r="T2771" s="15" t="str">
        <f t="shared" si="304"/>
        <v/>
      </c>
      <c r="U2771" s="15" t="str">
        <f>CONCATENATE(IF(B2771="","",'[1]Datos del Clap'!$E$4),";","9",IF(B2771="","",'[1]Datos del Clap'!$F$4),TEXT(B2771,"000"),";",E2771,(TEXT(F2771,"00000000")))</f>
        <v>;9;00000000</v>
      </c>
    </row>
    <row r="2772" spans="1:21" ht="14.25" customHeight="1" x14ac:dyDescent="0.2">
      <c r="A2772" s="41" t="str">
        <f t="shared" si="305"/>
        <v/>
      </c>
      <c r="B2772" s="27" t="str">
        <f t="shared" si="306"/>
        <v/>
      </c>
      <c r="C2772" s="28"/>
      <c r="D2772" s="37"/>
      <c r="E2772" s="28"/>
      <c r="F2772" s="38"/>
      <c r="G2772" s="39"/>
      <c r="H2772" s="39"/>
      <c r="I2772" s="29"/>
      <c r="J2772" s="40"/>
      <c r="K2772" s="40"/>
      <c r="L2772" s="28"/>
      <c r="M2772" s="28"/>
      <c r="N2772" s="42" t="str">
        <f t="shared" si="307"/>
        <v/>
      </c>
      <c r="O2772" s="43"/>
      <c r="P2772" s="25" t="str">
        <f t="shared" si="308"/>
        <v/>
      </c>
      <c r="R2772" s="26">
        <f t="shared" si="302"/>
        <v>0</v>
      </c>
      <c r="S2772" s="18">
        <f t="shared" si="303"/>
        <v>9</v>
      </c>
      <c r="T2772" s="15" t="str">
        <f t="shared" si="304"/>
        <v/>
      </c>
      <c r="U2772" s="15" t="str">
        <f>CONCATENATE(IF(B2772="","",'[1]Datos del Clap'!$E$4),";","9",IF(B2772="","",'[1]Datos del Clap'!$F$4),TEXT(B2772,"000"),";",E2772,(TEXT(F2772,"00000000")))</f>
        <v>;9;00000000</v>
      </c>
    </row>
    <row r="2773" spans="1:21" ht="14.25" customHeight="1" x14ac:dyDescent="0.2">
      <c r="A2773" s="41" t="str">
        <f t="shared" si="305"/>
        <v/>
      </c>
      <c r="B2773" s="27" t="str">
        <f t="shared" si="306"/>
        <v/>
      </c>
      <c r="C2773" s="28"/>
      <c r="D2773" s="37"/>
      <c r="E2773" s="28"/>
      <c r="F2773" s="38"/>
      <c r="G2773" s="39"/>
      <c r="H2773" s="39"/>
      <c r="I2773" s="29"/>
      <c r="J2773" s="40"/>
      <c r="K2773" s="40"/>
      <c r="L2773" s="28"/>
      <c r="M2773" s="28"/>
      <c r="N2773" s="42" t="str">
        <f t="shared" si="307"/>
        <v/>
      </c>
      <c r="O2773" s="43"/>
      <c r="P2773" s="25" t="str">
        <f t="shared" si="308"/>
        <v/>
      </c>
      <c r="R2773" s="26">
        <f t="shared" si="302"/>
        <v>0</v>
      </c>
      <c r="S2773" s="18">
        <f t="shared" si="303"/>
        <v>9</v>
      </c>
      <c r="T2773" s="15" t="str">
        <f t="shared" si="304"/>
        <v/>
      </c>
      <c r="U2773" s="15" t="str">
        <f>CONCATENATE(IF(B2773="","",'[1]Datos del Clap'!$E$4),";","9",IF(B2773="","",'[1]Datos del Clap'!$F$4),TEXT(B2773,"000"),";",E2773,(TEXT(F2773,"00000000")))</f>
        <v>;9;00000000</v>
      </c>
    </row>
    <row r="2774" spans="1:21" ht="14.25" customHeight="1" x14ac:dyDescent="0.2">
      <c r="A2774" s="41" t="str">
        <f t="shared" si="305"/>
        <v/>
      </c>
      <c r="B2774" s="27" t="str">
        <f t="shared" si="306"/>
        <v/>
      </c>
      <c r="C2774" s="28"/>
      <c r="D2774" s="37"/>
      <c r="E2774" s="28"/>
      <c r="F2774" s="38"/>
      <c r="G2774" s="39"/>
      <c r="H2774" s="39"/>
      <c r="I2774" s="29"/>
      <c r="J2774" s="40"/>
      <c r="K2774" s="40"/>
      <c r="L2774" s="28"/>
      <c r="M2774" s="28"/>
      <c r="N2774" s="42" t="str">
        <f t="shared" si="307"/>
        <v/>
      </c>
      <c r="O2774" s="43"/>
      <c r="P2774" s="25" t="str">
        <f t="shared" si="308"/>
        <v/>
      </c>
      <c r="R2774" s="26">
        <f t="shared" si="302"/>
        <v>0</v>
      </c>
      <c r="S2774" s="18">
        <f t="shared" si="303"/>
        <v>9</v>
      </c>
      <c r="T2774" s="15" t="str">
        <f t="shared" si="304"/>
        <v/>
      </c>
      <c r="U2774" s="15" t="str">
        <f>CONCATENATE(IF(B2774="","",'[1]Datos del Clap'!$E$4),";","9",IF(B2774="","",'[1]Datos del Clap'!$F$4),TEXT(B2774,"000"),";",E2774,(TEXT(F2774,"00000000")))</f>
        <v>;9;00000000</v>
      </c>
    </row>
    <row r="2775" spans="1:21" ht="14.25" customHeight="1" x14ac:dyDescent="0.2">
      <c r="A2775" s="41" t="str">
        <f t="shared" si="305"/>
        <v/>
      </c>
      <c r="B2775" s="27" t="str">
        <f t="shared" si="306"/>
        <v/>
      </c>
      <c r="C2775" s="28"/>
      <c r="D2775" s="37"/>
      <c r="E2775" s="28"/>
      <c r="F2775" s="38"/>
      <c r="G2775" s="39"/>
      <c r="H2775" s="39"/>
      <c r="I2775" s="29"/>
      <c r="J2775" s="40"/>
      <c r="K2775" s="40"/>
      <c r="L2775" s="28"/>
      <c r="M2775" s="28"/>
      <c r="N2775" s="42" t="str">
        <f t="shared" si="307"/>
        <v/>
      </c>
      <c r="O2775" s="43"/>
      <c r="P2775" s="25" t="str">
        <f t="shared" si="308"/>
        <v/>
      </c>
      <c r="R2775" s="26">
        <f t="shared" si="302"/>
        <v>0</v>
      </c>
      <c r="S2775" s="18">
        <f t="shared" si="303"/>
        <v>9</v>
      </c>
      <c r="T2775" s="15" t="str">
        <f t="shared" si="304"/>
        <v/>
      </c>
      <c r="U2775" s="15" t="str">
        <f>CONCATENATE(IF(B2775="","",'[1]Datos del Clap'!$E$4),";","9",IF(B2775="","",'[1]Datos del Clap'!$F$4),TEXT(B2775,"000"),";",E2775,(TEXT(F2775,"00000000")))</f>
        <v>;9;00000000</v>
      </c>
    </row>
    <row r="2776" spans="1:21" ht="14.25" customHeight="1" x14ac:dyDescent="0.2">
      <c r="A2776" s="41" t="str">
        <f t="shared" si="305"/>
        <v/>
      </c>
      <c r="B2776" s="27" t="str">
        <f t="shared" si="306"/>
        <v/>
      </c>
      <c r="C2776" s="28"/>
      <c r="D2776" s="37"/>
      <c r="E2776" s="28"/>
      <c r="F2776" s="38"/>
      <c r="G2776" s="39"/>
      <c r="H2776" s="39"/>
      <c r="I2776" s="29"/>
      <c r="J2776" s="40"/>
      <c r="K2776" s="40"/>
      <c r="L2776" s="28"/>
      <c r="M2776" s="28"/>
      <c r="N2776" s="42" t="str">
        <f t="shared" si="307"/>
        <v/>
      </c>
      <c r="O2776" s="43"/>
      <c r="P2776" s="25" t="str">
        <f t="shared" si="308"/>
        <v/>
      </c>
      <c r="R2776" s="26">
        <f t="shared" si="302"/>
        <v>0</v>
      </c>
      <c r="S2776" s="18">
        <f t="shared" si="303"/>
        <v>9</v>
      </c>
      <c r="T2776" s="15" t="str">
        <f t="shared" si="304"/>
        <v/>
      </c>
      <c r="U2776" s="15" t="str">
        <f>CONCATENATE(IF(B2776="","",'[1]Datos del Clap'!$E$4),";","9",IF(B2776="","",'[1]Datos del Clap'!$F$4),TEXT(B2776,"000"),";",E2776,(TEXT(F2776,"00000000")))</f>
        <v>;9;00000000</v>
      </c>
    </row>
    <row r="2777" spans="1:21" ht="14.25" customHeight="1" x14ac:dyDescent="0.2">
      <c r="A2777" s="41" t="str">
        <f t="shared" si="305"/>
        <v/>
      </c>
      <c r="B2777" s="27" t="str">
        <f t="shared" si="306"/>
        <v/>
      </c>
      <c r="C2777" s="28"/>
      <c r="D2777" s="37"/>
      <c r="E2777" s="28"/>
      <c r="F2777" s="38"/>
      <c r="G2777" s="39"/>
      <c r="H2777" s="39"/>
      <c r="I2777" s="29"/>
      <c r="J2777" s="40"/>
      <c r="K2777" s="40"/>
      <c r="L2777" s="28"/>
      <c r="M2777" s="28"/>
      <c r="N2777" s="42" t="str">
        <f t="shared" si="307"/>
        <v/>
      </c>
      <c r="O2777" s="43"/>
      <c r="P2777" s="25" t="str">
        <f t="shared" si="308"/>
        <v/>
      </c>
      <c r="R2777" s="26">
        <f t="shared" si="302"/>
        <v>0</v>
      </c>
      <c r="S2777" s="18">
        <f t="shared" si="303"/>
        <v>9</v>
      </c>
      <c r="T2777" s="15" t="str">
        <f t="shared" si="304"/>
        <v/>
      </c>
      <c r="U2777" s="15" t="str">
        <f>CONCATENATE(IF(B2777="","",'[1]Datos del Clap'!$E$4),";","9",IF(B2777="","",'[1]Datos del Clap'!$F$4),TEXT(B2777,"000"),";",E2777,(TEXT(F2777,"00000000")))</f>
        <v>;9;00000000</v>
      </c>
    </row>
    <row r="2778" spans="1:21" ht="14.25" customHeight="1" x14ac:dyDescent="0.2">
      <c r="A2778" s="41" t="str">
        <f t="shared" si="305"/>
        <v/>
      </c>
      <c r="B2778" s="27" t="str">
        <f t="shared" si="306"/>
        <v/>
      </c>
      <c r="C2778" s="28"/>
      <c r="D2778" s="37"/>
      <c r="E2778" s="28"/>
      <c r="F2778" s="38"/>
      <c r="G2778" s="39"/>
      <c r="H2778" s="39"/>
      <c r="I2778" s="29"/>
      <c r="J2778" s="40"/>
      <c r="K2778" s="40"/>
      <c r="L2778" s="28"/>
      <c r="M2778" s="28"/>
      <c r="N2778" s="42" t="str">
        <f t="shared" si="307"/>
        <v/>
      </c>
      <c r="O2778" s="43"/>
      <c r="P2778" s="25" t="str">
        <f t="shared" si="308"/>
        <v/>
      </c>
      <c r="R2778" s="26">
        <f t="shared" si="302"/>
        <v>0</v>
      </c>
      <c r="S2778" s="18">
        <f t="shared" si="303"/>
        <v>9</v>
      </c>
      <c r="T2778" s="15" t="str">
        <f t="shared" si="304"/>
        <v/>
      </c>
      <c r="U2778" s="15" t="str">
        <f>CONCATENATE(IF(B2778="","",'[1]Datos del Clap'!$E$4),";","9",IF(B2778="","",'[1]Datos del Clap'!$F$4),TEXT(B2778,"000"),";",E2778,(TEXT(F2778,"00000000")))</f>
        <v>;9;00000000</v>
      </c>
    </row>
    <row r="2779" spans="1:21" ht="14.25" customHeight="1" x14ac:dyDescent="0.2">
      <c r="A2779" s="41" t="str">
        <f t="shared" si="305"/>
        <v/>
      </c>
      <c r="B2779" s="27" t="str">
        <f t="shared" si="306"/>
        <v/>
      </c>
      <c r="C2779" s="28"/>
      <c r="D2779" s="37"/>
      <c r="E2779" s="28"/>
      <c r="F2779" s="38"/>
      <c r="G2779" s="39"/>
      <c r="H2779" s="39"/>
      <c r="I2779" s="29"/>
      <c r="J2779" s="40"/>
      <c r="K2779" s="40"/>
      <c r="L2779" s="28"/>
      <c r="M2779" s="28"/>
      <c r="N2779" s="42" t="str">
        <f t="shared" si="307"/>
        <v/>
      </c>
      <c r="O2779" s="43"/>
      <c r="P2779" s="25" t="str">
        <f t="shared" si="308"/>
        <v/>
      </c>
      <c r="R2779" s="26">
        <f t="shared" si="302"/>
        <v>0</v>
      </c>
      <c r="S2779" s="18">
        <f t="shared" si="303"/>
        <v>9</v>
      </c>
      <c r="T2779" s="15" t="str">
        <f t="shared" si="304"/>
        <v/>
      </c>
      <c r="U2779" s="15" t="str">
        <f>CONCATENATE(IF(B2779="","",'[1]Datos del Clap'!$E$4),";","9",IF(B2779="","",'[1]Datos del Clap'!$F$4),TEXT(B2779,"000"),";",E2779,(TEXT(F2779,"00000000")))</f>
        <v>;9;00000000</v>
      </c>
    </row>
    <row r="2780" spans="1:21" ht="14.25" customHeight="1" x14ac:dyDescent="0.2">
      <c r="A2780" s="41" t="str">
        <f t="shared" si="305"/>
        <v/>
      </c>
      <c r="B2780" s="27" t="str">
        <f t="shared" si="306"/>
        <v/>
      </c>
      <c r="C2780" s="28"/>
      <c r="D2780" s="37"/>
      <c r="E2780" s="28"/>
      <c r="F2780" s="38"/>
      <c r="G2780" s="39"/>
      <c r="H2780" s="39"/>
      <c r="I2780" s="29"/>
      <c r="J2780" s="40"/>
      <c r="K2780" s="40"/>
      <c r="L2780" s="28"/>
      <c r="M2780" s="28"/>
      <c r="N2780" s="42" t="str">
        <f t="shared" si="307"/>
        <v/>
      </c>
      <c r="O2780" s="43"/>
      <c r="P2780" s="25" t="str">
        <f t="shared" si="308"/>
        <v/>
      </c>
      <c r="R2780" s="26">
        <f t="shared" si="302"/>
        <v>0</v>
      </c>
      <c r="S2780" s="18">
        <f t="shared" si="303"/>
        <v>9</v>
      </c>
      <c r="T2780" s="15" t="str">
        <f t="shared" si="304"/>
        <v/>
      </c>
      <c r="U2780" s="15" t="str">
        <f>CONCATENATE(IF(B2780="","",'[1]Datos del Clap'!$E$4),";","9",IF(B2780="","",'[1]Datos del Clap'!$F$4),TEXT(B2780,"000"),";",E2780,(TEXT(F2780,"00000000")))</f>
        <v>;9;00000000</v>
      </c>
    </row>
    <row r="2781" spans="1:21" ht="14.25" customHeight="1" x14ac:dyDescent="0.2">
      <c r="A2781" s="41" t="str">
        <f t="shared" si="305"/>
        <v/>
      </c>
      <c r="B2781" s="27" t="str">
        <f t="shared" si="306"/>
        <v/>
      </c>
      <c r="C2781" s="28"/>
      <c r="D2781" s="37"/>
      <c r="E2781" s="28"/>
      <c r="F2781" s="38"/>
      <c r="G2781" s="39"/>
      <c r="H2781" s="39"/>
      <c r="I2781" s="29"/>
      <c r="J2781" s="40"/>
      <c r="K2781" s="40"/>
      <c r="L2781" s="28"/>
      <c r="M2781" s="28"/>
      <c r="N2781" s="42" t="str">
        <f t="shared" si="307"/>
        <v/>
      </c>
      <c r="O2781" s="43"/>
      <c r="P2781" s="25" t="str">
        <f t="shared" si="308"/>
        <v/>
      </c>
      <c r="R2781" s="26">
        <f t="shared" si="302"/>
        <v>0</v>
      </c>
      <c r="S2781" s="18">
        <f t="shared" si="303"/>
        <v>9</v>
      </c>
      <c r="T2781" s="15" t="str">
        <f t="shared" si="304"/>
        <v/>
      </c>
      <c r="U2781" s="15" t="str">
        <f>CONCATENATE(IF(B2781="","",'[1]Datos del Clap'!$E$4),";","9",IF(B2781="","",'[1]Datos del Clap'!$F$4),TEXT(B2781,"000"),";",E2781,(TEXT(F2781,"00000000")))</f>
        <v>;9;00000000</v>
      </c>
    </row>
    <row r="2782" spans="1:21" ht="14.25" customHeight="1" x14ac:dyDescent="0.2">
      <c r="A2782" s="41" t="str">
        <f t="shared" si="305"/>
        <v/>
      </c>
      <c r="B2782" s="27" t="str">
        <f t="shared" si="306"/>
        <v/>
      </c>
      <c r="C2782" s="28"/>
      <c r="D2782" s="37"/>
      <c r="E2782" s="28"/>
      <c r="F2782" s="38"/>
      <c r="G2782" s="39"/>
      <c r="H2782" s="39"/>
      <c r="I2782" s="29"/>
      <c r="J2782" s="40"/>
      <c r="K2782" s="40"/>
      <c r="L2782" s="28"/>
      <c r="M2782" s="28"/>
      <c r="N2782" s="42" t="str">
        <f t="shared" si="307"/>
        <v/>
      </c>
      <c r="O2782" s="43"/>
      <c r="P2782" s="25" t="str">
        <f t="shared" si="308"/>
        <v/>
      </c>
      <c r="R2782" s="26">
        <f t="shared" si="302"/>
        <v>0</v>
      </c>
      <c r="S2782" s="18">
        <f t="shared" si="303"/>
        <v>9</v>
      </c>
      <c r="T2782" s="15" t="str">
        <f t="shared" si="304"/>
        <v/>
      </c>
      <c r="U2782" s="15" t="str">
        <f>CONCATENATE(IF(B2782="","",'[1]Datos del Clap'!$E$4),";","9",IF(B2782="","",'[1]Datos del Clap'!$F$4),TEXT(B2782,"000"),";",E2782,(TEXT(F2782,"00000000")))</f>
        <v>;9;00000000</v>
      </c>
    </row>
    <row r="2783" spans="1:21" ht="14.25" customHeight="1" x14ac:dyDescent="0.2">
      <c r="A2783" s="41" t="str">
        <f t="shared" si="305"/>
        <v/>
      </c>
      <c r="B2783" s="27" t="str">
        <f t="shared" si="306"/>
        <v/>
      </c>
      <c r="C2783" s="28"/>
      <c r="D2783" s="37"/>
      <c r="E2783" s="28"/>
      <c r="F2783" s="38"/>
      <c r="G2783" s="39"/>
      <c r="H2783" s="39"/>
      <c r="I2783" s="29"/>
      <c r="J2783" s="40"/>
      <c r="K2783" s="40"/>
      <c r="L2783" s="28"/>
      <c r="M2783" s="28"/>
      <c r="N2783" s="42" t="str">
        <f t="shared" si="307"/>
        <v/>
      </c>
      <c r="O2783" s="43"/>
      <c r="P2783" s="25" t="str">
        <f t="shared" si="308"/>
        <v/>
      </c>
      <c r="R2783" s="26">
        <f t="shared" si="302"/>
        <v>0</v>
      </c>
      <c r="S2783" s="18">
        <f t="shared" si="303"/>
        <v>9</v>
      </c>
      <c r="T2783" s="15" t="str">
        <f t="shared" si="304"/>
        <v/>
      </c>
      <c r="U2783" s="15" t="str">
        <f>CONCATENATE(IF(B2783="","",'[1]Datos del Clap'!$E$4),";","9",IF(B2783="","",'[1]Datos del Clap'!$F$4),TEXT(B2783,"000"),";",E2783,(TEXT(F2783,"00000000")))</f>
        <v>;9;00000000</v>
      </c>
    </row>
    <row r="2784" spans="1:21" ht="14.25" customHeight="1" x14ac:dyDescent="0.2">
      <c r="A2784" s="41" t="str">
        <f t="shared" si="305"/>
        <v/>
      </c>
      <c r="B2784" s="27" t="str">
        <f t="shared" si="306"/>
        <v/>
      </c>
      <c r="C2784" s="28"/>
      <c r="D2784" s="37"/>
      <c r="E2784" s="28"/>
      <c r="F2784" s="38"/>
      <c r="G2784" s="39"/>
      <c r="H2784" s="39"/>
      <c r="I2784" s="29"/>
      <c r="J2784" s="40"/>
      <c r="K2784" s="40"/>
      <c r="L2784" s="28"/>
      <c r="M2784" s="28"/>
      <c r="N2784" s="42" t="str">
        <f t="shared" si="307"/>
        <v/>
      </c>
      <c r="O2784" s="43"/>
      <c r="P2784" s="25" t="str">
        <f t="shared" si="308"/>
        <v/>
      </c>
      <c r="R2784" s="26">
        <f t="shared" si="302"/>
        <v>0</v>
      </c>
      <c r="S2784" s="18">
        <f t="shared" si="303"/>
        <v>9</v>
      </c>
      <c r="T2784" s="15" t="str">
        <f t="shared" si="304"/>
        <v/>
      </c>
      <c r="U2784" s="15" t="str">
        <f>CONCATENATE(IF(B2784="","",'[1]Datos del Clap'!$E$4),";","9",IF(B2784="","",'[1]Datos del Clap'!$F$4),TEXT(B2784,"000"),";",E2784,(TEXT(F2784,"00000000")))</f>
        <v>;9;00000000</v>
      </c>
    </row>
    <row r="2785" spans="1:21" ht="14.25" customHeight="1" x14ac:dyDescent="0.2">
      <c r="A2785" s="41" t="str">
        <f t="shared" si="305"/>
        <v/>
      </c>
      <c r="B2785" s="27" t="str">
        <f t="shared" si="306"/>
        <v/>
      </c>
      <c r="C2785" s="28"/>
      <c r="D2785" s="37"/>
      <c r="E2785" s="28"/>
      <c r="F2785" s="38"/>
      <c r="G2785" s="39"/>
      <c r="H2785" s="39"/>
      <c r="I2785" s="29"/>
      <c r="J2785" s="40"/>
      <c r="K2785" s="40"/>
      <c r="L2785" s="28"/>
      <c r="M2785" s="28"/>
      <c r="N2785" s="42" t="str">
        <f t="shared" si="307"/>
        <v/>
      </c>
      <c r="O2785" s="43"/>
      <c r="P2785" s="25" t="str">
        <f t="shared" si="308"/>
        <v/>
      </c>
      <c r="R2785" s="26">
        <f t="shared" si="302"/>
        <v>0</v>
      </c>
      <c r="S2785" s="18">
        <f t="shared" si="303"/>
        <v>9</v>
      </c>
      <c r="T2785" s="15" t="str">
        <f t="shared" si="304"/>
        <v/>
      </c>
      <c r="U2785" s="15" t="str">
        <f>CONCATENATE(IF(B2785="","",'[1]Datos del Clap'!$E$4),";","9",IF(B2785="","",'[1]Datos del Clap'!$F$4),TEXT(B2785,"000"),";",E2785,(TEXT(F2785,"00000000")))</f>
        <v>;9;00000000</v>
      </c>
    </row>
    <row r="2786" spans="1:21" ht="14.25" customHeight="1" x14ac:dyDescent="0.2">
      <c r="A2786" s="41" t="str">
        <f t="shared" si="305"/>
        <v/>
      </c>
      <c r="B2786" s="27" t="str">
        <f t="shared" si="306"/>
        <v/>
      </c>
      <c r="C2786" s="28"/>
      <c r="D2786" s="37"/>
      <c r="E2786" s="28"/>
      <c r="F2786" s="38"/>
      <c r="G2786" s="39"/>
      <c r="H2786" s="39"/>
      <c r="I2786" s="29"/>
      <c r="J2786" s="40"/>
      <c r="K2786" s="40"/>
      <c r="L2786" s="28"/>
      <c r="M2786" s="28"/>
      <c r="N2786" s="42" t="str">
        <f t="shared" si="307"/>
        <v/>
      </c>
      <c r="O2786" s="43"/>
      <c r="P2786" s="25" t="str">
        <f t="shared" si="308"/>
        <v/>
      </c>
      <c r="R2786" s="26">
        <f t="shared" si="302"/>
        <v>0</v>
      </c>
      <c r="S2786" s="18">
        <f t="shared" si="303"/>
        <v>9</v>
      </c>
      <c r="T2786" s="15" t="str">
        <f t="shared" si="304"/>
        <v/>
      </c>
      <c r="U2786" s="15" t="str">
        <f>CONCATENATE(IF(B2786="","",'[1]Datos del Clap'!$E$4),";","9",IF(B2786="","",'[1]Datos del Clap'!$F$4),TEXT(B2786,"000"),";",E2786,(TEXT(F2786,"00000000")))</f>
        <v>;9;00000000</v>
      </c>
    </row>
    <row r="2787" spans="1:21" ht="14.25" customHeight="1" x14ac:dyDescent="0.2">
      <c r="A2787" s="41" t="str">
        <f t="shared" si="305"/>
        <v/>
      </c>
      <c r="B2787" s="27" t="str">
        <f t="shared" si="306"/>
        <v/>
      </c>
      <c r="C2787" s="28"/>
      <c r="D2787" s="37"/>
      <c r="E2787" s="28"/>
      <c r="F2787" s="38"/>
      <c r="G2787" s="39"/>
      <c r="H2787" s="39"/>
      <c r="I2787" s="29"/>
      <c r="J2787" s="40"/>
      <c r="K2787" s="40"/>
      <c r="L2787" s="28"/>
      <c r="M2787" s="28"/>
      <c r="N2787" s="42" t="str">
        <f t="shared" si="307"/>
        <v/>
      </c>
      <c r="O2787" s="43"/>
      <c r="P2787" s="25" t="str">
        <f t="shared" si="308"/>
        <v/>
      </c>
      <c r="R2787" s="26">
        <f t="shared" si="302"/>
        <v>0</v>
      </c>
      <c r="S2787" s="18">
        <f t="shared" si="303"/>
        <v>9</v>
      </c>
      <c r="T2787" s="15" t="str">
        <f t="shared" si="304"/>
        <v/>
      </c>
      <c r="U2787" s="15" t="str">
        <f>CONCATENATE(IF(B2787="","",'[1]Datos del Clap'!$E$4),";","9",IF(B2787="","",'[1]Datos del Clap'!$F$4),TEXT(B2787,"000"),";",E2787,(TEXT(F2787,"00000000")))</f>
        <v>;9;00000000</v>
      </c>
    </row>
    <row r="2788" spans="1:21" ht="14.25" customHeight="1" x14ac:dyDescent="0.2">
      <c r="A2788" s="41" t="str">
        <f t="shared" si="305"/>
        <v/>
      </c>
      <c r="B2788" s="27" t="str">
        <f t="shared" si="306"/>
        <v/>
      </c>
      <c r="C2788" s="28"/>
      <c r="D2788" s="37"/>
      <c r="E2788" s="28"/>
      <c r="F2788" s="38"/>
      <c r="G2788" s="39"/>
      <c r="H2788" s="39"/>
      <c r="I2788" s="29"/>
      <c r="J2788" s="40"/>
      <c r="K2788" s="40"/>
      <c r="L2788" s="28"/>
      <c r="M2788" s="28"/>
      <c r="N2788" s="42" t="str">
        <f t="shared" si="307"/>
        <v/>
      </c>
      <c r="O2788" s="43"/>
      <c r="P2788" s="25" t="str">
        <f t="shared" si="308"/>
        <v/>
      </c>
      <c r="R2788" s="26">
        <f t="shared" si="302"/>
        <v>0</v>
      </c>
      <c r="S2788" s="18">
        <f t="shared" si="303"/>
        <v>9</v>
      </c>
      <c r="T2788" s="15" t="str">
        <f t="shared" si="304"/>
        <v/>
      </c>
      <c r="U2788" s="15" t="str">
        <f>CONCATENATE(IF(B2788="","",'[1]Datos del Clap'!$E$4),";","9",IF(B2788="","",'[1]Datos del Clap'!$F$4),TEXT(B2788,"000"),";",E2788,(TEXT(F2788,"00000000")))</f>
        <v>;9;00000000</v>
      </c>
    </row>
    <row r="2789" spans="1:21" ht="14.25" customHeight="1" x14ac:dyDescent="0.2">
      <c r="A2789" s="41" t="str">
        <f t="shared" si="305"/>
        <v/>
      </c>
      <c r="B2789" s="27" t="str">
        <f t="shared" si="306"/>
        <v/>
      </c>
      <c r="C2789" s="28"/>
      <c r="D2789" s="37"/>
      <c r="E2789" s="28"/>
      <c r="F2789" s="38"/>
      <c r="G2789" s="39"/>
      <c r="H2789" s="39"/>
      <c r="I2789" s="29"/>
      <c r="J2789" s="40"/>
      <c r="K2789" s="40"/>
      <c r="L2789" s="28"/>
      <c r="M2789" s="28"/>
      <c r="N2789" s="42" t="str">
        <f t="shared" si="307"/>
        <v/>
      </c>
      <c r="O2789" s="43"/>
      <c r="P2789" s="25" t="str">
        <f t="shared" si="308"/>
        <v/>
      </c>
      <c r="R2789" s="26">
        <f t="shared" si="302"/>
        <v>0</v>
      </c>
      <c r="S2789" s="18">
        <f t="shared" si="303"/>
        <v>9</v>
      </c>
      <c r="T2789" s="15" t="str">
        <f t="shared" si="304"/>
        <v/>
      </c>
      <c r="U2789" s="15" t="str">
        <f>CONCATENATE(IF(B2789="","",'[1]Datos del Clap'!$E$4),";","9",IF(B2789="","",'[1]Datos del Clap'!$F$4),TEXT(B2789,"000"),";",E2789,(TEXT(F2789,"00000000")))</f>
        <v>;9;00000000</v>
      </c>
    </row>
    <row r="2790" spans="1:21" ht="14.25" customHeight="1" x14ac:dyDescent="0.2">
      <c r="A2790" s="41" t="str">
        <f t="shared" si="305"/>
        <v/>
      </c>
      <c r="B2790" s="27" t="str">
        <f t="shared" si="306"/>
        <v/>
      </c>
      <c r="C2790" s="28"/>
      <c r="D2790" s="37"/>
      <c r="E2790" s="28"/>
      <c r="F2790" s="38"/>
      <c r="G2790" s="39"/>
      <c r="H2790" s="39"/>
      <c r="I2790" s="29"/>
      <c r="J2790" s="40"/>
      <c r="K2790" s="40"/>
      <c r="L2790" s="28"/>
      <c r="M2790" s="28"/>
      <c r="N2790" s="42" t="str">
        <f t="shared" si="307"/>
        <v/>
      </c>
      <c r="O2790" s="43"/>
      <c r="P2790" s="25" t="str">
        <f t="shared" si="308"/>
        <v/>
      </c>
      <c r="R2790" s="26">
        <f t="shared" si="302"/>
        <v>0</v>
      </c>
      <c r="S2790" s="18">
        <f t="shared" si="303"/>
        <v>9</v>
      </c>
      <c r="T2790" s="15" t="str">
        <f t="shared" si="304"/>
        <v/>
      </c>
      <c r="U2790" s="15" t="str">
        <f>CONCATENATE(IF(B2790="","",'[1]Datos del Clap'!$E$4),";","9",IF(B2790="","",'[1]Datos del Clap'!$F$4),TEXT(B2790,"000"),";",E2790,(TEXT(F2790,"00000000")))</f>
        <v>;9;00000000</v>
      </c>
    </row>
    <row r="2791" spans="1:21" ht="14.25" customHeight="1" x14ac:dyDescent="0.2">
      <c r="A2791" s="41" t="str">
        <f t="shared" si="305"/>
        <v/>
      </c>
      <c r="B2791" s="27" t="str">
        <f t="shared" si="306"/>
        <v/>
      </c>
      <c r="C2791" s="28"/>
      <c r="D2791" s="37"/>
      <c r="E2791" s="28"/>
      <c r="F2791" s="38"/>
      <c r="G2791" s="39"/>
      <c r="H2791" s="39"/>
      <c r="I2791" s="29"/>
      <c r="J2791" s="40"/>
      <c r="K2791" s="40"/>
      <c r="L2791" s="28"/>
      <c r="M2791" s="28"/>
      <c r="N2791" s="42" t="str">
        <f t="shared" si="307"/>
        <v/>
      </c>
      <c r="O2791" s="43"/>
      <c r="P2791" s="25" t="str">
        <f t="shared" si="308"/>
        <v/>
      </c>
      <c r="R2791" s="26">
        <f t="shared" si="302"/>
        <v>0</v>
      </c>
      <c r="S2791" s="18">
        <f t="shared" si="303"/>
        <v>9</v>
      </c>
      <c r="T2791" s="15" t="str">
        <f t="shared" si="304"/>
        <v/>
      </c>
      <c r="U2791" s="15" t="str">
        <f>CONCATENATE(IF(B2791="","",'[1]Datos del Clap'!$E$4),";","9",IF(B2791="","",'[1]Datos del Clap'!$F$4),TEXT(B2791,"000"),";",E2791,(TEXT(F2791,"00000000")))</f>
        <v>;9;00000000</v>
      </c>
    </row>
    <row r="2792" spans="1:21" ht="14.25" customHeight="1" x14ac:dyDescent="0.2">
      <c r="A2792" s="41" t="str">
        <f t="shared" si="305"/>
        <v/>
      </c>
      <c r="B2792" s="27" t="str">
        <f t="shared" si="306"/>
        <v/>
      </c>
      <c r="C2792" s="28"/>
      <c r="D2792" s="37"/>
      <c r="E2792" s="28"/>
      <c r="F2792" s="38"/>
      <c r="G2792" s="39"/>
      <c r="H2792" s="39"/>
      <c r="I2792" s="29"/>
      <c r="J2792" s="40"/>
      <c r="K2792" s="40"/>
      <c r="L2792" s="28"/>
      <c r="M2792" s="28"/>
      <c r="N2792" s="42" t="str">
        <f t="shared" si="307"/>
        <v/>
      </c>
      <c r="O2792" s="43"/>
      <c r="P2792" s="25" t="str">
        <f t="shared" si="308"/>
        <v/>
      </c>
      <c r="R2792" s="26">
        <f t="shared" si="302"/>
        <v>0</v>
      </c>
      <c r="S2792" s="18">
        <f t="shared" si="303"/>
        <v>9</v>
      </c>
      <c r="T2792" s="15" t="str">
        <f t="shared" si="304"/>
        <v/>
      </c>
      <c r="U2792" s="15" t="str">
        <f>CONCATENATE(IF(B2792="","",'[1]Datos del Clap'!$E$4),";","9",IF(B2792="","",'[1]Datos del Clap'!$F$4),TEXT(B2792,"000"),";",E2792,(TEXT(F2792,"00000000")))</f>
        <v>;9;00000000</v>
      </c>
    </row>
    <row r="2793" spans="1:21" ht="14.25" customHeight="1" x14ac:dyDescent="0.2">
      <c r="A2793" s="41" t="str">
        <f t="shared" si="305"/>
        <v/>
      </c>
      <c r="B2793" s="27" t="str">
        <f t="shared" si="306"/>
        <v/>
      </c>
      <c r="C2793" s="28"/>
      <c r="D2793" s="37"/>
      <c r="E2793" s="28"/>
      <c r="F2793" s="38"/>
      <c r="G2793" s="39"/>
      <c r="H2793" s="39"/>
      <c r="I2793" s="29"/>
      <c r="J2793" s="40"/>
      <c r="K2793" s="40"/>
      <c r="L2793" s="28"/>
      <c r="M2793" s="28"/>
      <c r="N2793" s="42" t="str">
        <f t="shared" si="307"/>
        <v/>
      </c>
      <c r="O2793" s="43"/>
      <c r="P2793" s="25" t="str">
        <f t="shared" si="308"/>
        <v/>
      </c>
      <c r="R2793" s="26">
        <f t="shared" si="302"/>
        <v>0</v>
      </c>
      <c r="S2793" s="18">
        <f t="shared" si="303"/>
        <v>9</v>
      </c>
      <c r="T2793" s="15" t="str">
        <f t="shared" si="304"/>
        <v/>
      </c>
      <c r="U2793" s="15" t="str">
        <f>CONCATENATE(IF(B2793="","",'[1]Datos del Clap'!$E$4),";","9",IF(B2793="","",'[1]Datos del Clap'!$F$4),TEXT(B2793,"000"),";",E2793,(TEXT(F2793,"00000000")))</f>
        <v>;9;00000000</v>
      </c>
    </row>
    <row r="2794" spans="1:21" ht="14.25" customHeight="1" x14ac:dyDescent="0.2">
      <c r="A2794" s="41" t="str">
        <f t="shared" si="305"/>
        <v/>
      </c>
      <c r="B2794" s="27" t="str">
        <f t="shared" si="306"/>
        <v/>
      </c>
      <c r="C2794" s="28"/>
      <c r="D2794" s="37"/>
      <c r="E2794" s="28"/>
      <c r="F2794" s="38"/>
      <c r="G2794" s="39"/>
      <c r="H2794" s="39"/>
      <c r="I2794" s="29"/>
      <c r="J2794" s="40"/>
      <c r="K2794" s="40"/>
      <c r="L2794" s="28"/>
      <c r="M2794" s="28"/>
      <c r="N2794" s="42" t="str">
        <f t="shared" si="307"/>
        <v/>
      </c>
      <c r="O2794" s="43"/>
      <c r="P2794" s="25" t="str">
        <f t="shared" si="308"/>
        <v/>
      </c>
      <c r="R2794" s="26">
        <f t="shared" si="302"/>
        <v>0</v>
      </c>
      <c r="S2794" s="18">
        <f t="shared" si="303"/>
        <v>9</v>
      </c>
      <c r="T2794" s="15" t="str">
        <f t="shared" si="304"/>
        <v/>
      </c>
      <c r="U2794" s="15" t="str">
        <f>CONCATENATE(IF(B2794="","",'[1]Datos del Clap'!$E$4),";","9",IF(B2794="","",'[1]Datos del Clap'!$F$4),TEXT(B2794,"000"),";",E2794,(TEXT(F2794,"00000000")))</f>
        <v>;9;00000000</v>
      </c>
    </row>
    <row r="2795" spans="1:21" ht="14.25" customHeight="1" x14ac:dyDescent="0.2">
      <c r="A2795" s="41" t="str">
        <f t="shared" si="305"/>
        <v/>
      </c>
      <c r="B2795" s="27" t="str">
        <f t="shared" si="306"/>
        <v/>
      </c>
      <c r="C2795" s="28"/>
      <c r="D2795" s="37"/>
      <c r="E2795" s="28"/>
      <c r="F2795" s="38"/>
      <c r="G2795" s="39"/>
      <c r="H2795" s="39"/>
      <c r="I2795" s="29"/>
      <c r="J2795" s="40"/>
      <c r="K2795" s="40"/>
      <c r="L2795" s="28"/>
      <c r="M2795" s="28"/>
      <c r="N2795" s="42" t="str">
        <f t="shared" si="307"/>
        <v/>
      </c>
      <c r="O2795" s="43"/>
      <c r="P2795" s="25" t="str">
        <f t="shared" si="308"/>
        <v/>
      </c>
      <c r="R2795" s="26">
        <f t="shared" si="302"/>
        <v>0</v>
      </c>
      <c r="S2795" s="18">
        <f t="shared" si="303"/>
        <v>9</v>
      </c>
      <c r="T2795" s="15" t="str">
        <f t="shared" si="304"/>
        <v/>
      </c>
      <c r="U2795" s="15" t="str">
        <f>CONCATENATE(IF(B2795="","",'[1]Datos del Clap'!$E$4),";","9",IF(B2795="","",'[1]Datos del Clap'!$F$4),TEXT(B2795,"000"),";",E2795,(TEXT(F2795,"00000000")))</f>
        <v>;9;00000000</v>
      </c>
    </row>
    <row r="2796" spans="1:21" ht="14.25" customHeight="1" x14ac:dyDescent="0.2">
      <c r="A2796" s="41" t="str">
        <f t="shared" si="305"/>
        <v/>
      </c>
      <c r="B2796" s="27" t="str">
        <f t="shared" si="306"/>
        <v/>
      </c>
      <c r="C2796" s="28"/>
      <c r="D2796" s="37"/>
      <c r="E2796" s="28"/>
      <c r="F2796" s="38"/>
      <c r="G2796" s="39"/>
      <c r="H2796" s="39"/>
      <c r="I2796" s="29"/>
      <c r="J2796" s="40"/>
      <c r="K2796" s="40"/>
      <c r="L2796" s="28"/>
      <c r="M2796" s="28"/>
      <c r="N2796" s="42" t="str">
        <f t="shared" si="307"/>
        <v/>
      </c>
      <c r="O2796" s="43"/>
      <c r="P2796" s="25" t="str">
        <f t="shared" si="308"/>
        <v/>
      </c>
      <c r="R2796" s="26">
        <f t="shared" si="302"/>
        <v>0</v>
      </c>
      <c r="S2796" s="18">
        <f t="shared" si="303"/>
        <v>9</v>
      </c>
      <c r="T2796" s="15" t="str">
        <f t="shared" si="304"/>
        <v/>
      </c>
      <c r="U2796" s="15" t="str">
        <f>CONCATENATE(IF(B2796="","",'[1]Datos del Clap'!$E$4),";","9",IF(B2796="","",'[1]Datos del Clap'!$F$4),TEXT(B2796,"000"),";",E2796,(TEXT(F2796,"00000000")))</f>
        <v>;9;00000000</v>
      </c>
    </row>
    <row r="2797" spans="1:21" ht="14.25" customHeight="1" x14ac:dyDescent="0.2">
      <c r="A2797" s="41" t="str">
        <f t="shared" si="305"/>
        <v/>
      </c>
      <c r="B2797" s="27" t="str">
        <f t="shared" si="306"/>
        <v/>
      </c>
      <c r="C2797" s="28"/>
      <c r="D2797" s="37"/>
      <c r="E2797" s="28"/>
      <c r="F2797" s="38"/>
      <c r="G2797" s="39"/>
      <c r="H2797" s="39"/>
      <c r="I2797" s="29"/>
      <c r="J2797" s="40"/>
      <c r="K2797" s="40"/>
      <c r="L2797" s="28"/>
      <c r="M2797" s="28"/>
      <c r="N2797" s="42" t="str">
        <f t="shared" si="307"/>
        <v/>
      </c>
      <c r="O2797" s="43"/>
      <c r="P2797" s="25" t="str">
        <f t="shared" si="308"/>
        <v/>
      </c>
      <c r="R2797" s="26">
        <f t="shared" si="302"/>
        <v>0</v>
      </c>
      <c r="S2797" s="18">
        <f t="shared" si="303"/>
        <v>9</v>
      </c>
      <c r="T2797" s="15" t="str">
        <f t="shared" si="304"/>
        <v/>
      </c>
      <c r="U2797" s="15" t="str">
        <f>CONCATENATE(IF(B2797="","",'[1]Datos del Clap'!$E$4),";","9",IF(B2797="","",'[1]Datos del Clap'!$F$4),TEXT(B2797,"000"),";",E2797,(TEXT(F2797,"00000000")))</f>
        <v>;9;00000000</v>
      </c>
    </row>
    <row r="2798" spans="1:21" ht="14.25" customHeight="1" x14ac:dyDescent="0.2">
      <c r="A2798" s="41" t="str">
        <f t="shared" si="305"/>
        <v/>
      </c>
      <c r="B2798" s="27" t="str">
        <f t="shared" si="306"/>
        <v/>
      </c>
      <c r="C2798" s="28"/>
      <c r="D2798" s="37"/>
      <c r="E2798" s="28"/>
      <c r="F2798" s="38"/>
      <c r="G2798" s="39"/>
      <c r="H2798" s="39"/>
      <c r="I2798" s="29"/>
      <c r="J2798" s="40"/>
      <c r="K2798" s="40"/>
      <c r="L2798" s="28"/>
      <c r="M2798" s="28"/>
      <c r="N2798" s="42" t="str">
        <f t="shared" si="307"/>
        <v/>
      </c>
      <c r="O2798" s="43"/>
      <c r="P2798" s="25" t="str">
        <f t="shared" si="308"/>
        <v/>
      </c>
      <c r="R2798" s="26">
        <f t="shared" si="302"/>
        <v>0</v>
      </c>
      <c r="S2798" s="18">
        <f t="shared" si="303"/>
        <v>9</v>
      </c>
      <c r="T2798" s="15" t="str">
        <f t="shared" si="304"/>
        <v/>
      </c>
      <c r="U2798" s="15" t="str">
        <f>CONCATENATE(IF(B2798="","",'[1]Datos del Clap'!$E$4),";","9",IF(B2798="","",'[1]Datos del Clap'!$F$4),TEXT(B2798,"000"),";",E2798,(TEXT(F2798,"00000000")))</f>
        <v>;9;00000000</v>
      </c>
    </row>
    <row r="2799" spans="1:21" ht="14.25" customHeight="1" x14ac:dyDescent="0.2">
      <c r="A2799" s="41" t="str">
        <f t="shared" si="305"/>
        <v/>
      </c>
      <c r="B2799" s="27" t="str">
        <f t="shared" si="306"/>
        <v/>
      </c>
      <c r="C2799" s="28"/>
      <c r="D2799" s="37"/>
      <c r="E2799" s="28"/>
      <c r="F2799" s="38"/>
      <c r="G2799" s="39"/>
      <c r="H2799" s="39"/>
      <c r="I2799" s="29"/>
      <c r="J2799" s="40"/>
      <c r="K2799" s="40"/>
      <c r="L2799" s="28"/>
      <c r="M2799" s="28"/>
      <c r="N2799" s="42" t="str">
        <f t="shared" si="307"/>
        <v/>
      </c>
      <c r="O2799" s="43"/>
      <c r="P2799" s="25" t="str">
        <f t="shared" si="308"/>
        <v/>
      </c>
      <c r="R2799" s="26">
        <f t="shared" si="302"/>
        <v>0</v>
      </c>
      <c r="S2799" s="18">
        <f t="shared" si="303"/>
        <v>9</v>
      </c>
      <c r="T2799" s="15" t="str">
        <f t="shared" si="304"/>
        <v/>
      </c>
      <c r="U2799" s="15" t="str">
        <f>CONCATENATE(IF(B2799="","",'[1]Datos del Clap'!$E$4),";","9",IF(B2799="","",'[1]Datos del Clap'!$F$4),TEXT(B2799,"000"),";",E2799,(TEXT(F2799,"00000000")))</f>
        <v>;9;00000000</v>
      </c>
    </row>
    <row r="2800" spans="1:21" ht="14.25" customHeight="1" x14ac:dyDescent="0.2">
      <c r="A2800" s="41" t="str">
        <f t="shared" si="305"/>
        <v/>
      </c>
      <c r="B2800" s="27" t="str">
        <f t="shared" si="306"/>
        <v/>
      </c>
      <c r="C2800" s="28"/>
      <c r="D2800" s="37"/>
      <c r="E2800" s="28"/>
      <c r="F2800" s="38"/>
      <c r="G2800" s="39"/>
      <c r="H2800" s="39"/>
      <c r="I2800" s="29"/>
      <c r="J2800" s="40"/>
      <c r="K2800" s="40"/>
      <c r="L2800" s="28"/>
      <c r="M2800" s="28"/>
      <c r="N2800" s="42" t="str">
        <f t="shared" si="307"/>
        <v/>
      </c>
      <c r="O2800" s="43"/>
      <c r="P2800" s="25" t="str">
        <f t="shared" si="308"/>
        <v/>
      </c>
      <c r="R2800" s="26">
        <f t="shared" si="302"/>
        <v>0</v>
      </c>
      <c r="S2800" s="18">
        <f t="shared" si="303"/>
        <v>9</v>
      </c>
      <c r="T2800" s="15" t="str">
        <f t="shared" si="304"/>
        <v/>
      </c>
      <c r="U2800" s="15" t="str">
        <f>CONCATENATE(IF(B2800="","",'[1]Datos del Clap'!$E$4),";","9",IF(B2800="","",'[1]Datos del Clap'!$F$4),TEXT(B2800,"000"),";",E2800,(TEXT(F2800,"00000000")))</f>
        <v>;9;00000000</v>
      </c>
    </row>
    <row r="2801" spans="1:21" ht="14.25" customHeight="1" x14ac:dyDescent="0.2">
      <c r="A2801" s="41" t="str">
        <f t="shared" si="305"/>
        <v/>
      </c>
      <c r="B2801" s="27" t="str">
        <f t="shared" si="306"/>
        <v/>
      </c>
      <c r="C2801" s="28"/>
      <c r="D2801" s="37"/>
      <c r="E2801" s="28"/>
      <c r="F2801" s="38"/>
      <c r="G2801" s="39"/>
      <c r="H2801" s="39"/>
      <c r="I2801" s="29"/>
      <c r="J2801" s="40"/>
      <c r="K2801" s="40"/>
      <c r="L2801" s="28"/>
      <c r="M2801" s="28"/>
      <c r="N2801" s="42" t="str">
        <f t="shared" si="307"/>
        <v/>
      </c>
      <c r="O2801" s="43"/>
      <c r="P2801" s="25" t="str">
        <f t="shared" si="308"/>
        <v/>
      </c>
      <c r="R2801" s="26">
        <f t="shared" si="302"/>
        <v>0</v>
      </c>
      <c r="S2801" s="18">
        <f t="shared" si="303"/>
        <v>9</v>
      </c>
      <c r="T2801" s="15" t="str">
        <f t="shared" si="304"/>
        <v/>
      </c>
      <c r="U2801" s="15" t="str">
        <f>CONCATENATE(IF(B2801="","",'[1]Datos del Clap'!$E$4),";","9",IF(B2801="","",'[1]Datos del Clap'!$F$4),TEXT(B2801,"000"),";",E2801,(TEXT(F2801,"00000000")))</f>
        <v>;9;00000000</v>
      </c>
    </row>
    <row r="2802" spans="1:21" ht="14.25" customHeight="1" x14ac:dyDescent="0.2">
      <c r="A2802" s="41" t="str">
        <f t="shared" si="305"/>
        <v/>
      </c>
      <c r="B2802" s="27" t="str">
        <f t="shared" si="306"/>
        <v/>
      </c>
      <c r="C2802" s="28"/>
      <c r="D2802" s="37"/>
      <c r="E2802" s="28"/>
      <c r="F2802" s="38"/>
      <c r="G2802" s="39"/>
      <c r="H2802" s="39"/>
      <c r="I2802" s="29"/>
      <c r="J2802" s="40"/>
      <c r="K2802" s="40"/>
      <c r="L2802" s="28"/>
      <c r="M2802" s="28"/>
      <c r="N2802" s="42" t="str">
        <f t="shared" si="307"/>
        <v/>
      </c>
      <c r="O2802" s="43"/>
      <c r="P2802" s="25" t="str">
        <f t="shared" si="308"/>
        <v/>
      </c>
      <c r="R2802" s="26">
        <f t="shared" si="302"/>
        <v>0</v>
      </c>
      <c r="S2802" s="18">
        <f t="shared" si="303"/>
        <v>9</v>
      </c>
      <c r="T2802" s="15" t="str">
        <f t="shared" si="304"/>
        <v/>
      </c>
      <c r="U2802" s="15" t="str">
        <f>CONCATENATE(IF(B2802="","",'[1]Datos del Clap'!$E$4),";","9",IF(B2802="","",'[1]Datos del Clap'!$F$4),TEXT(B2802,"000"),";",E2802,(TEXT(F2802,"00000000")))</f>
        <v>;9;00000000</v>
      </c>
    </row>
    <row r="2803" spans="1:21" ht="14.25" customHeight="1" x14ac:dyDescent="0.2">
      <c r="A2803" s="41" t="str">
        <f t="shared" si="305"/>
        <v/>
      </c>
      <c r="B2803" s="27" t="str">
        <f t="shared" si="306"/>
        <v/>
      </c>
      <c r="C2803" s="28"/>
      <c r="D2803" s="37"/>
      <c r="E2803" s="28"/>
      <c r="F2803" s="38"/>
      <c r="G2803" s="39"/>
      <c r="H2803" s="39"/>
      <c r="I2803" s="29"/>
      <c r="J2803" s="40"/>
      <c r="K2803" s="40"/>
      <c r="L2803" s="28"/>
      <c r="M2803" s="28"/>
      <c r="N2803" s="42" t="str">
        <f t="shared" si="307"/>
        <v/>
      </c>
      <c r="O2803" s="43"/>
      <c r="P2803" s="25" t="str">
        <f t="shared" si="308"/>
        <v/>
      </c>
      <c r="R2803" s="26">
        <f t="shared" si="302"/>
        <v>0</v>
      </c>
      <c r="S2803" s="18">
        <f t="shared" si="303"/>
        <v>9</v>
      </c>
      <c r="T2803" s="15" t="str">
        <f t="shared" si="304"/>
        <v/>
      </c>
      <c r="U2803" s="15" t="str">
        <f>CONCATENATE(IF(B2803="","",'[1]Datos del Clap'!$E$4),";","9",IF(B2803="","",'[1]Datos del Clap'!$F$4),TEXT(B2803,"000"),";",E2803,(TEXT(F2803,"00000000")))</f>
        <v>;9;00000000</v>
      </c>
    </row>
    <row r="2804" spans="1:21" ht="14.25" customHeight="1" x14ac:dyDescent="0.2">
      <c r="A2804" s="41" t="str">
        <f t="shared" si="305"/>
        <v/>
      </c>
      <c r="B2804" s="27" t="str">
        <f t="shared" si="306"/>
        <v/>
      </c>
      <c r="C2804" s="28"/>
      <c r="D2804" s="37"/>
      <c r="E2804" s="28"/>
      <c r="F2804" s="38"/>
      <c r="G2804" s="39"/>
      <c r="H2804" s="39"/>
      <c r="I2804" s="29"/>
      <c r="J2804" s="40"/>
      <c r="K2804" s="40"/>
      <c r="L2804" s="28"/>
      <c r="M2804" s="28"/>
      <c r="N2804" s="42" t="str">
        <f t="shared" si="307"/>
        <v/>
      </c>
      <c r="O2804" s="43"/>
      <c r="P2804" s="25" t="str">
        <f t="shared" si="308"/>
        <v/>
      </c>
      <c r="R2804" s="26">
        <f t="shared" si="302"/>
        <v>0</v>
      </c>
      <c r="S2804" s="18">
        <f t="shared" si="303"/>
        <v>9</v>
      </c>
      <c r="T2804" s="15" t="str">
        <f t="shared" si="304"/>
        <v/>
      </c>
      <c r="U2804" s="15" t="str">
        <f>CONCATENATE(IF(B2804="","",'[1]Datos del Clap'!$E$4),";","9",IF(B2804="","",'[1]Datos del Clap'!$F$4),TEXT(B2804,"000"),";",E2804,(TEXT(F2804,"00000000")))</f>
        <v>;9;00000000</v>
      </c>
    </row>
    <row r="2805" spans="1:21" ht="14.25" customHeight="1" x14ac:dyDescent="0.2">
      <c r="A2805" s="41" t="str">
        <f t="shared" si="305"/>
        <v/>
      </c>
      <c r="B2805" s="27" t="str">
        <f t="shared" si="306"/>
        <v/>
      </c>
      <c r="C2805" s="28"/>
      <c r="D2805" s="37"/>
      <c r="E2805" s="28"/>
      <c r="F2805" s="38"/>
      <c r="G2805" s="39"/>
      <c r="H2805" s="39"/>
      <c r="I2805" s="29"/>
      <c r="J2805" s="40"/>
      <c r="K2805" s="40"/>
      <c r="L2805" s="28"/>
      <c r="M2805" s="28"/>
      <c r="N2805" s="42" t="str">
        <f t="shared" si="307"/>
        <v/>
      </c>
      <c r="O2805" s="43"/>
      <c r="P2805" s="25" t="str">
        <f t="shared" si="308"/>
        <v/>
      </c>
      <c r="R2805" s="26">
        <f t="shared" si="302"/>
        <v>0</v>
      </c>
      <c r="S2805" s="18">
        <f t="shared" si="303"/>
        <v>9</v>
      </c>
      <c r="T2805" s="15" t="str">
        <f t="shared" si="304"/>
        <v/>
      </c>
      <c r="U2805" s="15" t="str">
        <f>CONCATENATE(IF(B2805="","",'[1]Datos del Clap'!$E$4),";","9",IF(B2805="","",'[1]Datos del Clap'!$F$4),TEXT(B2805,"000"),";",E2805,(TEXT(F2805,"00000000")))</f>
        <v>;9;00000000</v>
      </c>
    </row>
    <row r="2806" spans="1:21" ht="14.25" customHeight="1" x14ac:dyDescent="0.2">
      <c r="A2806" s="41" t="str">
        <f t="shared" si="305"/>
        <v/>
      </c>
      <c r="B2806" s="27" t="str">
        <f t="shared" si="306"/>
        <v/>
      </c>
      <c r="C2806" s="28"/>
      <c r="D2806" s="37"/>
      <c r="E2806" s="28"/>
      <c r="F2806" s="38"/>
      <c r="G2806" s="39"/>
      <c r="H2806" s="39"/>
      <c r="I2806" s="29"/>
      <c r="J2806" s="40"/>
      <c r="K2806" s="40"/>
      <c r="L2806" s="28"/>
      <c r="M2806" s="28"/>
      <c r="N2806" s="42" t="str">
        <f t="shared" si="307"/>
        <v/>
      </c>
      <c r="O2806" s="43"/>
      <c r="P2806" s="25" t="str">
        <f t="shared" si="308"/>
        <v/>
      </c>
      <c r="R2806" s="26">
        <f t="shared" si="302"/>
        <v>0</v>
      </c>
      <c r="S2806" s="18">
        <f t="shared" si="303"/>
        <v>9</v>
      </c>
      <c r="T2806" s="15" t="str">
        <f t="shared" si="304"/>
        <v/>
      </c>
      <c r="U2806" s="15" t="str">
        <f>CONCATENATE(IF(B2806="","",'[1]Datos del Clap'!$E$4),";","9",IF(B2806="","",'[1]Datos del Clap'!$F$4),TEXT(B2806,"000"),";",E2806,(TEXT(F2806,"00000000")))</f>
        <v>;9;00000000</v>
      </c>
    </row>
    <row r="2807" spans="1:21" ht="14.25" customHeight="1" x14ac:dyDescent="0.2">
      <c r="A2807" s="41" t="str">
        <f t="shared" si="305"/>
        <v/>
      </c>
      <c r="B2807" s="27" t="str">
        <f t="shared" si="306"/>
        <v/>
      </c>
      <c r="C2807" s="28"/>
      <c r="D2807" s="37"/>
      <c r="E2807" s="28"/>
      <c r="F2807" s="38"/>
      <c r="G2807" s="39"/>
      <c r="H2807" s="39"/>
      <c r="I2807" s="29"/>
      <c r="J2807" s="40"/>
      <c r="K2807" s="40"/>
      <c r="L2807" s="28"/>
      <c r="M2807" s="28"/>
      <c r="N2807" s="42" t="str">
        <f t="shared" si="307"/>
        <v/>
      </c>
      <c r="O2807" s="43"/>
      <c r="P2807" s="25" t="str">
        <f t="shared" si="308"/>
        <v/>
      </c>
      <c r="R2807" s="26">
        <f t="shared" si="302"/>
        <v>0</v>
      </c>
      <c r="S2807" s="18">
        <f t="shared" si="303"/>
        <v>9</v>
      </c>
      <c r="T2807" s="15" t="str">
        <f t="shared" si="304"/>
        <v/>
      </c>
      <c r="U2807" s="15" t="str">
        <f>CONCATENATE(IF(B2807="","",'[1]Datos del Clap'!$E$4),";","9",IF(B2807="","",'[1]Datos del Clap'!$F$4),TEXT(B2807,"000"),";",E2807,(TEXT(F2807,"00000000")))</f>
        <v>;9;00000000</v>
      </c>
    </row>
    <row r="2808" spans="1:21" ht="14.25" customHeight="1" x14ac:dyDescent="0.2">
      <c r="A2808" s="41" t="str">
        <f t="shared" si="305"/>
        <v/>
      </c>
      <c r="B2808" s="27" t="str">
        <f t="shared" si="306"/>
        <v/>
      </c>
      <c r="C2808" s="28"/>
      <c r="D2808" s="37"/>
      <c r="E2808" s="28"/>
      <c r="F2808" s="38"/>
      <c r="G2808" s="39"/>
      <c r="H2808" s="39"/>
      <c r="I2808" s="29"/>
      <c r="J2808" s="40"/>
      <c r="K2808" s="40"/>
      <c r="L2808" s="28"/>
      <c r="M2808" s="28"/>
      <c r="N2808" s="42" t="str">
        <f t="shared" si="307"/>
        <v/>
      </c>
      <c r="O2808" s="43"/>
      <c r="P2808" s="25" t="str">
        <f t="shared" si="308"/>
        <v/>
      </c>
      <c r="R2808" s="26">
        <f t="shared" si="302"/>
        <v>0</v>
      </c>
      <c r="S2808" s="18">
        <f t="shared" si="303"/>
        <v>9</v>
      </c>
      <c r="T2808" s="15" t="str">
        <f t="shared" si="304"/>
        <v/>
      </c>
      <c r="U2808" s="15" t="str">
        <f>CONCATENATE(IF(B2808="","",'[1]Datos del Clap'!$E$4),";","9",IF(B2808="","",'[1]Datos del Clap'!$F$4),TEXT(B2808,"000"),";",E2808,(TEXT(F2808,"00000000")))</f>
        <v>;9;00000000</v>
      </c>
    </row>
    <row r="2809" spans="1:21" ht="14.25" customHeight="1" x14ac:dyDescent="0.2">
      <c r="A2809" s="41" t="str">
        <f t="shared" si="305"/>
        <v/>
      </c>
      <c r="B2809" s="27" t="str">
        <f t="shared" si="306"/>
        <v/>
      </c>
      <c r="C2809" s="28"/>
      <c r="D2809" s="37"/>
      <c r="E2809" s="28"/>
      <c r="F2809" s="38"/>
      <c r="G2809" s="39"/>
      <c r="H2809" s="39"/>
      <c r="I2809" s="29"/>
      <c r="J2809" s="40"/>
      <c r="K2809" s="40"/>
      <c r="L2809" s="28"/>
      <c r="M2809" s="28"/>
      <c r="N2809" s="42" t="str">
        <f t="shared" si="307"/>
        <v/>
      </c>
      <c r="O2809" s="43"/>
      <c r="P2809" s="25" t="str">
        <f t="shared" si="308"/>
        <v/>
      </c>
      <c r="R2809" s="26">
        <f t="shared" si="302"/>
        <v>0</v>
      </c>
      <c r="S2809" s="18">
        <f t="shared" si="303"/>
        <v>9</v>
      </c>
      <c r="T2809" s="15" t="str">
        <f t="shared" si="304"/>
        <v/>
      </c>
      <c r="U2809" s="15" t="str">
        <f>CONCATENATE(IF(B2809="","",'[1]Datos del Clap'!$E$4),";","9",IF(B2809="","",'[1]Datos del Clap'!$F$4),TEXT(B2809,"000"),";",E2809,(TEXT(F2809,"00000000")))</f>
        <v>;9;00000000</v>
      </c>
    </row>
    <row r="2810" spans="1:21" ht="14.25" customHeight="1" x14ac:dyDescent="0.2">
      <c r="A2810" s="41" t="str">
        <f t="shared" si="305"/>
        <v/>
      </c>
      <c r="B2810" s="27" t="str">
        <f t="shared" si="306"/>
        <v/>
      </c>
      <c r="C2810" s="28"/>
      <c r="D2810" s="37"/>
      <c r="E2810" s="28"/>
      <c r="F2810" s="38"/>
      <c r="G2810" s="39"/>
      <c r="H2810" s="39"/>
      <c r="I2810" s="29"/>
      <c r="J2810" s="40"/>
      <c r="K2810" s="40"/>
      <c r="L2810" s="28"/>
      <c r="M2810" s="28"/>
      <c r="N2810" s="42" t="str">
        <f t="shared" si="307"/>
        <v/>
      </c>
      <c r="O2810" s="43"/>
      <c r="P2810" s="25" t="str">
        <f t="shared" si="308"/>
        <v/>
      </c>
      <c r="R2810" s="26">
        <f t="shared" si="302"/>
        <v>0</v>
      </c>
      <c r="S2810" s="18">
        <f t="shared" si="303"/>
        <v>9</v>
      </c>
      <c r="T2810" s="15" t="str">
        <f t="shared" si="304"/>
        <v/>
      </c>
      <c r="U2810" s="15" t="str">
        <f>CONCATENATE(IF(B2810="","",'[1]Datos del Clap'!$E$4),";","9",IF(B2810="","",'[1]Datos del Clap'!$F$4),TEXT(B2810,"000"),";",E2810,(TEXT(F2810,"00000000")))</f>
        <v>;9;00000000</v>
      </c>
    </row>
    <row r="2811" spans="1:21" ht="14.25" customHeight="1" x14ac:dyDescent="0.2">
      <c r="A2811" s="41" t="str">
        <f t="shared" si="305"/>
        <v/>
      </c>
      <c r="B2811" s="27" t="str">
        <f t="shared" si="306"/>
        <v/>
      </c>
      <c r="C2811" s="28"/>
      <c r="D2811" s="37"/>
      <c r="E2811" s="28"/>
      <c r="F2811" s="38"/>
      <c r="G2811" s="39"/>
      <c r="H2811" s="39"/>
      <c r="I2811" s="29"/>
      <c r="J2811" s="40"/>
      <c r="K2811" s="40"/>
      <c r="L2811" s="28"/>
      <c r="M2811" s="28"/>
      <c r="N2811" s="42" t="str">
        <f t="shared" si="307"/>
        <v/>
      </c>
      <c r="O2811" s="43"/>
      <c r="P2811" s="25" t="str">
        <f t="shared" si="308"/>
        <v/>
      </c>
      <c r="R2811" s="26">
        <f t="shared" si="302"/>
        <v>0</v>
      </c>
      <c r="S2811" s="18">
        <f t="shared" si="303"/>
        <v>9</v>
      </c>
      <c r="T2811" s="15" t="str">
        <f t="shared" si="304"/>
        <v/>
      </c>
      <c r="U2811" s="15" t="str">
        <f>CONCATENATE(IF(B2811="","",'[1]Datos del Clap'!$E$4),";","9",IF(B2811="","",'[1]Datos del Clap'!$F$4),TEXT(B2811,"000"),";",E2811,(TEXT(F2811,"00000000")))</f>
        <v>;9;00000000</v>
      </c>
    </row>
    <row r="2812" spans="1:21" ht="14.25" customHeight="1" x14ac:dyDescent="0.2">
      <c r="A2812" s="41" t="str">
        <f t="shared" si="305"/>
        <v/>
      </c>
      <c r="B2812" s="27" t="str">
        <f t="shared" si="306"/>
        <v/>
      </c>
      <c r="C2812" s="28"/>
      <c r="D2812" s="37"/>
      <c r="E2812" s="28"/>
      <c r="F2812" s="38"/>
      <c r="G2812" s="39"/>
      <c r="H2812" s="39"/>
      <c r="I2812" s="29"/>
      <c r="J2812" s="40"/>
      <c r="K2812" s="40"/>
      <c r="L2812" s="28"/>
      <c r="M2812" s="28"/>
      <c r="N2812" s="42" t="str">
        <f t="shared" si="307"/>
        <v/>
      </c>
      <c r="O2812" s="43"/>
      <c r="P2812" s="25" t="str">
        <f t="shared" si="308"/>
        <v/>
      </c>
      <c r="R2812" s="26">
        <f t="shared" si="302"/>
        <v>0</v>
      </c>
      <c r="S2812" s="18">
        <f t="shared" si="303"/>
        <v>9</v>
      </c>
      <c r="T2812" s="15" t="str">
        <f t="shared" si="304"/>
        <v/>
      </c>
      <c r="U2812" s="15" t="str">
        <f>CONCATENATE(IF(B2812="","",'[1]Datos del Clap'!$E$4),";","9",IF(B2812="","",'[1]Datos del Clap'!$F$4),TEXT(B2812,"000"),";",E2812,(TEXT(F2812,"00000000")))</f>
        <v>;9;00000000</v>
      </c>
    </row>
    <row r="2813" spans="1:21" ht="14.25" customHeight="1" x14ac:dyDescent="0.2">
      <c r="A2813" s="41" t="str">
        <f t="shared" si="305"/>
        <v/>
      </c>
      <c r="B2813" s="27" t="str">
        <f t="shared" si="306"/>
        <v/>
      </c>
      <c r="C2813" s="28"/>
      <c r="D2813" s="37"/>
      <c r="E2813" s="28"/>
      <c r="F2813" s="38"/>
      <c r="G2813" s="39"/>
      <c r="H2813" s="39"/>
      <c r="I2813" s="29"/>
      <c r="J2813" s="40"/>
      <c r="K2813" s="40"/>
      <c r="L2813" s="28"/>
      <c r="M2813" s="28"/>
      <c r="N2813" s="42" t="str">
        <f t="shared" si="307"/>
        <v/>
      </c>
      <c r="O2813" s="43"/>
      <c r="P2813" s="25" t="str">
        <f t="shared" si="308"/>
        <v/>
      </c>
      <c r="R2813" s="26">
        <f t="shared" si="302"/>
        <v>0</v>
      </c>
      <c r="S2813" s="18">
        <f t="shared" si="303"/>
        <v>9</v>
      </c>
      <c r="T2813" s="15" t="str">
        <f t="shared" si="304"/>
        <v/>
      </c>
      <c r="U2813" s="15" t="str">
        <f>CONCATENATE(IF(B2813="","",'[1]Datos del Clap'!$E$4),";","9",IF(B2813="","",'[1]Datos del Clap'!$F$4),TEXT(B2813,"000"),";",E2813,(TEXT(F2813,"00000000")))</f>
        <v>;9;00000000</v>
      </c>
    </row>
    <row r="2814" spans="1:21" ht="14.25" customHeight="1" x14ac:dyDescent="0.2">
      <c r="A2814" s="41" t="str">
        <f t="shared" si="305"/>
        <v/>
      </c>
      <c r="B2814" s="27" t="str">
        <f t="shared" si="306"/>
        <v/>
      </c>
      <c r="C2814" s="28"/>
      <c r="D2814" s="37"/>
      <c r="E2814" s="28"/>
      <c r="F2814" s="38"/>
      <c r="G2814" s="39"/>
      <c r="H2814" s="39"/>
      <c r="I2814" s="29"/>
      <c r="J2814" s="40"/>
      <c r="K2814" s="40"/>
      <c r="L2814" s="28"/>
      <c r="M2814" s="28"/>
      <c r="N2814" s="42" t="str">
        <f t="shared" si="307"/>
        <v/>
      </c>
      <c r="O2814" s="43"/>
      <c r="P2814" s="25" t="str">
        <f t="shared" si="308"/>
        <v/>
      </c>
      <c r="R2814" s="26">
        <f t="shared" si="302"/>
        <v>0</v>
      </c>
      <c r="S2814" s="18">
        <f t="shared" si="303"/>
        <v>9</v>
      </c>
      <c r="T2814" s="15" t="str">
        <f t="shared" si="304"/>
        <v/>
      </c>
      <c r="U2814" s="15" t="str">
        <f>CONCATENATE(IF(B2814="","",'[1]Datos del Clap'!$E$4),";","9",IF(B2814="","",'[1]Datos del Clap'!$F$4),TEXT(B2814,"000"),";",E2814,(TEXT(F2814,"00000000")))</f>
        <v>;9;00000000</v>
      </c>
    </row>
    <row r="2815" spans="1:21" ht="14.25" customHeight="1" x14ac:dyDescent="0.2">
      <c r="A2815" s="41" t="str">
        <f t="shared" si="305"/>
        <v/>
      </c>
      <c r="B2815" s="27" t="str">
        <f t="shared" si="306"/>
        <v/>
      </c>
      <c r="C2815" s="28"/>
      <c r="D2815" s="37"/>
      <c r="E2815" s="28"/>
      <c r="F2815" s="38"/>
      <c r="G2815" s="39"/>
      <c r="H2815" s="39"/>
      <c r="I2815" s="29"/>
      <c r="J2815" s="40"/>
      <c r="K2815" s="40"/>
      <c r="L2815" s="28"/>
      <c r="M2815" s="28"/>
      <c r="N2815" s="42" t="str">
        <f t="shared" si="307"/>
        <v/>
      </c>
      <c r="O2815" s="43"/>
      <c r="P2815" s="25" t="str">
        <f t="shared" si="308"/>
        <v/>
      </c>
      <c r="R2815" s="26">
        <f t="shared" si="302"/>
        <v>0</v>
      </c>
      <c r="S2815" s="18">
        <f t="shared" si="303"/>
        <v>9</v>
      </c>
      <c r="T2815" s="15" t="str">
        <f t="shared" si="304"/>
        <v/>
      </c>
      <c r="U2815" s="15" t="str">
        <f>CONCATENATE(IF(B2815="","",'[1]Datos del Clap'!$E$4),";","9",IF(B2815="","",'[1]Datos del Clap'!$F$4),TEXT(B2815,"000"),";",E2815,(TEXT(F2815,"00000000")))</f>
        <v>;9;00000000</v>
      </c>
    </row>
    <row r="2816" spans="1:21" ht="14.25" customHeight="1" x14ac:dyDescent="0.2">
      <c r="A2816" s="41" t="str">
        <f t="shared" si="305"/>
        <v/>
      </c>
      <c r="B2816" s="27" t="str">
        <f t="shared" si="306"/>
        <v/>
      </c>
      <c r="C2816" s="28"/>
      <c r="D2816" s="37"/>
      <c r="E2816" s="28"/>
      <c r="F2816" s="38"/>
      <c r="G2816" s="39"/>
      <c r="H2816" s="39"/>
      <c r="I2816" s="29"/>
      <c r="J2816" s="40"/>
      <c r="K2816" s="40"/>
      <c r="L2816" s="28"/>
      <c r="M2816" s="28"/>
      <c r="N2816" s="42" t="str">
        <f t="shared" si="307"/>
        <v/>
      </c>
      <c r="O2816" s="43"/>
      <c r="P2816" s="25" t="str">
        <f t="shared" si="308"/>
        <v/>
      </c>
      <c r="R2816" s="26">
        <f t="shared" si="302"/>
        <v>0</v>
      </c>
      <c r="S2816" s="18">
        <f t="shared" si="303"/>
        <v>9</v>
      </c>
      <c r="T2816" s="15" t="str">
        <f t="shared" si="304"/>
        <v/>
      </c>
      <c r="U2816" s="15" t="str">
        <f>CONCATENATE(IF(B2816="","",'[1]Datos del Clap'!$E$4),";","9",IF(B2816="","",'[1]Datos del Clap'!$F$4),TEXT(B2816,"000"),";",E2816,(TEXT(F2816,"00000000")))</f>
        <v>;9;00000000</v>
      </c>
    </row>
    <row r="2817" spans="1:21" ht="14.25" customHeight="1" x14ac:dyDescent="0.2">
      <c r="A2817" s="41" t="str">
        <f t="shared" si="305"/>
        <v/>
      </c>
      <c r="B2817" s="27" t="str">
        <f t="shared" si="306"/>
        <v/>
      </c>
      <c r="C2817" s="28"/>
      <c r="D2817" s="37"/>
      <c r="E2817" s="28"/>
      <c r="F2817" s="38"/>
      <c r="G2817" s="39"/>
      <c r="H2817" s="39"/>
      <c r="I2817" s="29"/>
      <c r="J2817" s="40"/>
      <c r="K2817" s="40"/>
      <c r="L2817" s="28"/>
      <c r="M2817" s="28"/>
      <c r="N2817" s="42" t="str">
        <f t="shared" si="307"/>
        <v/>
      </c>
      <c r="O2817" s="43"/>
      <c r="P2817" s="25" t="str">
        <f t="shared" si="308"/>
        <v/>
      </c>
      <c r="R2817" s="26">
        <f t="shared" si="302"/>
        <v>0</v>
      </c>
      <c r="S2817" s="18">
        <f t="shared" si="303"/>
        <v>9</v>
      </c>
      <c r="T2817" s="15" t="str">
        <f t="shared" si="304"/>
        <v/>
      </c>
      <c r="U2817" s="15" t="str">
        <f>CONCATENATE(IF(B2817="","",'[1]Datos del Clap'!$E$4),";","9",IF(B2817="","",'[1]Datos del Clap'!$F$4),TEXT(B2817,"000"),";",E2817,(TEXT(F2817,"00000000")))</f>
        <v>;9;00000000</v>
      </c>
    </row>
    <row r="2818" spans="1:21" ht="14.25" customHeight="1" x14ac:dyDescent="0.2">
      <c r="A2818" s="41" t="str">
        <f t="shared" si="305"/>
        <v/>
      </c>
      <c r="B2818" s="27" t="str">
        <f t="shared" si="306"/>
        <v/>
      </c>
      <c r="C2818" s="28"/>
      <c r="D2818" s="37"/>
      <c r="E2818" s="28"/>
      <c r="F2818" s="38"/>
      <c r="G2818" s="39"/>
      <c r="H2818" s="39"/>
      <c r="I2818" s="29"/>
      <c r="J2818" s="40"/>
      <c r="K2818" s="40"/>
      <c r="L2818" s="28"/>
      <c r="M2818" s="28"/>
      <c r="N2818" s="42" t="str">
        <f t="shared" si="307"/>
        <v/>
      </c>
      <c r="O2818" s="43"/>
      <c r="P2818" s="25" t="str">
        <f t="shared" si="308"/>
        <v/>
      </c>
      <c r="R2818" s="26">
        <f t="shared" si="302"/>
        <v>0</v>
      </c>
      <c r="S2818" s="18">
        <f t="shared" si="303"/>
        <v>9</v>
      </c>
      <c r="T2818" s="15" t="str">
        <f t="shared" si="304"/>
        <v/>
      </c>
      <c r="U2818" s="15" t="str">
        <f>CONCATENATE(IF(B2818="","",'[1]Datos del Clap'!$E$4),";","9",IF(B2818="","",'[1]Datos del Clap'!$F$4),TEXT(B2818,"000"),";",E2818,(TEXT(F2818,"00000000")))</f>
        <v>;9;00000000</v>
      </c>
    </row>
    <row r="2819" spans="1:21" ht="14.25" customHeight="1" x14ac:dyDescent="0.2">
      <c r="A2819" s="41" t="str">
        <f t="shared" si="305"/>
        <v/>
      </c>
      <c r="B2819" s="27" t="str">
        <f t="shared" si="306"/>
        <v/>
      </c>
      <c r="C2819" s="28"/>
      <c r="D2819" s="37"/>
      <c r="E2819" s="28"/>
      <c r="F2819" s="38"/>
      <c r="G2819" s="39"/>
      <c r="H2819" s="39"/>
      <c r="I2819" s="29"/>
      <c r="J2819" s="40"/>
      <c r="K2819" s="40"/>
      <c r="L2819" s="28"/>
      <c r="M2819" s="28"/>
      <c r="N2819" s="42" t="str">
        <f t="shared" si="307"/>
        <v/>
      </c>
      <c r="O2819" s="43"/>
      <c r="P2819" s="25" t="str">
        <f t="shared" si="308"/>
        <v/>
      </c>
      <c r="R2819" s="26">
        <f t="shared" si="302"/>
        <v>0</v>
      </c>
      <c r="S2819" s="18">
        <f t="shared" si="303"/>
        <v>9</v>
      </c>
      <c r="T2819" s="15" t="str">
        <f t="shared" si="304"/>
        <v/>
      </c>
      <c r="U2819" s="15" t="str">
        <f>CONCATENATE(IF(B2819="","",'[1]Datos del Clap'!$E$4),";","9",IF(B2819="","",'[1]Datos del Clap'!$F$4),TEXT(B2819,"000"),";",E2819,(TEXT(F2819,"00000000")))</f>
        <v>;9;00000000</v>
      </c>
    </row>
    <row r="2820" spans="1:21" ht="14.25" customHeight="1" x14ac:dyDescent="0.2">
      <c r="A2820" s="41" t="str">
        <f t="shared" si="305"/>
        <v/>
      </c>
      <c r="B2820" s="27" t="str">
        <f t="shared" si="306"/>
        <v/>
      </c>
      <c r="C2820" s="28"/>
      <c r="D2820" s="37"/>
      <c r="E2820" s="28"/>
      <c r="F2820" s="38"/>
      <c r="G2820" s="39"/>
      <c r="H2820" s="39"/>
      <c r="I2820" s="29"/>
      <c r="J2820" s="40"/>
      <c r="K2820" s="40"/>
      <c r="L2820" s="28"/>
      <c r="M2820" s="28"/>
      <c r="N2820" s="42" t="str">
        <f t="shared" si="307"/>
        <v/>
      </c>
      <c r="O2820" s="43"/>
      <c r="P2820" s="25" t="str">
        <f t="shared" si="308"/>
        <v/>
      </c>
      <c r="R2820" s="26">
        <f t="shared" ref="R2820:R2883" si="309">COUNTIF($F$4:$F$10002,F2820)</f>
        <v>0</v>
      </c>
      <c r="S2820" s="18">
        <f t="shared" ref="S2820:S2883" si="310">LEN(IF(F2820&gt;=80000000,(CONCATENATE("E",REPT(0,8-LEN(F2820)),F2820)),(CONCATENATE("V",REPT(0,8-LEN(F2820)),F2820))))</f>
        <v>9</v>
      </c>
      <c r="T2820" s="15" t="str">
        <f t="shared" ref="T2820:T2883" si="311">TRIM(PROPER(D2820))</f>
        <v/>
      </c>
      <c r="U2820" s="15" t="str">
        <f>CONCATENATE(IF(B2820="","",'[1]Datos del Clap'!$E$4),";","9",IF(B2820="","",'[1]Datos del Clap'!$F$4),TEXT(B2820,"000"),";",E2820,(TEXT(F2820,"00000000")))</f>
        <v>;9;00000000</v>
      </c>
    </row>
    <row r="2821" spans="1:21" ht="14.25" customHeight="1" x14ac:dyDescent="0.2">
      <c r="A2821" s="41" t="str">
        <f t="shared" ref="A2821:A2884" si="312">IF(I2821="Vocero Territorial",1,IF(I2821="UBCH",2,IF(I2821="UNAMUJER",3,IF(I2821="FFM",4,IF(I2821="CCAlimentación",5,IF(I2821="Comunicador",6,IF(I2821="Productivo",7,IF(I2821="Fiscal",8,IF(I2821="Miliciano",9,IF(I2821="Vocero Comunal",11,IF(I2821="Ninguno",10,"")))))))))))</f>
        <v/>
      </c>
      <c r="B2821" s="27" t="str">
        <f t="shared" ref="B2821:B2884" si="313">IF(OR(C2821="",D2821=""),"",IF(AND(C2821&lt;&gt;"Jefe de Familia",D2821&lt;&gt;""),B2820,(B2820+1)))</f>
        <v/>
      </c>
      <c r="C2821" s="28"/>
      <c r="D2821" s="37"/>
      <c r="E2821" s="28"/>
      <c r="F2821" s="38"/>
      <c r="G2821" s="39"/>
      <c r="H2821" s="39"/>
      <c r="I2821" s="29"/>
      <c r="J2821" s="40"/>
      <c r="K2821" s="40"/>
      <c r="L2821" s="28"/>
      <c r="M2821" s="28"/>
      <c r="N2821" s="42" t="str">
        <f t="shared" ref="N2821:N2884" si="314">IF(OR(COUNTIF($F$4:$F$3005,F2821)&gt;=2,T(F2821)&lt;&gt;"",LEN(F2821)&gt;8),"Revisar este número de Cédula","")</f>
        <v/>
      </c>
      <c r="O2821" s="43"/>
      <c r="P2821" s="25" t="str">
        <f t="shared" ref="P2821:P2884" si="315">IF(AND($W$2&lt;&gt;1,I2821="Vocero Territorial"),"Ya Existe un "&amp;I2821,IF(AND($W$3&lt;&gt;1,I2821="UBCH"),"Ya Existe un Representante de las "&amp;I2821,IF(AND($W$4&lt;&gt;1,I2821="UNAMUJER"),"Ya Existe un Representante de "&amp;I2821,IF(AND($W$5&lt;&gt;1,I2821="FFM"),"Ya Existe un Representante del "&amp;I2821,IF(AND($W$6&lt;&gt;1,I2821="CCAlimentación"),"Ya Existe un Representante del "&amp;I2821,IF(AND($W$7&lt;&gt;1,I2821="Comunicador"),"Ya Existe un Líder "&amp;I2821,IF(AND($W$8&lt;&gt;1,I2821="Productivo"),"Ya Existe un Líder "&amp;I2821,IF(AND($W$9&lt;&gt;1,I2821="Fiscal"),"Ya Existe un "&amp;I2821,IF(AND($W$9&lt;&gt;1,I2821="Vocero Comunal"),"Ya Existe un "&amp;I2821,"")))))))))</f>
        <v/>
      </c>
      <c r="R2821" s="26">
        <f t="shared" si="309"/>
        <v>0</v>
      </c>
      <c r="S2821" s="18">
        <f t="shared" si="310"/>
        <v>9</v>
      </c>
      <c r="T2821" s="15" t="str">
        <f t="shared" si="311"/>
        <v/>
      </c>
      <c r="U2821" s="15" t="str">
        <f>CONCATENATE(IF(B2821="","",'[1]Datos del Clap'!$E$4),";","9",IF(B2821="","",'[1]Datos del Clap'!$F$4),TEXT(B2821,"000"),";",E2821,(TEXT(F2821,"00000000")))</f>
        <v>;9;00000000</v>
      </c>
    </row>
    <row r="2822" spans="1:21" ht="14.25" customHeight="1" x14ac:dyDescent="0.2">
      <c r="A2822" s="41" t="str">
        <f t="shared" si="312"/>
        <v/>
      </c>
      <c r="B2822" s="27" t="str">
        <f t="shared" si="313"/>
        <v/>
      </c>
      <c r="C2822" s="28"/>
      <c r="D2822" s="37"/>
      <c r="E2822" s="28"/>
      <c r="F2822" s="38"/>
      <c r="G2822" s="39"/>
      <c r="H2822" s="39"/>
      <c r="I2822" s="29"/>
      <c r="J2822" s="40"/>
      <c r="K2822" s="40"/>
      <c r="L2822" s="28"/>
      <c r="M2822" s="28"/>
      <c r="N2822" s="42" t="str">
        <f t="shared" si="314"/>
        <v/>
      </c>
      <c r="O2822" s="43"/>
      <c r="P2822" s="25" t="str">
        <f t="shared" si="315"/>
        <v/>
      </c>
      <c r="R2822" s="26">
        <f t="shared" si="309"/>
        <v>0</v>
      </c>
      <c r="S2822" s="18">
        <f t="shared" si="310"/>
        <v>9</v>
      </c>
      <c r="T2822" s="15" t="str">
        <f t="shared" si="311"/>
        <v/>
      </c>
      <c r="U2822" s="15" t="str">
        <f>CONCATENATE(IF(B2822="","",'[1]Datos del Clap'!$E$4),";","9",IF(B2822="","",'[1]Datos del Clap'!$F$4),TEXT(B2822,"000"),";",E2822,(TEXT(F2822,"00000000")))</f>
        <v>;9;00000000</v>
      </c>
    </row>
    <row r="2823" spans="1:21" ht="14.25" customHeight="1" x14ac:dyDescent="0.2">
      <c r="A2823" s="41" t="str">
        <f t="shared" si="312"/>
        <v/>
      </c>
      <c r="B2823" s="27" t="str">
        <f t="shared" si="313"/>
        <v/>
      </c>
      <c r="C2823" s="28"/>
      <c r="D2823" s="37"/>
      <c r="E2823" s="28"/>
      <c r="F2823" s="38"/>
      <c r="G2823" s="39"/>
      <c r="H2823" s="39"/>
      <c r="I2823" s="29"/>
      <c r="J2823" s="40"/>
      <c r="K2823" s="40"/>
      <c r="L2823" s="28"/>
      <c r="M2823" s="28"/>
      <c r="N2823" s="42" t="str">
        <f t="shared" si="314"/>
        <v/>
      </c>
      <c r="O2823" s="43"/>
      <c r="P2823" s="25" t="str">
        <f t="shared" si="315"/>
        <v/>
      </c>
      <c r="R2823" s="26">
        <f t="shared" si="309"/>
        <v>0</v>
      </c>
      <c r="S2823" s="18">
        <f t="shared" si="310"/>
        <v>9</v>
      </c>
      <c r="T2823" s="15" t="str">
        <f t="shared" si="311"/>
        <v/>
      </c>
      <c r="U2823" s="15" t="str">
        <f>CONCATENATE(IF(B2823="","",'[1]Datos del Clap'!$E$4),";","9",IF(B2823="","",'[1]Datos del Clap'!$F$4),TEXT(B2823,"000"),";",E2823,(TEXT(F2823,"00000000")))</f>
        <v>;9;00000000</v>
      </c>
    </row>
    <row r="2824" spans="1:21" ht="14.25" customHeight="1" x14ac:dyDescent="0.2">
      <c r="A2824" s="41" t="str">
        <f t="shared" si="312"/>
        <v/>
      </c>
      <c r="B2824" s="27" t="str">
        <f t="shared" si="313"/>
        <v/>
      </c>
      <c r="C2824" s="28"/>
      <c r="D2824" s="37"/>
      <c r="E2824" s="28"/>
      <c r="F2824" s="38"/>
      <c r="G2824" s="39"/>
      <c r="H2824" s="39"/>
      <c r="I2824" s="29"/>
      <c r="J2824" s="40"/>
      <c r="K2824" s="40"/>
      <c r="L2824" s="28"/>
      <c r="M2824" s="28"/>
      <c r="N2824" s="42" t="str">
        <f t="shared" si="314"/>
        <v/>
      </c>
      <c r="O2824" s="43"/>
      <c r="P2824" s="25" t="str">
        <f t="shared" si="315"/>
        <v/>
      </c>
      <c r="R2824" s="26">
        <f t="shared" si="309"/>
        <v>0</v>
      </c>
      <c r="S2824" s="18">
        <f t="shared" si="310"/>
        <v>9</v>
      </c>
      <c r="T2824" s="15" t="str">
        <f t="shared" si="311"/>
        <v/>
      </c>
      <c r="U2824" s="15" t="str">
        <f>CONCATENATE(IF(B2824="","",'[1]Datos del Clap'!$E$4),";","9",IF(B2824="","",'[1]Datos del Clap'!$F$4),TEXT(B2824,"000"),";",E2824,(TEXT(F2824,"00000000")))</f>
        <v>;9;00000000</v>
      </c>
    </row>
    <row r="2825" spans="1:21" ht="14.25" customHeight="1" x14ac:dyDescent="0.2">
      <c r="A2825" s="41" t="str">
        <f t="shared" si="312"/>
        <v/>
      </c>
      <c r="B2825" s="27" t="str">
        <f t="shared" si="313"/>
        <v/>
      </c>
      <c r="C2825" s="28"/>
      <c r="D2825" s="37"/>
      <c r="E2825" s="28"/>
      <c r="F2825" s="38"/>
      <c r="G2825" s="39"/>
      <c r="H2825" s="39"/>
      <c r="I2825" s="29"/>
      <c r="J2825" s="40"/>
      <c r="K2825" s="40"/>
      <c r="L2825" s="28"/>
      <c r="M2825" s="28"/>
      <c r="N2825" s="42" t="str">
        <f t="shared" si="314"/>
        <v/>
      </c>
      <c r="O2825" s="43"/>
      <c r="P2825" s="25" t="str">
        <f t="shared" si="315"/>
        <v/>
      </c>
      <c r="R2825" s="26">
        <f t="shared" si="309"/>
        <v>0</v>
      </c>
      <c r="S2825" s="18">
        <f t="shared" si="310"/>
        <v>9</v>
      </c>
      <c r="T2825" s="15" t="str">
        <f t="shared" si="311"/>
        <v/>
      </c>
      <c r="U2825" s="15" t="str">
        <f>CONCATENATE(IF(B2825="","",'[1]Datos del Clap'!$E$4),";","9",IF(B2825="","",'[1]Datos del Clap'!$F$4),TEXT(B2825,"000"),";",E2825,(TEXT(F2825,"00000000")))</f>
        <v>;9;00000000</v>
      </c>
    </row>
    <row r="2826" spans="1:21" ht="14.25" customHeight="1" x14ac:dyDescent="0.2">
      <c r="A2826" s="41" t="str">
        <f t="shared" si="312"/>
        <v/>
      </c>
      <c r="B2826" s="27" t="str">
        <f t="shared" si="313"/>
        <v/>
      </c>
      <c r="C2826" s="28"/>
      <c r="D2826" s="37"/>
      <c r="E2826" s="28"/>
      <c r="F2826" s="38"/>
      <c r="G2826" s="39"/>
      <c r="H2826" s="39"/>
      <c r="I2826" s="29"/>
      <c r="J2826" s="40"/>
      <c r="K2826" s="40"/>
      <c r="L2826" s="28"/>
      <c r="M2826" s="28"/>
      <c r="N2826" s="42" t="str">
        <f t="shared" si="314"/>
        <v/>
      </c>
      <c r="O2826" s="43"/>
      <c r="P2826" s="25" t="str">
        <f t="shared" si="315"/>
        <v/>
      </c>
      <c r="R2826" s="26">
        <f t="shared" si="309"/>
        <v>0</v>
      </c>
      <c r="S2826" s="18">
        <f t="shared" si="310"/>
        <v>9</v>
      </c>
      <c r="T2826" s="15" t="str">
        <f t="shared" si="311"/>
        <v/>
      </c>
      <c r="U2826" s="15" t="str">
        <f>CONCATENATE(IF(B2826="","",'[1]Datos del Clap'!$E$4),";","9",IF(B2826="","",'[1]Datos del Clap'!$F$4),TEXT(B2826,"000"),";",E2826,(TEXT(F2826,"00000000")))</f>
        <v>;9;00000000</v>
      </c>
    </row>
    <row r="2827" spans="1:21" ht="14.25" customHeight="1" x14ac:dyDescent="0.2">
      <c r="A2827" s="41" t="str">
        <f t="shared" si="312"/>
        <v/>
      </c>
      <c r="B2827" s="27" t="str">
        <f t="shared" si="313"/>
        <v/>
      </c>
      <c r="C2827" s="28"/>
      <c r="D2827" s="37"/>
      <c r="E2827" s="28"/>
      <c r="F2827" s="38"/>
      <c r="G2827" s="39"/>
      <c r="H2827" s="39"/>
      <c r="I2827" s="29"/>
      <c r="J2827" s="40"/>
      <c r="K2827" s="40"/>
      <c r="L2827" s="28"/>
      <c r="M2827" s="28"/>
      <c r="N2827" s="42" t="str">
        <f t="shared" si="314"/>
        <v/>
      </c>
      <c r="O2827" s="43"/>
      <c r="P2827" s="25" t="str">
        <f t="shared" si="315"/>
        <v/>
      </c>
      <c r="R2827" s="26">
        <f t="shared" si="309"/>
        <v>0</v>
      </c>
      <c r="S2827" s="18">
        <f t="shared" si="310"/>
        <v>9</v>
      </c>
      <c r="T2827" s="15" t="str">
        <f t="shared" si="311"/>
        <v/>
      </c>
      <c r="U2827" s="15" t="str">
        <f>CONCATENATE(IF(B2827="","",'[1]Datos del Clap'!$E$4),";","9",IF(B2827="","",'[1]Datos del Clap'!$F$4),TEXT(B2827,"000"),";",E2827,(TEXT(F2827,"00000000")))</f>
        <v>;9;00000000</v>
      </c>
    </row>
    <row r="2828" spans="1:21" ht="14.25" customHeight="1" x14ac:dyDescent="0.2">
      <c r="A2828" s="41" t="str">
        <f t="shared" si="312"/>
        <v/>
      </c>
      <c r="B2828" s="27" t="str">
        <f t="shared" si="313"/>
        <v/>
      </c>
      <c r="C2828" s="28"/>
      <c r="D2828" s="37"/>
      <c r="E2828" s="28"/>
      <c r="F2828" s="38"/>
      <c r="G2828" s="39"/>
      <c r="H2828" s="39"/>
      <c r="I2828" s="29"/>
      <c r="J2828" s="40"/>
      <c r="K2828" s="40"/>
      <c r="L2828" s="28"/>
      <c r="M2828" s="28"/>
      <c r="N2828" s="42" t="str">
        <f t="shared" si="314"/>
        <v/>
      </c>
      <c r="O2828" s="43"/>
      <c r="P2828" s="25" t="str">
        <f t="shared" si="315"/>
        <v/>
      </c>
      <c r="R2828" s="26">
        <f t="shared" si="309"/>
        <v>0</v>
      </c>
      <c r="S2828" s="18">
        <f t="shared" si="310"/>
        <v>9</v>
      </c>
      <c r="T2828" s="15" t="str">
        <f t="shared" si="311"/>
        <v/>
      </c>
      <c r="U2828" s="15" t="str">
        <f>CONCATENATE(IF(B2828="","",'[1]Datos del Clap'!$E$4),";","9",IF(B2828="","",'[1]Datos del Clap'!$F$4),TEXT(B2828,"000"),";",E2828,(TEXT(F2828,"00000000")))</f>
        <v>;9;00000000</v>
      </c>
    </row>
    <row r="2829" spans="1:21" ht="14.25" customHeight="1" x14ac:dyDescent="0.2">
      <c r="A2829" s="41" t="str">
        <f t="shared" si="312"/>
        <v/>
      </c>
      <c r="B2829" s="27" t="str">
        <f t="shared" si="313"/>
        <v/>
      </c>
      <c r="C2829" s="28"/>
      <c r="D2829" s="37"/>
      <c r="E2829" s="28"/>
      <c r="F2829" s="38"/>
      <c r="G2829" s="39"/>
      <c r="H2829" s="39"/>
      <c r="I2829" s="29"/>
      <c r="J2829" s="40"/>
      <c r="K2829" s="40"/>
      <c r="L2829" s="28"/>
      <c r="M2829" s="28"/>
      <c r="N2829" s="42" t="str">
        <f t="shared" si="314"/>
        <v/>
      </c>
      <c r="O2829" s="43"/>
      <c r="P2829" s="25" t="str">
        <f t="shared" si="315"/>
        <v/>
      </c>
      <c r="R2829" s="26">
        <f t="shared" si="309"/>
        <v>0</v>
      </c>
      <c r="S2829" s="18">
        <f t="shared" si="310"/>
        <v>9</v>
      </c>
      <c r="T2829" s="15" t="str">
        <f t="shared" si="311"/>
        <v/>
      </c>
      <c r="U2829" s="15" t="str">
        <f>CONCATENATE(IF(B2829="","",'[1]Datos del Clap'!$E$4),";","9",IF(B2829="","",'[1]Datos del Clap'!$F$4),TEXT(B2829,"000"),";",E2829,(TEXT(F2829,"00000000")))</f>
        <v>;9;00000000</v>
      </c>
    </row>
    <row r="2830" spans="1:21" ht="14.25" customHeight="1" x14ac:dyDescent="0.2">
      <c r="A2830" s="41" t="str">
        <f t="shared" si="312"/>
        <v/>
      </c>
      <c r="B2830" s="27" t="str">
        <f t="shared" si="313"/>
        <v/>
      </c>
      <c r="C2830" s="28"/>
      <c r="D2830" s="37"/>
      <c r="E2830" s="28"/>
      <c r="F2830" s="38"/>
      <c r="G2830" s="39"/>
      <c r="H2830" s="39"/>
      <c r="I2830" s="29"/>
      <c r="J2830" s="40"/>
      <c r="K2830" s="40"/>
      <c r="L2830" s="28"/>
      <c r="M2830" s="28"/>
      <c r="N2830" s="42" t="str">
        <f t="shared" si="314"/>
        <v/>
      </c>
      <c r="O2830" s="43"/>
      <c r="P2830" s="25" t="str">
        <f t="shared" si="315"/>
        <v/>
      </c>
      <c r="R2830" s="26">
        <f t="shared" si="309"/>
        <v>0</v>
      </c>
      <c r="S2830" s="18">
        <f t="shared" si="310"/>
        <v>9</v>
      </c>
      <c r="T2830" s="15" t="str">
        <f t="shared" si="311"/>
        <v/>
      </c>
      <c r="U2830" s="15" t="str">
        <f>CONCATENATE(IF(B2830="","",'[1]Datos del Clap'!$E$4),";","9",IF(B2830="","",'[1]Datos del Clap'!$F$4),TEXT(B2830,"000"),";",E2830,(TEXT(F2830,"00000000")))</f>
        <v>;9;00000000</v>
      </c>
    </row>
    <row r="2831" spans="1:21" ht="14.25" customHeight="1" x14ac:dyDescent="0.2">
      <c r="A2831" s="41" t="str">
        <f t="shared" si="312"/>
        <v/>
      </c>
      <c r="B2831" s="27" t="str">
        <f t="shared" si="313"/>
        <v/>
      </c>
      <c r="C2831" s="28"/>
      <c r="D2831" s="37"/>
      <c r="E2831" s="28"/>
      <c r="F2831" s="38"/>
      <c r="G2831" s="39"/>
      <c r="H2831" s="39"/>
      <c r="I2831" s="29"/>
      <c r="J2831" s="40"/>
      <c r="K2831" s="40"/>
      <c r="L2831" s="28"/>
      <c r="M2831" s="28"/>
      <c r="N2831" s="42" t="str">
        <f t="shared" si="314"/>
        <v/>
      </c>
      <c r="O2831" s="43"/>
      <c r="P2831" s="25" t="str">
        <f t="shared" si="315"/>
        <v/>
      </c>
      <c r="R2831" s="26">
        <f t="shared" si="309"/>
        <v>0</v>
      </c>
      <c r="S2831" s="18">
        <f t="shared" si="310"/>
        <v>9</v>
      </c>
      <c r="T2831" s="15" t="str">
        <f t="shared" si="311"/>
        <v/>
      </c>
      <c r="U2831" s="15" t="str">
        <f>CONCATENATE(IF(B2831="","",'[1]Datos del Clap'!$E$4),";","9",IF(B2831="","",'[1]Datos del Clap'!$F$4),TEXT(B2831,"000"),";",E2831,(TEXT(F2831,"00000000")))</f>
        <v>;9;00000000</v>
      </c>
    </row>
    <row r="2832" spans="1:21" ht="14.25" customHeight="1" x14ac:dyDescent="0.2">
      <c r="A2832" s="41" t="str">
        <f t="shared" si="312"/>
        <v/>
      </c>
      <c r="B2832" s="27" t="str">
        <f t="shared" si="313"/>
        <v/>
      </c>
      <c r="C2832" s="28"/>
      <c r="D2832" s="37"/>
      <c r="E2832" s="28"/>
      <c r="F2832" s="38"/>
      <c r="G2832" s="39"/>
      <c r="H2832" s="39"/>
      <c r="I2832" s="29"/>
      <c r="J2832" s="40"/>
      <c r="K2832" s="40"/>
      <c r="L2832" s="28"/>
      <c r="M2832" s="28"/>
      <c r="N2832" s="42" t="str">
        <f t="shared" si="314"/>
        <v/>
      </c>
      <c r="O2832" s="43"/>
      <c r="P2832" s="25" t="str">
        <f t="shared" si="315"/>
        <v/>
      </c>
      <c r="R2832" s="26">
        <f t="shared" si="309"/>
        <v>0</v>
      </c>
      <c r="S2832" s="18">
        <f t="shared" si="310"/>
        <v>9</v>
      </c>
      <c r="T2832" s="15" t="str">
        <f t="shared" si="311"/>
        <v/>
      </c>
      <c r="U2832" s="15" t="str">
        <f>CONCATENATE(IF(B2832="","",'[1]Datos del Clap'!$E$4),";","9",IF(B2832="","",'[1]Datos del Clap'!$F$4),TEXT(B2832,"000"),";",E2832,(TEXT(F2832,"00000000")))</f>
        <v>;9;00000000</v>
      </c>
    </row>
    <row r="2833" spans="1:21" ht="14.25" customHeight="1" x14ac:dyDescent="0.2">
      <c r="A2833" s="41" t="str">
        <f t="shared" si="312"/>
        <v/>
      </c>
      <c r="B2833" s="27" t="str">
        <f t="shared" si="313"/>
        <v/>
      </c>
      <c r="C2833" s="28"/>
      <c r="D2833" s="37"/>
      <c r="E2833" s="28"/>
      <c r="F2833" s="38"/>
      <c r="G2833" s="39"/>
      <c r="H2833" s="39"/>
      <c r="I2833" s="29"/>
      <c r="J2833" s="40"/>
      <c r="K2833" s="40"/>
      <c r="L2833" s="28"/>
      <c r="M2833" s="28"/>
      <c r="N2833" s="42" t="str">
        <f t="shared" si="314"/>
        <v/>
      </c>
      <c r="O2833" s="43"/>
      <c r="P2833" s="25" t="str">
        <f t="shared" si="315"/>
        <v/>
      </c>
      <c r="R2833" s="26">
        <f t="shared" si="309"/>
        <v>0</v>
      </c>
      <c r="S2833" s="18">
        <f t="shared" si="310"/>
        <v>9</v>
      </c>
      <c r="T2833" s="15" t="str">
        <f t="shared" si="311"/>
        <v/>
      </c>
      <c r="U2833" s="15" t="str">
        <f>CONCATENATE(IF(B2833="","",'[1]Datos del Clap'!$E$4),";","9",IF(B2833="","",'[1]Datos del Clap'!$F$4),TEXT(B2833,"000"),";",E2833,(TEXT(F2833,"00000000")))</f>
        <v>;9;00000000</v>
      </c>
    </row>
    <row r="2834" spans="1:21" ht="14.25" customHeight="1" x14ac:dyDescent="0.2">
      <c r="A2834" s="41" t="str">
        <f t="shared" si="312"/>
        <v/>
      </c>
      <c r="B2834" s="27" t="str">
        <f t="shared" si="313"/>
        <v/>
      </c>
      <c r="C2834" s="28"/>
      <c r="D2834" s="37"/>
      <c r="E2834" s="28"/>
      <c r="F2834" s="38"/>
      <c r="G2834" s="39"/>
      <c r="H2834" s="39"/>
      <c r="I2834" s="29"/>
      <c r="J2834" s="40"/>
      <c r="K2834" s="40"/>
      <c r="L2834" s="28"/>
      <c r="M2834" s="28"/>
      <c r="N2834" s="42" t="str">
        <f t="shared" si="314"/>
        <v/>
      </c>
      <c r="O2834" s="43"/>
      <c r="P2834" s="25" t="str">
        <f t="shared" si="315"/>
        <v/>
      </c>
      <c r="R2834" s="26">
        <f t="shared" si="309"/>
        <v>0</v>
      </c>
      <c r="S2834" s="18">
        <f t="shared" si="310"/>
        <v>9</v>
      </c>
      <c r="T2834" s="15" t="str">
        <f t="shared" si="311"/>
        <v/>
      </c>
      <c r="U2834" s="15" t="str">
        <f>CONCATENATE(IF(B2834="","",'[1]Datos del Clap'!$E$4),";","9",IF(B2834="","",'[1]Datos del Clap'!$F$4),TEXT(B2834,"000"),";",E2834,(TEXT(F2834,"00000000")))</f>
        <v>;9;00000000</v>
      </c>
    </row>
    <row r="2835" spans="1:21" ht="14.25" customHeight="1" x14ac:dyDescent="0.2">
      <c r="A2835" s="41" t="str">
        <f t="shared" si="312"/>
        <v/>
      </c>
      <c r="B2835" s="27" t="str">
        <f t="shared" si="313"/>
        <v/>
      </c>
      <c r="C2835" s="28"/>
      <c r="D2835" s="37"/>
      <c r="E2835" s="28"/>
      <c r="F2835" s="38"/>
      <c r="G2835" s="39"/>
      <c r="H2835" s="39"/>
      <c r="I2835" s="29"/>
      <c r="J2835" s="40"/>
      <c r="K2835" s="40"/>
      <c r="L2835" s="28"/>
      <c r="M2835" s="28"/>
      <c r="N2835" s="42" t="str">
        <f t="shared" si="314"/>
        <v/>
      </c>
      <c r="O2835" s="43"/>
      <c r="P2835" s="25" t="str">
        <f t="shared" si="315"/>
        <v/>
      </c>
      <c r="R2835" s="26">
        <f t="shared" si="309"/>
        <v>0</v>
      </c>
      <c r="S2835" s="18">
        <f t="shared" si="310"/>
        <v>9</v>
      </c>
      <c r="T2835" s="15" t="str">
        <f t="shared" si="311"/>
        <v/>
      </c>
      <c r="U2835" s="15" t="str">
        <f>CONCATENATE(IF(B2835="","",'[1]Datos del Clap'!$E$4),";","9",IF(B2835="","",'[1]Datos del Clap'!$F$4),TEXT(B2835,"000"),";",E2835,(TEXT(F2835,"00000000")))</f>
        <v>;9;00000000</v>
      </c>
    </row>
    <row r="2836" spans="1:21" ht="14.25" customHeight="1" x14ac:dyDescent="0.2">
      <c r="A2836" s="41" t="str">
        <f t="shared" si="312"/>
        <v/>
      </c>
      <c r="B2836" s="27" t="str">
        <f t="shared" si="313"/>
        <v/>
      </c>
      <c r="C2836" s="28"/>
      <c r="D2836" s="37"/>
      <c r="E2836" s="28"/>
      <c r="F2836" s="38"/>
      <c r="G2836" s="39"/>
      <c r="H2836" s="39"/>
      <c r="I2836" s="29"/>
      <c r="J2836" s="40"/>
      <c r="K2836" s="40"/>
      <c r="L2836" s="28"/>
      <c r="M2836" s="28"/>
      <c r="N2836" s="42" t="str">
        <f t="shared" si="314"/>
        <v/>
      </c>
      <c r="O2836" s="43"/>
      <c r="P2836" s="25" t="str">
        <f t="shared" si="315"/>
        <v/>
      </c>
      <c r="R2836" s="26">
        <f t="shared" si="309"/>
        <v>0</v>
      </c>
      <c r="S2836" s="18">
        <f t="shared" si="310"/>
        <v>9</v>
      </c>
      <c r="T2836" s="15" t="str">
        <f t="shared" si="311"/>
        <v/>
      </c>
      <c r="U2836" s="15" t="str">
        <f>CONCATENATE(IF(B2836="","",'[1]Datos del Clap'!$E$4),";","9",IF(B2836="","",'[1]Datos del Clap'!$F$4),TEXT(B2836,"000"),";",E2836,(TEXT(F2836,"00000000")))</f>
        <v>;9;00000000</v>
      </c>
    </row>
    <row r="2837" spans="1:21" ht="14.25" customHeight="1" x14ac:dyDescent="0.2">
      <c r="A2837" s="41" t="str">
        <f t="shared" si="312"/>
        <v/>
      </c>
      <c r="B2837" s="27" t="str">
        <f t="shared" si="313"/>
        <v/>
      </c>
      <c r="C2837" s="28"/>
      <c r="D2837" s="37"/>
      <c r="E2837" s="28"/>
      <c r="F2837" s="38"/>
      <c r="G2837" s="39"/>
      <c r="H2837" s="39"/>
      <c r="I2837" s="29"/>
      <c r="J2837" s="40"/>
      <c r="K2837" s="40"/>
      <c r="L2837" s="28"/>
      <c r="M2837" s="28"/>
      <c r="N2837" s="42" t="str">
        <f t="shared" si="314"/>
        <v/>
      </c>
      <c r="O2837" s="43"/>
      <c r="P2837" s="25" t="str">
        <f t="shared" si="315"/>
        <v/>
      </c>
      <c r="R2837" s="26">
        <f t="shared" si="309"/>
        <v>0</v>
      </c>
      <c r="S2837" s="18">
        <f t="shared" si="310"/>
        <v>9</v>
      </c>
      <c r="T2837" s="15" t="str">
        <f t="shared" si="311"/>
        <v/>
      </c>
      <c r="U2837" s="15" t="str">
        <f>CONCATENATE(IF(B2837="","",'[1]Datos del Clap'!$E$4),";","9",IF(B2837="","",'[1]Datos del Clap'!$F$4),TEXT(B2837,"000"),";",E2837,(TEXT(F2837,"00000000")))</f>
        <v>;9;00000000</v>
      </c>
    </row>
    <row r="2838" spans="1:21" ht="14.25" customHeight="1" x14ac:dyDescent="0.2">
      <c r="A2838" s="41" t="str">
        <f t="shared" si="312"/>
        <v/>
      </c>
      <c r="B2838" s="27" t="str">
        <f t="shared" si="313"/>
        <v/>
      </c>
      <c r="C2838" s="28"/>
      <c r="D2838" s="37"/>
      <c r="E2838" s="28"/>
      <c r="F2838" s="38"/>
      <c r="G2838" s="39"/>
      <c r="H2838" s="39"/>
      <c r="I2838" s="29"/>
      <c r="J2838" s="40"/>
      <c r="K2838" s="40"/>
      <c r="L2838" s="28"/>
      <c r="M2838" s="28"/>
      <c r="N2838" s="42" t="str">
        <f t="shared" si="314"/>
        <v/>
      </c>
      <c r="O2838" s="43"/>
      <c r="P2838" s="25" t="str">
        <f t="shared" si="315"/>
        <v/>
      </c>
      <c r="R2838" s="26">
        <f t="shared" si="309"/>
        <v>0</v>
      </c>
      <c r="S2838" s="18">
        <f t="shared" si="310"/>
        <v>9</v>
      </c>
      <c r="T2838" s="15" t="str">
        <f t="shared" si="311"/>
        <v/>
      </c>
      <c r="U2838" s="15" t="str">
        <f>CONCATENATE(IF(B2838="","",'[1]Datos del Clap'!$E$4),";","9",IF(B2838="","",'[1]Datos del Clap'!$F$4),TEXT(B2838,"000"),";",E2838,(TEXT(F2838,"00000000")))</f>
        <v>;9;00000000</v>
      </c>
    </row>
    <row r="2839" spans="1:21" ht="14.25" customHeight="1" x14ac:dyDescent="0.2">
      <c r="A2839" s="41" t="str">
        <f t="shared" si="312"/>
        <v/>
      </c>
      <c r="B2839" s="27" t="str">
        <f t="shared" si="313"/>
        <v/>
      </c>
      <c r="C2839" s="28"/>
      <c r="D2839" s="37"/>
      <c r="E2839" s="28"/>
      <c r="F2839" s="38"/>
      <c r="G2839" s="39"/>
      <c r="H2839" s="39"/>
      <c r="I2839" s="29"/>
      <c r="J2839" s="40"/>
      <c r="K2839" s="40"/>
      <c r="L2839" s="28"/>
      <c r="M2839" s="28"/>
      <c r="N2839" s="42" t="str">
        <f t="shared" si="314"/>
        <v/>
      </c>
      <c r="O2839" s="43"/>
      <c r="P2839" s="25" t="str">
        <f t="shared" si="315"/>
        <v/>
      </c>
      <c r="R2839" s="26">
        <f t="shared" si="309"/>
        <v>0</v>
      </c>
      <c r="S2839" s="18">
        <f t="shared" si="310"/>
        <v>9</v>
      </c>
      <c r="T2839" s="15" t="str">
        <f t="shared" si="311"/>
        <v/>
      </c>
      <c r="U2839" s="15" t="str">
        <f>CONCATENATE(IF(B2839="","",'[1]Datos del Clap'!$E$4),";","9",IF(B2839="","",'[1]Datos del Clap'!$F$4),TEXT(B2839,"000"),";",E2839,(TEXT(F2839,"00000000")))</f>
        <v>;9;00000000</v>
      </c>
    </row>
    <row r="2840" spans="1:21" ht="14.25" customHeight="1" x14ac:dyDescent="0.2">
      <c r="A2840" s="41" t="str">
        <f t="shared" si="312"/>
        <v/>
      </c>
      <c r="B2840" s="27" t="str">
        <f t="shared" si="313"/>
        <v/>
      </c>
      <c r="C2840" s="28"/>
      <c r="D2840" s="37"/>
      <c r="E2840" s="28"/>
      <c r="F2840" s="38"/>
      <c r="G2840" s="39"/>
      <c r="H2840" s="39"/>
      <c r="I2840" s="29"/>
      <c r="J2840" s="40"/>
      <c r="K2840" s="40"/>
      <c r="L2840" s="28"/>
      <c r="M2840" s="28"/>
      <c r="N2840" s="42" t="str">
        <f t="shared" si="314"/>
        <v/>
      </c>
      <c r="O2840" s="43"/>
      <c r="P2840" s="25" t="str">
        <f t="shared" si="315"/>
        <v/>
      </c>
      <c r="R2840" s="26">
        <f t="shared" si="309"/>
        <v>0</v>
      </c>
      <c r="S2840" s="18">
        <f t="shared" si="310"/>
        <v>9</v>
      </c>
      <c r="T2840" s="15" t="str">
        <f t="shared" si="311"/>
        <v/>
      </c>
      <c r="U2840" s="15" t="str">
        <f>CONCATENATE(IF(B2840="","",'[1]Datos del Clap'!$E$4),";","9",IF(B2840="","",'[1]Datos del Clap'!$F$4),TEXT(B2840,"000"),";",E2840,(TEXT(F2840,"00000000")))</f>
        <v>;9;00000000</v>
      </c>
    </row>
    <row r="2841" spans="1:21" ht="14.25" customHeight="1" x14ac:dyDescent="0.2">
      <c r="A2841" s="41" t="str">
        <f t="shared" si="312"/>
        <v/>
      </c>
      <c r="B2841" s="27" t="str">
        <f t="shared" si="313"/>
        <v/>
      </c>
      <c r="C2841" s="28"/>
      <c r="D2841" s="37"/>
      <c r="E2841" s="28"/>
      <c r="F2841" s="38"/>
      <c r="G2841" s="39"/>
      <c r="H2841" s="39"/>
      <c r="I2841" s="29"/>
      <c r="J2841" s="40"/>
      <c r="K2841" s="40"/>
      <c r="L2841" s="28"/>
      <c r="M2841" s="28"/>
      <c r="N2841" s="42" t="str">
        <f t="shared" si="314"/>
        <v/>
      </c>
      <c r="O2841" s="43"/>
      <c r="P2841" s="25" t="str">
        <f t="shared" si="315"/>
        <v/>
      </c>
      <c r="R2841" s="26">
        <f t="shared" si="309"/>
        <v>0</v>
      </c>
      <c r="S2841" s="18">
        <f t="shared" si="310"/>
        <v>9</v>
      </c>
      <c r="T2841" s="15" t="str">
        <f t="shared" si="311"/>
        <v/>
      </c>
      <c r="U2841" s="15" t="str">
        <f>CONCATENATE(IF(B2841="","",'[1]Datos del Clap'!$E$4),";","9",IF(B2841="","",'[1]Datos del Clap'!$F$4),TEXT(B2841,"000"),";",E2841,(TEXT(F2841,"00000000")))</f>
        <v>;9;00000000</v>
      </c>
    </row>
    <row r="2842" spans="1:21" ht="14.25" customHeight="1" x14ac:dyDescent="0.2">
      <c r="A2842" s="41" t="str">
        <f t="shared" si="312"/>
        <v/>
      </c>
      <c r="B2842" s="27" t="str">
        <f t="shared" si="313"/>
        <v/>
      </c>
      <c r="C2842" s="28"/>
      <c r="D2842" s="37"/>
      <c r="E2842" s="28"/>
      <c r="F2842" s="38"/>
      <c r="G2842" s="39"/>
      <c r="H2842" s="39"/>
      <c r="I2842" s="29"/>
      <c r="J2842" s="40"/>
      <c r="K2842" s="40"/>
      <c r="L2842" s="28"/>
      <c r="M2842" s="28"/>
      <c r="N2842" s="42" t="str">
        <f t="shared" si="314"/>
        <v/>
      </c>
      <c r="O2842" s="43"/>
      <c r="P2842" s="25" t="str">
        <f t="shared" si="315"/>
        <v/>
      </c>
      <c r="R2842" s="26">
        <f t="shared" si="309"/>
        <v>0</v>
      </c>
      <c r="S2842" s="18">
        <f t="shared" si="310"/>
        <v>9</v>
      </c>
      <c r="T2842" s="15" t="str">
        <f t="shared" si="311"/>
        <v/>
      </c>
      <c r="U2842" s="15" t="str">
        <f>CONCATENATE(IF(B2842="","",'[1]Datos del Clap'!$E$4),";","9",IF(B2842="","",'[1]Datos del Clap'!$F$4),TEXT(B2842,"000"),";",E2842,(TEXT(F2842,"00000000")))</f>
        <v>;9;00000000</v>
      </c>
    </row>
    <row r="2843" spans="1:21" ht="14.25" customHeight="1" x14ac:dyDescent="0.2">
      <c r="A2843" s="41" t="str">
        <f t="shared" si="312"/>
        <v/>
      </c>
      <c r="B2843" s="27" t="str">
        <f t="shared" si="313"/>
        <v/>
      </c>
      <c r="C2843" s="28"/>
      <c r="D2843" s="37"/>
      <c r="E2843" s="28"/>
      <c r="F2843" s="38"/>
      <c r="G2843" s="39"/>
      <c r="H2843" s="39"/>
      <c r="I2843" s="29"/>
      <c r="J2843" s="40"/>
      <c r="K2843" s="40"/>
      <c r="L2843" s="28"/>
      <c r="M2843" s="28"/>
      <c r="N2843" s="42" t="str">
        <f t="shared" si="314"/>
        <v/>
      </c>
      <c r="O2843" s="43"/>
      <c r="P2843" s="25" t="str">
        <f t="shared" si="315"/>
        <v/>
      </c>
      <c r="R2843" s="26">
        <f t="shared" si="309"/>
        <v>0</v>
      </c>
      <c r="S2843" s="18">
        <f t="shared" si="310"/>
        <v>9</v>
      </c>
      <c r="T2843" s="15" t="str">
        <f t="shared" si="311"/>
        <v/>
      </c>
      <c r="U2843" s="15" t="str">
        <f>CONCATENATE(IF(B2843="","",'[1]Datos del Clap'!$E$4),";","9",IF(B2843="","",'[1]Datos del Clap'!$F$4),TEXT(B2843,"000"),";",E2843,(TEXT(F2843,"00000000")))</f>
        <v>;9;00000000</v>
      </c>
    </row>
    <row r="2844" spans="1:21" ht="14.25" customHeight="1" x14ac:dyDescent="0.2">
      <c r="A2844" s="41" t="str">
        <f t="shared" si="312"/>
        <v/>
      </c>
      <c r="B2844" s="27" t="str">
        <f t="shared" si="313"/>
        <v/>
      </c>
      <c r="C2844" s="28"/>
      <c r="D2844" s="37"/>
      <c r="E2844" s="28"/>
      <c r="F2844" s="38"/>
      <c r="G2844" s="39"/>
      <c r="H2844" s="39"/>
      <c r="I2844" s="29"/>
      <c r="J2844" s="40"/>
      <c r="K2844" s="40"/>
      <c r="L2844" s="28"/>
      <c r="M2844" s="28"/>
      <c r="N2844" s="42" t="str">
        <f t="shared" si="314"/>
        <v/>
      </c>
      <c r="O2844" s="43"/>
      <c r="P2844" s="25" t="str">
        <f t="shared" si="315"/>
        <v/>
      </c>
      <c r="R2844" s="26">
        <f t="shared" si="309"/>
        <v>0</v>
      </c>
      <c r="S2844" s="18">
        <f t="shared" si="310"/>
        <v>9</v>
      </c>
      <c r="T2844" s="15" t="str">
        <f t="shared" si="311"/>
        <v/>
      </c>
      <c r="U2844" s="15" t="str">
        <f>CONCATENATE(IF(B2844="","",'[1]Datos del Clap'!$E$4),";","9",IF(B2844="","",'[1]Datos del Clap'!$F$4),TEXT(B2844,"000"),";",E2844,(TEXT(F2844,"00000000")))</f>
        <v>;9;00000000</v>
      </c>
    </row>
    <row r="2845" spans="1:21" ht="14.25" customHeight="1" x14ac:dyDescent="0.2">
      <c r="A2845" s="41" t="str">
        <f t="shared" si="312"/>
        <v/>
      </c>
      <c r="B2845" s="27" t="str">
        <f t="shared" si="313"/>
        <v/>
      </c>
      <c r="C2845" s="28"/>
      <c r="D2845" s="37"/>
      <c r="E2845" s="28"/>
      <c r="F2845" s="38"/>
      <c r="G2845" s="39"/>
      <c r="H2845" s="39"/>
      <c r="I2845" s="29"/>
      <c r="J2845" s="40"/>
      <c r="K2845" s="40"/>
      <c r="L2845" s="28"/>
      <c r="M2845" s="28"/>
      <c r="N2845" s="42" t="str">
        <f t="shared" si="314"/>
        <v/>
      </c>
      <c r="O2845" s="43"/>
      <c r="P2845" s="25" t="str">
        <f t="shared" si="315"/>
        <v/>
      </c>
      <c r="R2845" s="26">
        <f t="shared" si="309"/>
        <v>0</v>
      </c>
      <c r="S2845" s="18">
        <f t="shared" si="310"/>
        <v>9</v>
      </c>
      <c r="T2845" s="15" t="str">
        <f t="shared" si="311"/>
        <v/>
      </c>
      <c r="U2845" s="15" t="str">
        <f>CONCATENATE(IF(B2845="","",'[1]Datos del Clap'!$E$4),";","9",IF(B2845="","",'[1]Datos del Clap'!$F$4),TEXT(B2845,"000"),";",E2845,(TEXT(F2845,"00000000")))</f>
        <v>;9;00000000</v>
      </c>
    </row>
    <row r="2846" spans="1:21" ht="14.25" customHeight="1" x14ac:dyDescent="0.2">
      <c r="A2846" s="41" t="str">
        <f t="shared" si="312"/>
        <v/>
      </c>
      <c r="B2846" s="27" t="str">
        <f t="shared" si="313"/>
        <v/>
      </c>
      <c r="C2846" s="28"/>
      <c r="D2846" s="37"/>
      <c r="E2846" s="28"/>
      <c r="F2846" s="38"/>
      <c r="G2846" s="39"/>
      <c r="H2846" s="39"/>
      <c r="I2846" s="29"/>
      <c r="J2846" s="40"/>
      <c r="K2846" s="40"/>
      <c r="L2846" s="28"/>
      <c r="M2846" s="28"/>
      <c r="N2846" s="42" t="str">
        <f t="shared" si="314"/>
        <v/>
      </c>
      <c r="O2846" s="43"/>
      <c r="P2846" s="25" t="str">
        <f t="shared" si="315"/>
        <v/>
      </c>
      <c r="R2846" s="26">
        <f t="shared" si="309"/>
        <v>0</v>
      </c>
      <c r="S2846" s="18">
        <f t="shared" si="310"/>
        <v>9</v>
      </c>
      <c r="T2846" s="15" t="str">
        <f t="shared" si="311"/>
        <v/>
      </c>
      <c r="U2846" s="15" t="str">
        <f>CONCATENATE(IF(B2846="","",'[1]Datos del Clap'!$E$4),";","9",IF(B2846="","",'[1]Datos del Clap'!$F$4),TEXT(B2846,"000"),";",E2846,(TEXT(F2846,"00000000")))</f>
        <v>;9;00000000</v>
      </c>
    </row>
    <row r="2847" spans="1:21" ht="14.25" customHeight="1" x14ac:dyDescent="0.2">
      <c r="A2847" s="41" t="str">
        <f t="shared" si="312"/>
        <v/>
      </c>
      <c r="B2847" s="27" t="str">
        <f t="shared" si="313"/>
        <v/>
      </c>
      <c r="C2847" s="28"/>
      <c r="D2847" s="37"/>
      <c r="E2847" s="28"/>
      <c r="F2847" s="38"/>
      <c r="G2847" s="39"/>
      <c r="H2847" s="39"/>
      <c r="I2847" s="29"/>
      <c r="J2847" s="40"/>
      <c r="K2847" s="40"/>
      <c r="L2847" s="28"/>
      <c r="M2847" s="28"/>
      <c r="N2847" s="42" t="str">
        <f t="shared" si="314"/>
        <v/>
      </c>
      <c r="O2847" s="43"/>
      <c r="P2847" s="25" t="str">
        <f t="shared" si="315"/>
        <v/>
      </c>
      <c r="R2847" s="26">
        <f t="shared" si="309"/>
        <v>0</v>
      </c>
      <c r="S2847" s="18">
        <f t="shared" si="310"/>
        <v>9</v>
      </c>
      <c r="T2847" s="15" t="str">
        <f t="shared" si="311"/>
        <v/>
      </c>
      <c r="U2847" s="15" t="str">
        <f>CONCATENATE(IF(B2847="","",'[1]Datos del Clap'!$E$4),";","9",IF(B2847="","",'[1]Datos del Clap'!$F$4),TEXT(B2847,"000"),";",E2847,(TEXT(F2847,"00000000")))</f>
        <v>;9;00000000</v>
      </c>
    </row>
    <row r="2848" spans="1:21" ht="14.25" customHeight="1" x14ac:dyDescent="0.2">
      <c r="A2848" s="41" t="str">
        <f t="shared" si="312"/>
        <v/>
      </c>
      <c r="B2848" s="27" t="str">
        <f t="shared" si="313"/>
        <v/>
      </c>
      <c r="C2848" s="28"/>
      <c r="D2848" s="37"/>
      <c r="E2848" s="28"/>
      <c r="F2848" s="38"/>
      <c r="G2848" s="39"/>
      <c r="H2848" s="39"/>
      <c r="I2848" s="29"/>
      <c r="J2848" s="40"/>
      <c r="K2848" s="40"/>
      <c r="L2848" s="28"/>
      <c r="M2848" s="28"/>
      <c r="N2848" s="42" t="str">
        <f t="shared" si="314"/>
        <v/>
      </c>
      <c r="O2848" s="43"/>
      <c r="P2848" s="25" t="str">
        <f t="shared" si="315"/>
        <v/>
      </c>
      <c r="R2848" s="26">
        <f t="shared" si="309"/>
        <v>0</v>
      </c>
      <c r="S2848" s="18">
        <f t="shared" si="310"/>
        <v>9</v>
      </c>
      <c r="T2848" s="15" t="str">
        <f t="shared" si="311"/>
        <v/>
      </c>
      <c r="U2848" s="15" t="str">
        <f>CONCATENATE(IF(B2848="","",'[1]Datos del Clap'!$E$4),";","9",IF(B2848="","",'[1]Datos del Clap'!$F$4),TEXT(B2848,"000"),";",E2848,(TEXT(F2848,"00000000")))</f>
        <v>;9;00000000</v>
      </c>
    </row>
    <row r="2849" spans="1:21" ht="14.25" customHeight="1" x14ac:dyDescent="0.2">
      <c r="A2849" s="41" t="str">
        <f t="shared" si="312"/>
        <v/>
      </c>
      <c r="B2849" s="27" t="str">
        <f t="shared" si="313"/>
        <v/>
      </c>
      <c r="C2849" s="28"/>
      <c r="D2849" s="37"/>
      <c r="E2849" s="28"/>
      <c r="F2849" s="38"/>
      <c r="G2849" s="39"/>
      <c r="H2849" s="39"/>
      <c r="I2849" s="29"/>
      <c r="J2849" s="40"/>
      <c r="K2849" s="40"/>
      <c r="L2849" s="28"/>
      <c r="M2849" s="28"/>
      <c r="N2849" s="42" t="str">
        <f t="shared" si="314"/>
        <v/>
      </c>
      <c r="O2849" s="43"/>
      <c r="P2849" s="25" t="str">
        <f t="shared" si="315"/>
        <v/>
      </c>
      <c r="R2849" s="26">
        <f t="shared" si="309"/>
        <v>0</v>
      </c>
      <c r="S2849" s="18">
        <f t="shared" si="310"/>
        <v>9</v>
      </c>
      <c r="T2849" s="15" t="str">
        <f t="shared" si="311"/>
        <v/>
      </c>
      <c r="U2849" s="15" t="str">
        <f>CONCATENATE(IF(B2849="","",'[1]Datos del Clap'!$E$4),";","9",IF(B2849="","",'[1]Datos del Clap'!$F$4),TEXT(B2849,"000"),";",E2849,(TEXT(F2849,"00000000")))</f>
        <v>;9;00000000</v>
      </c>
    </row>
    <row r="2850" spans="1:21" ht="14.25" customHeight="1" x14ac:dyDescent="0.2">
      <c r="A2850" s="41" t="str">
        <f t="shared" si="312"/>
        <v/>
      </c>
      <c r="B2850" s="27" t="str">
        <f t="shared" si="313"/>
        <v/>
      </c>
      <c r="C2850" s="28"/>
      <c r="D2850" s="37"/>
      <c r="E2850" s="28"/>
      <c r="F2850" s="38"/>
      <c r="G2850" s="39"/>
      <c r="H2850" s="39"/>
      <c r="I2850" s="29"/>
      <c r="J2850" s="40"/>
      <c r="K2850" s="40"/>
      <c r="L2850" s="28"/>
      <c r="M2850" s="28"/>
      <c r="N2850" s="42" t="str">
        <f t="shared" si="314"/>
        <v/>
      </c>
      <c r="O2850" s="43"/>
      <c r="P2850" s="25" t="str">
        <f t="shared" si="315"/>
        <v/>
      </c>
      <c r="R2850" s="26">
        <f t="shared" si="309"/>
        <v>0</v>
      </c>
      <c r="S2850" s="18">
        <f t="shared" si="310"/>
        <v>9</v>
      </c>
      <c r="T2850" s="15" t="str">
        <f t="shared" si="311"/>
        <v/>
      </c>
      <c r="U2850" s="15" t="str">
        <f>CONCATENATE(IF(B2850="","",'[1]Datos del Clap'!$E$4),";","9",IF(B2850="","",'[1]Datos del Clap'!$F$4),TEXT(B2850,"000"),";",E2850,(TEXT(F2850,"00000000")))</f>
        <v>;9;00000000</v>
      </c>
    </row>
    <row r="2851" spans="1:21" ht="14.25" customHeight="1" x14ac:dyDescent="0.2">
      <c r="A2851" s="41" t="str">
        <f t="shared" si="312"/>
        <v/>
      </c>
      <c r="B2851" s="27" t="str">
        <f t="shared" si="313"/>
        <v/>
      </c>
      <c r="C2851" s="28"/>
      <c r="D2851" s="37"/>
      <c r="E2851" s="28"/>
      <c r="F2851" s="38"/>
      <c r="G2851" s="39"/>
      <c r="H2851" s="39"/>
      <c r="I2851" s="29"/>
      <c r="J2851" s="40"/>
      <c r="K2851" s="40"/>
      <c r="L2851" s="28"/>
      <c r="M2851" s="28"/>
      <c r="N2851" s="42" t="str">
        <f t="shared" si="314"/>
        <v/>
      </c>
      <c r="O2851" s="43"/>
      <c r="P2851" s="25" t="str">
        <f t="shared" si="315"/>
        <v/>
      </c>
      <c r="R2851" s="26">
        <f t="shared" si="309"/>
        <v>0</v>
      </c>
      <c r="S2851" s="18">
        <f t="shared" si="310"/>
        <v>9</v>
      </c>
      <c r="T2851" s="15" t="str">
        <f t="shared" si="311"/>
        <v/>
      </c>
      <c r="U2851" s="15" t="str">
        <f>CONCATENATE(IF(B2851="","",'[1]Datos del Clap'!$E$4),";","9",IF(B2851="","",'[1]Datos del Clap'!$F$4),TEXT(B2851,"000"),";",E2851,(TEXT(F2851,"00000000")))</f>
        <v>;9;00000000</v>
      </c>
    </row>
    <row r="2852" spans="1:21" ht="14.25" customHeight="1" x14ac:dyDescent="0.2">
      <c r="A2852" s="41" t="str">
        <f t="shared" si="312"/>
        <v/>
      </c>
      <c r="B2852" s="27" t="str">
        <f t="shared" si="313"/>
        <v/>
      </c>
      <c r="C2852" s="28"/>
      <c r="D2852" s="37"/>
      <c r="E2852" s="28"/>
      <c r="F2852" s="38"/>
      <c r="G2852" s="39"/>
      <c r="H2852" s="39"/>
      <c r="I2852" s="29"/>
      <c r="J2852" s="40"/>
      <c r="K2852" s="40"/>
      <c r="L2852" s="28"/>
      <c r="M2852" s="28"/>
      <c r="N2852" s="42" t="str">
        <f t="shared" si="314"/>
        <v/>
      </c>
      <c r="O2852" s="43"/>
      <c r="P2852" s="25" t="str">
        <f t="shared" si="315"/>
        <v/>
      </c>
      <c r="R2852" s="26">
        <f t="shared" si="309"/>
        <v>0</v>
      </c>
      <c r="S2852" s="18">
        <f t="shared" si="310"/>
        <v>9</v>
      </c>
      <c r="T2852" s="15" t="str">
        <f t="shared" si="311"/>
        <v/>
      </c>
      <c r="U2852" s="15" t="str">
        <f>CONCATENATE(IF(B2852="","",'[1]Datos del Clap'!$E$4),";","9",IF(B2852="","",'[1]Datos del Clap'!$F$4),TEXT(B2852,"000"),";",E2852,(TEXT(F2852,"00000000")))</f>
        <v>;9;00000000</v>
      </c>
    </row>
    <row r="2853" spans="1:21" ht="14.25" customHeight="1" x14ac:dyDescent="0.2">
      <c r="A2853" s="41" t="str">
        <f t="shared" si="312"/>
        <v/>
      </c>
      <c r="B2853" s="27" t="str">
        <f t="shared" si="313"/>
        <v/>
      </c>
      <c r="C2853" s="28"/>
      <c r="D2853" s="37"/>
      <c r="E2853" s="28"/>
      <c r="F2853" s="38"/>
      <c r="G2853" s="39"/>
      <c r="H2853" s="39"/>
      <c r="I2853" s="29"/>
      <c r="J2853" s="40"/>
      <c r="K2853" s="40"/>
      <c r="L2853" s="28"/>
      <c r="M2853" s="28"/>
      <c r="N2853" s="42" t="str">
        <f t="shared" si="314"/>
        <v/>
      </c>
      <c r="O2853" s="43"/>
      <c r="P2853" s="25" t="str">
        <f t="shared" si="315"/>
        <v/>
      </c>
      <c r="R2853" s="26">
        <f t="shared" si="309"/>
        <v>0</v>
      </c>
      <c r="S2853" s="18">
        <f t="shared" si="310"/>
        <v>9</v>
      </c>
      <c r="T2853" s="15" t="str">
        <f t="shared" si="311"/>
        <v/>
      </c>
      <c r="U2853" s="15" t="str">
        <f>CONCATENATE(IF(B2853="","",'[1]Datos del Clap'!$E$4),";","9",IF(B2853="","",'[1]Datos del Clap'!$F$4),TEXT(B2853,"000"),";",E2853,(TEXT(F2853,"00000000")))</f>
        <v>;9;00000000</v>
      </c>
    </row>
    <row r="2854" spans="1:21" ht="14.25" customHeight="1" x14ac:dyDescent="0.2">
      <c r="A2854" s="41" t="str">
        <f t="shared" si="312"/>
        <v/>
      </c>
      <c r="B2854" s="27" t="str">
        <f t="shared" si="313"/>
        <v/>
      </c>
      <c r="C2854" s="28"/>
      <c r="D2854" s="37"/>
      <c r="E2854" s="28"/>
      <c r="F2854" s="38"/>
      <c r="G2854" s="39"/>
      <c r="H2854" s="39"/>
      <c r="I2854" s="29"/>
      <c r="J2854" s="40"/>
      <c r="K2854" s="40"/>
      <c r="L2854" s="28"/>
      <c r="M2854" s="28"/>
      <c r="N2854" s="42" t="str">
        <f t="shared" si="314"/>
        <v/>
      </c>
      <c r="O2854" s="43"/>
      <c r="P2854" s="25" t="str">
        <f t="shared" si="315"/>
        <v/>
      </c>
      <c r="R2854" s="26">
        <f t="shared" si="309"/>
        <v>0</v>
      </c>
      <c r="S2854" s="18">
        <f t="shared" si="310"/>
        <v>9</v>
      </c>
      <c r="T2854" s="15" t="str">
        <f t="shared" si="311"/>
        <v/>
      </c>
      <c r="U2854" s="15" t="str">
        <f>CONCATENATE(IF(B2854="","",'[1]Datos del Clap'!$E$4),";","9",IF(B2854="","",'[1]Datos del Clap'!$F$4),TEXT(B2854,"000"),";",E2854,(TEXT(F2854,"00000000")))</f>
        <v>;9;00000000</v>
      </c>
    </row>
    <row r="2855" spans="1:21" ht="14.25" customHeight="1" x14ac:dyDescent="0.2">
      <c r="A2855" s="41" t="str">
        <f t="shared" si="312"/>
        <v/>
      </c>
      <c r="B2855" s="27" t="str">
        <f t="shared" si="313"/>
        <v/>
      </c>
      <c r="C2855" s="28"/>
      <c r="D2855" s="37"/>
      <c r="E2855" s="28"/>
      <c r="F2855" s="38"/>
      <c r="G2855" s="39"/>
      <c r="H2855" s="39"/>
      <c r="I2855" s="29"/>
      <c r="J2855" s="40"/>
      <c r="K2855" s="40"/>
      <c r="L2855" s="28"/>
      <c r="M2855" s="28"/>
      <c r="N2855" s="42" t="str">
        <f t="shared" si="314"/>
        <v/>
      </c>
      <c r="O2855" s="43"/>
      <c r="P2855" s="25" t="str">
        <f t="shared" si="315"/>
        <v/>
      </c>
      <c r="R2855" s="26">
        <f t="shared" si="309"/>
        <v>0</v>
      </c>
      <c r="S2855" s="18">
        <f t="shared" si="310"/>
        <v>9</v>
      </c>
      <c r="T2855" s="15" t="str">
        <f t="shared" si="311"/>
        <v/>
      </c>
      <c r="U2855" s="15" t="str">
        <f>CONCATENATE(IF(B2855="","",'[1]Datos del Clap'!$E$4),";","9",IF(B2855="","",'[1]Datos del Clap'!$F$4),TEXT(B2855,"000"),";",E2855,(TEXT(F2855,"00000000")))</f>
        <v>;9;00000000</v>
      </c>
    </row>
    <row r="2856" spans="1:21" ht="14.25" customHeight="1" x14ac:dyDescent="0.2">
      <c r="A2856" s="41" t="str">
        <f t="shared" si="312"/>
        <v/>
      </c>
      <c r="B2856" s="27" t="str">
        <f t="shared" si="313"/>
        <v/>
      </c>
      <c r="C2856" s="28"/>
      <c r="D2856" s="37"/>
      <c r="E2856" s="28"/>
      <c r="F2856" s="38"/>
      <c r="G2856" s="39"/>
      <c r="H2856" s="39"/>
      <c r="I2856" s="29"/>
      <c r="J2856" s="40"/>
      <c r="K2856" s="40"/>
      <c r="L2856" s="28"/>
      <c r="M2856" s="28"/>
      <c r="N2856" s="42" t="str">
        <f t="shared" si="314"/>
        <v/>
      </c>
      <c r="O2856" s="43"/>
      <c r="P2856" s="25" t="str">
        <f t="shared" si="315"/>
        <v/>
      </c>
      <c r="R2856" s="26">
        <f t="shared" si="309"/>
        <v>0</v>
      </c>
      <c r="S2856" s="18">
        <f t="shared" si="310"/>
        <v>9</v>
      </c>
      <c r="T2856" s="15" t="str">
        <f t="shared" si="311"/>
        <v/>
      </c>
      <c r="U2856" s="15" t="str">
        <f>CONCATENATE(IF(B2856="","",'[1]Datos del Clap'!$E$4),";","9",IF(B2856="","",'[1]Datos del Clap'!$F$4),TEXT(B2856,"000"),";",E2856,(TEXT(F2856,"00000000")))</f>
        <v>;9;00000000</v>
      </c>
    </row>
    <row r="2857" spans="1:21" ht="14.25" customHeight="1" x14ac:dyDescent="0.2">
      <c r="A2857" s="41" t="str">
        <f t="shared" si="312"/>
        <v/>
      </c>
      <c r="B2857" s="27" t="str">
        <f t="shared" si="313"/>
        <v/>
      </c>
      <c r="C2857" s="28"/>
      <c r="D2857" s="37"/>
      <c r="E2857" s="28"/>
      <c r="F2857" s="38"/>
      <c r="G2857" s="39"/>
      <c r="H2857" s="39"/>
      <c r="I2857" s="29"/>
      <c r="J2857" s="40"/>
      <c r="K2857" s="40"/>
      <c r="L2857" s="28"/>
      <c r="M2857" s="28"/>
      <c r="N2857" s="42" t="str">
        <f t="shared" si="314"/>
        <v/>
      </c>
      <c r="O2857" s="43"/>
      <c r="P2857" s="25" t="str">
        <f t="shared" si="315"/>
        <v/>
      </c>
      <c r="R2857" s="26">
        <f t="shared" si="309"/>
        <v>0</v>
      </c>
      <c r="S2857" s="18">
        <f t="shared" si="310"/>
        <v>9</v>
      </c>
      <c r="T2857" s="15" t="str">
        <f t="shared" si="311"/>
        <v/>
      </c>
      <c r="U2857" s="15" t="str">
        <f>CONCATENATE(IF(B2857="","",'[1]Datos del Clap'!$E$4),";","9",IF(B2857="","",'[1]Datos del Clap'!$F$4),TEXT(B2857,"000"),";",E2857,(TEXT(F2857,"00000000")))</f>
        <v>;9;00000000</v>
      </c>
    </row>
    <row r="2858" spans="1:21" ht="14.25" customHeight="1" x14ac:dyDescent="0.2">
      <c r="A2858" s="41" t="str">
        <f t="shared" si="312"/>
        <v/>
      </c>
      <c r="B2858" s="27" t="str">
        <f t="shared" si="313"/>
        <v/>
      </c>
      <c r="C2858" s="28"/>
      <c r="D2858" s="37"/>
      <c r="E2858" s="28"/>
      <c r="F2858" s="38"/>
      <c r="G2858" s="39"/>
      <c r="H2858" s="39"/>
      <c r="I2858" s="29"/>
      <c r="J2858" s="40"/>
      <c r="K2858" s="40"/>
      <c r="L2858" s="28"/>
      <c r="M2858" s="28"/>
      <c r="N2858" s="42" t="str">
        <f t="shared" si="314"/>
        <v/>
      </c>
      <c r="O2858" s="43"/>
      <c r="P2858" s="25" t="str">
        <f t="shared" si="315"/>
        <v/>
      </c>
      <c r="R2858" s="26">
        <f t="shared" si="309"/>
        <v>0</v>
      </c>
      <c r="S2858" s="18">
        <f t="shared" si="310"/>
        <v>9</v>
      </c>
      <c r="T2858" s="15" t="str">
        <f t="shared" si="311"/>
        <v/>
      </c>
      <c r="U2858" s="15" t="str">
        <f>CONCATENATE(IF(B2858="","",'[1]Datos del Clap'!$E$4),";","9",IF(B2858="","",'[1]Datos del Clap'!$F$4),TEXT(B2858,"000"),";",E2858,(TEXT(F2858,"00000000")))</f>
        <v>;9;00000000</v>
      </c>
    </row>
    <row r="2859" spans="1:21" ht="14.25" customHeight="1" x14ac:dyDescent="0.2">
      <c r="A2859" s="41" t="str">
        <f t="shared" si="312"/>
        <v/>
      </c>
      <c r="B2859" s="27" t="str">
        <f t="shared" si="313"/>
        <v/>
      </c>
      <c r="C2859" s="28"/>
      <c r="D2859" s="37"/>
      <c r="E2859" s="28"/>
      <c r="F2859" s="38"/>
      <c r="G2859" s="39"/>
      <c r="H2859" s="39"/>
      <c r="I2859" s="29"/>
      <c r="J2859" s="40"/>
      <c r="K2859" s="40"/>
      <c r="L2859" s="28"/>
      <c r="M2859" s="28"/>
      <c r="N2859" s="42" t="str">
        <f t="shared" si="314"/>
        <v/>
      </c>
      <c r="O2859" s="43"/>
      <c r="P2859" s="25" t="str">
        <f t="shared" si="315"/>
        <v/>
      </c>
      <c r="R2859" s="26">
        <f t="shared" si="309"/>
        <v>0</v>
      </c>
      <c r="S2859" s="18">
        <f t="shared" si="310"/>
        <v>9</v>
      </c>
      <c r="T2859" s="15" t="str">
        <f t="shared" si="311"/>
        <v/>
      </c>
      <c r="U2859" s="15" t="str">
        <f>CONCATENATE(IF(B2859="","",'[1]Datos del Clap'!$E$4),";","9",IF(B2859="","",'[1]Datos del Clap'!$F$4),TEXT(B2859,"000"),";",E2859,(TEXT(F2859,"00000000")))</f>
        <v>;9;00000000</v>
      </c>
    </row>
    <row r="2860" spans="1:21" ht="14.25" customHeight="1" x14ac:dyDescent="0.2">
      <c r="A2860" s="41" t="str">
        <f t="shared" si="312"/>
        <v/>
      </c>
      <c r="B2860" s="27" t="str">
        <f t="shared" si="313"/>
        <v/>
      </c>
      <c r="C2860" s="28"/>
      <c r="D2860" s="37"/>
      <c r="E2860" s="28"/>
      <c r="F2860" s="38"/>
      <c r="G2860" s="39"/>
      <c r="H2860" s="39"/>
      <c r="I2860" s="29"/>
      <c r="J2860" s="40"/>
      <c r="K2860" s="40"/>
      <c r="L2860" s="28"/>
      <c r="M2860" s="28"/>
      <c r="N2860" s="42" t="str">
        <f t="shared" si="314"/>
        <v/>
      </c>
      <c r="O2860" s="43"/>
      <c r="P2860" s="25" t="str">
        <f t="shared" si="315"/>
        <v/>
      </c>
      <c r="R2860" s="26">
        <f t="shared" si="309"/>
        <v>0</v>
      </c>
      <c r="S2860" s="18">
        <f t="shared" si="310"/>
        <v>9</v>
      </c>
      <c r="T2860" s="15" t="str">
        <f t="shared" si="311"/>
        <v/>
      </c>
      <c r="U2860" s="15" t="str">
        <f>CONCATENATE(IF(B2860="","",'[1]Datos del Clap'!$E$4),";","9",IF(B2860="","",'[1]Datos del Clap'!$F$4),TEXT(B2860,"000"),";",E2860,(TEXT(F2860,"00000000")))</f>
        <v>;9;00000000</v>
      </c>
    </row>
    <row r="2861" spans="1:21" ht="14.25" customHeight="1" x14ac:dyDescent="0.2">
      <c r="A2861" s="41" t="str">
        <f t="shared" si="312"/>
        <v/>
      </c>
      <c r="B2861" s="27" t="str">
        <f t="shared" si="313"/>
        <v/>
      </c>
      <c r="C2861" s="28"/>
      <c r="D2861" s="37"/>
      <c r="E2861" s="28"/>
      <c r="F2861" s="38"/>
      <c r="G2861" s="39"/>
      <c r="H2861" s="39"/>
      <c r="I2861" s="29"/>
      <c r="J2861" s="40"/>
      <c r="K2861" s="40"/>
      <c r="L2861" s="28"/>
      <c r="M2861" s="28"/>
      <c r="N2861" s="42" t="str">
        <f t="shared" si="314"/>
        <v/>
      </c>
      <c r="O2861" s="43"/>
      <c r="P2861" s="25" t="str">
        <f t="shared" si="315"/>
        <v/>
      </c>
      <c r="R2861" s="26">
        <f t="shared" si="309"/>
        <v>0</v>
      </c>
      <c r="S2861" s="18">
        <f t="shared" si="310"/>
        <v>9</v>
      </c>
      <c r="T2861" s="15" t="str">
        <f t="shared" si="311"/>
        <v/>
      </c>
      <c r="U2861" s="15" t="str">
        <f>CONCATENATE(IF(B2861="","",'[1]Datos del Clap'!$E$4),";","9",IF(B2861="","",'[1]Datos del Clap'!$F$4),TEXT(B2861,"000"),";",E2861,(TEXT(F2861,"00000000")))</f>
        <v>;9;00000000</v>
      </c>
    </row>
    <row r="2862" spans="1:21" ht="14.25" customHeight="1" x14ac:dyDescent="0.2">
      <c r="A2862" s="41" t="str">
        <f t="shared" si="312"/>
        <v/>
      </c>
      <c r="B2862" s="27" t="str">
        <f t="shared" si="313"/>
        <v/>
      </c>
      <c r="C2862" s="28"/>
      <c r="D2862" s="37"/>
      <c r="E2862" s="28"/>
      <c r="F2862" s="38"/>
      <c r="G2862" s="39"/>
      <c r="H2862" s="39"/>
      <c r="I2862" s="29"/>
      <c r="J2862" s="40"/>
      <c r="K2862" s="40"/>
      <c r="L2862" s="28"/>
      <c r="M2862" s="28"/>
      <c r="N2862" s="42" t="str">
        <f t="shared" si="314"/>
        <v/>
      </c>
      <c r="O2862" s="43"/>
      <c r="P2862" s="25" t="str">
        <f t="shared" si="315"/>
        <v/>
      </c>
      <c r="R2862" s="26">
        <f t="shared" si="309"/>
        <v>0</v>
      </c>
      <c r="S2862" s="18">
        <f t="shared" si="310"/>
        <v>9</v>
      </c>
      <c r="T2862" s="15" t="str">
        <f t="shared" si="311"/>
        <v/>
      </c>
      <c r="U2862" s="15" t="str">
        <f>CONCATENATE(IF(B2862="","",'[1]Datos del Clap'!$E$4),";","9",IF(B2862="","",'[1]Datos del Clap'!$F$4),TEXT(B2862,"000"),";",E2862,(TEXT(F2862,"00000000")))</f>
        <v>;9;00000000</v>
      </c>
    </row>
    <row r="2863" spans="1:21" ht="14.25" customHeight="1" x14ac:dyDescent="0.2">
      <c r="A2863" s="41" t="str">
        <f t="shared" si="312"/>
        <v/>
      </c>
      <c r="B2863" s="27" t="str">
        <f t="shared" si="313"/>
        <v/>
      </c>
      <c r="C2863" s="28"/>
      <c r="D2863" s="37"/>
      <c r="E2863" s="28"/>
      <c r="F2863" s="38"/>
      <c r="G2863" s="39"/>
      <c r="H2863" s="39"/>
      <c r="I2863" s="29"/>
      <c r="J2863" s="40"/>
      <c r="K2863" s="40"/>
      <c r="L2863" s="28"/>
      <c r="M2863" s="28"/>
      <c r="N2863" s="42" t="str">
        <f t="shared" si="314"/>
        <v/>
      </c>
      <c r="O2863" s="43"/>
      <c r="P2863" s="25" t="str">
        <f t="shared" si="315"/>
        <v/>
      </c>
      <c r="R2863" s="26">
        <f t="shared" si="309"/>
        <v>0</v>
      </c>
      <c r="S2863" s="18">
        <f t="shared" si="310"/>
        <v>9</v>
      </c>
      <c r="T2863" s="15" t="str">
        <f t="shared" si="311"/>
        <v/>
      </c>
      <c r="U2863" s="15" t="str">
        <f>CONCATENATE(IF(B2863="","",'[1]Datos del Clap'!$E$4),";","9",IF(B2863="","",'[1]Datos del Clap'!$F$4),TEXT(B2863,"000"),";",E2863,(TEXT(F2863,"00000000")))</f>
        <v>;9;00000000</v>
      </c>
    </row>
    <row r="2864" spans="1:21" ht="14.25" customHeight="1" x14ac:dyDescent="0.2">
      <c r="A2864" s="41" t="str">
        <f t="shared" si="312"/>
        <v/>
      </c>
      <c r="B2864" s="27" t="str">
        <f t="shared" si="313"/>
        <v/>
      </c>
      <c r="C2864" s="28"/>
      <c r="D2864" s="37"/>
      <c r="E2864" s="28"/>
      <c r="F2864" s="38"/>
      <c r="G2864" s="39"/>
      <c r="H2864" s="39"/>
      <c r="I2864" s="29"/>
      <c r="J2864" s="40"/>
      <c r="K2864" s="40"/>
      <c r="L2864" s="28"/>
      <c r="M2864" s="28"/>
      <c r="N2864" s="42" t="str">
        <f t="shared" si="314"/>
        <v/>
      </c>
      <c r="O2864" s="43"/>
      <c r="P2864" s="25" t="str">
        <f t="shared" si="315"/>
        <v/>
      </c>
      <c r="R2864" s="26">
        <f t="shared" si="309"/>
        <v>0</v>
      </c>
      <c r="S2864" s="18">
        <f t="shared" si="310"/>
        <v>9</v>
      </c>
      <c r="T2864" s="15" t="str">
        <f t="shared" si="311"/>
        <v/>
      </c>
      <c r="U2864" s="15" t="str">
        <f>CONCATENATE(IF(B2864="","",'[1]Datos del Clap'!$E$4),";","9",IF(B2864="","",'[1]Datos del Clap'!$F$4),TEXT(B2864,"000"),";",E2864,(TEXT(F2864,"00000000")))</f>
        <v>;9;00000000</v>
      </c>
    </row>
    <row r="2865" spans="1:21" ht="14.25" customHeight="1" x14ac:dyDescent="0.2">
      <c r="A2865" s="41" t="str">
        <f t="shared" si="312"/>
        <v/>
      </c>
      <c r="B2865" s="27" t="str">
        <f t="shared" si="313"/>
        <v/>
      </c>
      <c r="C2865" s="28"/>
      <c r="D2865" s="37"/>
      <c r="E2865" s="28"/>
      <c r="F2865" s="38"/>
      <c r="G2865" s="39"/>
      <c r="H2865" s="39"/>
      <c r="I2865" s="29"/>
      <c r="J2865" s="40"/>
      <c r="K2865" s="40"/>
      <c r="L2865" s="28"/>
      <c r="M2865" s="28"/>
      <c r="N2865" s="42" t="str">
        <f t="shared" si="314"/>
        <v/>
      </c>
      <c r="O2865" s="43"/>
      <c r="P2865" s="25" t="str">
        <f t="shared" si="315"/>
        <v/>
      </c>
      <c r="R2865" s="26">
        <f t="shared" si="309"/>
        <v>0</v>
      </c>
      <c r="S2865" s="18">
        <f t="shared" si="310"/>
        <v>9</v>
      </c>
      <c r="T2865" s="15" t="str">
        <f t="shared" si="311"/>
        <v/>
      </c>
      <c r="U2865" s="15" t="str">
        <f>CONCATENATE(IF(B2865="","",'[1]Datos del Clap'!$E$4),";","9",IF(B2865="","",'[1]Datos del Clap'!$F$4),TEXT(B2865,"000"),";",E2865,(TEXT(F2865,"00000000")))</f>
        <v>;9;00000000</v>
      </c>
    </row>
    <row r="2866" spans="1:21" ht="14.25" customHeight="1" x14ac:dyDescent="0.2">
      <c r="A2866" s="41" t="str">
        <f t="shared" si="312"/>
        <v/>
      </c>
      <c r="B2866" s="27" t="str">
        <f t="shared" si="313"/>
        <v/>
      </c>
      <c r="C2866" s="28"/>
      <c r="D2866" s="37"/>
      <c r="E2866" s="28"/>
      <c r="F2866" s="38"/>
      <c r="G2866" s="39"/>
      <c r="H2866" s="39"/>
      <c r="I2866" s="29"/>
      <c r="J2866" s="40"/>
      <c r="K2866" s="40"/>
      <c r="L2866" s="28"/>
      <c r="M2866" s="28"/>
      <c r="N2866" s="42" t="str">
        <f t="shared" si="314"/>
        <v/>
      </c>
      <c r="O2866" s="43"/>
      <c r="P2866" s="25" t="str">
        <f t="shared" si="315"/>
        <v/>
      </c>
      <c r="R2866" s="26">
        <f t="shared" si="309"/>
        <v>0</v>
      </c>
      <c r="S2866" s="18">
        <f t="shared" si="310"/>
        <v>9</v>
      </c>
      <c r="T2866" s="15" t="str">
        <f t="shared" si="311"/>
        <v/>
      </c>
      <c r="U2866" s="15" t="str">
        <f>CONCATENATE(IF(B2866="","",'[1]Datos del Clap'!$E$4),";","9",IF(B2866="","",'[1]Datos del Clap'!$F$4),TEXT(B2866,"000"),";",E2866,(TEXT(F2866,"00000000")))</f>
        <v>;9;00000000</v>
      </c>
    </row>
    <row r="2867" spans="1:21" ht="14.25" customHeight="1" x14ac:dyDescent="0.2">
      <c r="A2867" s="41" t="str">
        <f t="shared" si="312"/>
        <v/>
      </c>
      <c r="B2867" s="27" t="str">
        <f t="shared" si="313"/>
        <v/>
      </c>
      <c r="C2867" s="28"/>
      <c r="D2867" s="37"/>
      <c r="E2867" s="28"/>
      <c r="F2867" s="38"/>
      <c r="G2867" s="39"/>
      <c r="H2867" s="39"/>
      <c r="I2867" s="29"/>
      <c r="J2867" s="40"/>
      <c r="K2867" s="40"/>
      <c r="L2867" s="28"/>
      <c r="M2867" s="28"/>
      <c r="N2867" s="42" t="str">
        <f t="shared" si="314"/>
        <v/>
      </c>
      <c r="O2867" s="43"/>
      <c r="P2867" s="25" t="str">
        <f t="shared" si="315"/>
        <v/>
      </c>
      <c r="R2867" s="26">
        <f t="shared" si="309"/>
        <v>0</v>
      </c>
      <c r="S2867" s="18">
        <f t="shared" si="310"/>
        <v>9</v>
      </c>
      <c r="T2867" s="15" t="str">
        <f t="shared" si="311"/>
        <v/>
      </c>
      <c r="U2867" s="15" t="str">
        <f>CONCATENATE(IF(B2867="","",'[1]Datos del Clap'!$E$4),";","9",IF(B2867="","",'[1]Datos del Clap'!$F$4),TEXT(B2867,"000"),";",E2867,(TEXT(F2867,"00000000")))</f>
        <v>;9;00000000</v>
      </c>
    </row>
    <row r="2868" spans="1:21" ht="14.25" customHeight="1" x14ac:dyDescent="0.2">
      <c r="A2868" s="41" t="str">
        <f t="shared" si="312"/>
        <v/>
      </c>
      <c r="B2868" s="27" t="str">
        <f t="shared" si="313"/>
        <v/>
      </c>
      <c r="C2868" s="28"/>
      <c r="D2868" s="37"/>
      <c r="E2868" s="28"/>
      <c r="F2868" s="38"/>
      <c r="G2868" s="39"/>
      <c r="H2868" s="39"/>
      <c r="I2868" s="29"/>
      <c r="J2868" s="40"/>
      <c r="K2868" s="40"/>
      <c r="L2868" s="28"/>
      <c r="M2868" s="28"/>
      <c r="N2868" s="42" t="str">
        <f t="shared" si="314"/>
        <v/>
      </c>
      <c r="O2868" s="43"/>
      <c r="P2868" s="25" t="str">
        <f t="shared" si="315"/>
        <v/>
      </c>
      <c r="R2868" s="26">
        <f t="shared" si="309"/>
        <v>0</v>
      </c>
      <c r="S2868" s="18">
        <f t="shared" si="310"/>
        <v>9</v>
      </c>
      <c r="T2868" s="15" t="str">
        <f t="shared" si="311"/>
        <v/>
      </c>
      <c r="U2868" s="15" t="str">
        <f>CONCATENATE(IF(B2868="","",'[1]Datos del Clap'!$E$4),";","9",IF(B2868="","",'[1]Datos del Clap'!$F$4),TEXT(B2868,"000"),";",E2868,(TEXT(F2868,"00000000")))</f>
        <v>;9;00000000</v>
      </c>
    </row>
    <row r="2869" spans="1:21" ht="14.25" customHeight="1" x14ac:dyDescent="0.2">
      <c r="A2869" s="41" t="str">
        <f t="shared" si="312"/>
        <v/>
      </c>
      <c r="B2869" s="27" t="str">
        <f t="shared" si="313"/>
        <v/>
      </c>
      <c r="C2869" s="28"/>
      <c r="D2869" s="37"/>
      <c r="E2869" s="28"/>
      <c r="F2869" s="38"/>
      <c r="G2869" s="39"/>
      <c r="H2869" s="39"/>
      <c r="I2869" s="29"/>
      <c r="J2869" s="40"/>
      <c r="K2869" s="40"/>
      <c r="L2869" s="28"/>
      <c r="M2869" s="28"/>
      <c r="N2869" s="42" t="str">
        <f t="shared" si="314"/>
        <v/>
      </c>
      <c r="O2869" s="43"/>
      <c r="P2869" s="25" t="str">
        <f t="shared" si="315"/>
        <v/>
      </c>
      <c r="R2869" s="26">
        <f t="shared" si="309"/>
        <v>0</v>
      </c>
      <c r="S2869" s="18">
        <f t="shared" si="310"/>
        <v>9</v>
      </c>
      <c r="T2869" s="15" t="str">
        <f t="shared" si="311"/>
        <v/>
      </c>
      <c r="U2869" s="15" t="str">
        <f>CONCATENATE(IF(B2869="","",'[1]Datos del Clap'!$E$4),";","9",IF(B2869="","",'[1]Datos del Clap'!$F$4),TEXT(B2869,"000"),";",E2869,(TEXT(F2869,"00000000")))</f>
        <v>;9;00000000</v>
      </c>
    </row>
    <row r="2870" spans="1:21" ht="14.25" customHeight="1" x14ac:dyDescent="0.2">
      <c r="A2870" s="41" t="str">
        <f t="shared" si="312"/>
        <v/>
      </c>
      <c r="B2870" s="27" t="str">
        <f t="shared" si="313"/>
        <v/>
      </c>
      <c r="C2870" s="28"/>
      <c r="D2870" s="37"/>
      <c r="E2870" s="28"/>
      <c r="F2870" s="38"/>
      <c r="G2870" s="39"/>
      <c r="H2870" s="39"/>
      <c r="I2870" s="29"/>
      <c r="J2870" s="40"/>
      <c r="K2870" s="40"/>
      <c r="L2870" s="28"/>
      <c r="M2870" s="28"/>
      <c r="N2870" s="42" t="str">
        <f t="shared" si="314"/>
        <v/>
      </c>
      <c r="O2870" s="43"/>
      <c r="P2870" s="25" t="str">
        <f t="shared" si="315"/>
        <v/>
      </c>
      <c r="R2870" s="26">
        <f t="shared" si="309"/>
        <v>0</v>
      </c>
      <c r="S2870" s="18">
        <f t="shared" si="310"/>
        <v>9</v>
      </c>
      <c r="T2870" s="15" t="str">
        <f t="shared" si="311"/>
        <v/>
      </c>
      <c r="U2870" s="15" t="str">
        <f>CONCATENATE(IF(B2870="","",'[1]Datos del Clap'!$E$4),";","9",IF(B2870="","",'[1]Datos del Clap'!$F$4),TEXT(B2870,"000"),";",E2870,(TEXT(F2870,"00000000")))</f>
        <v>;9;00000000</v>
      </c>
    </row>
    <row r="2871" spans="1:21" ht="14.25" customHeight="1" x14ac:dyDescent="0.2">
      <c r="A2871" s="41" t="str">
        <f t="shared" si="312"/>
        <v/>
      </c>
      <c r="B2871" s="27" t="str">
        <f t="shared" si="313"/>
        <v/>
      </c>
      <c r="C2871" s="28"/>
      <c r="D2871" s="37"/>
      <c r="E2871" s="28"/>
      <c r="F2871" s="38"/>
      <c r="G2871" s="39"/>
      <c r="H2871" s="39"/>
      <c r="I2871" s="29"/>
      <c r="J2871" s="40"/>
      <c r="K2871" s="40"/>
      <c r="L2871" s="28"/>
      <c r="M2871" s="28"/>
      <c r="N2871" s="42" t="str">
        <f t="shared" si="314"/>
        <v/>
      </c>
      <c r="O2871" s="43"/>
      <c r="P2871" s="25" t="str">
        <f t="shared" si="315"/>
        <v/>
      </c>
      <c r="R2871" s="26">
        <f t="shared" si="309"/>
        <v>0</v>
      </c>
      <c r="S2871" s="18">
        <f t="shared" si="310"/>
        <v>9</v>
      </c>
      <c r="T2871" s="15" t="str">
        <f t="shared" si="311"/>
        <v/>
      </c>
      <c r="U2871" s="15" t="str">
        <f>CONCATENATE(IF(B2871="","",'[1]Datos del Clap'!$E$4),";","9",IF(B2871="","",'[1]Datos del Clap'!$F$4),TEXT(B2871,"000"),";",E2871,(TEXT(F2871,"00000000")))</f>
        <v>;9;00000000</v>
      </c>
    </row>
    <row r="2872" spans="1:21" ht="14.25" customHeight="1" x14ac:dyDescent="0.2">
      <c r="A2872" s="41" t="str">
        <f t="shared" si="312"/>
        <v/>
      </c>
      <c r="B2872" s="27" t="str">
        <f t="shared" si="313"/>
        <v/>
      </c>
      <c r="C2872" s="28"/>
      <c r="D2872" s="37"/>
      <c r="E2872" s="28"/>
      <c r="F2872" s="38"/>
      <c r="G2872" s="39"/>
      <c r="H2872" s="39"/>
      <c r="I2872" s="29"/>
      <c r="J2872" s="40"/>
      <c r="K2872" s="40"/>
      <c r="L2872" s="28"/>
      <c r="M2872" s="28"/>
      <c r="N2872" s="42" t="str">
        <f t="shared" si="314"/>
        <v/>
      </c>
      <c r="O2872" s="43"/>
      <c r="P2872" s="25" t="str">
        <f t="shared" si="315"/>
        <v/>
      </c>
      <c r="R2872" s="26">
        <f t="shared" si="309"/>
        <v>0</v>
      </c>
      <c r="S2872" s="18">
        <f t="shared" si="310"/>
        <v>9</v>
      </c>
      <c r="T2872" s="15" t="str">
        <f t="shared" si="311"/>
        <v/>
      </c>
      <c r="U2872" s="15" t="str">
        <f>CONCATENATE(IF(B2872="","",'[1]Datos del Clap'!$E$4),";","9",IF(B2872="","",'[1]Datos del Clap'!$F$4),TEXT(B2872,"000"),";",E2872,(TEXT(F2872,"00000000")))</f>
        <v>;9;00000000</v>
      </c>
    </row>
    <row r="2873" spans="1:21" ht="14.25" customHeight="1" x14ac:dyDescent="0.2">
      <c r="A2873" s="41" t="str">
        <f t="shared" si="312"/>
        <v/>
      </c>
      <c r="B2873" s="27" t="str">
        <f t="shared" si="313"/>
        <v/>
      </c>
      <c r="C2873" s="28"/>
      <c r="D2873" s="37"/>
      <c r="E2873" s="28"/>
      <c r="F2873" s="38"/>
      <c r="G2873" s="39"/>
      <c r="H2873" s="39"/>
      <c r="I2873" s="29"/>
      <c r="J2873" s="40"/>
      <c r="K2873" s="40"/>
      <c r="L2873" s="28"/>
      <c r="M2873" s="28"/>
      <c r="N2873" s="42" t="str">
        <f t="shared" si="314"/>
        <v/>
      </c>
      <c r="O2873" s="43"/>
      <c r="P2873" s="25" t="str">
        <f t="shared" si="315"/>
        <v/>
      </c>
      <c r="R2873" s="26">
        <f t="shared" si="309"/>
        <v>0</v>
      </c>
      <c r="S2873" s="18">
        <f t="shared" si="310"/>
        <v>9</v>
      </c>
      <c r="T2873" s="15" t="str">
        <f t="shared" si="311"/>
        <v/>
      </c>
      <c r="U2873" s="15" t="str">
        <f>CONCATENATE(IF(B2873="","",'[1]Datos del Clap'!$E$4),";","9",IF(B2873="","",'[1]Datos del Clap'!$F$4),TEXT(B2873,"000"),";",E2873,(TEXT(F2873,"00000000")))</f>
        <v>;9;00000000</v>
      </c>
    </row>
    <row r="2874" spans="1:21" ht="14.25" customHeight="1" x14ac:dyDescent="0.2">
      <c r="A2874" s="41" t="str">
        <f t="shared" si="312"/>
        <v/>
      </c>
      <c r="B2874" s="27" t="str">
        <f t="shared" si="313"/>
        <v/>
      </c>
      <c r="C2874" s="28"/>
      <c r="D2874" s="37"/>
      <c r="E2874" s="28"/>
      <c r="F2874" s="38"/>
      <c r="G2874" s="39"/>
      <c r="H2874" s="39"/>
      <c r="I2874" s="29"/>
      <c r="J2874" s="40"/>
      <c r="K2874" s="40"/>
      <c r="L2874" s="28"/>
      <c r="M2874" s="28"/>
      <c r="N2874" s="42" t="str">
        <f t="shared" si="314"/>
        <v/>
      </c>
      <c r="O2874" s="43"/>
      <c r="P2874" s="25" t="str">
        <f t="shared" si="315"/>
        <v/>
      </c>
      <c r="R2874" s="26">
        <f t="shared" si="309"/>
        <v>0</v>
      </c>
      <c r="S2874" s="18">
        <f t="shared" si="310"/>
        <v>9</v>
      </c>
      <c r="T2874" s="15" t="str">
        <f t="shared" si="311"/>
        <v/>
      </c>
      <c r="U2874" s="15" t="str">
        <f>CONCATENATE(IF(B2874="","",'[1]Datos del Clap'!$E$4),";","9",IF(B2874="","",'[1]Datos del Clap'!$F$4),TEXT(B2874,"000"),";",E2874,(TEXT(F2874,"00000000")))</f>
        <v>;9;00000000</v>
      </c>
    </row>
    <row r="2875" spans="1:21" ht="14.25" customHeight="1" x14ac:dyDescent="0.2">
      <c r="A2875" s="41" t="str">
        <f t="shared" si="312"/>
        <v/>
      </c>
      <c r="B2875" s="27" t="str">
        <f t="shared" si="313"/>
        <v/>
      </c>
      <c r="C2875" s="28"/>
      <c r="D2875" s="37"/>
      <c r="E2875" s="28"/>
      <c r="F2875" s="38"/>
      <c r="G2875" s="39"/>
      <c r="H2875" s="39"/>
      <c r="I2875" s="29"/>
      <c r="J2875" s="40"/>
      <c r="K2875" s="40"/>
      <c r="L2875" s="28"/>
      <c r="M2875" s="28"/>
      <c r="N2875" s="42" t="str">
        <f t="shared" si="314"/>
        <v/>
      </c>
      <c r="O2875" s="43"/>
      <c r="P2875" s="25" t="str">
        <f t="shared" si="315"/>
        <v/>
      </c>
      <c r="R2875" s="26">
        <f t="shared" si="309"/>
        <v>0</v>
      </c>
      <c r="S2875" s="18">
        <f t="shared" si="310"/>
        <v>9</v>
      </c>
      <c r="T2875" s="15" t="str">
        <f t="shared" si="311"/>
        <v/>
      </c>
      <c r="U2875" s="15" t="str">
        <f>CONCATENATE(IF(B2875="","",'[1]Datos del Clap'!$E$4),";","9",IF(B2875="","",'[1]Datos del Clap'!$F$4),TEXT(B2875,"000"),";",E2875,(TEXT(F2875,"00000000")))</f>
        <v>;9;00000000</v>
      </c>
    </row>
    <row r="2876" spans="1:21" ht="14.25" customHeight="1" x14ac:dyDescent="0.2">
      <c r="A2876" s="41" t="str">
        <f t="shared" si="312"/>
        <v/>
      </c>
      <c r="B2876" s="27" t="str">
        <f t="shared" si="313"/>
        <v/>
      </c>
      <c r="C2876" s="28"/>
      <c r="D2876" s="37"/>
      <c r="E2876" s="28"/>
      <c r="F2876" s="38"/>
      <c r="G2876" s="39"/>
      <c r="H2876" s="39"/>
      <c r="I2876" s="29"/>
      <c r="J2876" s="40"/>
      <c r="K2876" s="40"/>
      <c r="L2876" s="28"/>
      <c r="M2876" s="28"/>
      <c r="N2876" s="42" t="str">
        <f t="shared" si="314"/>
        <v/>
      </c>
      <c r="O2876" s="43"/>
      <c r="P2876" s="25" t="str">
        <f t="shared" si="315"/>
        <v/>
      </c>
      <c r="R2876" s="26">
        <f t="shared" si="309"/>
        <v>0</v>
      </c>
      <c r="S2876" s="18">
        <f t="shared" si="310"/>
        <v>9</v>
      </c>
      <c r="T2876" s="15" t="str">
        <f t="shared" si="311"/>
        <v/>
      </c>
      <c r="U2876" s="15" t="str">
        <f>CONCATENATE(IF(B2876="","",'[1]Datos del Clap'!$E$4),";","9",IF(B2876="","",'[1]Datos del Clap'!$F$4),TEXT(B2876,"000"),";",E2876,(TEXT(F2876,"00000000")))</f>
        <v>;9;00000000</v>
      </c>
    </row>
    <row r="2877" spans="1:21" ht="14.25" customHeight="1" x14ac:dyDescent="0.2">
      <c r="A2877" s="41" t="str">
        <f t="shared" si="312"/>
        <v/>
      </c>
      <c r="B2877" s="27" t="str">
        <f t="shared" si="313"/>
        <v/>
      </c>
      <c r="C2877" s="28"/>
      <c r="D2877" s="37"/>
      <c r="E2877" s="28"/>
      <c r="F2877" s="38"/>
      <c r="G2877" s="39"/>
      <c r="H2877" s="39"/>
      <c r="I2877" s="29"/>
      <c r="J2877" s="40"/>
      <c r="K2877" s="40"/>
      <c r="L2877" s="28"/>
      <c r="M2877" s="28"/>
      <c r="N2877" s="42" t="str">
        <f t="shared" si="314"/>
        <v/>
      </c>
      <c r="O2877" s="43"/>
      <c r="P2877" s="25" t="str">
        <f t="shared" si="315"/>
        <v/>
      </c>
      <c r="R2877" s="26">
        <f t="shared" si="309"/>
        <v>0</v>
      </c>
      <c r="S2877" s="18">
        <f t="shared" si="310"/>
        <v>9</v>
      </c>
      <c r="T2877" s="15" t="str">
        <f t="shared" si="311"/>
        <v/>
      </c>
      <c r="U2877" s="15" t="str">
        <f>CONCATENATE(IF(B2877="","",'[1]Datos del Clap'!$E$4),";","9",IF(B2877="","",'[1]Datos del Clap'!$F$4),TEXT(B2877,"000"),";",E2877,(TEXT(F2877,"00000000")))</f>
        <v>;9;00000000</v>
      </c>
    </row>
    <row r="2878" spans="1:21" ht="14.25" customHeight="1" x14ac:dyDescent="0.2">
      <c r="A2878" s="41" t="str">
        <f t="shared" si="312"/>
        <v/>
      </c>
      <c r="B2878" s="27" t="str">
        <f t="shared" si="313"/>
        <v/>
      </c>
      <c r="C2878" s="28"/>
      <c r="D2878" s="37"/>
      <c r="E2878" s="28"/>
      <c r="F2878" s="38"/>
      <c r="G2878" s="39"/>
      <c r="H2878" s="39"/>
      <c r="I2878" s="29"/>
      <c r="J2878" s="40"/>
      <c r="K2878" s="40"/>
      <c r="L2878" s="28"/>
      <c r="M2878" s="28"/>
      <c r="N2878" s="42" t="str">
        <f t="shared" si="314"/>
        <v/>
      </c>
      <c r="O2878" s="43"/>
      <c r="P2878" s="25" t="str">
        <f t="shared" si="315"/>
        <v/>
      </c>
      <c r="R2878" s="26">
        <f t="shared" si="309"/>
        <v>0</v>
      </c>
      <c r="S2878" s="18">
        <f t="shared" si="310"/>
        <v>9</v>
      </c>
      <c r="T2878" s="15" t="str">
        <f t="shared" si="311"/>
        <v/>
      </c>
      <c r="U2878" s="15" t="str">
        <f>CONCATENATE(IF(B2878="","",'[1]Datos del Clap'!$E$4),";","9",IF(B2878="","",'[1]Datos del Clap'!$F$4),TEXT(B2878,"000"),";",E2878,(TEXT(F2878,"00000000")))</f>
        <v>;9;00000000</v>
      </c>
    </row>
    <row r="2879" spans="1:21" ht="14.25" customHeight="1" x14ac:dyDescent="0.2">
      <c r="A2879" s="41" t="str">
        <f t="shared" si="312"/>
        <v/>
      </c>
      <c r="B2879" s="27" t="str">
        <f t="shared" si="313"/>
        <v/>
      </c>
      <c r="C2879" s="28"/>
      <c r="D2879" s="37"/>
      <c r="E2879" s="28"/>
      <c r="F2879" s="38"/>
      <c r="G2879" s="39"/>
      <c r="H2879" s="39"/>
      <c r="I2879" s="29"/>
      <c r="J2879" s="40"/>
      <c r="K2879" s="40"/>
      <c r="L2879" s="28"/>
      <c r="M2879" s="28"/>
      <c r="N2879" s="42" t="str">
        <f t="shared" si="314"/>
        <v/>
      </c>
      <c r="O2879" s="43"/>
      <c r="P2879" s="25" t="str">
        <f t="shared" si="315"/>
        <v/>
      </c>
      <c r="R2879" s="26">
        <f t="shared" si="309"/>
        <v>0</v>
      </c>
      <c r="S2879" s="18">
        <f t="shared" si="310"/>
        <v>9</v>
      </c>
      <c r="T2879" s="15" t="str">
        <f t="shared" si="311"/>
        <v/>
      </c>
      <c r="U2879" s="15" t="str">
        <f>CONCATENATE(IF(B2879="","",'[1]Datos del Clap'!$E$4),";","9",IF(B2879="","",'[1]Datos del Clap'!$F$4),TEXT(B2879,"000"),";",E2879,(TEXT(F2879,"00000000")))</f>
        <v>;9;00000000</v>
      </c>
    </row>
    <row r="2880" spans="1:21" ht="14.25" customHeight="1" x14ac:dyDescent="0.2">
      <c r="A2880" s="41" t="str">
        <f t="shared" si="312"/>
        <v/>
      </c>
      <c r="B2880" s="27" t="str">
        <f t="shared" si="313"/>
        <v/>
      </c>
      <c r="C2880" s="28"/>
      <c r="D2880" s="37"/>
      <c r="E2880" s="28"/>
      <c r="F2880" s="38"/>
      <c r="G2880" s="39"/>
      <c r="H2880" s="39"/>
      <c r="I2880" s="29"/>
      <c r="J2880" s="40"/>
      <c r="K2880" s="40"/>
      <c r="L2880" s="28"/>
      <c r="M2880" s="28"/>
      <c r="N2880" s="42" t="str">
        <f t="shared" si="314"/>
        <v/>
      </c>
      <c r="O2880" s="43"/>
      <c r="P2880" s="25" t="str">
        <f t="shared" si="315"/>
        <v/>
      </c>
      <c r="R2880" s="26">
        <f t="shared" si="309"/>
        <v>0</v>
      </c>
      <c r="S2880" s="18">
        <f t="shared" si="310"/>
        <v>9</v>
      </c>
      <c r="T2880" s="15" t="str">
        <f t="shared" si="311"/>
        <v/>
      </c>
      <c r="U2880" s="15" t="str">
        <f>CONCATENATE(IF(B2880="","",'[1]Datos del Clap'!$E$4),";","9",IF(B2880="","",'[1]Datos del Clap'!$F$4),TEXT(B2880,"000"),";",E2880,(TEXT(F2880,"00000000")))</f>
        <v>;9;00000000</v>
      </c>
    </row>
    <row r="2881" spans="1:21" ht="14.25" customHeight="1" x14ac:dyDescent="0.2">
      <c r="A2881" s="41" t="str">
        <f t="shared" si="312"/>
        <v/>
      </c>
      <c r="B2881" s="27" t="str">
        <f t="shared" si="313"/>
        <v/>
      </c>
      <c r="C2881" s="28"/>
      <c r="D2881" s="37"/>
      <c r="E2881" s="28"/>
      <c r="F2881" s="38"/>
      <c r="G2881" s="39"/>
      <c r="H2881" s="39"/>
      <c r="I2881" s="29"/>
      <c r="J2881" s="40"/>
      <c r="K2881" s="40"/>
      <c r="L2881" s="28"/>
      <c r="M2881" s="28"/>
      <c r="N2881" s="42" t="str">
        <f t="shared" si="314"/>
        <v/>
      </c>
      <c r="O2881" s="43"/>
      <c r="P2881" s="25" t="str">
        <f t="shared" si="315"/>
        <v/>
      </c>
      <c r="R2881" s="26">
        <f t="shared" si="309"/>
        <v>0</v>
      </c>
      <c r="S2881" s="18">
        <f t="shared" si="310"/>
        <v>9</v>
      </c>
      <c r="T2881" s="15" t="str">
        <f t="shared" si="311"/>
        <v/>
      </c>
      <c r="U2881" s="15" t="str">
        <f>CONCATENATE(IF(B2881="","",'[1]Datos del Clap'!$E$4),";","9",IF(B2881="","",'[1]Datos del Clap'!$F$4),TEXT(B2881,"000"),";",E2881,(TEXT(F2881,"00000000")))</f>
        <v>;9;00000000</v>
      </c>
    </row>
    <row r="2882" spans="1:21" ht="14.25" customHeight="1" x14ac:dyDescent="0.2">
      <c r="A2882" s="41" t="str">
        <f t="shared" si="312"/>
        <v/>
      </c>
      <c r="B2882" s="27" t="str">
        <f t="shared" si="313"/>
        <v/>
      </c>
      <c r="C2882" s="28"/>
      <c r="D2882" s="37"/>
      <c r="E2882" s="28"/>
      <c r="F2882" s="38"/>
      <c r="G2882" s="39"/>
      <c r="H2882" s="39"/>
      <c r="I2882" s="29"/>
      <c r="J2882" s="40"/>
      <c r="K2882" s="40"/>
      <c r="L2882" s="28"/>
      <c r="M2882" s="28"/>
      <c r="N2882" s="42" t="str">
        <f t="shared" si="314"/>
        <v/>
      </c>
      <c r="O2882" s="43"/>
      <c r="P2882" s="25" t="str">
        <f t="shared" si="315"/>
        <v/>
      </c>
      <c r="R2882" s="26">
        <f t="shared" si="309"/>
        <v>0</v>
      </c>
      <c r="S2882" s="18">
        <f t="shared" si="310"/>
        <v>9</v>
      </c>
      <c r="T2882" s="15" t="str">
        <f t="shared" si="311"/>
        <v/>
      </c>
      <c r="U2882" s="15" t="str">
        <f>CONCATENATE(IF(B2882="","",'[1]Datos del Clap'!$E$4),";","9",IF(B2882="","",'[1]Datos del Clap'!$F$4),TEXT(B2882,"000"),";",E2882,(TEXT(F2882,"00000000")))</f>
        <v>;9;00000000</v>
      </c>
    </row>
    <row r="2883" spans="1:21" ht="14.25" customHeight="1" x14ac:dyDescent="0.2">
      <c r="A2883" s="41" t="str">
        <f t="shared" si="312"/>
        <v/>
      </c>
      <c r="B2883" s="27" t="str">
        <f t="shared" si="313"/>
        <v/>
      </c>
      <c r="C2883" s="28"/>
      <c r="D2883" s="37"/>
      <c r="E2883" s="28"/>
      <c r="F2883" s="38"/>
      <c r="G2883" s="39"/>
      <c r="H2883" s="39"/>
      <c r="I2883" s="29"/>
      <c r="J2883" s="40"/>
      <c r="K2883" s="40"/>
      <c r="L2883" s="28"/>
      <c r="M2883" s="28"/>
      <c r="N2883" s="42" t="str">
        <f t="shared" si="314"/>
        <v/>
      </c>
      <c r="O2883" s="43"/>
      <c r="P2883" s="25" t="str">
        <f t="shared" si="315"/>
        <v/>
      </c>
      <c r="R2883" s="26">
        <f t="shared" si="309"/>
        <v>0</v>
      </c>
      <c r="S2883" s="18">
        <f t="shared" si="310"/>
        <v>9</v>
      </c>
      <c r="T2883" s="15" t="str">
        <f t="shared" si="311"/>
        <v/>
      </c>
      <c r="U2883" s="15" t="str">
        <f>CONCATENATE(IF(B2883="","",'[1]Datos del Clap'!$E$4),";","9",IF(B2883="","",'[1]Datos del Clap'!$F$4),TEXT(B2883,"000"),";",E2883,(TEXT(F2883,"00000000")))</f>
        <v>;9;00000000</v>
      </c>
    </row>
    <row r="2884" spans="1:21" ht="14.25" customHeight="1" x14ac:dyDescent="0.2">
      <c r="A2884" s="41" t="str">
        <f t="shared" si="312"/>
        <v/>
      </c>
      <c r="B2884" s="27" t="str">
        <f t="shared" si="313"/>
        <v/>
      </c>
      <c r="C2884" s="28"/>
      <c r="D2884" s="37"/>
      <c r="E2884" s="28"/>
      <c r="F2884" s="38"/>
      <c r="G2884" s="39"/>
      <c r="H2884" s="39"/>
      <c r="I2884" s="29"/>
      <c r="J2884" s="40"/>
      <c r="K2884" s="40"/>
      <c r="L2884" s="28"/>
      <c r="M2884" s="28"/>
      <c r="N2884" s="42" t="str">
        <f t="shared" si="314"/>
        <v/>
      </c>
      <c r="O2884" s="43"/>
      <c r="P2884" s="25" t="str">
        <f t="shared" si="315"/>
        <v/>
      </c>
      <c r="R2884" s="26">
        <f t="shared" ref="R2884:R2947" si="316">COUNTIF($F$4:$F$10002,F2884)</f>
        <v>0</v>
      </c>
      <c r="S2884" s="18">
        <f t="shared" ref="S2884:S2947" si="317">LEN(IF(F2884&gt;=80000000,(CONCATENATE("E",REPT(0,8-LEN(F2884)),F2884)),(CONCATENATE("V",REPT(0,8-LEN(F2884)),F2884))))</f>
        <v>9</v>
      </c>
      <c r="T2884" s="15" t="str">
        <f t="shared" ref="T2884:T2947" si="318">TRIM(PROPER(D2884))</f>
        <v/>
      </c>
      <c r="U2884" s="15" t="str">
        <f>CONCATENATE(IF(B2884="","",'[1]Datos del Clap'!$E$4),";","9",IF(B2884="","",'[1]Datos del Clap'!$F$4),TEXT(B2884,"000"),";",E2884,(TEXT(F2884,"00000000")))</f>
        <v>;9;00000000</v>
      </c>
    </row>
    <row r="2885" spans="1:21" ht="14.25" customHeight="1" x14ac:dyDescent="0.2">
      <c r="A2885" s="41" t="str">
        <f t="shared" ref="A2885:A2948" si="319">IF(I2885="Vocero Territorial",1,IF(I2885="UBCH",2,IF(I2885="UNAMUJER",3,IF(I2885="FFM",4,IF(I2885="CCAlimentación",5,IF(I2885="Comunicador",6,IF(I2885="Productivo",7,IF(I2885="Fiscal",8,IF(I2885="Miliciano",9,IF(I2885="Vocero Comunal",11,IF(I2885="Ninguno",10,"")))))))))))</f>
        <v/>
      </c>
      <c r="B2885" s="27" t="str">
        <f t="shared" ref="B2885:B2948" si="320">IF(OR(C2885="",D2885=""),"",IF(AND(C2885&lt;&gt;"Jefe de Familia",D2885&lt;&gt;""),B2884,(B2884+1)))</f>
        <v/>
      </c>
      <c r="C2885" s="28"/>
      <c r="D2885" s="37"/>
      <c r="E2885" s="28"/>
      <c r="F2885" s="38"/>
      <c r="G2885" s="39"/>
      <c r="H2885" s="39"/>
      <c r="I2885" s="29"/>
      <c r="J2885" s="40"/>
      <c r="K2885" s="40"/>
      <c r="L2885" s="28"/>
      <c r="M2885" s="28"/>
      <c r="N2885" s="42" t="str">
        <f t="shared" ref="N2885:N2948" si="321">IF(OR(COUNTIF($F$4:$F$3005,F2885)&gt;=2,T(F2885)&lt;&gt;"",LEN(F2885)&gt;8),"Revisar este número de Cédula","")</f>
        <v/>
      </c>
      <c r="O2885" s="43"/>
      <c r="P2885" s="25" t="str">
        <f t="shared" ref="P2885:P2948" si="322">IF(AND($W$2&lt;&gt;1,I2885="Vocero Territorial"),"Ya Existe un "&amp;I2885,IF(AND($W$3&lt;&gt;1,I2885="UBCH"),"Ya Existe un Representante de las "&amp;I2885,IF(AND($W$4&lt;&gt;1,I2885="UNAMUJER"),"Ya Existe un Representante de "&amp;I2885,IF(AND($W$5&lt;&gt;1,I2885="FFM"),"Ya Existe un Representante del "&amp;I2885,IF(AND($W$6&lt;&gt;1,I2885="CCAlimentación"),"Ya Existe un Representante del "&amp;I2885,IF(AND($W$7&lt;&gt;1,I2885="Comunicador"),"Ya Existe un Líder "&amp;I2885,IF(AND($W$8&lt;&gt;1,I2885="Productivo"),"Ya Existe un Líder "&amp;I2885,IF(AND($W$9&lt;&gt;1,I2885="Fiscal"),"Ya Existe un "&amp;I2885,IF(AND($W$9&lt;&gt;1,I2885="Vocero Comunal"),"Ya Existe un "&amp;I2885,"")))))))))</f>
        <v/>
      </c>
      <c r="R2885" s="26">
        <f t="shared" si="316"/>
        <v>0</v>
      </c>
      <c r="S2885" s="18">
        <f t="shared" si="317"/>
        <v>9</v>
      </c>
      <c r="T2885" s="15" t="str">
        <f t="shared" si="318"/>
        <v/>
      </c>
      <c r="U2885" s="15" t="str">
        <f>CONCATENATE(IF(B2885="","",'[1]Datos del Clap'!$E$4),";","9",IF(B2885="","",'[1]Datos del Clap'!$F$4),TEXT(B2885,"000"),";",E2885,(TEXT(F2885,"00000000")))</f>
        <v>;9;00000000</v>
      </c>
    </row>
    <row r="2886" spans="1:21" ht="14.25" customHeight="1" x14ac:dyDescent="0.2">
      <c r="A2886" s="41" t="str">
        <f t="shared" si="319"/>
        <v/>
      </c>
      <c r="B2886" s="27" t="str">
        <f t="shared" si="320"/>
        <v/>
      </c>
      <c r="C2886" s="28"/>
      <c r="D2886" s="37"/>
      <c r="E2886" s="28"/>
      <c r="F2886" s="38"/>
      <c r="G2886" s="39"/>
      <c r="H2886" s="39"/>
      <c r="I2886" s="29"/>
      <c r="J2886" s="40"/>
      <c r="K2886" s="40"/>
      <c r="L2886" s="28"/>
      <c r="M2886" s="28"/>
      <c r="N2886" s="42" t="str">
        <f t="shared" si="321"/>
        <v/>
      </c>
      <c r="O2886" s="43"/>
      <c r="P2886" s="25" t="str">
        <f t="shared" si="322"/>
        <v/>
      </c>
      <c r="R2886" s="26">
        <f t="shared" si="316"/>
        <v>0</v>
      </c>
      <c r="S2886" s="18">
        <f t="shared" si="317"/>
        <v>9</v>
      </c>
      <c r="T2886" s="15" t="str">
        <f t="shared" si="318"/>
        <v/>
      </c>
      <c r="U2886" s="15" t="str">
        <f>CONCATENATE(IF(B2886="","",'[1]Datos del Clap'!$E$4),";","9",IF(B2886="","",'[1]Datos del Clap'!$F$4),TEXT(B2886,"000"),";",E2886,(TEXT(F2886,"00000000")))</f>
        <v>;9;00000000</v>
      </c>
    </row>
    <row r="2887" spans="1:21" ht="14.25" customHeight="1" x14ac:dyDescent="0.2">
      <c r="A2887" s="41" t="str">
        <f t="shared" si="319"/>
        <v/>
      </c>
      <c r="B2887" s="27" t="str">
        <f t="shared" si="320"/>
        <v/>
      </c>
      <c r="C2887" s="28"/>
      <c r="D2887" s="37"/>
      <c r="E2887" s="28"/>
      <c r="F2887" s="38"/>
      <c r="G2887" s="39"/>
      <c r="H2887" s="39"/>
      <c r="I2887" s="29"/>
      <c r="J2887" s="40"/>
      <c r="K2887" s="40"/>
      <c r="L2887" s="28"/>
      <c r="M2887" s="28"/>
      <c r="N2887" s="42" t="str">
        <f t="shared" si="321"/>
        <v/>
      </c>
      <c r="O2887" s="43"/>
      <c r="P2887" s="25" t="str">
        <f t="shared" si="322"/>
        <v/>
      </c>
      <c r="R2887" s="26">
        <f t="shared" si="316"/>
        <v>0</v>
      </c>
      <c r="S2887" s="18">
        <f t="shared" si="317"/>
        <v>9</v>
      </c>
      <c r="T2887" s="15" t="str">
        <f t="shared" si="318"/>
        <v/>
      </c>
      <c r="U2887" s="15" t="str">
        <f>CONCATENATE(IF(B2887="","",'[1]Datos del Clap'!$E$4),";","9",IF(B2887="","",'[1]Datos del Clap'!$F$4),TEXT(B2887,"000"),";",E2887,(TEXT(F2887,"00000000")))</f>
        <v>;9;00000000</v>
      </c>
    </row>
    <row r="2888" spans="1:21" ht="14.25" customHeight="1" x14ac:dyDescent="0.2">
      <c r="A2888" s="41" t="str">
        <f t="shared" si="319"/>
        <v/>
      </c>
      <c r="B2888" s="27" t="str">
        <f t="shared" si="320"/>
        <v/>
      </c>
      <c r="C2888" s="28"/>
      <c r="D2888" s="37"/>
      <c r="E2888" s="28"/>
      <c r="F2888" s="38"/>
      <c r="G2888" s="39"/>
      <c r="H2888" s="39"/>
      <c r="I2888" s="29"/>
      <c r="J2888" s="40"/>
      <c r="K2888" s="40"/>
      <c r="L2888" s="28"/>
      <c r="M2888" s="28"/>
      <c r="N2888" s="42" t="str">
        <f t="shared" si="321"/>
        <v/>
      </c>
      <c r="O2888" s="43"/>
      <c r="P2888" s="25" t="str">
        <f t="shared" si="322"/>
        <v/>
      </c>
      <c r="R2888" s="26">
        <f t="shared" si="316"/>
        <v>0</v>
      </c>
      <c r="S2888" s="18">
        <f t="shared" si="317"/>
        <v>9</v>
      </c>
      <c r="T2888" s="15" t="str">
        <f t="shared" si="318"/>
        <v/>
      </c>
      <c r="U2888" s="15" t="str">
        <f>CONCATENATE(IF(B2888="","",'[1]Datos del Clap'!$E$4),";","9",IF(B2888="","",'[1]Datos del Clap'!$F$4),TEXT(B2888,"000"),";",E2888,(TEXT(F2888,"00000000")))</f>
        <v>;9;00000000</v>
      </c>
    </row>
    <row r="2889" spans="1:21" ht="14.25" customHeight="1" x14ac:dyDescent="0.2">
      <c r="A2889" s="41" t="str">
        <f t="shared" si="319"/>
        <v/>
      </c>
      <c r="B2889" s="27" t="str">
        <f t="shared" si="320"/>
        <v/>
      </c>
      <c r="C2889" s="28"/>
      <c r="D2889" s="37"/>
      <c r="E2889" s="28"/>
      <c r="F2889" s="38"/>
      <c r="G2889" s="39"/>
      <c r="H2889" s="39"/>
      <c r="I2889" s="29"/>
      <c r="J2889" s="40"/>
      <c r="K2889" s="40"/>
      <c r="L2889" s="28"/>
      <c r="M2889" s="28"/>
      <c r="N2889" s="42" t="str">
        <f t="shared" si="321"/>
        <v/>
      </c>
      <c r="O2889" s="43"/>
      <c r="P2889" s="25" t="str">
        <f t="shared" si="322"/>
        <v/>
      </c>
      <c r="R2889" s="26">
        <f t="shared" si="316"/>
        <v>0</v>
      </c>
      <c r="S2889" s="18">
        <f t="shared" si="317"/>
        <v>9</v>
      </c>
      <c r="T2889" s="15" t="str">
        <f t="shared" si="318"/>
        <v/>
      </c>
      <c r="U2889" s="15" t="str">
        <f>CONCATENATE(IF(B2889="","",'[1]Datos del Clap'!$E$4),";","9",IF(B2889="","",'[1]Datos del Clap'!$F$4),TEXT(B2889,"000"),";",E2889,(TEXT(F2889,"00000000")))</f>
        <v>;9;00000000</v>
      </c>
    </row>
    <row r="2890" spans="1:21" ht="14.25" customHeight="1" x14ac:dyDescent="0.2">
      <c r="A2890" s="41" t="str">
        <f t="shared" si="319"/>
        <v/>
      </c>
      <c r="B2890" s="27" t="str">
        <f t="shared" si="320"/>
        <v/>
      </c>
      <c r="C2890" s="28"/>
      <c r="D2890" s="37"/>
      <c r="E2890" s="28"/>
      <c r="F2890" s="38"/>
      <c r="G2890" s="39"/>
      <c r="H2890" s="39"/>
      <c r="I2890" s="29"/>
      <c r="J2890" s="40"/>
      <c r="K2890" s="40"/>
      <c r="L2890" s="28"/>
      <c r="M2890" s="28"/>
      <c r="N2890" s="42" t="str">
        <f t="shared" si="321"/>
        <v/>
      </c>
      <c r="O2890" s="43"/>
      <c r="P2890" s="25" t="str">
        <f t="shared" si="322"/>
        <v/>
      </c>
      <c r="R2890" s="26">
        <f t="shared" si="316"/>
        <v>0</v>
      </c>
      <c r="S2890" s="18">
        <f t="shared" si="317"/>
        <v>9</v>
      </c>
      <c r="T2890" s="15" t="str">
        <f t="shared" si="318"/>
        <v/>
      </c>
      <c r="U2890" s="15" t="str">
        <f>CONCATENATE(IF(B2890="","",'[1]Datos del Clap'!$E$4),";","9",IF(B2890="","",'[1]Datos del Clap'!$F$4),TEXT(B2890,"000"),";",E2890,(TEXT(F2890,"00000000")))</f>
        <v>;9;00000000</v>
      </c>
    </row>
    <row r="2891" spans="1:21" ht="14.25" customHeight="1" x14ac:dyDescent="0.2">
      <c r="A2891" s="41" t="str">
        <f t="shared" si="319"/>
        <v/>
      </c>
      <c r="B2891" s="27" t="str">
        <f t="shared" si="320"/>
        <v/>
      </c>
      <c r="C2891" s="28"/>
      <c r="D2891" s="37"/>
      <c r="E2891" s="28"/>
      <c r="F2891" s="38"/>
      <c r="G2891" s="39"/>
      <c r="H2891" s="39"/>
      <c r="I2891" s="29"/>
      <c r="J2891" s="40"/>
      <c r="K2891" s="40"/>
      <c r="L2891" s="28"/>
      <c r="M2891" s="28"/>
      <c r="N2891" s="42" t="str">
        <f t="shared" si="321"/>
        <v/>
      </c>
      <c r="O2891" s="43"/>
      <c r="P2891" s="25" t="str">
        <f t="shared" si="322"/>
        <v/>
      </c>
      <c r="R2891" s="26">
        <f t="shared" si="316"/>
        <v>0</v>
      </c>
      <c r="S2891" s="18">
        <f t="shared" si="317"/>
        <v>9</v>
      </c>
      <c r="T2891" s="15" t="str">
        <f t="shared" si="318"/>
        <v/>
      </c>
      <c r="U2891" s="15" t="str">
        <f>CONCATENATE(IF(B2891="","",'[1]Datos del Clap'!$E$4),";","9",IF(B2891="","",'[1]Datos del Clap'!$F$4),TEXT(B2891,"000"),";",E2891,(TEXT(F2891,"00000000")))</f>
        <v>;9;00000000</v>
      </c>
    </row>
    <row r="2892" spans="1:21" ht="14.25" customHeight="1" x14ac:dyDescent="0.2">
      <c r="A2892" s="41" t="str">
        <f t="shared" si="319"/>
        <v/>
      </c>
      <c r="B2892" s="27" t="str">
        <f t="shared" si="320"/>
        <v/>
      </c>
      <c r="C2892" s="28"/>
      <c r="D2892" s="37"/>
      <c r="E2892" s="28"/>
      <c r="F2892" s="38"/>
      <c r="G2892" s="39"/>
      <c r="H2892" s="39"/>
      <c r="I2892" s="29"/>
      <c r="J2892" s="40"/>
      <c r="K2892" s="40"/>
      <c r="L2892" s="28"/>
      <c r="M2892" s="28"/>
      <c r="N2892" s="42" t="str">
        <f t="shared" si="321"/>
        <v/>
      </c>
      <c r="O2892" s="43"/>
      <c r="P2892" s="25" t="str">
        <f t="shared" si="322"/>
        <v/>
      </c>
      <c r="R2892" s="26">
        <f t="shared" si="316"/>
        <v>0</v>
      </c>
      <c r="S2892" s="18">
        <f t="shared" si="317"/>
        <v>9</v>
      </c>
      <c r="T2892" s="15" t="str">
        <f t="shared" si="318"/>
        <v/>
      </c>
      <c r="U2892" s="15" t="str">
        <f>CONCATENATE(IF(B2892="","",'[1]Datos del Clap'!$E$4),";","9",IF(B2892="","",'[1]Datos del Clap'!$F$4),TEXT(B2892,"000"),";",E2892,(TEXT(F2892,"00000000")))</f>
        <v>;9;00000000</v>
      </c>
    </row>
    <row r="2893" spans="1:21" ht="14.25" customHeight="1" x14ac:dyDescent="0.2">
      <c r="A2893" s="41" t="str">
        <f t="shared" si="319"/>
        <v/>
      </c>
      <c r="B2893" s="27" t="str">
        <f t="shared" si="320"/>
        <v/>
      </c>
      <c r="C2893" s="28"/>
      <c r="D2893" s="37"/>
      <c r="E2893" s="28"/>
      <c r="F2893" s="38"/>
      <c r="G2893" s="39"/>
      <c r="H2893" s="39"/>
      <c r="I2893" s="29"/>
      <c r="J2893" s="40"/>
      <c r="K2893" s="40"/>
      <c r="L2893" s="28"/>
      <c r="M2893" s="28"/>
      <c r="N2893" s="42" t="str">
        <f t="shared" si="321"/>
        <v/>
      </c>
      <c r="O2893" s="43"/>
      <c r="P2893" s="25" t="str">
        <f t="shared" si="322"/>
        <v/>
      </c>
      <c r="R2893" s="26">
        <f t="shared" si="316"/>
        <v>0</v>
      </c>
      <c r="S2893" s="18">
        <f t="shared" si="317"/>
        <v>9</v>
      </c>
      <c r="T2893" s="15" t="str">
        <f t="shared" si="318"/>
        <v/>
      </c>
      <c r="U2893" s="15" t="str">
        <f>CONCATENATE(IF(B2893="","",'[1]Datos del Clap'!$E$4),";","9",IF(B2893="","",'[1]Datos del Clap'!$F$4),TEXT(B2893,"000"),";",E2893,(TEXT(F2893,"00000000")))</f>
        <v>;9;00000000</v>
      </c>
    </row>
    <row r="2894" spans="1:21" ht="14.25" customHeight="1" x14ac:dyDescent="0.2">
      <c r="A2894" s="41" t="str">
        <f t="shared" si="319"/>
        <v/>
      </c>
      <c r="B2894" s="27" t="str">
        <f t="shared" si="320"/>
        <v/>
      </c>
      <c r="C2894" s="28"/>
      <c r="D2894" s="37"/>
      <c r="E2894" s="28"/>
      <c r="F2894" s="38"/>
      <c r="G2894" s="39"/>
      <c r="H2894" s="39"/>
      <c r="I2894" s="29"/>
      <c r="J2894" s="40"/>
      <c r="K2894" s="40"/>
      <c r="L2894" s="28"/>
      <c r="M2894" s="28"/>
      <c r="N2894" s="42" t="str">
        <f t="shared" si="321"/>
        <v/>
      </c>
      <c r="O2894" s="43"/>
      <c r="P2894" s="25" t="str">
        <f t="shared" si="322"/>
        <v/>
      </c>
      <c r="R2894" s="26">
        <f t="shared" si="316"/>
        <v>0</v>
      </c>
      <c r="S2894" s="18">
        <f t="shared" si="317"/>
        <v>9</v>
      </c>
      <c r="T2894" s="15" t="str">
        <f t="shared" si="318"/>
        <v/>
      </c>
      <c r="U2894" s="15" t="str">
        <f>CONCATENATE(IF(B2894="","",'[1]Datos del Clap'!$E$4),";","9",IF(B2894="","",'[1]Datos del Clap'!$F$4),TEXT(B2894,"000"),";",E2894,(TEXT(F2894,"00000000")))</f>
        <v>;9;00000000</v>
      </c>
    </row>
    <row r="2895" spans="1:21" ht="14.25" customHeight="1" x14ac:dyDescent="0.2">
      <c r="A2895" s="41" t="str">
        <f t="shared" si="319"/>
        <v/>
      </c>
      <c r="B2895" s="27" t="str">
        <f t="shared" si="320"/>
        <v/>
      </c>
      <c r="C2895" s="28"/>
      <c r="D2895" s="37"/>
      <c r="E2895" s="28"/>
      <c r="F2895" s="38"/>
      <c r="G2895" s="39"/>
      <c r="H2895" s="39"/>
      <c r="I2895" s="29"/>
      <c r="J2895" s="40"/>
      <c r="K2895" s="40"/>
      <c r="L2895" s="28"/>
      <c r="M2895" s="28"/>
      <c r="N2895" s="42" t="str">
        <f t="shared" si="321"/>
        <v/>
      </c>
      <c r="O2895" s="43"/>
      <c r="P2895" s="25" t="str">
        <f t="shared" si="322"/>
        <v/>
      </c>
      <c r="R2895" s="26">
        <f t="shared" si="316"/>
        <v>0</v>
      </c>
      <c r="S2895" s="18">
        <f t="shared" si="317"/>
        <v>9</v>
      </c>
      <c r="T2895" s="15" t="str">
        <f t="shared" si="318"/>
        <v/>
      </c>
      <c r="U2895" s="15" t="str">
        <f>CONCATENATE(IF(B2895="","",'[1]Datos del Clap'!$E$4),";","9",IF(B2895="","",'[1]Datos del Clap'!$F$4),TEXT(B2895,"000"),";",E2895,(TEXT(F2895,"00000000")))</f>
        <v>;9;00000000</v>
      </c>
    </row>
    <row r="2896" spans="1:21" ht="14.25" customHeight="1" x14ac:dyDescent="0.2">
      <c r="A2896" s="41" t="str">
        <f t="shared" si="319"/>
        <v/>
      </c>
      <c r="B2896" s="27" t="str">
        <f t="shared" si="320"/>
        <v/>
      </c>
      <c r="C2896" s="28"/>
      <c r="D2896" s="37"/>
      <c r="E2896" s="28"/>
      <c r="F2896" s="38"/>
      <c r="G2896" s="39"/>
      <c r="H2896" s="39"/>
      <c r="I2896" s="29"/>
      <c r="J2896" s="40"/>
      <c r="K2896" s="40"/>
      <c r="L2896" s="28"/>
      <c r="M2896" s="28"/>
      <c r="N2896" s="42" t="str">
        <f t="shared" si="321"/>
        <v/>
      </c>
      <c r="O2896" s="43"/>
      <c r="P2896" s="25" t="str">
        <f t="shared" si="322"/>
        <v/>
      </c>
      <c r="R2896" s="26">
        <f t="shared" si="316"/>
        <v>0</v>
      </c>
      <c r="S2896" s="18">
        <f t="shared" si="317"/>
        <v>9</v>
      </c>
      <c r="T2896" s="15" t="str">
        <f t="shared" si="318"/>
        <v/>
      </c>
      <c r="U2896" s="15" t="str">
        <f>CONCATENATE(IF(B2896="","",'[1]Datos del Clap'!$E$4),";","9",IF(B2896="","",'[1]Datos del Clap'!$F$4),TEXT(B2896,"000"),";",E2896,(TEXT(F2896,"00000000")))</f>
        <v>;9;00000000</v>
      </c>
    </row>
    <row r="2897" spans="1:21" ht="14.25" customHeight="1" x14ac:dyDescent="0.2">
      <c r="A2897" s="41" t="str">
        <f t="shared" si="319"/>
        <v/>
      </c>
      <c r="B2897" s="27" t="str">
        <f t="shared" si="320"/>
        <v/>
      </c>
      <c r="C2897" s="28"/>
      <c r="D2897" s="37"/>
      <c r="E2897" s="28"/>
      <c r="F2897" s="38"/>
      <c r="G2897" s="39"/>
      <c r="H2897" s="39"/>
      <c r="I2897" s="29"/>
      <c r="J2897" s="40"/>
      <c r="K2897" s="40"/>
      <c r="L2897" s="28"/>
      <c r="M2897" s="28"/>
      <c r="N2897" s="42" t="str">
        <f t="shared" si="321"/>
        <v/>
      </c>
      <c r="O2897" s="43"/>
      <c r="P2897" s="25" t="str">
        <f t="shared" si="322"/>
        <v/>
      </c>
      <c r="R2897" s="26">
        <f t="shared" si="316"/>
        <v>0</v>
      </c>
      <c r="S2897" s="18">
        <f t="shared" si="317"/>
        <v>9</v>
      </c>
      <c r="T2897" s="15" t="str">
        <f t="shared" si="318"/>
        <v/>
      </c>
      <c r="U2897" s="15" t="str">
        <f>CONCATENATE(IF(B2897="","",'[1]Datos del Clap'!$E$4),";","9",IF(B2897="","",'[1]Datos del Clap'!$F$4),TEXT(B2897,"000"),";",E2897,(TEXT(F2897,"00000000")))</f>
        <v>;9;00000000</v>
      </c>
    </row>
    <row r="2898" spans="1:21" ht="14.25" customHeight="1" x14ac:dyDescent="0.2">
      <c r="A2898" s="41" t="str">
        <f t="shared" si="319"/>
        <v/>
      </c>
      <c r="B2898" s="27" t="str">
        <f t="shared" si="320"/>
        <v/>
      </c>
      <c r="C2898" s="28"/>
      <c r="D2898" s="37"/>
      <c r="E2898" s="28"/>
      <c r="F2898" s="38"/>
      <c r="G2898" s="39"/>
      <c r="H2898" s="39"/>
      <c r="I2898" s="29"/>
      <c r="J2898" s="40"/>
      <c r="K2898" s="40"/>
      <c r="L2898" s="28"/>
      <c r="M2898" s="28"/>
      <c r="N2898" s="42" t="str">
        <f t="shared" si="321"/>
        <v/>
      </c>
      <c r="O2898" s="43"/>
      <c r="P2898" s="25" t="str">
        <f t="shared" si="322"/>
        <v/>
      </c>
      <c r="R2898" s="26">
        <f t="shared" si="316"/>
        <v>0</v>
      </c>
      <c r="S2898" s="18">
        <f t="shared" si="317"/>
        <v>9</v>
      </c>
      <c r="T2898" s="15" t="str">
        <f t="shared" si="318"/>
        <v/>
      </c>
      <c r="U2898" s="15" t="str">
        <f>CONCATENATE(IF(B2898="","",'[1]Datos del Clap'!$E$4),";","9",IF(B2898="","",'[1]Datos del Clap'!$F$4),TEXT(B2898,"000"),";",E2898,(TEXT(F2898,"00000000")))</f>
        <v>;9;00000000</v>
      </c>
    </row>
    <row r="2899" spans="1:21" ht="14.25" customHeight="1" x14ac:dyDescent="0.2">
      <c r="A2899" s="41" t="str">
        <f t="shared" si="319"/>
        <v/>
      </c>
      <c r="B2899" s="27" t="str">
        <f t="shared" si="320"/>
        <v/>
      </c>
      <c r="C2899" s="28"/>
      <c r="D2899" s="37"/>
      <c r="E2899" s="28"/>
      <c r="F2899" s="38"/>
      <c r="G2899" s="39"/>
      <c r="H2899" s="39"/>
      <c r="I2899" s="29"/>
      <c r="J2899" s="40"/>
      <c r="K2899" s="40"/>
      <c r="L2899" s="28"/>
      <c r="M2899" s="28"/>
      <c r="N2899" s="42" t="str">
        <f t="shared" si="321"/>
        <v/>
      </c>
      <c r="O2899" s="43"/>
      <c r="P2899" s="25" t="str">
        <f t="shared" si="322"/>
        <v/>
      </c>
      <c r="R2899" s="26">
        <f t="shared" si="316"/>
        <v>0</v>
      </c>
      <c r="S2899" s="18">
        <f t="shared" si="317"/>
        <v>9</v>
      </c>
      <c r="T2899" s="15" t="str">
        <f t="shared" si="318"/>
        <v/>
      </c>
      <c r="U2899" s="15" t="str">
        <f>CONCATENATE(IF(B2899="","",'[1]Datos del Clap'!$E$4),";","9",IF(B2899="","",'[1]Datos del Clap'!$F$4),TEXT(B2899,"000"),";",E2899,(TEXT(F2899,"00000000")))</f>
        <v>;9;00000000</v>
      </c>
    </row>
    <row r="2900" spans="1:21" ht="14.25" customHeight="1" x14ac:dyDescent="0.2">
      <c r="A2900" s="41" t="str">
        <f t="shared" si="319"/>
        <v/>
      </c>
      <c r="B2900" s="27" t="str">
        <f t="shared" si="320"/>
        <v/>
      </c>
      <c r="C2900" s="28"/>
      <c r="D2900" s="37"/>
      <c r="E2900" s="28"/>
      <c r="F2900" s="38"/>
      <c r="G2900" s="39"/>
      <c r="H2900" s="39"/>
      <c r="I2900" s="29"/>
      <c r="J2900" s="40"/>
      <c r="K2900" s="40"/>
      <c r="L2900" s="28"/>
      <c r="M2900" s="28"/>
      <c r="N2900" s="42" t="str">
        <f t="shared" si="321"/>
        <v/>
      </c>
      <c r="O2900" s="43"/>
      <c r="P2900" s="25" t="str">
        <f t="shared" si="322"/>
        <v/>
      </c>
      <c r="R2900" s="26">
        <f t="shared" si="316"/>
        <v>0</v>
      </c>
      <c r="S2900" s="18">
        <f t="shared" si="317"/>
        <v>9</v>
      </c>
      <c r="T2900" s="15" t="str">
        <f t="shared" si="318"/>
        <v/>
      </c>
      <c r="U2900" s="15" t="str">
        <f>CONCATENATE(IF(B2900="","",'[1]Datos del Clap'!$E$4),";","9",IF(B2900="","",'[1]Datos del Clap'!$F$4),TEXT(B2900,"000"),";",E2900,(TEXT(F2900,"00000000")))</f>
        <v>;9;00000000</v>
      </c>
    </row>
    <row r="2901" spans="1:21" ht="14.25" customHeight="1" x14ac:dyDescent="0.2">
      <c r="A2901" s="41" t="str">
        <f t="shared" si="319"/>
        <v/>
      </c>
      <c r="B2901" s="27" t="str">
        <f t="shared" si="320"/>
        <v/>
      </c>
      <c r="C2901" s="28"/>
      <c r="D2901" s="37"/>
      <c r="E2901" s="28"/>
      <c r="F2901" s="38"/>
      <c r="G2901" s="39"/>
      <c r="H2901" s="39"/>
      <c r="I2901" s="29"/>
      <c r="J2901" s="40"/>
      <c r="K2901" s="40"/>
      <c r="L2901" s="28"/>
      <c r="M2901" s="28"/>
      <c r="N2901" s="42" t="str">
        <f t="shared" si="321"/>
        <v/>
      </c>
      <c r="O2901" s="43"/>
      <c r="P2901" s="25" t="str">
        <f t="shared" si="322"/>
        <v/>
      </c>
      <c r="R2901" s="26">
        <f t="shared" si="316"/>
        <v>0</v>
      </c>
      <c r="S2901" s="18">
        <f t="shared" si="317"/>
        <v>9</v>
      </c>
      <c r="T2901" s="15" t="str">
        <f t="shared" si="318"/>
        <v/>
      </c>
      <c r="U2901" s="15" t="str">
        <f>CONCATENATE(IF(B2901="","",'[1]Datos del Clap'!$E$4),";","9",IF(B2901="","",'[1]Datos del Clap'!$F$4),TEXT(B2901,"000"),";",E2901,(TEXT(F2901,"00000000")))</f>
        <v>;9;00000000</v>
      </c>
    </row>
    <row r="2902" spans="1:21" ht="14.25" customHeight="1" x14ac:dyDescent="0.2">
      <c r="A2902" s="41" t="str">
        <f t="shared" si="319"/>
        <v/>
      </c>
      <c r="B2902" s="27" t="str">
        <f t="shared" si="320"/>
        <v/>
      </c>
      <c r="C2902" s="28"/>
      <c r="D2902" s="37"/>
      <c r="E2902" s="28"/>
      <c r="F2902" s="38"/>
      <c r="G2902" s="39"/>
      <c r="H2902" s="39"/>
      <c r="I2902" s="29"/>
      <c r="J2902" s="40"/>
      <c r="K2902" s="40"/>
      <c r="L2902" s="28"/>
      <c r="M2902" s="28"/>
      <c r="N2902" s="42" t="str">
        <f t="shared" si="321"/>
        <v/>
      </c>
      <c r="O2902" s="43"/>
      <c r="P2902" s="25" t="str">
        <f t="shared" si="322"/>
        <v/>
      </c>
      <c r="R2902" s="26">
        <f t="shared" si="316"/>
        <v>0</v>
      </c>
      <c r="S2902" s="18">
        <f t="shared" si="317"/>
        <v>9</v>
      </c>
      <c r="T2902" s="15" t="str">
        <f t="shared" si="318"/>
        <v/>
      </c>
      <c r="U2902" s="15" t="str">
        <f>CONCATENATE(IF(B2902="","",'[1]Datos del Clap'!$E$4),";","9",IF(B2902="","",'[1]Datos del Clap'!$F$4),TEXT(B2902,"000"),";",E2902,(TEXT(F2902,"00000000")))</f>
        <v>;9;00000000</v>
      </c>
    </row>
    <row r="2903" spans="1:21" ht="14.25" customHeight="1" x14ac:dyDescent="0.2">
      <c r="A2903" s="41" t="str">
        <f t="shared" si="319"/>
        <v/>
      </c>
      <c r="B2903" s="27" t="str">
        <f t="shared" si="320"/>
        <v/>
      </c>
      <c r="C2903" s="28"/>
      <c r="D2903" s="37"/>
      <c r="E2903" s="28"/>
      <c r="F2903" s="38"/>
      <c r="G2903" s="39"/>
      <c r="H2903" s="39"/>
      <c r="I2903" s="29"/>
      <c r="J2903" s="40"/>
      <c r="K2903" s="40"/>
      <c r="L2903" s="28"/>
      <c r="M2903" s="28"/>
      <c r="N2903" s="42" t="str">
        <f t="shared" si="321"/>
        <v/>
      </c>
      <c r="O2903" s="43"/>
      <c r="P2903" s="25" t="str">
        <f t="shared" si="322"/>
        <v/>
      </c>
      <c r="R2903" s="26">
        <f t="shared" si="316"/>
        <v>0</v>
      </c>
      <c r="S2903" s="18">
        <f t="shared" si="317"/>
        <v>9</v>
      </c>
      <c r="T2903" s="15" t="str">
        <f t="shared" si="318"/>
        <v/>
      </c>
      <c r="U2903" s="15" t="str">
        <f>CONCATENATE(IF(B2903="","",'[1]Datos del Clap'!$E$4),";","9",IF(B2903="","",'[1]Datos del Clap'!$F$4),TEXT(B2903,"000"),";",E2903,(TEXT(F2903,"00000000")))</f>
        <v>;9;00000000</v>
      </c>
    </row>
    <row r="2904" spans="1:21" ht="14.25" customHeight="1" x14ac:dyDescent="0.2">
      <c r="A2904" s="41" t="str">
        <f t="shared" si="319"/>
        <v/>
      </c>
      <c r="B2904" s="27" t="str">
        <f t="shared" si="320"/>
        <v/>
      </c>
      <c r="C2904" s="28"/>
      <c r="D2904" s="37"/>
      <c r="E2904" s="28"/>
      <c r="F2904" s="38"/>
      <c r="G2904" s="39"/>
      <c r="H2904" s="39"/>
      <c r="I2904" s="29"/>
      <c r="J2904" s="40"/>
      <c r="K2904" s="40"/>
      <c r="L2904" s="28"/>
      <c r="M2904" s="28"/>
      <c r="N2904" s="42" t="str">
        <f t="shared" si="321"/>
        <v/>
      </c>
      <c r="O2904" s="43"/>
      <c r="P2904" s="25" t="str">
        <f t="shared" si="322"/>
        <v/>
      </c>
      <c r="R2904" s="26">
        <f t="shared" si="316"/>
        <v>0</v>
      </c>
      <c r="S2904" s="18">
        <f t="shared" si="317"/>
        <v>9</v>
      </c>
      <c r="T2904" s="15" t="str">
        <f t="shared" si="318"/>
        <v/>
      </c>
      <c r="U2904" s="15" t="str">
        <f>CONCATENATE(IF(B2904="","",'[1]Datos del Clap'!$E$4),";","9",IF(B2904="","",'[1]Datos del Clap'!$F$4),TEXT(B2904,"000"),";",E2904,(TEXT(F2904,"00000000")))</f>
        <v>;9;00000000</v>
      </c>
    </row>
    <row r="2905" spans="1:21" ht="14.25" customHeight="1" x14ac:dyDescent="0.2">
      <c r="A2905" s="41" t="str">
        <f t="shared" si="319"/>
        <v/>
      </c>
      <c r="B2905" s="27" t="str">
        <f t="shared" si="320"/>
        <v/>
      </c>
      <c r="C2905" s="28"/>
      <c r="D2905" s="37"/>
      <c r="E2905" s="28"/>
      <c r="F2905" s="38"/>
      <c r="G2905" s="39"/>
      <c r="H2905" s="39"/>
      <c r="I2905" s="29"/>
      <c r="J2905" s="40"/>
      <c r="K2905" s="40"/>
      <c r="L2905" s="28"/>
      <c r="M2905" s="28"/>
      <c r="N2905" s="42" t="str">
        <f t="shared" si="321"/>
        <v/>
      </c>
      <c r="O2905" s="43"/>
      <c r="P2905" s="25" t="str">
        <f t="shared" si="322"/>
        <v/>
      </c>
      <c r="R2905" s="26">
        <f t="shared" si="316"/>
        <v>0</v>
      </c>
      <c r="S2905" s="18">
        <f t="shared" si="317"/>
        <v>9</v>
      </c>
      <c r="T2905" s="15" t="str">
        <f t="shared" si="318"/>
        <v/>
      </c>
      <c r="U2905" s="15" t="str">
        <f>CONCATENATE(IF(B2905="","",'[1]Datos del Clap'!$E$4),";","9",IF(B2905="","",'[1]Datos del Clap'!$F$4),TEXT(B2905,"000"),";",E2905,(TEXT(F2905,"00000000")))</f>
        <v>;9;00000000</v>
      </c>
    </row>
    <row r="2906" spans="1:21" ht="14.25" customHeight="1" x14ac:dyDescent="0.2">
      <c r="A2906" s="41" t="str">
        <f t="shared" si="319"/>
        <v/>
      </c>
      <c r="B2906" s="27" t="str">
        <f t="shared" si="320"/>
        <v/>
      </c>
      <c r="C2906" s="28"/>
      <c r="D2906" s="37"/>
      <c r="E2906" s="28"/>
      <c r="F2906" s="38"/>
      <c r="G2906" s="39"/>
      <c r="H2906" s="39"/>
      <c r="I2906" s="29"/>
      <c r="J2906" s="40"/>
      <c r="K2906" s="40"/>
      <c r="L2906" s="28"/>
      <c r="M2906" s="28"/>
      <c r="N2906" s="42" t="str">
        <f t="shared" si="321"/>
        <v/>
      </c>
      <c r="O2906" s="43"/>
      <c r="P2906" s="25" t="str">
        <f t="shared" si="322"/>
        <v/>
      </c>
      <c r="R2906" s="26">
        <f t="shared" si="316"/>
        <v>0</v>
      </c>
      <c r="S2906" s="18">
        <f t="shared" si="317"/>
        <v>9</v>
      </c>
      <c r="T2906" s="15" t="str">
        <f t="shared" si="318"/>
        <v/>
      </c>
      <c r="U2906" s="15" t="str">
        <f>CONCATENATE(IF(B2906="","",'[1]Datos del Clap'!$E$4),";","9",IF(B2906="","",'[1]Datos del Clap'!$F$4),TEXT(B2906,"000"),";",E2906,(TEXT(F2906,"00000000")))</f>
        <v>;9;00000000</v>
      </c>
    </row>
    <row r="2907" spans="1:21" ht="14.25" customHeight="1" x14ac:dyDescent="0.2">
      <c r="A2907" s="41" t="str">
        <f t="shared" si="319"/>
        <v/>
      </c>
      <c r="B2907" s="27" t="str">
        <f t="shared" si="320"/>
        <v/>
      </c>
      <c r="C2907" s="28"/>
      <c r="D2907" s="37"/>
      <c r="E2907" s="28"/>
      <c r="F2907" s="38"/>
      <c r="G2907" s="39"/>
      <c r="H2907" s="39"/>
      <c r="I2907" s="29"/>
      <c r="J2907" s="40"/>
      <c r="K2907" s="40"/>
      <c r="L2907" s="28"/>
      <c r="M2907" s="28"/>
      <c r="N2907" s="42" t="str">
        <f t="shared" si="321"/>
        <v/>
      </c>
      <c r="O2907" s="43"/>
      <c r="P2907" s="25" t="str">
        <f t="shared" si="322"/>
        <v/>
      </c>
      <c r="R2907" s="26">
        <f t="shared" si="316"/>
        <v>0</v>
      </c>
      <c r="S2907" s="18">
        <f t="shared" si="317"/>
        <v>9</v>
      </c>
      <c r="T2907" s="15" t="str">
        <f t="shared" si="318"/>
        <v/>
      </c>
      <c r="U2907" s="15" t="str">
        <f>CONCATENATE(IF(B2907="","",'[1]Datos del Clap'!$E$4),";","9",IF(B2907="","",'[1]Datos del Clap'!$F$4),TEXT(B2907,"000"),";",E2907,(TEXT(F2907,"00000000")))</f>
        <v>;9;00000000</v>
      </c>
    </row>
    <row r="2908" spans="1:21" ht="14.25" customHeight="1" x14ac:dyDescent="0.2">
      <c r="A2908" s="41" t="str">
        <f t="shared" si="319"/>
        <v/>
      </c>
      <c r="B2908" s="27" t="str">
        <f t="shared" si="320"/>
        <v/>
      </c>
      <c r="C2908" s="28"/>
      <c r="D2908" s="37"/>
      <c r="E2908" s="28"/>
      <c r="F2908" s="38"/>
      <c r="G2908" s="39"/>
      <c r="H2908" s="39"/>
      <c r="I2908" s="29"/>
      <c r="J2908" s="40"/>
      <c r="K2908" s="40"/>
      <c r="L2908" s="28"/>
      <c r="M2908" s="28"/>
      <c r="N2908" s="42" t="str">
        <f t="shared" si="321"/>
        <v/>
      </c>
      <c r="O2908" s="43"/>
      <c r="P2908" s="25" t="str">
        <f t="shared" si="322"/>
        <v/>
      </c>
      <c r="R2908" s="26">
        <f t="shared" si="316"/>
        <v>0</v>
      </c>
      <c r="S2908" s="18">
        <f t="shared" si="317"/>
        <v>9</v>
      </c>
      <c r="T2908" s="15" t="str">
        <f t="shared" si="318"/>
        <v/>
      </c>
      <c r="U2908" s="15" t="str">
        <f>CONCATENATE(IF(B2908="","",'[1]Datos del Clap'!$E$4),";","9",IF(B2908="","",'[1]Datos del Clap'!$F$4),TEXT(B2908,"000"),";",E2908,(TEXT(F2908,"00000000")))</f>
        <v>;9;00000000</v>
      </c>
    </row>
    <row r="2909" spans="1:21" ht="14.25" customHeight="1" x14ac:dyDescent="0.2">
      <c r="A2909" s="41" t="str">
        <f t="shared" si="319"/>
        <v/>
      </c>
      <c r="B2909" s="27" t="str">
        <f t="shared" si="320"/>
        <v/>
      </c>
      <c r="C2909" s="28"/>
      <c r="D2909" s="37"/>
      <c r="E2909" s="28"/>
      <c r="F2909" s="38"/>
      <c r="G2909" s="39"/>
      <c r="H2909" s="39"/>
      <c r="I2909" s="29"/>
      <c r="J2909" s="40"/>
      <c r="K2909" s="40"/>
      <c r="L2909" s="28"/>
      <c r="M2909" s="28"/>
      <c r="N2909" s="42" t="str">
        <f t="shared" si="321"/>
        <v/>
      </c>
      <c r="O2909" s="43"/>
      <c r="P2909" s="25" t="str">
        <f t="shared" si="322"/>
        <v/>
      </c>
      <c r="R2909" s="26">
        <f t="shared" si="316"/>
        <v>0</v>
      </c>
      <c r="S2909" s="18">
        <f t="shared" si="317"/>
        <v>9</v>
      </c>
      <c r="T2909" s="15" t="str">
        <f t="shared" si="318"/>
        <v/>
      </c>
      <c r="U2909" s="15" t="str">
        <f>CONCATENATE(IF(B2909="","",'[1]Datos del Clap'!$E$4),";","9",IF(B2909="","",'[1]Datos del Clap'!$F$4),TEXT(B2909,"000"),";",E2909,(TEXT(F2909,"00000000")))</f>
        <v>;9;00000000</v>
      </c>
    </row>
    <row r="2910" spans="1:21" ht="14.25" customHeight="1" x14ac:dyDescent="0.2">
      <c r="A2910" s="41" t="str">
        <f t="shared" si="319"/>
        <v/>
      </c>
      <c r="B2910" s="27" t="str">
        <f t="shared" si="320"/>
        <v/>
      </c>
      <c r="C2910" s="28"/>
      <c r="D2910" s="37"/>
      <c r="E2910" s="28"/>
      <c r="F2910" s="38"/>
      <c r="G2910" s="39"/>
      <c r="H2910" s="39"/>
      <c r="I2910" s="29"/>
      <c r="J2910" s="40"/>
      <c r="K2910" s="40"/>
      <c r="L2910" s="28"/>
      <c r="M2910" s="28"/>
      <c r="N2910" s="42" t="str">
        <f t="shared" si="321"/>
        <v/>
      </c>
      <c r="O2910" s="43"/>
      <c r="P2910" s="25" t="str">
        <f t="shared" si="322"/>
        <v/>
      </c>
      <c r="R2910" s="26">
        <f t="shared" si="316"/>
        <v>0</v>
      </c>
      <c r="S2910" s="18">
        <f t="shared" si="317"/>
        <v>9</v>
      </c>
      <c r="T2910" s="15" t="str">
        <f t="shared" si="318"/>
        <v/>
      </c>
      <c r="U2910" s="15" t="str">
        <f>CONCATENATE(IF(B2910="","",'[1]Datos del Clap'!$E$4),";","9",IF(B2910="","",'[1]Datos del Clap'!$F$4),TEXT(B2910,"000"),";",E2910,(TEXT(F2910,"00000000")))</f>
        <v>;9;00000000</v>
      </c>
    </row>
    <row r="2911" spans="1:21" ht="14.25" customHeight="1" x14ac:dyDescent="0.2">
      <c r="A2911" s="41" t="str">
        <f t="shared" si="319"/>
        <v/>
      </c>
      <c r="B2911" s="27" t="str">
        <f t="shared" si="320"/>
        <v/>
      </c>
      <c r="C2911" s="28"/>
      <c r="D2911" s="37"/>
      <c r="E2911" s="28"/>
      <c r="F2911" s="38"/>
      <c r="G2911" s="39"/>
      <c r="H2911" s="39"/>
      <c r="I2911" s="29"/>
      <c r="J2911" s="40"/>
      <c r="K2911" s="40"/>
      <c r="L2911" s="28"/>
      <c r="M2911" s="28"/>
      <c r="N2911" s="42" t="str">
        <f t="shared" si="321"/>
        <v/>
      </c>
      <c r="O2911" s="43"/>
      <c r="P2911" s="25" t="str">
        <f t="shared" si="322"/>
        <v/>
      </c>
      <c r="R2911" s="26">
        <f t="shared" si="316"/>
        <v>0</v>
      </c>
      <c r="S2911" s="18">
        <f t="shared" si="317"/>
        <v>9</v>
      </c>
      <c r="T2911" s="15" t="str">
        <f t="shared" si="318"/>
        <v/>
      </c>
      <c r="U2911" s="15" t="str">
        <f>CONCATENATE(IF(B2911="","",'[1]Datos del Clap'!$E$4),";","9",IF(B2911="","",'[1]Datos del Clap'!$F$4),TEXT(B2911,"000"),";",E2911,(TEXT(F2911,"00000000")))</f>
        <v>;9;00000000</v>
      </c>
    </row>
    <row r="2912" spans="1:21" ht="14.25" customHeight="1" x14ac:dyDescent="0.2">
      <c r="A2912" s="41" t="str">
        <f t="shared" si="319"/>
        <v/>
      </c>
      <c r="B2912" s="27" t="str">
        <f t="shared" si="320"/>
        <v/>
      </c>
      <c r="C2912" s="28"/>
      <c r="D2912" s="37"/>
      <c r="E2912" s="28"/>
      <c r="F2912" s="38"/>
      <c r="G2912" s="39"/>
      <c r="H2912" s="39"/>
      <c r="I2912" s="29"/>
      <c r="J2912" s="40"/>
      <c r="K2912" s="40"/>
      <c r="L2912" s="28"/>
      <c r="M2912" s="28"/>
      <c r="N2912" s="42" t="str">
        <f t="shared" si="321"/>
        <v/>
      </c>
      <c r="O2912" s="43"/>
      <c r="P2912" s="25" t="str">
        <f t="shared" si="322"/>
        <v/>
      </c>
      <c r="R2912" s="26">
        <f t="shared" si="316"/>
        <v>0</v>
      </c>
      <c r="S2912" s="18">
        <f t="shared" si="317"/>
        <v>9</v>
      </c>
      <c r="T2912" s="15" t="str">
        <f t="shared" si="318"/>
        <v/>
      </c>
      <c r="U2912" s="15" t="str">
        <f>CONCATENATE(IF(B2912="","",'[1]Datos del Clap'!$E$4),";","9",IF(B2912="","",'[1]Datos del Clap'!$F$4),TEXT(B2912,"000"),";",E2912,(TEXT(F2912,"00000000")))</f>
        <v>;9;00000000</v>
      </c>
    </row>
    <row r="2913" spans="1:21" ht="14.25" customHeight="1" x14ac:dyDescent="0.2">
      <c r="A2913" s="41" t="str">
        <f t="shared" si="319"/>
        <v/>
      </c>
      <c r="B2913" s="27" t="str">
        <f t="shared" si="320"/>
        <v/>
      </c>
      <c r="C2913" s="28"/>
      <c r="D2913" s="37"/>
      <c r="E2913" s="28"/>
      <c r="F2913" s="38"/>
      <c r="G2913" s="39"/>
      <c r="H2913" s="39"/>
      <c r="I2913" s="29"/>
      <c r="J2913" s="40"/>
      <c r="K2913" s="40"/>
      <c r="L2913" s="28"/>
      <c r="M2913" s="28"/>
      <c r="N2913" s="42" t="str">
        <f t="shared" si="321"/>
        <v/>
      </c>
      <c r="O2913" s="43"/>
      <c r="P2913" s="25" t="str">
        <f t="shared" si="322"/>
        <v/>
      </c>
      <c r="R2913" s="26">
        <f t="shared" si="316"/>
        <v>0</v>
      </c>
      <c r="S2913" s="18">
        <f t="shared" si="317"/>
        <v>9</v>
      </c>
      <c r="T2913" s="15" t="str">
        <f t="shared" si="318"/>
        <v/>
      </c>
      <c r="U2913" s="15" t="str">
        <f>CONCATENATE(IF(B2913="","",'[1]Datos del Clap'!$E$4),";","9",IF(B2913="","",'[1]Datos del Clap'!$F$4),TEXT(B2913,"000"),";",E2913,(TEXT(F2913,"00000000")))</f>
        <v>;9;00000000</v>
      </c>
    </row>
    <row r="2914" spans="1:21" ht="14.25" customHeight="1" x14ac:dyDescent="0.2">
      <c r="A2914" s="41" t="str">
        <f t="shared" si="319"/>
        <v/>
      </c>
      <c r="B2914" s="27" t="str">
        <f t="shared" si="320"/>
        <v/>
      </c>
      <c r="C2914" s="28"/>
      <c r="D2914" s="37"/>
      <c r="E2914" s="28"/>
      <c r="F2914" s="38"/>
      <c r="G2914" s="39"/>
      <c r="H2914" s="39"/>
      <c r="I2914" s="29"/>
      <c r="J2914" s="40"/>
      <c r="K2914" s="40"/>
      <c r="L2914" s="28"/>
      <c r="M2914" s="28"/>
      <c r="N2914" s="42" t="str">
        <f t="shared" si="321"/>
        <v/>
      </c>
      <c r="O2914" s="43"/>
      <c r="P2914" s="25" t="str">
        <f t="shared" si="322"/>
        <v/>
      </c>
      <c r="R2914" s="26">
        <f t="shared" si="316"/>
        <v>0</v>
      </c>
      <c r="S2914" s="18">
        <f t="shared" si="317"/>
        <v>9</v>
      </c>
      <c r="T2914" s="15" t="str">
        <f t="shared" si="318"/>
        <v/>
      </c>
      <c r="U2914" s="15" t="str">
        <f>CONCATENATE(IF(B2914="","",'[1]Datos del Clap'!$E$4),";","9",IF(B2914="","",'[1]Datos del Clap'!$F$4),TEXT(B2914,"000"),";",E2914,(TEXT(F2914,"00000000")))</f>
        <v>;9;00000000</v>
      </c>
    </row>
    <row r="2915" spans="1:21" ht="14.25" customHeight="1" x14ac:dyDescent="0.2">
      <c r="A2915" s="41" t="str">
        <f t="shared" si="319"/>
        <v/>
      </c>
      <c r="B2915" s="27" t="str">
        <f t="shared" si="320"/>
        <v/>
      </c>
      <c r="C2915" s="28"/>
      <c r="D2915" s="37"/>
      <c r="E2915" s="28"/>
      <c r="F2915" s="38"/>
      <c r="G2915" s="39"/>
      <c r="H2915" s="39"/>
      <c r="I2915" s="29"/>
      <c r="J2915" s="40"/>
      <c r="K2915" s="40"/>
      <c r="L2915" s="28"/>
      <c r="M2915" s="28"/>
      <c r="N2915" s="42" t="str">
        <f t="shared" si="321"/>
        <v/>
      </c>
      <c r="O2915" s="43"/>
      <c r="P2915" s="25" t="str">
        <f t="shared" si="322"/>
        <v/>
      </c>
      <c r="R2915" s="26">
        <f t="shared" si="316"/>
        <v>0</v>
      </c>
      <c r="S2915" s="18">
        <f t="shared" si="317"/>
        <v>9</v>
      </c>
      <c r="T2915" s="15" t="str">
        <f t="shared" si="318"/>
        <v/>
      </c>
      <c r="U2915" s="15" t="str">
        <f>CONCATENATE(IF(B2915="","",'[1]Datos del Clap'!$E$4),";","9",IF(B2915="","",'[1]Datos del Clap'!$F$4),TEXT(B2915,"000"),";",E2915,(TEXT(F2915,"00000000")))</f>
        <v>;9;00000000</v>
      </c>
    </row>
    <row r="2916" spans="1:21" ht="14.25" customHeight="1" x14ac:dyDescent="0.2">
      <c r="A2916" s="41" t="str">
        <f t="shared" si="319"/>
        <v/>
      </c>
      <c r="B2916" s="27" t="str">
        <f t="shared" si="320"/>
        <v/>
      </c>
      <c r="C2916" s="28"/>
      <c r="D2916" s="37"/>
      <c r="E2916" s="28"/>
      <c r="F2916" s="38"/>
      <c r="G2916" s="39"/>
      <c r="H2916" s="39"/>
      <c r="I2916" s="29"/>
      <c r="J2916" s="40"/>
      <c r="K2916" s="40"/>
      <c r="L2916" s="28"/>
      <c r="M2916" s="28"/>
      <c r="N2916" s="42" t="str">
        <f t="shared" si="321"/>
        <v/>
      </c>
      <c r="O2916" s="43"/>
      <c r="P2916" s="25" t="str">
        <f t="shared" si="322"/>
        <v/>
      </c>
      <c r="R2916" s="26">
        <f t="shared" si="316"/>
        <v>0</v>
      </c>
      <c r="S2916" s="18">
        <f t="shared" si="317"/>
        <v>9</v>
      </c>
      <c r="T2916" s="15" t="str">
        <f t="shared" si="318"/>
        <v/>
      </c>
      <c r="U2916" s="15" t="str">
        <f>CONCATENATE(IF(B2916="","",'[1]Datos del Clap'!$E$4),";","9",IF(B2916="","",'[1]Datos del Clap'!$F$4),TEXT(B2916,"000"),";",E2916,(TEXT(F2916,"00000000")))</f>
        <v>;9;00000000</v>
      </c>
    </row>
    <row r="2917" spans="1:21" ht="14.25" customHeight="1" x14ac:dyDescent="0.2">
      <c r="A2917" s="41" t="str">
        <f t="shared" si="319"/>
        <v/>
      </c>
      <c r="B2917" s="27" t="str">
        <f t="shared" si="320"/>
        <v/>
      </c>
      <c r="C2917" s="28"/>
      <c r="D2917" s="37"/>
      <c r="E2917" s="28"/>
      <c r="F2917" s="38"/>
      <c r="G2917" s="39"/>
      <c r="H2917" s="39"/>
      <c r="I2917" s="29"/>
      <c r="J2917" s="40"/>
      <c r="K2917" s="40"/>
      <c r="L2917" s="28"/>
      <c r="M2917" s="28"/>
      <c r="N2917" s="42" t="str">
        <f t="shared" si="321"/>
        <v/>
      </c>
      <c r="O2917" s="43"/>
      <c r="P2917" s="25" t="str">
        <f t="shared" si="322"/>
        <v/>
      </c>
      <c r="R2917" s="26">
        <f t="shared" si="316"/>
        <v>0</v>
      </c>
      <c r="S2917" s="18">
        <f t="shared" si="317"/>
        <v>9</v>
      </c>
      <c r="T2917" s="15" t="str">
        <f t="shared" si="318"/>
        <v/>
      </c>
      <c r="U2917" s="15" t="str">
        <f>CONCATENATE(IF(B2917="","",'[1]Datos del Clap'!$E$4),";","9",IF(B2917="","",'[1]Datos del Clap'!$F$4),TEXT(B2917,"000"),";",E2917,(TEXT(F2917,"00000000")))</f>
        <v>;9;00000000</v>
      </c>
    </row>
    <row r="2918" spans="1:21" ht="14.25" customHeight="1" x14ac:dyDescent="0.2">
      <c r="A2918" s="41" t="str">
        <f t="shared" si="319"/>
        <v/>
      </c>
      <c r="B2918" s="27" t="str">
        <f t="shared" si="320"/>
        <v/>
      </c>
      <c r="C2918" s="28"/>
      <c r="D2918" s="37"/>
      <c r="E2918" s="28"/>
      <c r="F2918" s="38"/>
      <c r="G2918" s="39"/>
      <c r="H2918" s="39"/>
      <c r="I2918" s="29"/>
      <c r="J2918" s="40"/>
      <c r="K2918" s="40"/>
      <c r="L2918" s="28"/>
      <c r="M2918" s="28"/>
      <c r="N2918" s="42" t="str">
        <f t="shared" si="321"/>
        <v/>
      </c>
      <c r="O2918" s="43"/>
      <c r="P2918" s="25" t="str">
        <f t="shared" si="322"/>
        <v/>
      </c>
      <c r="R2918" s="26">
        <f t="shared" si="316"/>
        <v>0</v>
      </c>
      <c r="S2918" s="18">
        <f t="shared" si="317"/>
        <v>9</v>
      </c>
      <c r="T2918" s="15" t="str">
        <f t="shared" si="318"/>
        <v/>
      </c>
      <c r="U2918" s="15" t="str">
        <f>CONCATENATE(IF(B2918="","",'[1]Datos del Clap'!$E$4),";","9",IF(B2918="","",'[1]Datos del Clap'!$F$4),TEXT(B2918,"000"),";",E2918,(TEXT(F2918,"00000000")))</f>
        <v>;9;00000000</v>
      </c>
    </row>
    <row r="2919" spans="1:21" ht="14.25" customHeight="1" x14ac:dyDescent="0.2">
      <c r="A2919" s="41" t="str">
        <f t="shared" si="319"/>
        <v/>
      </c>
      <c r="B2919" s="27" t="str">
        <f t="shared" si="320"/>
        <v/>
      </c>
      <c r="C2919" s="28"/>
      <c r="D2919" s="37"/>
      <c r="E2919" s="28"/>
      <c r="F2919" s="38"/>
      <c r="G2919" s="39"/>
      <c r="H2919" s="39"/>
      <c r="I2919" s="29"/>
      <c r="J2919" s="40"/>
      <c r="K2919" s="40"/>
      <c r="L2919" s="28"/>
      <c r="M2919" s="28"/>
      <c r="N2919" s="42" t="str">
        <f t="shared" si="321"/>
        <v/>
      </c>
      <c r="O2919" s="43"/>
      <c r="P2919" s="25" t="str">
        <f t="shared" si="322"/>
        <v/>
      </c>
      <c r="R2919" s="26">
        <f t="shared" si="316"/>
        <v>0</v>
      </c>
      <c r="S2919" s="18">
        <f t="shared" si="317"/>
        <v>9</v>
      </c>
      <c r="T2919" s="15" t="str">
        <f t="shared" si="318"/>
        <v/>
      </c>
      <c r="U2919" s="15" t="str">
        <f>CONCATENATE(IF(B2919="","",'[1]Datos del Clap'!$E$4),";","9",IF(B2919="","",'[1]Datos del Clap'!$F$4),TEXT(B2919,"000"),";",E2919,(TEXT(F2919,"00000000")))</f>
        <v>;9;00000000</v>
      </c>
    </row>
    <row r="2920" spans="1:21" ht="14.25" customHeight="1" x14ac:dyDescent="0.2">
      <c r="A2920" s="41" t="str">
        <f t="shared" si="319"/>
        <v/>
      </c>
      <c r="B2920" s="27" t="str">
        <f t="shared" si="320"/>
        <v/>
      </c>
      <c r="C2920" s="28"/>
      <c r="D2920" s="37"/>
      <c r="E2920" s="28"/>
      <c r="F2920" s="38"/>
      <c r="G2920" s="39"/>
      <c r="H2920" s="39"/>
      <c r="I2920" s="29"/>
      <c r="J2920" s="40"/>
      <c r="K2920" s="40"/>
      <c r="L2920" s="28"/>
      <c r="M2920" s="28"/>
      <c r="N2920" s="42" t="str">
        <f t="shared" si="321"/>
        <v/>
      </c>
      <c r="O2920" s="43"/>
      <c r="P2920" s="25" t="str">
        <f t="shared" si="322"/>
        <v/>
      </c>
      <c r="R2920" s="26">
        <f t="shared" si="316"/>
        <v>0</v>
      </c>
      <c r="S2920" s="18">
        <f t="shared" si="317"/>
        <v>9</v>
      </c>
      <c r="T2920" s="15" t="str">
        <f t="shared" si="318"/>
        <v/>
      </c>
      <c r="U2920" s="15" t="str">
        <f>CONCATENATE(IF(B2920="","",'[1]Datos del Clap'!$E$4),";","9",IF(B2920="","",'[1]Datos del Clap'!$F$4),TEXT(B2920,"000"),";",E2920,(TEXT(F2920,"00000000")))</f>
        <v>;9;00000000</v>
      </c>
    </row>
    <row r="2921" spans="1:21" ht="14.25" customHeight="1" x14ac:dyDescent="0.2">
      <c r="A2921" s="41" t="str">
        <f t="shared" si="319"/>
        <v/>
      </c>
      <c r="B2921" s="27" t="str">
        <f t="shared" si="320"/>
        <v/>
      </c>
      <c r="C2921" s="28"/>
      <c r="D2921" s="37"/>
      <c r="E2921" s="28"/>
      <c r="F2921" s="38"/>
      <c r="G2921" s="39"/>
      <c r="H2921" s="39"/>
      <c r="I2921" s="29"/>
      <c r="J2921" s="40"/>
      <c r="K2921" s="40"/>
      <c r="L2921" s="28"/>
      <c r="M2921" s="28"/>
      <c r="N2921" s="42" t="str">
        <f t="shared" si="321"/>
        <v/>
      </c>
      <c r="O2921" s="43"/>
      <c r="P2921" s="25" t="str">
        <f t="shared" si="322"/>
        <v/>
      </c>
      <c r="R2921" s="26">
        <f t="shared" si="316"/>
        <v>0</v>
      </c>
      <c r="S2921" s="18">
        <f t="shared" si="317"/>
        <v>9</v>
      </c>
      <c r="T2921" s="15" t="str">
        <f t="shared" si="318"/>
        <v/>
      </c>
      <c r="U2921" s="15" t="str">
        <f>CONCATENATE(IF(B2921="","",'[1]Datos del Clap'!$E$4),";","9",IF(B2921="","",'[1]Datos del Clap'!$F$4),TEXT(B2921,"000"),";",E2921,(TEXT(F2921,"00000000")))</f>
        <v>;9;00000000</v>
      </c>
    </row>
    <row r="2922" spans="1:21" ht="14.25" customHeight="1" x14ac:dyDescent="0.2">
      <c r="A2922" s="41" t="str">
        <f t="shared" si="319"/>
        <v/>
      </c>
      <c r="B2922" s="27" t="str">
        <f t="shared" si="320"/>
        <v/>
      </c>
      <c r="C2922" s="28"/>
      <c r="D2922" s="37"/>
      <c r="E2922" s="28"/>
      <c r="F2922" s="38"/>
      <c r="G2922" s="39"/>
      <c r="H2922" s="39"/>
      <c r="I2922" s="29"/>
      <c r="J2922" s="40"/>
      <c r="K2922" s="40"/>
      <c r="L2922" s="28"/>
      <c r="M2922" s="28"/>
      <c r="N2922" s="42" t="str">
        <f t="shared" si="321"/>
        <v/>
      </c>
      <c r="O2922" s="43"/>
      <c r="P2922" s="25" t="str">
        <f t="shared" si="322"/>
        <v/>
      </c>
      <c r="R2922" s="26">
        <f t="shared" si="316"/>
        <v>0</v>
      </c>
      <c r="S2922" s="18">
        <f t="shared" si="317"/>
        <v>9</v>
      </c>
      <c r="T2922" s="15" t="str">
        <f t="shared" si="318"/>
        <v/>
      </c>
      <c r="U2922" s="15" t="str">
        <f>CONCATENATE(IF(B2922="","",'[1]Datos del Clap'!$E$4),";","9",IF(B2922="","",'[1]Datos del Clap'!$F$4),TEXT(B2922,"000"),";",E2922,(TEXT(F2922,"00000000")))</f>
        <v>;9;00000000</v>
      </c>
    </row>
    <row r="2923" spans="1:21" ht="14.25" customHeight="1" x14ac:dyDescent="0.2">
      <c r="A2923" s="41" t="str">
        <f t="shared" si="319"/>
        <v/>
      </c>
      <c r="B2923" s="27" t="str">
        <f t="shared" si="320"/>
        <v/>
      </c>
      <c r="C2923" s="28"/>
      <c r="D2923" s="37"/>
      <c r="E2923" s="28"/>
      <c r="F2923" s="38"/>
      <c r="G2923" s="39"/>
      <c r="H2923" s="39"/>
      <c r="I2923" s="29"/>
      <c r="J2923" s="40"/>
      <c r="K2923" s="40"/>
      <c r="L2923" s="28"/>
      <c r="M2923" s="28"/>
      <c r="N2923" s="42" t="str">
        <f t="shared" si="321"/>
        <v/>
      </c>
      <c r="O2923" s="43"/>
      <c r="P2923" s="25" t="str">
        <f t="shared" si="322"/>
        <v/>
      </c>
      <c r="R2923" s="26">
        <f t="shared" si="316"/>
        <v>0</v>
      </c>
      <c r="S2923" s="18">
        <f t="shared" si="317"/>
        <v>9</v>
      </c>
      <c r="T2923" s="15" t="str">
        <f t="shared" si="318"/>
        <v/>
      </c>
      <c r="U2923" s="15" t="str">
        <f>CONCATENATE(IF(B2923="","",'[1]Datos del Clap'!$E$4),";","9",IF(B2923="","",'[1]Datos del Clap'!$F$4),TEXT(B2923,"000"),";",E2923,(TEXT(F2923,"00000000")))</f>
        <v>;9;00000000</v>
      </c>
    </row>
    <row r="2924" spans="1:21" ht="14.25" customHeight="1" x14ac:dyDescent="0.2">
      <c r="A2924" s="41" t="str">
        <f t="shared" si="319"/>
        <v/>
      </c>
      <c r="B2924" s="27" t="str">
        <f t="shared" si="320"/>
        <v/>
      </c>
      <c r="C2924" s="28"/>
      <c r="D2924" s="37"/>
      <c r="E2924" s="28"/>
      <c r="F2924" s="38"/>
      <c r="G2924" s="39"/>
      <c r="H2924" s="39"/>
      <c r="I2924" s="29"/>
      <c r="J2924" s="40"/>
      <c r="K2924" s="40"/>
      <c r="L2924" s="28"/>
      <c r="M2924" s="28"/>
      <c r="N2924" s="42" t="str">
        <f t="shared" si="321"/>
        <v/>
      </c>
      <c r="O2924" s="43"/>
      <c r="P2924" s="25" t="str">
        <f t="shared" si="322"/>
        <v/>
      </c>
      <c r="R2924" s="26">
        <f t="shared" si="316"/>
        <v>0</v>
      </c>
      <c r="S2924" s="18">
        <f t="shared" si="317"/>
        <v>9</v>
      </c>
      <c r="T2924" s="15" t="str">
        <f t="shared" si="318"/>
        <v/>
      </c>
      <c r="U2924" s="15" t="str">
        <f>CONCATENATE(IF(B2924="","",'[1]Datos del Clap'!$E$4),";","9",IF(B2924="","",'[1]Datos del Clap'!$F$4),TEXT(B2924,"000"),";",E2924,(TEXT(F2924,"00000000")))</f>
        <v>;9;00000000</v>
      </c>
    </row>
    <row r="2925" spans="1:21" ht="14.25" customHeight="1" x14ac:dyDescent="0.2">
      <c r="A2925" s="41" t="str">
        <f t="shared" si="319"/>
        <v/>
      </c>
      <c r="B2925" s="27" t="str">
        <f t="shared" si="320"/>
        <v/>
      </c>
      <c r="C2925" s="28"/>
      <c r="D2925" s="37"/>
      <c r="E2925" s="28"/>
      <c r="F2925" s="38"/>
      <c r="G2925" s="39"/>
      <c r="H2925" s="39"/>
      <c r="I2925" s="29"/>
      <c r="J2925" s="40"/>
      <c r="K2925" s="40"/>
      <c r="L2925" s="28"/>
      <c r="M2925" s="28"/>
      <c r="N2925" s="42" t="str">
        <f t="shared" si="321"/>
        <v/>
      </c>
      <c r="O2925" s="43"/>
      <c r="P2925" s="25" t="str">
        <f t="shared" si="322"/>
        <v/>
      </c>
      <c r="R2925" s="26">
        <f t="shared" si="316"/>
        <v>0</v>
      </c>
      <c r="S2925" s="18">
        <f t="shared" si="317"/>
        <v>9</v>
      </c>
      <c r="T2925" s="15" t="str">
        <f t="shared" si="318"/>
        <v/>
      </c>
      <c r="U2925" s="15" t="str">
        <f>CONCATENATE(IF(B2925="","",'[1]Datos del Clap'!$E$4),";","9",IF(B2925="","",'[1]Datos del Clap'!$F$4),TEXT(B2925,"000"),";",E2925,(TEXT(F2925,"00000000")))</f>
        <v>;9;00000000</v>
      </c>
    </row>
    <row r="2926" spans="1:21" ht="14.25" customHeight="1" x14ac:dyDescent="0.2">
      <c r="A2926" s="41" t="str">
        <f t="shared" si="319"/>
        <v/>
      </c>
      <c r="B2926" s="27" t="str">
        <f t="shared" si="320"/>
        <v/>
      </c>
      <c r="C2926" s="28"/>
      <c r="D2926" s="37"/>
      <c r="E2926" s="28"/>
      <c r="F2926" s="38"/>
      <c r="G2926" s="39"/>
      <c r="H2926" s="39"/>
      <c r="I2926" s="29"/>
      <c r="J2926" s="40"/>
      <c r="K2926" s="40"/>
      <c r="L2926" s="28"/>
      <c r="M2926" s="28"/>
      <c r="N2926" s="42" t="str">
        <f t="shared" si="321"/>
        <v/>
      </c>
      <c r="O2926" s="43"/>
      <c r="P2926" s="25" t="str">
        <f t="shared" si="322"/>
        <v/>
      </c>
      <c r="R2926" s="26">
        <f t="shared" si="316"/>
        <v>0</v>
      </c>
      <c r="S2926" s="18">
        <f t="shared" si="317"/>
        <v>9</v>
      </c>
      <c r="T2926" s="15" t="str">
        <f t="shared" si="318"/>
        <v/>
      </c>
      <c r="U2926" s="15" t="str">
        <f>CONCATENATE(IF(B2926="","",'[1]Datos del Clap'!$E$4),";","9",IF(B2926="","",'[1]Datos del Clap'!$F$4),TEXT(B2926,"000"),";",E2926,(TEXT(F2926,"00000000")))</f>
        <v>;9;00000000</v>
      </c>
    </row>
    <row r="2927" spans="1:21" ht="14.25" customHeight="1" x14ac:dyDescent="0.2">
      <c r="A2927" s="41" t="str">
        <f t="shared" si="319"/>
        <v/>
      </c>
      <c r="B2927" s="27" t="str">
        <f t="shared" si="320"/>
        <v/>
      </c>
      <c r="C2927" s="28"/>
      <c r="D2927" s="37"/>
      <c r="E2927" s="28"/>
      <c r="F2927" s="38"/>
      <c r="G2927" s="39"/>
      <c r="H2927" s="39"/>
      <c r="I2927" s="29"/>
      <c r="J2927" s="40"/>
      <c r="K2927" s="40"/>
      <c r="L2927" s="28"/>
      <c r="M2927" s="28"/>
      <c r="N2927" s="42" t="str">
        <f t="shared" si="321"/>
        <v/>
      </c>
      <c r="O2927" s="43"/>
      <c r="P2927" s="25" t="str">
        <f t="shared" si="322"/>
        <v/>
      </c>
      <c r="R2927" s="26">
        <f t="shared" si="316"/>
        <v>0</v>
      </c>
      <c r="S2927" s="18">
        <f t="shared" si="317"/>
        <v>9</v>
      </c>
      <c r="T2927" s="15" t="str">
        <f t="shared" si="318"/>
        <v/>
      </c>
      <c r="U2927" s="15" t="str">
        <f>CONCATENATE(IF(B2927="","",'[1]Datos del Clap'!$E$4),";","9",IF(B2927="","",'[1]Datos del Clap'!$F$4),TEXT(B2927,"000"),";",E2927,(TEXT(F2927,"00000000")))</f>
        <v>;9;00000000</v>
      </c>
    </row>
    <row r="2928" spans="1:21" ht="14.25" customHeight="1" x14ac:dyDescent="0.2">
      <c r="A2928" s="41" t="str">
        <f t="shared" si="319"/>
        <v/>
      </c>
      <c r="B2928" s="27" t="str">
        <f t="shared" si="320"/>
        <v/>
      </c>
      <c r="C2928" s="28"/>
      <c r="D2928" s="37"/>
      <c r="E2928" s="28"/>
      <c r="F2928" s="38"/>
      <c r="G2928" s="39"/>
      <c r="H2928" s="39"/>
      <c r="I2928" s="29"/>
      <c r="J2928" s="40"/>
      <c r="K2928" s="40"/>
      <c r="L2928" s="28"/>
      <c r="M2928" s="28"/>
      <c r="N2928" s="42" t="str">
        <f t="shared" si="321"/>
        <v/>
      </c>
      <c r="O2928" s="43"/>
      <c r="P2928" s="25" t="str">
        <f t="shared" si="322"/>
        <v/>
      </c>
      <c r="R2928" s="26">
        <f t="shared" si="316"/>
        <v>0</v>
      </c>
      <c r="S2928" s="18">
        <f t="shared" si="317"/>
        <v>9</v>
      </c>
      <c r="T2928" s="15" t="str">
        <f t="shared" si="318"/>
        <v/>
      </c>
      <c r="U2928" s="15" t="str">
        <f>CONCATENATE(IF(B2928="","",'[1]Datos del Clap'!$E$4),";","9",IF(B2928="","",'[1]Datos del Clap'!$F$4),TEXT(B2928,"000"),";",E2928,(TEXT(F2928,"00000000")))</f>
        <v>;9;00000000</v>
      </c>
    </row>
    <row r="2929" spans="1:21" ht="14.25" customHeight="1" x14ac:dyDescent="0.2">
      <c r="A2929" s="41" t="str">
        <f t="shared" si="319"/>
        <v/>
      </c>
      <c r="B2929" s="27" t="str">
        <f t="shared" si="320"/>
        <v/>
      </c>
      <c r="C2929" s="28"/>
      <c r="D2929" s="37"/>
      <c r="E2929" s="28"/>
      <c r="F2929" s="38"/>
      <c r="G2929" s="39"/>
      <c r="H2929" s="39"/>
      <c r="I2929" s="29"/>
      <c r="J2929" s="40"/>
      <c r="K2929" s="40"/>
      <c r="L2929" s="28"/>
      <c r="M2929" s="28"/>
      <c r="N2929" s="42" t="str">
        <f t="shared" si="321"/>
        <v/>
      </c>
      <c r="O2929" s="43"/>
      <c r="P2929" s="25" t="str">
        <f t="shared" si="322"/>
        <v/>
      </c>
      <c r="R2929" s="26">
        <f t="shared" si="316"/>
        <v>0</v>
      </c>
      <c r="S2929" s="18">
        <f t="shared" si="317"/>
        <v>9</v>
      </c>
      <c r="T2929" s="15" t="str">
        <f t="shared" si="318"/>
        <v/>
      </c>
      <c r="U2929" s="15" t="str">
        <f>CONCATENATE(IF(B2929="","",'[1]Datos del Clap'!$E$4),";","9",IF(B2929="","",'[1]Datos del Clap'!$F$4),TEXT(B2929,"000"),";",E2929,(TEXT(F2929,"00000000")))</f>
        <v>;9;00000000</v>
      </c>
    </row>
    <row r="2930" spans="1:21" ht="14.25" customHeight="1" x14ac:dyDescent="0.2">
      <c r="A2930" s="41" t="str">
        <f t="shared" si="319"/>
        <v/>
      </c>
      <c r="B2930" s="27" t="str">
        <f t="shared" si="320"/>
        <v/>
      </c>
      <c r="C2930" s="28"/>
      <c r="D2930" s="37"/>
      <c r="E2930" s="28"/>
      <c r="F2930" s="38"/>
      <c r="G2930" s="39"/>
      <c r="H2930" s="39"/>
      <c r="I2930" s="29"/>
      <c r="J2930" s="40"/>
      <c r="K2930" s="40"/>
      <c r="L2930" s="28"/>
      <c r="M2930" s="28"/>
      <c r="N2930" s="42" t="str">
        <f t="shared" si="321"/>
        <v/>
      </c>
      <c r="O2930" s="43"/>
      <c r="P2930" s="25" t="str">
        <f t="shared" si="322"/>
        <v/>
      </c>
      <c r="R2930" s="26">
        <f t="shared" si="316"/>
        <v>0</v>
      </c>
      <c r="S2930" s="18">
        <f t="shared" si="317"/>
        <v>9</v>
      </c>
      <c r="T2930" s="15" t="str">
        <f t="shared" si="318"/>
        <v/>
      </c>
      <c r="U2930" s="15" t="str">
        <f>CONCATENATE(IF(B2930="","",'[1]Datos del Clap'!$E$4),";","9",IF(B2930="","",'[1]Datos del Clap'!$F$4),TEXT(B2930,"000"),";",E2930,(TEXT(F2930,"00000000")))</f>
        <v>;9;00000000</v>
      </c>
    </row>
    <row r="2931" spans="1:21" ht="14.25" customHeight="1" x14ac:dyDescent="0.2">
      <c r="A2931" s="41" t="str">
        <f t="shared" si="319"/>
        <v/>
      </c>
      <c r="B2931" s="27" t="str">
        <f t="shared" si="320"/>
        <v/>
      </c>
      <c r="C2931" s="28"/>
      <c r="D2931" s="37"/>
      <c r="E2931" s="28"/>
      <c r="F2931" s="38"/>
      <c r="G2931" s="39"/>
      <c r="H2931" s="39"/>
      <c r="I2931" s="29"/>
      <c r="J2931" s="40"/>
      <c r="K2931" s="40"/>
      <c r="L2931" s="28"/>
      <c r="M2931" s="28"/>
      <c r="N2931" s="42" t="str">
        <f t="shared" si="321"/>
        <v/>
      </c>
      <c r="O2931" s="43"/>
      <c r="P2931" s="25" t="str">
        <f t="shared" si="322"/>
        <v/>
      </c>
      <c r="R2931" s="26">
        <f t="shared" si="316"/>
        <v>0</v>
      </c>
      <c r="S2931" s="18">
        <f t="shared" si="317"/>
        <v>9</v>
      </c>
      <c r="T2931" s="15" t="str">
        <f t="shared" si="318"/>
        <v/>
      </c>
      <c r="U2931" s="15" t="str">
        <f>CONCATENATE(IF(B2931="","",'[1]Datos del Clap'!$E$4),";","9",IF(B2931="","",'[1]Datos del Clap'!$F$4),TEXT(B2931,"000"),";",E2931,(TEXT(F2931,"00000000")))</f>
        <v>;9;00000000</v>
      </c>
    </row>
    <row r="2932" spans="1:21" ht="14.25" customHeight="1" x14ac:dyDescent="0.2">
      <c r="A2932" s="41" t="str">
        <f t="shared" si="319"/>
        <v/>
      </c>
      <c r="B2932" s="27" t="str">
        <f t="shared" si="320"/>
        <v/>
      </c>
      <c r="C2932" s="28"/>
      <c r="D2932" s="37"/>
      <c r="E2932" s="28"/>
      <c r="F2932" s="38"/>
      <c r="G2932" s="39"/>
      <c r="H2932" s="39"/>
      <c r="I2932" s="29"/>
      <c r="J2932" s="40"/>
      <c r="K2932" s="40"/>
      <c r="L2932" s="28"/>
      <c r="M2932" s="28"/>
      <c r="N2932" s="42" t="str">
        <f t="shared" si="321"/>
        <v/>
      </c>
      <c r="O2932" s="43"/>
      <c r="P2932" s="25" t="str">
        <f t="shared" si="322"/>
        <v/>
      </c>
      <c r="R2932" s="26">
        <f t="shared" si="316"/>
        <v>0</v>
      </c>
      <c r="S2932" s="18">
        <f t="shared" si="317"/>
        <v>9</v>
      </c>
      <c r="T2932" s="15" t="str">
        <f t="shared" si="318"/>
        <v/>
      </c>
      <c r="U2932" s="15" t="str">
        <f>CONCATENATE(IF(B2932="","",'[1]Datos del Clap'!$E$4),";","9",IF(B2932="","",'[1]Datos del Clap'!$F$4),TEXT(B2932,"000"),";",E2932,(TEXT(F2932,"00000000")))</f>
        <v>;9;00000000</v>
      </c>
    </row>
    <row r="2933" spans="1:21" ht="14.25" customHeight="1" x14ac:dyDescent="0.2">
      <c r="A2933" s="41" t="str">
        <f t="shared" si="319"/>
        <v/>
      </c>
      <c r="B2933" s="27" t="str">
        <f t="shared" si="320"/>
        <v/>
      </c>
      <c r="C2933" s="28"/>
      <c r="D2933" s="37"/>
      <c r="E2933" s="28"/>
      <c r="F2933" s="38"/>
      <c r="G2933" s="39"/>
      <c r="H2933" s="39"/>
      <c r="I2933" s="29"/>
      <c r="J2933" s="40"/>
      <c r="K2933" s="40"/>
      <c r="L2933" s="28"/>
      <c r="M2933" s="28"/>
      <c r="N2933" s="42" t="str">
        <f t="shared" si="321"/>
        <v/>
      </c>
      <c r="O2933" s="43"/>
      <c r="P2933" s="25" t="str">
        <f t="shared" si="322"/>
        <v/>
      </c>
      <c r="R2933" s="26">
        <f t="shared" si="316"/>
        <v>0</v>
      </c>
      <c r="S2933" s="18">
        <f t="shared" si="317"/>
        <v>9</v>
      </c>
      <c r="T2933" s="15" t="str">
        <f t="shared" si="318"/>
        <v/>
      </c>
      <c r="U2933" s="15" t="str">
        <f>CONCATENATE(IF(B2933="","",'[1]Datos del Clap'!$E$4),";","9",IF(B2933="","",'[1]Datos del Clap'!$F$4),TEXT(B2933,"000"),";",E2933,(TEXT(F2933,"00000000")))</f>
        <v>;9;00000000</v>
      </c>
    </row>
    <row r="2934" spans="1:21" ht="14.25" customHeight="1" x14ac:dyDescent="0.2">
      <c r="A2934" s="41" t="str">
        <f t="shared" si="319"/>
        <v/>
      </c>
      <c r="B2934" s="27" t="str">
        <f t="shared" si="320"/>
        <v/>
      </c>
      <c r="C2934" s="28"/>
      <c r="D2934" s="37"/>
      <c r="E2934" s="28"/>
      <c r="F2934" s="38"/>
      <c r="G2934" s="39"/>
      <c r="H2934" s="39"/>
      <c r="I2934" s="29"/>
      <c r="J2934" s="40"/>
      <c r="K2934" s="40"/>
      <c r="L2934" s="28"/>
      <c r="M2934" s="28"/>
      <c r="N2934" s="42" t="str">
        <f t="shared" si="321"/>
        <v/>
      </c>
      <c r="O2934" s="43"/>
      <c r="P2934" s="25" t="str">
        <f t="shared" si="322"/>
        <v/>
      </c>
      <c r="R2934" s="26">
        <f t="shared" si="316"/>
        <v>0</v>
      </c>
      <c r="S2934" s="18">
        <f t="shared" si="317"/>
        <v>9</v>
      </c>
      <c r="T2934" s="15" t="str">
        <f t="shared" si="318"/>
        <v/>
      </c>
      <c r="U2934" s="15" t="str">
        <f>CONCATENATE(IF(B2934="","",'[1]Datos del Clap'!$E$4),";","9",IF(B2934="","",'[1]Datos del Clap'!$F$4),TEXT(B2934,"000"),";",E2934,(TEXT(F2934,"00000000")))</f>
        <v>;9;00000000</v>
      </c>
    </row>
    <row r="2935" spans="1:21" ht="14.25" customHeight="1" x14ac:dyDescent="0.2">
      <c r="A2935" s="41" t="str">
        <f t="shared" si="319"/>
        <v/>
      </c>
      <c r="B2935" s="27" t="str">
        <f t="shared" si="320"/>
        <v/>
      </c>
      <c r="C2935" s="28"/>
      <c r="D2935" s="37"/>
      <c r="E2935" s="28"/>
      <c r="F2935" s="38"/>
      <c r="G2935" s="39"/>
      <c r="H2935" s="39"/>
      <c r="I2935" s="29"/>
      <c r="J2935" s="40"/>
      <c r="K2935" s="40"/>
      <c r="L2935" s="28"/>
      <c r="M2935" s="28"/>
      <c r="N2935" s="42" t="str">
        <f t="shared" si="321"/>
        <v/>
      </c>
      <c r="O2935" s="43"/>
      <c r="P2935" s="25" t="str">
        <f t="shared" si="322"/>
        <v/>
      </c>
      <c r="R2935" s="26">
        <f t="shared" si="316"/>
        <v>0</v>
      </c>
      <c r="S2935" s="18">
        <f t="shared" si="317"/>
        <v>9</v>
      </c>
      <c r="T2935" s="15" t="str">
        <f t="shared" si="318"/>
        <v/>
      </c>
      <c r="U2935" s="15" t="str">
        <f>CONCATENATE(IF(B2935="","",'[1]Datos del Clap'!$E$4),";","9",IF(B2935="","",'[1]Datos del Clap'!$F$4),TEXT(B2935,"000"),";",E2935,(TEXT(F2935,"00000000")))</f>
        <v>;9;00000000</v>
      </c>
    </row>
    <row r="2936" spans="1:21" ht="14.25" customHeight="1" x14ac:dyDescent="0.2">
      <c r="A2936" s="41" t="str">
        <f t="shared" si="319"/>
        <v/>
      </c>
      <c r="B2936" s="27" t="str">
        <f t="shared" si="320"/>
        <v/>
      </c>
      <c r="C2936" s="28"/>
      <c r="D2936" s="37"/>
      <c r="E2936" s="28"/>
      <c r="F2936" s="38"/>
      <c r="G2936" s="39"/>
      <c r="H2936" s="39"/>
      <c r="I2936" s="29"/>
      <c r="J2936" s="40"/>
      <c r="K2936" s="40"/>
      <c r="L2936" s="28"/>
      <c r="M2936" s="28"/>
      <c r="N2936" s="42" t="str">
        <f t="shared" si="321"/>
        <v/>
      </c>
      <c r="O2936" s="43"/>
      <c r="P2936" s="25" t="str">
        <f t="shared" si="322"/>
        <v/>
      </c>
      <c r="R2936" s="26">
        <f t="shared" si="316"/>
        <v>0</v>
      </c>
      <c r="S2936" s="18">
        <f t="shared" si="317"/>
        <v>9</v>
      </c>
      <c r="T2936" s="15" t="str">
        <f t="shared" si="318"/>
        <v/>
      </c>
      <c r="U2936" s="15" t="str">
        <f>CONCATENATE(IF(B2936="","",'[1]Datos del Clap'!$E$4),";","9",IF(B2936="","",'[1]Datos del Clap'!$F$4),TEXT(B2936,"000"),";",E2936,(TEXT(F2936,"00000000")))</f>
        <v>;9;00000000</v>
      </c>
    </row>
    <row r="2937" spans="1:21" ht="14.25" customHeight="1" x14ac:dyDescent="0.2">
      <c r="A2937" s="41" t="str">
        <f t="shared" si="319"/>
        <v/>
      </c>
      <c r="B2937" s="27" t="str">
        <f t="shared" si="320"/>
        <v/>
      </c>
      <c r="C2937" s="28"/>
      <c r="D2937" s="37"/>
      <c r="E2937" s="28"/>
      <c r="F2937" s="38"/>
      <c r="G2937" s="39"/>
      <c r="H2937" s="39"/>
      <c r="I2937" s="29"/>
      <c r="J2937" s="40"/>
      <c r="K2937" s="40"/>
      <c r="L2937" s="28"/>
      <c r="M2937" s="28"/>
      <c r="N2937" s="42" t="str">
        <f t="shared" si="321"/>
        <v/>
      </c>
      <c r="O2937" s="43"/>
      <c r="P2937" s="25" t="str">
        <f t="shared" si="322"/>
        <v/>
      </c>
      <c r="R2937" s="26">
        <f t="shared" si="316"/>
        <v>0</v>
      </c>
      <c r="S2937" s="18">
        <f t="shared" si="317"/>
        <v>9</v>
      </c>
      <c r="T2937" s="15" t="str">
        <f t="shared" si="318"/>
        <v/>
      </c>
      <c r="U2937" s="15" t="str">
        <f>CONCATENATE(IF(B2937="","",'[1]Datos del Clap'!$E$4),";","9",IF(B2937="","",'[1]Datos del Clap'!$F$4),TEXT(B2937,"000"),";",E2937,(TEXT(F2937,"00000000")))</f>
        <v>;9;00000000</v>
      </c>
    </row>
    <row r="2938" spans="1:21" ht="14.25" customHeight="1" x14ac:dyDescent="0.2">
      <c r="A2938" s="41" t="str">
        <f t="shared" si="319"/>
        <v/>
      </c>
      <c r="B2938" s="27" t="str">
        <f t="shared" si="320"/>
        <v/>
      </c>
      <c r="C2938" s="28"/>
      <c r="D2938" s="37"/>
      <c r="E2938" s="28"/>
      <c r="F2938" s="38"/>
      <c r="G2938" s="39"/>
      <c r="H2938" s="39"/>
      <c r="I2938" s="29"/>
      <c r="J2938" s="40"/>
      <c r="K2938" s="40"/>
      <c r="L2938" s="28"/>
      <c r="M2938" s="28"/>
      <c r="N2938" s="42" t="str">
        <f t="shared" si="321"/>
        <v/>
      </c>
      <c r="O2938" s="43"/>
      <c r="P2938" s="25" t="str">
        <f t="shared" si="322"/>
        <v/>
      </c>
      <c r="R2938" s="26">
        <f t="shared" si="316"/>
        <v>0</v>
      </c>
      <c r="S2938" s="18">
        <f t="shared" si="317"/>
        <v>9</v>
      </c>
      <c r="T2938" s="15" t="str">
        <f t="shared" si="318"/>
        <v/>
      </c>
      <c r="U2938" s="15" t="str">
        <f>CONCATENATE(IF(B2938="","",'[1]Datos del Clap'!$E$4),";","9",IF(B2938="","",'[1]Datos del Clap'!$F$4),TEXT(B2938,"000"),";",E2938,(TEXT(F2938,"00000000")))</f>
        <v>;9;00000000</v>
      </c>
    </row>
    <row r="2939" spans="1:21" ht="14.25" customHeight="1" x14ac:dyDescent="0.2">
      <c r="A2939" s="41" t="str">
        <f t="shared" si="319"/>
        <v/>
      </c>
      <c r="B2939" s="27" t="str">
        <f t="shared" si="320"/>
        <v/>
      </c>
      <c r="C2939" s="28"/>
      <c r="D2939" s="37"/>
      <c r="E2939" s="28"/>
      <c r="F2939" s="38"/>
      <c r="G2939" s="39"/>
      <c r="H2939" s="39"/>
      <c r="I2939" s="29"/>
      <c r="J2939" s="40"/>
      <c r="K2939" s="40"/>
      <c r="L2939" s="28"/>
      <c r="M2939" s="28"/>
      <c r="N2939" s="42" t="str">
        <f t="shared" si="321"/>
        <v/>
      </c>
      <c r="O2939" s="43"/>
      <c r="P2939" s="25" t="str">
        <f t="shared" si="322"/>
        <v/>
      </c>
      <c r="R2939" s="26">
        <f t="shared" si="316"/>
        <v>0</v>
      </c>
      <c r="S2939" s="18">
        <f t="shared" si="317"/>
        <v>9</v>
      </c>
      <c r="T2939" s="15" t="str">
        <f t="shared" si="318"/>
        <v/>
      </c>
      <c r="U2939" s="15" t="str">
        <f>CONCATENATE(IF(B2939="","",'[1]Datos del Clap'!$E$4),";","9",IF(B2939="","",'[1]Datos del Clap'!$F$4),TEXT(B2939,"000"),";",E2939,(TEXT(F2939,"00000000")))</f>
        <v>;9;00000000</v>
      </c>
    </row>
    <row r="2940" spans="1:21" ht="14.25" customHeight="1" x14ac:dyDescent="0.2">
      <c r="A2940" s="41" t="str">
        <f t="shared" si="319"/>
        <v/>
      </c>
      <c r="B2940" s="27" t="str">
        <f t="shared" si="320"/>
        <v/>
      </c>
      <c r="C2940" s="28"/>
      <c r="D2940" s="37"/>
      <c r="E2940" s="28"/>
      <c r="F2940" s="38"/>
      <c r="G2940" s="39"/>
      <c r="H2940" s="39"/>
      <c r="I2940" s="29"/>
      <c r="J2940" s="40"/>
      <c r="K2940" s="40"/>
      <c r="L2940" s="28"/>
      <c r="M2940" s="28"/>
      <c r="N2940" s="42" t="str">
        <f t="shared" si="321"/>
        <v/>
      </c>
      <c r="O2940" s="43"/>
      <c r="P2940" s="25" t="str">
        <f t="shared" si="322"/>
        <v/>
      </c>
      <c r="R2940" s="26">
        <f t="shared" si="316"/>
        <v>0</v>
      </c>
      <c r="S2940" s="18">
        <f t="shared" si="317"/>
        <v>9</v>
      </c>
      <c r="T2940" s="15" t="str">
        <f t="shared" si="318"/>
        <v/>
      </c>
      <c r="U2940" s="15" t="str">
        <f>CONCATENATE(IF(B2940="","",'[1]Datos del Clap'!$E$4),";","9",IF(B2940="","",'[1]Datos del Clap'!$F$4),TEXT(B2940,"000"),";",E2940,(TEXT(F2940,"00000000")))</f>
        <v>;9;00000000</v>
      </c>
    </row>
    <row r="2941" spans="1:21" ht="14.25" customHeight="1" x14ac:dyDescent="0.2">
      <c r="A2941" s="41" t="str">
        <f t="shared" si="319"/>
        <v/>
      </c>
      <c r="B2941" s="27" t="str">
        <f t="shared" si="320"/>
        <v/>
      </c>
      <c r="C2941" s="28"/>
      <c r="D2941" s="37"/>
      <c r="E2941" s="28"/>
      <c r="F2941" s="38"/>
      <c r="G2941" s="39"/>
      <c r="H2941" s="39"/>
      <c r="I2941" s="29"/>
      <c r="J2941" s="40"/>
      <c r="K2941" s="40"/>
      <c r="L2941" s="28"/>
      <c r="M2941" s="28"/>
      <c r="N2941" s="42" t="str">
        <f t="shared" si="321"/>
        <v/>
      </c>
      <c r="O2941" s="43"/>
      <c r="P2941" s="25" t="str">
        <f t="shared" si="322"/>
        <v/>
      </c>
      <c r="R2941" s="26">
        <f t="shared" si="316"/>
        <v>0</v>
      </c>
      <c r="S2941" s="18">
        <f t="shared" si="317"/>
        <v>9</v>
      </c>
      <c r="T2941" s="15" t="str">
        <f t="shared" si="318"/>
        <v/>
      </c>
      <c r="U2941" s="15" t="str">
        <f>CONCATENATE(IF(B2941="","",'[1]Datos del Clap'!$E$4),";","9",IF(B2941="","",'[1]Datos del Clap'!$F$4),TEXT(B2941,"000"),";",E2941,(TEXT(F2941,"00000000")))</f>
        <v>;9;00000000</v>
      </c>
    </row>
    <row r="2942" spans="1:21" ht="14.25" customHeight="1" x14ac:dyDescent="0.2">
      <c r="A2942" s="41" t="str">
        <f t="shared" si="319"/>
        <v/>
      </c>
      <c r="B2942" s="27" t="str">
        <f t="shared" si="320"/>
        <v/>
      </c>
      <c r="C2942" s="28"/>
      <c r="D2942" s="37"/>
      <c r="E2942" s="28"/>
      <c r="F2942" s="38"/>
      <c r="G2942" s="39"/>
      <c r="H2942" s="39"/>
      <c r="I2942" s="29"/>
      <c r="J2942" s="40"/>
      <c r="K2942" s="40"/>
      <c r="L2942" s="28"/>
      <c r="M2942" s="28"/>
      <c r="N2942" s="42" t="str">
        <f t="shared" si="321"/>
        <v/>
      </c>
      <c r="O2942" s="43"/>
      <c r="P2942" s="25" t="str">
        <f t="shared" si="322"/>
        <v/>
      </c>
      <c r="R2942" s="26">
        <f t="shared" si="316"/>
        <v>0</v>
      </c>
      <c r="S2942" s="18">
        <f t="shared" si="317"/>
        <v>9</v>
      </c>
      <c r="T2942" s="15" t="str">
        <f t="shared" si="318"/>
        <v/>
      </c>
      <c r="U2942" s="15" t="str">
        <f>CONCATENATE(IF(B2942="","",'[1]Datos del Clap'!$E$4),";","9",IF(B2942="","",'[1]Datos del Clap'!$F$4),TEXT(B2942,"000"),";",E2942,(TEXT(F2942,"00000000")))</f>
        <v>;9;00000000</v>
      </c>
    </row>
    <row r="2943" spans="1:21" ht="14.25" customHeight="1" x14ac:dyDescent="0.2">
      <c r="A2943" s="41" t="str">
        <f t="shared" si="319"/>
        <v/>
      </c>
      <c r="B2943" s="27" t="str">
        <f t="shared" si="320"/>
        <v/>
      </c>
      <c r="C2943" s="28"/>
      <c r="D2943" s="37"/>
      <c r="E2943" s="28"/>
      <c r="F2943" s="38"/>
      <c r="G2943" s="39"/>
      <c r="H2943" s="39"/>
      <c r="I2943" s="29"/>
      <c r="J2943" s="40"/>
      <c r="K2943" s="40"/>
      <c r="L2943" s="28"/>
      <c r="M2943" s="28"/>
      <c r="N2943" s="42" t="str">
        <f t="shared" si="321"/>
        <v/>
      </c>
      <c r="O2943" s="43"/>
      <c r="P2943" s="25" t="str">
        <f t="shared" si="322"/>
        <v/>
      </c>
      <c r="R2943" s="26">
        <f t="shared" si="316"/>
        <v>0</v>
      </c>
      <c r="S2943" s="18">
        <f t="shared" si="317"/>
        <v>9</v>
      </c>
      <c r="T2943" s="15" t="str">
        <f t="shared" si="318"/>
        <v/>
      </c>
      <c r="U2943" s="15" t="str">
        <f>CONCATENATE(IF(B2943="","",'[1]Datos del Clap'!$E$4),";","9",IF(B2943="","",'[1]Datos del Clap'!$F$4),TEXT(B2943,"000"),";",E2943,(TEXT(F2943,"00000000")))</f>
        <v>;9;00000000</v>
      </c>
    </row>
    <row r="2944" spans="1:21" ht="14.25" customHeight="1" x14ac:dyDescent="0.2">
      <c r="A2944" s="41" t="str">
        <f t="shared" si="319"/>
        <v/>
      </c>
      <c r="B2944" s="27" t="str">
        <f t="shared" si="320"/>
        <v/>
      </c>
      <c r="C2944" s="28"/>
      <c r="D2944" s="37"/>
      <c r="E2944" s="28"/>
      <c r="F2944" s="38"/>
      <c r="G2944" s="39"/>
      <c r="H2944" s="39"/>
      <c r="I2944" s="29"/>
      <c r="J2944" s="40"/>
      <c r="K2944" s="40"/>
      <c r="L2944" s="28"/>
      <c r="M2944" s="28"/>
      <c r="N2944" s="42" t="str">
        <f t="shared" si="321"/>
        <v/>
      </c>
      <c r="O2944" s="43"/>
      <c r="P2944" s="25" t="str">
        <f t="shared" si="322"/>
        <v/>
      </c>
      <c r="R2944" s="26">
        <f t="shared" si="316"/>
        <v>0</v>
      </c>
      <c r="S2944" s="18">
        <f t="shared" si="317"/>
        <v>9</v>
      </c>
      <c r="T2944" s="15" t="str">
        <f t="shared" si="318"/>
        <v/>
      </c>
      <c r="U2944" s="15" t="str">
        <f>CONCATENATE(IF(B2944="","",'[1]Datos del Clap'!$E$4),";","9",IF(B2944="","",'[1]Datos del Clap'!$F$4),TEXT(B2944,"000"),";",E2944,(TEXT(F2944,"00000000")))</f>
        <v>;9;00000000</v>
      </c>
    </row>
    <row r="2945" spans="1:21" ht="14.25" customHeight="1" x14ac:dyDescent="0.2">
      <c r="A2945" s="41" t="str">
        <f t="shared" si="319"/>
        <v/>
      </c>
      <c r="B2945" s="27" t="str">
        <f t="shared" si="320"/>
        <v/>
      </c>
      <c r="C2945" s="28"/>
      <c r="D2945" s="37"/>
      <c r="E2945" s="28"/>
      <c r="F2945" s="38"/>
      <c r="G2945" s="39"/>
      <c r="H2945" s="39"/>
      <c r="I2945" s="29"/>
      <c r="J2945" s="40"/>
      <c r="K2945" s="40"/>
      <c r="L2945" s="28"/>
      <c r="M2945" s="28"/>
      <c r="N2945" s="42" t="str">
        <f t="shared" si="321"/>
        <v/>
      </c>
      <c r="O2945" s="43"/>
      <c r="P2945" s="25" t="str">
        <f t="shared" si="322"/>
        <v/>
      </c>
      <c r="R2945" s="26">
        <f t="shared" si="316"/>
        <v>0</v>
      </c>
      <c r="S2945" s="18">
        <f t="shared" si="317"/>
        <v>9</v>
      </c>
      <c r="T2945" s="15" t="str">
        <f t="shared" si="318"/>
        <v/>
      </c>
      <c r="U2945" s="15" t="str">
        <f>CONCATENATE(IF(B2945="","",'[1]Datos del Clap'!$E$4),";","9",IF(B2945="","",'[1]Datos del Clap'!$F$4),TEXT(B2945,"000"),";",E2945,(TEXT(F2945,"00000000")))</f>
        <v>;9;00000000</v>
      </c>
    </row>
    <row r="2946" spans="1:21" ht="14.25" customHeight="1" x14ac:dyDescent="0.2">
      <c r="A2946" s="41" t="str">
        <f t="shared" si="319"/>
        <v/>
      </c>
      <c r="B2946" s="27" t="str">
        <f t="shared" si="320"/>
        <v/>
      </c>
      <c r="C2946" s="28"/>
      <c r="D2946" s="37"/>
      <c r="E2946" s="28"/>
      <c r="F2946" s="38"/>
      <c r="G2946" s="39"/>
      <c r="H2946" s="39"/>
      <c r="I2946" s="29"/>
      <c r="J2946" s="40"/>
      <c r="K2946" s="40"/>
      <c r="L2946" s="28"/>
      <c r="M2946" s="28"/>
      <c r="N2946" s="42" t="str">
        <f t="shared" si="321"/>
        <v/>
      </c>
      <c r="O2946" s="43"/>
      <c r="P2946" s="25" t="str">
        <f t="shared" si="322"/>
        <v/>
      </c>
      <c r="R2946" s="26">
        <f t="shared" si="316"/>
        <v>0</v>
      </c>
      <c r="S2946" s="18">
        <f t="shared" si="317"/>
        <v>9</v>
      </c>
      <c r="T2946" s="15" t="str">
        <f t="shared" si="318"/>
        <v/>
      </c>
      <c r="U2946" s="15" t="str">
        <f>CONCATENATE(IF(B2946="","",'[1]Datos del Clap'!$E$4),";","9",IF(B2946="","",'[1]Datos del Clap'!$F$4),TEXT(B2946,"000"),";",E2946,(TEXT(F2946,"00000000")))</f>
        <v>;9;00000000</v>
      </c>
    </row>
    <row r="2947" spans="1:21" ht="14.25" customHeight="1" x14ac:dyDescent="0.2">
      <c r="A2947" s="41" t="str">
        <f t="shared" si="319"/>
        <v/>
      </c>
      <c r="B2947" s="27" t="str">
        <f t="shared" si="320"/>
        <v/>
      </c>
      <c r="C2947" s="28"/>
      <c r="D2947" s="37"/>
      <c r="E2947" s="28"/>
      <c r="F2947" s="38"/>
      <c r="G2947" s="39"/>
      <c r="H2947" s="39"/>
      <c r="I2947" s="29"/>
      <c r="J2947" s="40"/>
      <c r="K2947" s="40"/>
      <c r="L2947" s="28"/>
      <c r="M2947" s="28"/>
      <c r="N2947" s="42" t="str">
        <f t="shared" si="321"/>
        <v/>
      </c>
      <c r="O2947" s="43"/>
      <c r="P2947" s="25" t="str">
        <f t="shared" si="322"/>
        <v/>
      </c>
      <c r="R2947" s="26">
        <f t="shared" si="316"/>
        <v>0</v>
      </c>
      <c r="S2947" s="18">
        <f t="shared" si="317"/>
        <v>9</v>
      </c>
      <c r="T2947" s="15" t="str">
        <f t="shared" si="318"/>
        <v/>
      </c>
      <c r="U2947" s="15" t="str">
        <f>CONCATENATE(IF(B2947="","",'[1]Datos del Clap'!$E$4),";","9",IF(B2947="","",'[1]Datos del Clap'!$F$4),TEXT(B2947,"000"),";",E2947,(TEXT(F2947,"00000000")))</f>
        <v>;9;00000000</v>
      </c>
    </row>
    <row r="2948" spans="1:21" ht="14.25" customHeight="1" x14ac:dyDescent="0.2">
      <c r="A2948" s="41" t="str">
        <f t="shared" si="319"/>
        <v/>
      </c>
      <c r="B2948" s="27" t="str">
        <f t="shared" si="320"/>
        <v/>
      </c>
      <c r="C2948" s="28"/>
      <c r="D2948" s="37"/>
      <c r="E2948" s="28"/>
      <c r="F2948" s="38"/>
      <c r="G2948" s="39"/>
      <c r="H2948" s="39"/>
      <c r="I2948" s="29"/>
      <c r="J2948" s="40"/>
      <c r="K2948" s="40"/>
      <c r="L2948" s="28"/>
      <c r="M2948" s="28"/>
      <c r="N2948" s="42" t="str">
        <f t="shared" si="321"/>
        <v/>
      </c>
      <c r="O2948" s="43"/>
      <c r="P2948" s="25" t="str">
        <f t="shared" si="322"/>
        <v/>
      </c>
      <c r="R2948" s="26">
        <f t="shared" ref="R2948:R3005" si="323">COUNTIF($F$4:$F$10002,F2948)</f>
        <v>0</v>
      </c>
      <c r="S2948" s="18">
        <f t="shared" ref="S2948:S3005" si="324">LEN(IF(F2948&gt;=80000000,(CONCATENATE("E",REPT(0,8-LEN(F2948)),F2948)),(CONCATENATE("V",REPT(0,8-LEN(F2948)),F2948))))</f>
        <v>9</v>
      </c>
      <c r="T2948" s="15" t="str">
        <f t="shared" ref="T2948:T3005" si="325">TRIM(PROPER(D2948))</f>
        <v/>
      </c>
      <c r="U2948" s="15" t="str">
        <f>CONCATENATE(IF(B2948="","",'[1]Datos del Clap'!$E$4),";","9",IF(B2948="","",'[1]Datos del Clap'!$F$4),TEXT(B2948,"000"),";",E2948,(TEXT(F2948,"00000000")))</f>
        <v>;9;00000000</v>
      </c>
    </row>
    <row r="2949" spans="1:21" ht="14.25" customHeight="1" x14ac:dyDescent="0.2">
      <c r="A2949" s="41" t="str">
        <f t="shared" ref="A2949:A3012" si="326">IF(I2949="Vocero Territorial",1,IF(I2949="UBCH",2,IF(I2949="UNAMUJER",3,IF(I2949="FFM",4,IF(I2949="CCAlimentación",5,IF(I2949="Comunicador",6,IF(I2949="Productivo",7,IF(I2949="Fiscal",8,IF(I2949="Miliciano",9,IF(I2949="Vocero Comunal",11,IF(I2949="Ninguno",10,"")))))))))))</f>
        <v/>
      </c>
      <c r="B2949" s="27" t="str">
        <f t="shared" ref="B2949:B3005" si="327">IF(OR(C2949="",D2949=""),"",IF(AND(C2949&lt;&gt;"Jefe de Familia",D2949&lt;&gt;""),B2948,(B2948+1)))</f>
        <v/>
      </c>
      <c r="C2949" s="28"/>
      <c r="D2949" s="37"/>
      <c r="E2949" s="28"/>
      <c r="F2949" s="38"/>
      <c r="G2949" s="39"/>
      <c r="H2949" s="39"/>
      <c r="I2949" s="29"/>
      <c r="J2949" s="40"/>
      <c r="K2949" s="40"/>
      <c r="L2949" s="28"/>
      <c r="M2949" s="28"/>
      <c r="N2949" s="42" t="str">
        <f t="shared" ref="N2949:N3005" si="328">IF(OR(COUNTIF($F$4:$F$3005,F2949)&gt;=2,T(F2949)&lt;&gt;"",LEN(F2949)&gt;8),"Revisar este número de Cédula","")</f>
        <v/>
      </c>
      <c r="O2949" s="43"/>
      <c r="P2949" s="25" t="str">
        <f t="shared" ref="P2949:P3012" si="329">IF(AND($W$2&lt;&gt;1,I2949="Vocero Territorial"),"Ya Existe un "&amp;I2949,IF(AND($W$3&lt;&gt;1,I2949="UBCH"),"Ya Existe un Representante de las "&amp;I2949,IF(AND($W$4&lt;&gt;1,I2949="UNAMUJER"),"Ya Existe un Representante de "&amp;I2949,IF(AND($W$5&lt;&gt;1,I2949="FFM"),"Ya Existe un Representante del "&amp;I2949,IF(AND($W$6&lt;&gt;1,I2949="CCAlimentación"),"Ya Existe un Representante del "&amp;I2949,IF(AND($W$7&lt;&gt;1,I2949="Comunicador"),"Ya Existe un Líder "&amp;I2949,IF(AND($W$8&lt;&gt;1,I2949="Productivo"),"Ya Existe un Líder "&amp;I2949,IF(AND($W$9&lt;&gt;1,I2949="Fiscal"),"Ya Existe un "&amp;I2949,IF(AND($W$9&lt;&gt;1,I2949="Vocero Comunal"),"Ya Existe un "&amp;I2949,"")))))))))</f>
        <v/>
      </c>
      <c r="R2949" s="26">
        <f t="shared" si="323"/>
        <v>0</v>
      </c>
      <c r="S2949" s="18">
        <f t="shared" si="324"/>
        <v>9</v>
      </c>
      <c r="T2949" s="15" t="str">
        <f t="shared" si="325"/>
        <v/>
      </c>
      <c r="U2949" s="15" t="str">
        <f>CONCATENATE(IF(B2949="","",'[1]Datos del Clap'!$E$4),";","9",IF(B2949="","",'[1]Datos del Clap'!$F$4),TEXT(B2949,"000"),";",E2949,(TEXT(F2949,"00000000")))</f>
        <v>;9;00000000</v>
      </c>
    </row>
    <row r="2950" spans="1:21" ht="14.25" customHeight="1" x14ac:dyDescent="0.2">
      <c r="A2950" s="41" t="str">
        <f t="shared" si="326"/>
        <v/>
      </c>
      <c r="B2950" s="27" t="str">
        <f t="shared" si="327"/>
        <v/>
      </c>
      <c r="C2950" s="28"/>
      <c r="D2950" s="37"/>
      <c r="E2950" s="28"/>
      <c r="F2950" s="38"/>
      <c r="G2950" s="39"/>
      <c r="H2950" s="39"/>
      <c r="I2950" s="29"/>
      <c r="J2950" s="40"/>
      <c r="K2950" s="40"/>
      <c r="L2950" s="28"/>
      <c r="M2950" s="28"/>
      <c r="N2950" s="42" t="str">
        <f t="shared" si="328"/>
        <v/>
      </c>
      <c r="O2950" s="43"/>
      <c r="P2950" s="25" t="str">
        <f t="shared" si="329"/>
        <v/>
      </c>
      <c r="R2950" s="26">
        <f t="shared" si="323"/>
        <v>0</v>
      </c>
      <c r="S2950" s="18">
        <f t="shared" si="324"/>
        <v>9</v>
      </c>
      <c r="T2950" s="15" t="str">
        <f t="shared" si="325"/>
        <v/>
      </c>
      <c r="U2950" s="15" t="str">
        <f>CONCATENATE(IF(B2950="","",'[1]Datos del Clap'!$E$4),";","9",IF(B2950="","",'[1]Datos del Clap'!$F$4),TEXT(B2950,"000"),";",E2950,(TEXT(F2950,"00000000")))</f>
        <v>;9;00000000</v>
      </c>
    </row>
    <row r="2951" spans="1:21" ht="14.25" customHeight="1" x14ac:dyDescent="0.2">
      <c r="A2951" s="41" t="str">
        <f t="shared" si="326"/>
        <v/>
      </c>
      <c r="B2951" s="27" t="str">
        <f t="shared" si="327"/>
        <v/>
      </c>
      <c r="C2951" s="28"/>
      <c r="D2951" s="37"/>
      <c r="E2951" s="28"/>
      <c r="F2951" s="38"/>
      <c r="G2951" s="39"/>
      <c r="H2951" s="39"/>
      <c r="I2951" s="29"/>
      <c r="J2951" s="40"/>
      <c r="K2951" s="40"/>
      <c r="L2951" s="28"/>
      <c r="M2951" s="28"/>
      <c r="N2951" s="42" t="str">
        <f t="shared" si="328"/>
        <v/>
      </c>
      <c r="O2951" s="43"/>
      <c r="P2951" s="25" t="str">
        <f t="shared" si="329"/>
        <v/>
      </c>
      <c r="R2951" s="26">
        <f t="shared" si="323"/>
        <v>0</v>
      </c>
      <c r="S2951" s="18">
        <f t="shared" si="324"/>
        <v>9</v>
      </c>
      <c r="T2951" s="15" t="str">
        <f t="shared" si="325"/>
        <v/>
      </c>
      <c r="U2951" s="15" t="str">
        <f>CONCATENATE(IF(B2951="","",'[1]Datos del Clap'!$E$4),";","9",IF(B2951="","",'[1]Datos del Clap'!$F$4),TEXT(B2951,"000"),";",E2951,(TEXT(F2951,"00000000")))</f>
        <v>;9;00000000</v>
      </c>
    </row>
    <row r="2952" spans="1:21" ht="14.25" customHeight="1" x14ac:dyDescent="0.2">
      <c r="A2952" s="41" t="str">
        <f t="shared" si="326"/>
        <v/>
      </c>
      <c r="B2952" s="27" t="str">
        <f t="shared" si="327"/>
        <v/>
      </c>
      <c r="C2952" s="28"/>
      <c r="D2952" s="37"/>
      <c r="E2952" s="28"/>
      <c r="F2952" s="38"/>
      <c r="G2952" s="39"/>
      <c r="H2952" s="39"/>
      <c r="I2952" s="29"/>
      <c r="J2952" s="40"/>
      <c r="K2952" s="40"/>
      <c r="L2952" s="28"/>
      <c r="M2952" s="28"/>
      <c r="N2952" s="42" t="str">
        <f t="shared" si="328"/>
        <v/>
      </c>
      <c r="O2952" s="43"/>
      <c r="P2952" s="25" t="str">
        <f t="shared" si="329"/>
        <v/>
      </c>
      <c r="R2952" s="26">
        <f t="shared" si="323"/>
        <v>0</v>
      </c>
      <c r="S2952" s="18">
        <f t="shared" si="324"/>
        <v>9</v>
      </c>
      <c r="T2952" s="15" t="str">
        <f t="shared" si="325"/>
        <v/>
      </c>
      <c r="U2952" s="15" t="str">
        <f>CONCATENATE(IF(B2952="","",'[1]Datos del Clap'!$E$4),";","9",IF(B2952="","",'[1]Datos del Clap'!$F$4),TEXT(B2952,"000"),";",E2952,(TEXT(F2952,"00000000")))</f>
        <v>;9;00000000</v>
      </c>
    </row>
    <row r="2953" spans="1:21" ht="14.25" customHeight="1" x14ac:dyDescent="0.2">
      <c r="A2953" s="41" t="str">
        <f t="shared" si="326"/>
        <v/>
      </c>
      <c r="B2953" s="27" t="str">
        <f t="shared" si="327"/>
        <v/>
      </c>
      <c r="C2953" s="28"/>
      <c r="D2953" s="37"/>
      <c r="E2953" s="28"/>
      <c r="F2953" s="38"/>
      <c r="G2953" s="39"/>
      <c r="H2953" s="39"/>
      <c r="I2953" s="29"/>
      <c r="J2953" s="40"/>
      <c r="K2953" s="40"/>
      <c r="L2953" s="28"/>
      <c r="M2953" s="28"/>
      <c r="N2953" s="42" t="str">
        <f t="shared" si="328"/>
        <v/>
      </c>
      <c r="O2953" s="43"/>
      <c r="P2953" s="25" t="str">
        <f t="shared" si="329"/>
        <v/>
      </c>
      <c r="R2953" s="26">
        <f t="shared" si="323"/>
        <v>0</v>
      </c>
      <c r="S2953" s="18">
        <f t="shared" si="324"/>
        <v>9</v>
      </c>
      <c r="T2953" s="15" t="str">
        <f t="shared" si="325"/>
        <v/>
      </c>
      <c r="U2953" s="15" t="str">
        <f>CONCATENATE(IF(B2953="","",'[1]Datos del Clap'!$E$4),";","9",IF(B2953="","",'[1]Datos del Clap'!$F$4),TEXT(B2953,"000"),";",E2953,(TEXT(F2953,"00000000")))</f>
        <v>;9;00000000</v>
      </c>
    </row>
    <row r="2954" spans="1:21" ht="14.25" customHeight="1" x14ac:dyDescent="0.2">
      <c r="A2954" s="41" t="str">
        <f t="shared" si="326"/>
        <v/>
      </c>
      <c r="B2954" s="27" t="str">
        <f t="shared" si="327"/>
        <v/>
      </c>
      <c r="C2954" s="28"/>
      <c r="D2954" s="37"/>
      <c r="E2954" s="28"/>
      <c r="F2954" s="38"/>
      <c r="G2954" s="39"/>
      <c r="H2954" s="39"/>
      <c r="I2954" s="29"/>
      <c r="J2954" s="40"/>
      <c r="K2954" s="40"/>
      <c r="L2954" s="28"/>
      <c r="M2954" s="28"/>
      <c r="N2954" s="42" t="str">
        <f t="shared" si="328"/>
        <v/>
      </c>
      <c r="O2954" s="43"/>
      <c r="P2954" s="25" t="str">
        <f t="shared" si="329"/>
        <v/>
      </c>
      <c r="R2954" s="26">
        <f t="shared" si="323"/>
        <v>0</v>
      </c>
      <c r="S2954" s="18">
        <f t="shared" si="324"/>
        <v>9</v>
      </c>
      <c r="T2954" s="15" t="str">
        <f t="shared" si="325"/>
        <v/>
      </c>
      <c r="U2954" s="15" t="str">
        <f>CONCATENATE(IF(B2954="","",'[1]Datos del Clap'!$E$4),";","9",IF(B2954="","",'[1]Datos del Clap'!$F$4),TEXT(B2954,"000"),";",E2954,(TEXT(F2954,"00000000")))</f>
        <v>;9;00000000</v>
      </c>
    </row>
    <row r="2955" spans="1:21" ht="14.25" customHeight="1" x14ac:dyDescent="0.2">
      <c r="A2955" s="41" t="str">
        <f t="shared" si="326"/>
        <v/>
      </c>
      <c r="B2955" s="27" t="str">
        <f t="shared" si="327"/>
        <v/>
      </c>
      <c r="C2955" s="28"/>
      <c r="D2955" s="37"/>
      <c r="E2955" s="28"/>
      <c r="F2955" s="38"/>
      <c r="G2955" s="39"/>
      <c r="H2955" s="39"/>
      <c r="I2955" s="29"/>
      <c r="J2955" s="40"/>
      <c r="K2955" s="40"/>
      <c r="L2955" s="28"/>
      <c r="M2955" s="28"/>
      <c r="N2955" s="42" t="str">
        <f t="shared" si="328"/>
        <v/>
      </c>
      <c r="O2955" s="43"/>
      <c r="P2955" s="25" t="str">
        <f t="shared" si="329"/>
        <v/>
      </c>
      <c r="R2955" s="26">
        <f t="shared" si="323"/>
        <v>0</v>
      </c>
      <c r="S2955" s="18">
        <f t="shared" si="324"/>
        <v>9</v>
      </c>
      <c r="T2955" s="15" t="str">
        <f t="shared" si="325"/>
        <v/>
      </c>
      <c r="U2955" s="15" t="str">
        <f>CONCATENATE(IF(B2955="","",'[1]Datos del Clap'!$E$4),";","9",IF(B2955="","",'[1]Datos del Clap'!$F$4),TEXT(B2955,"000"),";",E2955,(TEXT(F2955,"00000000")))</f>
        <v>;9;00000000</v>
      </c>
    </row>
    <row r="2956" spans="1:21" ht="14.25" customHeight="1" x14ac:dyDescent="0.2">
      <c r="A2956" s="41" t="str">
        <f t="shared" si="326"/>
        <v/>
      </c>
      <c r="B2956" s="27" t="str">
        <f t="shared" si="327"/>
        <v/>
      </c>
      <c r="C2956" s="28"/>
      <c r="D2956" s="37"/>
      <c r="E2956" s="28"/>
      <c r="F2956" s="38"/>
      <c r="G2956" s="39"/>
      <c r="H2956" s="39"/>
      <c r="I2956" s="29"/>
      <c r="J2956" s="40"/>
      <c r="K2956" s="40"/>
      <c r="L2956" s="28"/>
      <c r="M2956" s="28"/>
      <c r="N2956" s="42" t="str">
        <f t="shared" si="328"/>
        <v/>
      </c>
      <c r="O2956" s="43"/>
      <c r="P2956" s="25" t="str">
        <f t="shared" si="329"/>
        <v/>
      </c>
      <c r="R2956" s="26">
        <f t="shared" si="323"/>
        <v>0</v>
      </c>
      <c r="S2956" s="18">
        <f t="shared" si="324"/>
        <v>9</v>
      </c>
      <c r="T2956" s="15" t="str">
        <f t="shared" si="325"/>
        <v/>
      </c>
      <c r="U2956" s="15" t="str">
        <f>CONCATENATE(IF(B2956="","",'[1]Datos del Clap'!$E$4),";","9",IF(B2956="","",'[1]Datos del Clap'!$F$4),TEXT(B2956,"000"),";",E2956,(TEXT(F2956,"00000000")))</f>
        <v>;9;00000000</v>
      </c>
    </row>
    <row r="2957" spans="1:21" ht="14.25" customHeight="1" x14ac:dyDescent="0.2">
      <c r="A2957" s="41" t="str">
        <f t="shared" si="326"/>
        <v/>
      </c>
      <c r="B2957" s="27" t="str">
        <f t="shared" si="327"/>
        <v/>
      </c>
      <c r="C2957" s="28"/>
      <c r="D2957" s="37"/>
      <c r="E2957" s="28"/>
      <c r="F2957" s="38"/>
      <c r="G2957" s="39"/>
      <c r="H2957" s="39"/>
      <c r="I2957" s="29"/>
      <c r="J2957" s="40"/>
      <c r="K2957" s="40"/>
      <c r="L2957" s="28"/>
      <c r="M2957" s="28"/>
      <c r="N2957" s="42" t="str">
        <f t="shared" si="328"/>
        <v/>
      </c>
      <c r="O2957" s="43"/>
      <c r="P2957" s="25" t="str">
        <f t="shared" si="329"/>
        <v/>
      </c>
      <c r="R2957" s="26">
        <f t="shared" si="323"/>
        <v>0</v>
      </c>
      <c r="S2957" s="18">
        <f t="shared" si="324"/>
        <v>9</v>
      </c>
      <c r="T2957" s="15" t="str">
        <f t="shared" si="325"/>
        <v/>
      </c>
      <c r="U2957" s="15" t="str">
        <f>CONCATENATE(IF(B2957="","",'[1]Datos del Clap'!$E$4),";","9",IF(B2957="","",'[1]Datos del Clap'!$F$4),TEXT(B2957,"000"),";",E2957,(TEXT(F2957,"00000000")))</f>
        <v>;9;00000000</v>
      </c>
    </row>
    <row r="2958" spans="1:21" ht="14.25" customHeight="1" x14ac:dyDescent="0.2">
      <c r="A2958" s="41" t="str">
        <f t="shared" si="326"/>
        <v/>
      </c>
      <c r="B2958" s="27" t="str">
        <f t="shared" si="327"/>
        <v/>
      </c>
      <c r="C2958" s="28"/>
      <c r="D2958" s="37"/>
      <c r="E2958" s="28"/>
      <c r="F2958" s="38"/>
      <c r="G2958" s="39"/>
      <c r="H2958" s="39"/>
      <c r="I2958" s="29"/>
      <c r="J2958" s="40"/>
      <c r="K2958" s="40"/>
      <c r="L2958" s="28"/>
      <c r="M2958" s="28"/>
      <c r="N2958" s="42" t="str">
        <f t="shared" si="328"/>
        <v/>
      </c>
      <c r="O2958" s="43"/>
      <c r="P2958" s="25" t="str">
        <f t="shared" si="329"/>
        <v/>
      </c>
      <c r="R2958" s="26">
        <f t="shared" si="323"/>
        <v>0</v>
      </c>
      <c r="S2958" s="18">
        <f t="shared" si="324"/>
        <v>9</v>
      </c>
      <c r="T2958" s="15" t="str">
        <f t="shared" si="325"/>
        <v/>
      </c>
      <c r="U2958" s="15" t="str">
        <f>CONCATENATE(IF(B2958="","",'[1]Datos del Clap'!$E$4),";","9",IF(B2958="","",'[1]Datos del Clap'!$F$4),TEXT(B2958,"000"),";",E2958,(TEXT(F2958,"00000000")))</f>
        <v>;9;00000000</v>
      </c>
    </row>
    <row r="2959" spans="1:21" ht="14.25" customHeight="1" x14ac:dyDescent="0.2">
      <c r="A2959" s="41" t="str">
        <f t="shared" si="326"/>
        <v/>
      </c>
      <c r="B2959" s="27" t="str">
        <f t="shared" si="327"/>
        <v/>
      </c>
      <c r="C2959" s="28"/>
      <c r="D2959" s="37"/>
      <c r="E2959" s="28"/>
      <c r="F2959" s="38"/>
      <c r="G2959" s="39"/>
      <c r="H2959" s="39"/>
      <c r="I2959" s="29"/>
      <c r="J2959" s="40"/>
      <c r="K2959" s="40"/>
      <c r="L2959" s="28"/>
      <c r="M2959" s="28"/>
      <c r="N2959" s="42" t="str">
        <f t="shared" si="328"/>
        <v/>
      </c>
      <c r="O2959" s="43"/>
      <c r="P2959" s="25" t="str">
        <f t="shared" si="329"/>
        <v/>
      </c>
      <c r="R2959" s="26">
        <f t="shared" si="323"/>
        <v>0</v>
      </c>
      <c r="S2959" s="18">
        <f t="shared" si="324"/>
        <v>9</v>
      </c>
      <c r="T2959" s="15" t="str">
        <f t="shared" si="325"/>
        <v/>
      </c>
      <c r="U2959" s="15" t="str">
        <f>CONCATENATE(IF(B2959="","",'[1]Datos del Clap'!$E$4),";","9",IF(B2959="","",'[1]Datos del Clap'!$F$4),TEXT(B2959,"000"),";",E2959,(TEXT(F2959,"00000000")))</f>
        <v>;9;00000000</v>
      </c>
    </row>
    <row r="2960" spans="1:21" ht="14.25" customHeight="1" x14ac:dyDescent="0.2">
      <c r="A2960" s="41" t="str">
        <f t="shared" si="326"/>
        <v/>
      </c>
      <c r="B2960" s="27" t="str">
        <f t="shared" si="327"/>
        <v/>
      </c>
      <c r="C2960" s="28"/>
      <c r="D2960" s="37"/>
      <c r="E2960" s="28"/>
      <c r="F2960" s="38"/>
      <c r="G2960" s="39"/>
      <c r="H2960" s="39"/>
      <c r="I2960" s="29"/>
      <c r="J2960" s="40"/>
      <c r="K2960" s="40"/>
      <c r="L2960" s="28"/>
      <c r="M2960" s="28"/>
      <c r="N2960" s="42" t="str">
        <f t="shared" si="328"/>
        <v/>
      </c>
      <c r="O2960" s="43"/>
      <c r="P2960" s="25" t="str">
        <f t="shared" si="329"/>
        <v/>
      </c>
      <c r="R2960" s="26">
        <f t="shared" si="323"/>
        <v>0</v>
      </c>
      <c r="S2960" s="18">
        <f t="shared" si="324"/>
        <v>9</v>
      </c>
      <c r="T2960" s="15" t="str">
        <f t="shared" si="325"/>
        <v/>
      </c>
      <c r="U2960" s="15" t="str">
        <f>CONCATENATE(IF(B2960="","",'[1]Datos del Clap'!$E$4),";","9",IF(B2960="","",'[1]Datos del Clap'!$F$4),TEXT(B2960,"000"),";",E2960,(TEXT(F2960,"00000000")))</f>
        <v>;9;00000000</v>
      </c>
    </row>
    <row r="2961" spans="1:21" ht="14.25" customHeight="1" x14ac:dyDescent="0.2">
      <c r="A2961" s="41" t="str">
        <f t="shared" si="326"/>
        <v/>
      </c>
      <c r="B2961" s="27" t="str">
        <f t="shared" si="327"/>
        <v/>
      </c>
      <c r="C2961" s="28"/>
      <c r="D2961" s="37"/>
      <c r="E2961" s="28"/>
      <c r="F2961" s="38"/>
      <c r="G2961" s="39"/>
      <c r="H2961" s="39"/>
      <c r="I2961" s="29"/>
      <c r="J2961" s="40"/>
      <c r="K2961" s="40"/>
      <c r="L2961" s="28"/>
      <c r="M2961" s="28"/>
      <c r="N2961" s="42" t="str">
        <f t="shared" si="328"/>
        <v/>
      </c>
      <c r="O2961" s="43"/>
      <c r="P2961" s="25" t="str">
        <f t="shared" si="329"/>
        <v/>
      </c>
      <c r="R2961" s="26">
        <f t="shared" si="323"/>
        <v>0</v>
      </c>
      <c r="S2961" s="18">
        <f t="shared" si="324"/>
        <v>9</v>
      </c>
      <c r="T2961" s="15" t="str">
        <f t="shared" si="325"/>
        <v/>
      </c>
      <c r="U2961" s="15" t="str">
        <f>CONCATENATE(IF(B2961="","",'[1]Datos del Clap'!$E$4),";","9",IF(B2961="","",'[1]Datos del Clap'!$F$4),TEXT(B2961,"000"),";",E2961,(TEXT(F2961,"00000000")))</f>
        <v>;9;00000000</v>
      </c>
    </row>
    <row r="2962" spans="1:21" ht="14.25" customHeight="1" x14ac:dyDescent="0.2">
      <c r="A2962" s="41" t="str">
        <f t="shared" si="326"/>
        <v/>
      </c>
      <c r="B2962" s="27" t="str">
        <f t="shared" si="327"/>
        <v/>
      </c>
      <c r="C2962" s="28"/>
      <c r="D2962" s="37"/>
      <c r="E2962" s="28"/>
      <c r="F2962" s="38"/>
      <c r="G2962" s="39"/>
      <c r="H2962" s="39"/>
      <c r="I2962" s="29"/>
      <c r="J2962" s="40"/>
      <c r="K2962" s="40"/>
      <c r="L2962" s="28"/>
      <c r="M2962" s="28"/>
      <c r="N2962" s="42" t="str">
        <f t="shared" si="328"/>
        <v/>
      </c>
      <c r="O2962" s="43"/>
      <c r="P2962" s="25" t="str">
        <f t="shared" si="329"/>
        <v/>
      </c>
      <c r="R2962" s="26">
        <f t="shared" si="323"/>
        <v>0</v>
      </c>
      <c r="S2962" s="18">
        <f t="shared" si="324"/>
        <v>9</v>
      </c>
      <c r="T2962" s="15" t="str">
        <f t="shared" si="325"/>
        <v/>
      </c>
      <c r="U2962" s="15" t="str">
        <f>CONCATENATE(IF(B2962="","",'[1]Datos del Clap'!$E$4),";","9",IF(B2962="","",'[1]Datos del Clap'!$F$4),TEXT(B2962,"000"),";",E2962,(TEXT(F2962,"00000000")))</f>
        <v>;9;00000000</v>
      </c>
    </row>
    <row r="2963" spans="1:21" ht="14.25" customHeight="1" x14ac:dyDescent="0.2">
      <c r="A2963" s="41" t="str">
        <f t="shared" si="326"/>
        <v/>
      </c>
      <c r="B2963" s="27" t="str">
        <f t="shared" si="327"/>
        <v/>
      </c>
      <c r="C2963" s="28"/>
      <c r="D2963" s="37"/>
      <c r="E2963" s="28"/>
      <c r="F2963" s="38"/>
      <c r="G2963" s="39"/>
      <c r="H2963" s="39"/>
      <c r="I2963" s="29"/>
      <c r="J2963" s="40"/>
      <c r="K2963" s="40"/>
      <c r="L2963" s="28"/>
      <c r="M2963" s="28"/>
      <c r="N2963" s="42" t="str">
        <f t="shared" si="328"/>
        <v/>
      </c>
      <c r="O2963" s="43"/>
      <c r="P2963" s="25" t="str">
        <f t="shared" si="329"/>
        <v/>
      </c>
      <c r="R2963" s="26">
        <f t="shared" si="323"/>
        <v>0</v>
      </c>
      <c r="S2963" s="18">
        <f t="shared" si="324"/>
        <v>9</v>
      </c>
      <c r="T2963" s="15" t="str">
        <f t="shared" si="325"/>
        <v/>
      </c>
      <c r="U2963" s="15" t="str">
        <f>CONCATENATE(IF(B2963="","",'[1]Datos del Clap'!$E$4),";","9",IF(B2963="","",'[1]Datos del Clap'!$F$4),TEXT(B2963,"000"),";",E2963,(TEXT(F2963,"00000000")))</f>
        <v>;9;00000000</v>
      </c>
    </row>
    <row r="2964" spans="1:21" ht="14.25" customHeight="1" x14ac:dyDescent="0.2">
      <c r="A2964" s="41" t="str">
        <f t="shared" si="326"/>
        <v/>
      </c>
      <c r="B2964" s="27" t="str">
        <f t="shared" si="327"/>
        <v/>
      </c>
      <c r="C2964" s="28"/>
      <c r="D2964" s="37"/>
      <c r="E2964" s="28"/>
      <c r="F2964" s="38"/>
      <c r="G2964" s="39"/>
      <c r="H2964" s="39"/>
      <c r="I2964" s="29"/>
      <c r="J2964" s="40"/>
      <c r="K2964" s="40"/>
      <c r="L2964" s="28"/>
      <c r="M2964" s="28"/>
      <c r="N2964" s="42" t="str">
        <f t="shared" si="328"/>
        <v/>
      </c>
      <c r="O2964" s="43"/>
      <c r="P2964" s="25" t="str">
        <f t="shared" si="329"/>
        <v/>
      </c>
      <c r="R2964" s="26">
        <f t="shared" si="323"/>
        <v>0</v>
      </c>
      <c r="S2964" s="18">
        <f t="shared" si="324"/>
        <v>9</v>
      </c>
      <c r="T2964" s="15" t="str">
        <f t="shared" si="325"/>
        <v/>
      </c>
      <c r="U2964" s="15" t="str">
        <f>CONCATENATE(IF(B2964="","",'[1]Datos del Clap'!$E$4),";","9",IF(B2964="","",'[1]Datos del Clap'!$F$4),TEXT(B2964,"000"),";",E2964,(TEXT(F2964,"00000000")))</f>
        <v>;9;00000000</v>
      </c>
    </row>
    <row r="2965" spans="1:21" ht="14.25" customHeight="1" x14ac:dyDescent="0.2">
      <c r="A2965" s="41" t="str">
        <f t="shared" si="326"/>
        <v/>
      </c>
      <c r="B2965" s="27" t="str">
        <f t="shared" si="327"/>
        <v/>
      </c>
      <c r="C2965" s="28"/>
      <c r="D2965" s="37"/>
      <c r="E2965" s="28"/>
      <c r="F2965" s="38"/>
      <c r="G2965" s="39"/>
      <c r="H2965" s="39"/>
      <c r="I2965" s="29"/>
      <c r="J2965" s="40"/>
      <c r="K2965" s="40"/>
      <c r="L2965" s="28"/>
      <c r="M2965" s="28"/>
      <c r="N2965" s="42" t="str">
        <f t="shared" si="328"/>
        <v/>
      </c>
      <c r="O2965" s="43"/>
      <c r="P2965" s="25" t="str">
        <f t="shared" si="329"/>
        <v/>
      </c>
      <c r="R2965" s="26">
        <f t="shared" si="323"/>
        <v>0</v>
      </c>
      <c r="S2965" s="18">
        <f t="shared" si="324"/>
        <v>9</v>
      </c>
      <c r="T2965" s="15" t="str">
        <f t="shared" si="325"/>
        <v/>
      </c>
      <c r="U2965" s="15" t="str">
        <f>CONCATENATE(IF(B2965="","",'[1]Datos del Clap'!$E$4),";","9",IF(B2965="","",'[1]Datos del Clap'!$F$4),TEXT(B2965,"000"),";",E2965,(TEXT(F2965,"00000000")))</f>
        <v>;9;00000000</v>
      </c>
    </row>
    <row r="2966" spans="1:21" ht="14.25" customHeight="1" x14ac:dyDescent="0.2">
      <c r="A2966" s="41" t="str">
        <f t="shared" si="326"/>
        <v/>
      </c>
      <c r="B2966" s="27" t="str">
        <f t="shared" si="327"/>
        <v/>
      </c>
      <c r="C2966" s="28"/>
      <c r="D2966" s="37"/>
      <c r="E2966" s="28"/>
      <c r="F2966" s="38"/>
      <c r="G2966" s="39"/>
      <c r="H2966" s="39"/>
      <c r="I2966" s="29"/>
      <c r="J2966" s="40"/>
      <c r="K2966" s="40"/>
      <c r="L2966" s="28"/>
      <c r="M2966" s="28"/>
      <c r="N2966" s="42" t="str">
        <f t="shared" si="328"/>
        <v/>
      </c>
      <c r="O2966" s="43"/>
      <c r="P2966" s="25" t="str">
        <f t="shared" si="329"/>
        <v/>
      </c>
      <c r="R2966" s="26">
        <f t="shared" si="323"/>
        <v>0</v>
      </c>
      <c r="S2966" s="18">
        <f t="shared" si="324"/>
        <v>9</v>
      </c>
      <c r="T2966" s="15" t="str">
        <f t="shared" si="325"/>
        <v/>
      </c>
      <c r="U2966" s="15" t="str">
        <f>CONCATENATE(IF(B2966="","",'[1]Datos del Clap'!$E$4),";","9",IF(B2966="","",'[1]Datos del Clap'!$F$4),TEXT(B2966,"000"),";",E2966,(TEXT(F2966,"00000000")))</f>
        <v>;9;00000000</v>
      </c>
    </row>
    <row r="2967" spans="1:21" ht="14.25" customHeight="1" x14ac:dyDescent="0.2">
      <c r="A2967" s="41" t="str">
        <f t="shared" si="326"/>
        <v/>
      </c>
      <c r="B2967" s="27" t="str">
        <f t="shared" si="327"/>
        <v/>
      </c>
      <c r="C2967" s="28"/>
      <c r="D2967" s="37"/>
      <c r="E2967" s="28"/>
      <c r="F2967" s="38"/>
      <c r="G2967" s="39"/>
      <c r="H2967" s="39"/>
      <c r="I2967" s="29"/>
      <c r="J2967" s="40"/>
      <c r="K2967" s="40"/>
      <c r="L2967" s="28"/>
      <c r="M2967" s="28"/>
      <c r="N2967" s="42" t="str">
        <f t="shared" si="328"/>
        <v/>
      </c>
      <c r="O2967" s="43"/>
      <c r="P2967" s="25" t="str">
        <f t="shared" si="329"/>
        <v/>
      </c>
      <c r="R2967" s="26">
        <f t="shared" si="323"/>
        <v>0</v>
      </c>
      <c r="S2967" s="18">
        <f t="shared" si="324"/>
        <v>9</v>
      </c>
      <c r="T2967" s="15" t="str">
        <f t="shared" si="325"/>
        <v/>
      </c>
      <c r="U2967" s="15" t="str">
        <f>CONCATENATE(IF(B2967="","",'[1]Datos del Clap'!$E$4),";","9",IF(B2967="","",'[1]Datos del Clap'!$F$4),TEXT(B2967,"000"),";",E2967,(TEXT(F2967,"00000000")))</f>
        <v>;9;00000000</v>
      </c>
    </row>
    <row r="2968" spans="1:21" ht="14.25" customHeight="1" x14ac:dyDescent="0.2">
      <c r="A2968" s="41" t="str">
        <f t="shared" si="326"/>
        <v/>
      </c>
      <c r="B2968" s="27" t="str">
        <f t="shared" si="327"/>
        <v/>
      </c>
      <c r="C2968" s="28"/>
      <c r="D2968" s="37"/>
      <c r="E2968" s="28"/>
      <c r="F2968" s="38"/>
      <c r="G2968" s="39"/>
      <c r="H2968" s="39"/>
      <c r="I2968" s="29"/>
      <c r="J2968" s="40"/>
      <c r="K2968" s="40"/>
      <c r="L2968" s="28"/>
      <c r="M2968" s="28"/>
      <c r="N2968" s="42" t="str">
        <f t="shared" si="328"/>
        <v/>
      </c>
      <c r="O2968" s="43"/>
      <c r="P2968" s="25" t="str">
        <f t="shared" si="329"/>
        <v/>
      </c>
      <c r="R2968" s="26">
        <f t="shared" si="323"/>
        <v>0</v>
      </c>
      <c r="S2968" s="18">
        <f t="shared" si="324"/>
        <v>9</v>
      </c>
      <c r="T2968" s="15" t="str">
        <f t="shared" si="325"/>
        <v/>
      </c>
      <c r="U2968" s="15" t="str">
        <f>CONCATENATE(IF(B2968="","",'[1]Datos del Clap'!$E$4),";","9",IF(B2968="","",'[1]Datos del Clap'!$F$4),TEXT(B2968,"000"),";",E2968,(TEXT(F2968,"00000000")))</f>
        <v>;9;00000000</v>
      </c>
    </row>
    <row r="2969" spans="1:21" ht="14.25" customHeight="1" x14ac:dyDescent="0.2">
      <c r="A2969" s="41" t="str">
        <f t="shared" si="326"/>
        <v/>
      </c>
      <c r="B2969" s="27" t="str">
        <f t="shared" si="327"/>
        <v/>
      </c>
      <c r="C2969" s="28"/>
      <c r="D2969" s="37"/>
      <c r="E2969" s="28"/>
      <c r="F2969" s="38"/>
      <c r="G2969" s="39"/>
      <c r="H2969" s="39"/>
      <c r="I2969" s="29"/>
      <c r="J2969" s="40"/>
      <c r="K2969" s="40"/>
      <c r="L2969" s="28"/>
      <c r="M2969" s="28"/>
      <c r="N2969" s="42" t="str">
        <f t="shared" si="328"/>
        <v/>
      </c>
      <c r="O2969" s="43"/>
      <c r="P2969" s="25" t="str">
        <f t="shared" si="329"/>
        <v/>
      </c>
      <c r="R2969" s="26">
        <f t="shared" si="323"/>
        <v>0</v>
      </c>
      <c r="S2969" s="18">
        <f t="shared" si="324"/>
        <v>9</v>
      </c>
      <c r="T2969" s="15" t="str">
        <f t="shared" si="325"/>
        <v/>
      </c>
      <c r="U2969" s="15" t="str">
        <f>CONCATENATE(IF(B2969="","",'[1]Datos del Clap'!$E$4),";","9",IF(B2969="","",'[1]Datos del Clap'!$F$4),TEXT(B2969,"000"),";",E2969,(TEXT(F2969,"00000000")))</f>
        <v>;9;00000000</v>
      </c>
    </row>
    <row r="2970" spans="1:21" ht="14.25" customHeight="1" x14ac:dyDescent="0.2">
      <c r="A2970" s="41" t="str">
        <f t="shared" si="326"/>
        <v/>
      </c>
      <c r="B2970" s="27" t="str">
        <f t="shared" si="327"/>
        <v/>
      </c>
      <c r="C2970" s="28"/>
      <c r="D2970" s="37"/>
      <c r="E2970" s="28"/>
      <c r="F2970" s="38"/>
      <c r="G2970" s="39"/>
      <c r="H2970" s="39"/>
      <c r="I2970" s="29"/>
      <c r="J2970" s="40"/>
      <c r="K2970" s="40"/>
      <c r="L2970" s="28"/>
      <c r="M2970" s="28"/>
      <c r="N2970" s="42" t="str">
        <f t="shared" si="328"/>
        <v/>
      </c>
      <c r="O2970" s="43"/>
      <c r="P2970" s="25" t="str">
        <f t="shared" si="329"/>
        <v/>
      </c>
      <c r="R2970" s="26">
        <f t="shared" si="323"/>
        <v>0</v>
      </c>
      <c r="S2970" s="18">
        <f t="shared" si="324"/>
        <v>9</v>
      </c>
      <c r="T2970" s="15" t="str">
        <f t="shared" si="325"/>
        <v/>
      </c>
      <c r="U2970" s="15" t="str">
        <f>CONCATENATE(IF(B2970="","",'[1]Datos del Clap'!$E$4),";","9",IF(B2970="","",'[1]Datos del Clap'!$F$4),TEXT(B2970,"000"),";",E2970,(TEXT(F2970,"00000000")))</f>
        <v>;9;00000000</v>
      </c>
    </row>
    <row r="2971" spans="1:21" ht="14.25" customHeight="1" x14ac:dyDescent="0.2">
      <c r="A2971" s="41" t="str">
        <f t="shared" si="326"/>
        <v/>
      </c>
      <c r="B2971" s="27" t="str">
        <f t="shared" si="327"/>
        <v/>
      </c>
      <c r="C2971" s="28"/>
      <c r="D2971" s="37"/>
      <c r="E2971" s="28"/>
      <c r="F2971" s="38"/>
      <c r="G2971" s="39"/>
      <c r="H2971" s="39"/>
      <c r="I2971" s="29"/>
      <c r="J2971" s="40"/>
      <c r="K2971" s="40"/>
      <c r="L2971" s="28"/>
      <c r="M2971" s="28"/>
      <c r="N2971" s="42" t="str">
        <f t="shared" si="328"/>
        <v/>
      </c>
      <c r="O2971" s="43"/>
      <c r="P2971" s="25" t="str">
        <f t="shared" si="329"/>
        <v/>
      </c>
      <c r="R2971" s="26">
        <f t="shared" si="323"/>
        <v>0</v>
      </c>
      <c r="S2971" s="18">
        <f t="shared" si="324"/>
        <v>9</v>
      </c>
      <c r="T2971" s="15" t="str">
        <f t="shared" si="325"/>
        <v/>
      </c>
      <c r="U2971" s="15" t="str">
        <f>CONCATENATE(IF(B2971="","",'[1]Datos del Clap'!$E$4),";","9",IF(B2971="","",'[1]Datos del Clap'!$F$4),TEXT(B2971,"000"),";",E2971,(TEXT(F2971,"00000000")))</f>
        <v>;9;00000000</v>
      </c>
    </row>
    <row r="2972" spans="1:21" ht="14.25" customHeight="1" x14ac:dyDescent="0.2">
      <c r="A2972" s="41" t="str">
        <f t="shared" si="326"/>
        <v/>
      </c>
      <c r="B2972" s="27" t="str">
        <f t="shared" si="327"/>
        <v/>
      </c>
      <c r="C2972" s="28"/>
      <c r="D2972" s="37"/>
      <c r="E2972" s="28"/>
      <c r="F2972" s="38"/>
      <c r="G2972" s="39"/>
      <c r="H2972" s="39"/>
      <c r="I2972" s="29"/>
      <c r="J2972" s="40"/>
      <c r="K2972" s="40"/>
      <c r="L2972" s="28"/>
      <c r="M2972" s="28"/>
      <c r="N2972" s="42" t="str">
        <f t="shared" si="328"/>
        <v/>
      </c>
      <c r="O2972" s="43"/>
      <c r="P2972" s="25" t="str">
        <f t="shared" si="329"/>
        <v/>
      </c>
      <c r="R2972" s="26">
        <f t="shared" si="323"/>
        <v>0</v>
      </c>
      <c r="S2972" s="18">
        <f t="shared" si="324"/>
        <v>9</v>
      </c>
      <c r="T2972" s="15" t="str">
        <f t="shared" si="325"/>
        <v/>
      </c>
      <c r="U2972" s="15" t="str">
        <f>CONCATENATE(IF(B2972="","",'[1]Datos del Clap'!$E$4),";","9",IF(B2972="","",'[1]Datos del Clap'!$F$4),TEXT(B2972,"000"),";",E2972,(TEXT(F2972,"00000000")))</f>
        <v>;9;00000000</v>
      </c>
    </row>
    <row r="2973" spans="1:21" ht="14.25" customHeight="1" x14ac:dyDescent="0.2">
      <c r="A2973" s="41" t="str">
        <f t="shared" si="326"/>
        <v/>
      </c>
      <c r="B2973" s="27" t="str">
        <f t="shared" si="327"/>
        <v/>
      </c>
      <c r="C2973" s="28"/>
      <c r="D2973" s="37"/>
      <c r="E2973" s="28"/>
      <c r="F2973" s="38"/>
      <c r="G2973" s="39"/>
      <c r="H2973" s="39"/>
      <c r="I2973" s="29"/>
      <c r="J2973" s="40"/>
      <c r="K2973" s="40"/>
      <c r="L2973" s="28"/>
      <c r="M2973" s="28"/>
      <c r="N2973" s="42" t="str">
        <f t="shared" si="328"/>
        <v/>
      </c>
      <c r="O2973" s="43"/>
      <c r="P2973" s="25" t="str">
        <f t="shared" si="329"/>
        <v/>
      </c>
      <c r="R2973" s="26">
        <f t="shared" si="323"/>
        <v>0</v>
      </c>
      <c r="S2973" s="18">
        <f t="shared" si="324"/>
        <v>9</v>
      </c>
      <c r="T2973" s="15" t="str">
        <f t="shared" si="325"/>
        <v/>
      </c>
      <c r="U2973" s="15" t="str">
        <f>CONCATENATE(IF(B2973="","",'[1]Datos del Clap'!$E$4),";","9",IF(B2973="","",'[1]Datos del Clap'!$F$4),TEXT(B2973,"000"),";",E2973,(TEXT(F2973,"00000000")))</f>
        <v>;9;00000000</v>
      </c>
    </row>
    <row r="2974" spans="1:21" ht="14.25" customHeight="1" x14ac:dyDescent="0.2">
      <c r="A2974" s="41" t="str">
        <f t="shared" si="326"/>
        <v/>
      </c>
      <c r="B2974" s="27" t="str">
        <f t="shared" si="327"/>
        <v/>
      </c>
      <c r="C2974" s="28"/>
      <c r="D2974" s="37"/>
      <c r="E2974" s="28"/>
      <c r="F2974" s="38"/>
      <c r="G2974" s="39"/>
      <c r="H2974" s="39"/>
      <c r="I2974" s="29"/>
      <c r="J2974" s="40"/>
      <c r="K2974" s="40"/>
      <c r="L2974" s="28"/>
      <c r="M2974" s="28"/>
      <c r="N2974" s="42" t="str">
        <f t="shared" si="328"/>
        <v/>
      </c>
      <c r="O2974" s="43"/>
      <c r="P2974" s="25" t="str">
        <f t="shared" si="329"/>
        <v/>
      </c>
      <c r="R2974" s="26">
        <f t="shared" si="323"/>
        <v>0</v>
      </c>
      <c r="S2974" s="18">
        <f t="shared" si="324"/>
        <v>9</v>
      </c>
      <c r="T2974" s="15" t="str">
        <f t="shared" si="325"/>
        <v/>
      </c>
      <c r="U2974" s="15" t="str">
        <f>CONCATENATE(IF(B2974="","",'[1]Datos del Clap'!$E$4),";","9",IF(B2974="","",'[1]Datos del Clap'!$F$4),TEXT(B2974,"000"),";",E2974,(TEXT(F2974,"00000000")))</f>
        <v>;9;00000000</v>
      </c>
    </row>
    <row r="2975" spans="1:21" ht="14.25" customHeight="1" x14ac:dyDescent="0.2">
      <c r="A2975" s="41" t="str">
        <f t="shared" si="326"/>
        <v/>
      </c>
      <c r="B2975" s="27" t="str">
        <f t="shared" si="327"/>
        <v/>
      </c>
      <c r="C2975" s="28"/>
      <c r="D2975" s="37"/>
      <c r="E2975" s="28"/>
      <c r="F2975" s="38"/>
      <c r="G2975" s="39"/>
      <c r="H2975" s="39"/>
      <c r="I2975" s="29"/>
      <c r="J2975" s="40"/>
      <c r="K2975" s="40"/>
      <c r="L2975" s="28"/>
      <c r="M2975" s="28"/>
      <c r="N2975" s="42" t="str">
        <f t="shared" si="328"/>
        <v/>
      </c>
      <c r="O2975" s="43"/>
      <c r="P2975" s="25" t="str">
        <f t="shared" si="329"/>
        <v/>
      </c>
      <c r="R2975" s="26">
        <f t="shared" si="323"/>
        <v>0</v>
      </c>
      <c r="S2975" s="18">
        <f t="shared" si="324"/>
        <v>9</v>
      </c>
      <c r="T2975" s="15" t="str">
        <f t="shared" si="325"/>
        <v/>
      </c>
      <c r="U2975" s="15" t="str">
        <f>CONCATENATE(IF(B2975="","",'[1]Datos del Clap'!$E$4),";","9",IF(B2975="","",'[1]Datos del Clap'!$F$4),TEXT(B2975,"000"),";",E2975,(TEXT(F2975,"00000000")))</f>
        <v>;9;00000000</v>
      </c>
    </row>
    <row r="2976" spans="1:21" ht="14.25" customHeight="1" x14ac:dyDescent="0.2">
      <c r="A2976" s="41" t="str">
        <f t="shared" si="326"/>
        <v/>
      </c>
      <c r="B2976" s="27" t="str">
        <f t="shared" si="327"/>
        <v/>
      </c>
      <c r="C2976" s="28"/>
      <c r="D2976" s="37"/>
      <c r="E2976" s="28"/>
      <c r="F2976" s="38"/>
      <c r="G2976" s="39"/>
      <c r="H2976" s="39"/>
      <c r="I2976" s="29"/>
      <c r="J2976" s="40"/>
      <c r="K2976" s="40"/>
      <c r="L2976" s="28"/>
      <c r="M2976" s="28"/>
      <c r="N2976" s="42" t="str">
        <f t="shared" si="328"/>
        <v/>
      </c>
      <c r="O2976" s="43"/>
      <c r="P2976" s="25" t="str">
        <f t="shared" si="329"/>
        <v/>
      </c>
      <c r="R2976" s="26">
        <f t="shared" si="323"/>
        <v>0</v>
      </c>
      <c r="S2976" s="18">
        <f t="shared" si="324"/>
        <v>9</v>
      </c>
      <c r="T2976" s="15" t="str">
        <f t="shared" si="325"/>
        <v/>
      </c>
      <c r="U2976" s="15" t="str">
        <f>CONCATENATE(IF(B2976="","",'[1]Datos del Clap'!$E$4),";","9",IF(B2976="","",'[1]Datos del Clap'!$F$4),TEXT(B2976,"000"),";",E2976,(TEXT(F2976,"00000000")))</f>
        <v>;9;00000000</v>
      </c>
    </row>
    <row r="2977" spans="1:21" ht="14.25" customHeight="1" x14ac:dyDescent="0.2">
      <c r="A2977" s="41" t="str">
        <f t="shared" si="326"/>
        <v/>
      </c>
      <c r="B2977" s="27" t="str">
        <f t="shared" si="327"/>
        <v/>
      </c>
      <c r="C2977" s="28"/>
      <c r="D2977" s="37"/>
      <c r="E2977" s="28"/>
      <c r="F2977" s="38"/>
      <c r="G2977" s="39"/>
      <c r="H2977" s="39"/>
      <c r="I2977" s="29"/>
      <c r="J2977" s="40"/>
      <c r="K2977" s="40"/>
      <c r="L2977" s="28"/>
      <c r="M2977" s="28"/>
      <c r="N2977" s="42" t="str">
        <f t="shared" si="328"/>
        <v/>
      </c>
      <c r="O2977" s="43"/>
      <c r="P2977" s="25" t="str">
        <f t="shared" si="329"/>
        <v/>
      </c>
      <c r="R2977" s="26">
        <f t="shared" si="323"/>
        <v>0</v>
      </c>
      <c r="S2977" s="18">
        <f t="shared" si="324"/>
        <v>9</v>
      </c>
      <c r="T2977" s="15" t="str">
        <f t="shared" si="325"/>
        <v/>
      </c>
      <c r="U2977" s="15" t="str">
        <f>CONCATENATE(IF(B2977="","",'[1]Datos del Clap'!$E$4),";","9",IF(B2977="","",'[1]Datos del Clap'!$F$4),TEXT(B2977,"000"),";",E2977,(TEXT(F2977,"00000000")))</f>
        <v>;9;00000000</v>
      </c>
    </row>
    <row r="2978" spans="1:21" ht="14.25" customHeight="1" x14ac:dyDescent="0.2">
      <c r="A2978" s="41" t="str">
        <f t="shared" si="326"/>
        <v/>
      </c>
      <c r="B2978" s="27" t="str">
        <f t="shared" si="327"/>
        <v/>
      </c>
      <c r="C2978" s="28"/>
      <c r="D2978" s="37"/>
      <c r="E2978" s="28"/>
      <c r="F2978" s="38"/>
      <c r="G2978" s="39"/>
      <c r="H2978" s="39"/>
      <c r="I2978" s="29"/>
      <c r="J2978" s="40"/>
      <c r="K2978" s="40"/>
      <c r="L2978" s="28"/>
      <c r="M2978" s="28"/>
      <c r="N2978" s="42" t="str">
        <f t="shared" si="328"/>
        <v/>
      </c>
      <c r="O2978" s="43"/>
      <c r="P2978" s="25" t="str">
        <f t="shared" si="329"/>
        <v/>
      </c>
      <c r="R2978" s="26">
        <f t="shared" si="323"/>
        <v>0</v>
      </c>
      <c r="S2978" s="18">
        <f t="shared" si="324"/>
        <v>9</v>
      </c>
      <c r="T2978" s="15" t="str">
        <f t="shared" si="325"/>
        <v/>
      </c>
      <c r="U2978" s="15" t="str">
        <f>CONCATENATE(IF(B2978="","",'[1]Datos del Clap'!$E$4),";","9",IF(B2978="","",'[1]Datos del Clap'!$F$4),TEXT(B2978,"000"),";",E2978,(TEXT(F2978,"00000000")))</f>
        <v>;9;00000000</v>
      </c>
    </row>
    <row r="2979" spans="1:21" ht="14.25" customHeight="1" x14ac:dyDescent="0.2">
      <c r="A2979" s="41" t="str">
        <f t="shared" si="326"/>
        <v/>
      </c>
      <c r="B2979" s="27" t="str">
        <f t="shared" si="327"/>
        <v/>
      </c>
      <c r="C2979" s="28"/>
      <c r="D2979" s="37"/>
      <c r="E2979" s="28"/>
      <c r="F2979" s="38"/>
      <c r="G2979" s="39"/>
      <c r="H2979" s="39"/>
      <c r="I2979" s="29"/>
      <c r="J2979" s="40"/>
      <c r="K2979" s="40"/>
      <c r="L2979" s="28"/>
      <c r="M2979" s="28"/>
      <c r="N2979" s="42" t="str">
        <f t="shared" si="328"/>
        <v/>
      </c>
      <c r="O2979" s="43"/>
      <c r="P2979" s="25" t="str">
        <f t="shared" si="329"/>
        <v/>
      </c>
      <c r="R2979" s="26">
        <f t="shared" si="323"/>
        <v>0</v>
      </c>
      <c r="S2979" s="18">
        <f t="shared" si="324"/>
        <v>9</v>
      </c>
      <c r="T2979" s="15" t="str">
        <f t="shared" si="325"/>
        <v/>
      </c>
      <c r="U2979" s="15" t="str">
        <f>CONCATENATE(IF(B2979="","",'[1]Datos del Clap'!$E$4),";","9",IF(B2979="","",'[1]Datos del Clap'!$F$4),TEXT(B2979,"000"),";",E2979,(TEXT(F2979,"00000000")))</f>
        <v>;9;00000000</v>
      </c>
    </row>
    <row r="2980" spans="1:21" ht="14.25" customHeight="1" x14ac:dyDescent="0.2">
      <c r="A2980" s="41" t="str">
        <f t="shared" si="326"/>
        <v/>
      </c>
      <c r="B2980" s="27" t="str">
        <f t="shared" si="327"/>
        <v/>
      </c>
      <c r="C2980" s="28"/>
      <c r="D2980" s="37"/>
      <c r="E2980" s="28"/>
      <c r="F2980" s="38"/>
      <c r="G2980" s="39"/>
      <c r="H2980" s="39"/>
      <c r="I2980" s="29"/>
      <c r="J2980" s="40"/>
      <c r="K2980" s="40"/>
      <c r="L2980" s="28"/>
      <c r="M2980" s="28"/>
      <c r="N2980" s="42" t="str">
        <f t="shared" si="328"/>
        <v/>
      </c>
      <c r="O2980" s="43"/>
      <c r="P2980" s="25" t="str">
        <f t="shared" si="329"/>
        <v/>
      </c>
      <c r="R2980" s="26">
        <f t="shared" si="323"/>
        <v>0</v>
      </c>
      <c r="S2980" s="18">
        <f t="shared" si="324"/>
        <v>9</v>
      </c>
      <c r="T2980" s="15" t="str">
        <f t="shared" si="325"/>
        <v/>
      </c>
      <c r="U2980" s="15" t="str">
        <f>CONCATENATE(IF(B2980="","",'[1]Datos del Clap'!$E$4),";","9",IF(B2980="","",'[1]Datos del Clap'!$F$4),TEXT(B2980,"000"),";",E2980,(TEXT(F2980,"00000000")))</f>
        <v>;9;00000000</v>
      </c>
    </row>
    <row r="2981" spans="1:21" ht="14.25" customHeight="1" x14ac:dyDescent="0.2">
      <c r="A2981" s="41" t="str">
        <f t="shared" si="326"/>
        <v/>
      </c>
      <c r="B2981" s="27" t="str">
        <f t="shared" si="327"/>
        <v/>
      </c>
      <c r="C2981" s="28"/>
      <c r="D2981" s="37"/>
      <c r="E2981" s="28"/>
      <c r="F2981" s="38"/>
      <c r="G2981" s="39"/>
      <c r="H2981" s="39"/>
      <c r="I2981" s="29"/>
      <c r="J2981" s="40"/>
      <c r="K2981" s="40"/>
      <c r="L2981" s="28"/>
      <c r="M2981" s="28"/>
      <c r="N2981" s="42" t="str">
        <f t="shared" si="328"/>
        <v/>
      </c>
      <c r="O2981" s="43"/>
      <c r="P2981" s="25" t="str">
        <f t="shared" si="329"/>
        <v/>
      </c>
      <c r="R2981" s="26">
        <f t="shared" si="323"/>
        <v>0</v>
      </c>
      <c r="S2981" s="18">
        <f t="shared" si="324"/>
        <v>9</v>
      </c>
      <c r="T2981" s="15" t="str">
        <f t="shared" si="325"/>
        <v/>
      </c>
      <c r="U2981" s="15" t="str">
        <f>CONCATENATE(IF(B2981="","",'[1]Datos del Clap'!$E$4),";","9",IF(B2981="","",'[1]Datos del Clap'!$F$4),TEXT(B2981,"000"),";",E2981,(TEXT(F2981,"00000000")))</f>
        <v>;9;00000000</v>
      </c>
    </row>
    <row r="2982" spans="1:21" ht="14.25" customHeight="1" x14ac:dyDescent="0.2">
      <c r="A2982" s="41" t="str">
        <f t="shared" si="326"/>
        <v/>
      </c>
      <c r="B2982" s="27" t="str">
        <f t="shared" si="327"/>
        <v/>
      </c>
      <c r="C2982" s="28"/>
      <c r="D2982" s="37"/>
      <c r="E2982" s="28"/>
      <c r="F2982" s="38"/>
      <c r="G2982" s="39"/>
      <c r="H2982" s="39"/>
      <c r="I2982" s="29"/>
      <c r="J2982" s="40"/>
      <c r="K2982" s="40"/>
      <c r="L2982" s="28"/>
      <c r="M2982" s="28"/>
      <c r="N2982" s="42" t="str">
        <f t="shared" si="328"/>
        <v/>
      </c>
      <c r="O2982" s="43"/>
      <c r="P2982" s="25" t="str">
        <f t="shared" si="329"/>
        <v/>
      </c>
      <c r="R2982" s="26">
        <f t="shared" si="323"/>
        <v>0</v>
      </c>
      <c r="S2982" s="18">
        <f t="shared" si="324"/>
        <v>9</v>
      </c>
      <c r="T2982" s="15" t="str">
        <f t="shared" si="325"/>
        <v/>
      </c>
      <c r="U2982" s="15" t="str">
        <f>CONCATENATE(IF(B2982="","",'[1]Datos del Clap'!$E$4),";","9",IF(B2982="","",'[1]Datos del Clap'!$F$4),TEXT(B2982,"000"),";",E2982,(TEXT(F2982,"00000000")))</f>
        <v>;9;00000000</v>
      </c>
    </row>
    <row r="2983" spans="1:21" ht="14.25" customHeight="1" x14ac:dyDescent="0.2">
      <c r="A2983" s="41" t="str">
        <f t="shared" si="326"/>
        <v/>
      </c>
      <c r="B2983" s="27" t="str">
        <f t="shared" si="327"/>
        <v/>
      </c>
      <c r="C2983" s="28"/>
      <c r="D2983" s="37"/>
      <c r="E2983" s="28"/>
      <c r="F2983" s="38"/>
      <c r="G2983" s="39"/>
      <c r="H2983" s="39"/>
      <c r="I2983" s="29"/>
      <c r="J2983" s="40"/>
      <c r="K2983" s="40"/>
      <c r="L2983" s="28"/>
      <c r="M2983" s="28"/>
      <c r="N2983" s="42" t="str">
        <f t="shared" si="328"/>
        <v/>
      </c>
      <c r="O2983" s="43"/>
      <c r="P2983" s="25" t="str">
        <f t="shared" si="329"/>
        <v/>
      </c>
      <c r="R2983" s="26">
        <f t="shared" si="323"/>
        <v>0</v>
      </c>
      <c r="S2983" s="18">
        <f t="shared" si="324"/>
        <v>9</v>
      </c>
      <c r="T2983" s="15" t="str">
        <f t="shared" si="325"/>
        <v/>
      </c>
      <c r="U2983" s="15" t="str">
        <f>CONCATENATE(IF(B2983="","",'[1]Datos del Clap'!$E$4),";","9",IF(B2983="","",'[1]Datos del Clap'!$F$4),TEXT(B2983,"000"),";",E2983,(TEXT(F2983,"00000000")))</f>
        <v>;9;00000000</v>
      </c>
    </row>
    <row r="2984" spans="1:21" ht="14.25" customHeight="1" x14ac:dyDescent="0.2">
      <c r="A2984" s="41" t="str">
        <f t="shared" si="326"/>
        <v/>
      </c>
      <c r="B2984" s="27" t="str">
        <f t="shared" si="327"/>
        <v/>
      </c>
      <c r="C2984" s="28"/>
      <c r="D2984" s="37"/>
      <c r="E2984" s="28"/>
      <c r="F2984" s="38"/>
      <c r="G2984" s="39"/>
      <c r="H2984" s="39"/>
      <c r="I2984" s="29"/>
      <c r="J2984" s="40"/>
      <c r="K2984" s="40"/>
      <c r="L2984" s="28"/>
      <c r="M2984" s="28"/>
      <c r="N2984" s="42" t="str">
        <f t="shared" si="328"/>
        <v/>
      </c>
      <c r="O2984" s="43"/>
      <c r="P2984" s="25" t="str">
        <f t="shared" si="329"/>
        <v/>
      </c>
      <c r="R2984" s="26">
        <f t="shared" si="323"/>
        <v>0</v>
      </c>
      <c r="S2984" s="18">
        <f t="shared" si="324"/>
        <v>9</v>
      </c>
      <c r="T2984" s="15" t="str">
        <f t="shared" si="325"/>
        <v/>
      </c>
      <c r="U2984" s="15" t="str">
        <f>CONCATENATE(IF(B2984="","",'[1]Datos del Clap'!$E$4),";","9",IF(B2984="","",'[1]Datos del Clap'!$F$4),TEXT(B2984,"000"),";",E2984,(TEXT(F2984,"00000000")))</f>
        <v>;9;00000000</v>
      </c>
    </row>
    <row r="2985" spans="1:21" ht="14.25" customHeight="1" x14ac:dyDescent="0.2">
      <c r="A2985" s="41" t="str">
        <f t="shared" si="326"/>
        <v/>
      </c>
      <c r="B2985" s="27" t="str">
        <f t="shared" si="327"/>
        <v/>
      </c>
      <c r="C2985" s="28"/>
      <c r="D2985" s="37"/>
      <c r="E2985" s="28"/>
      <c r="F2985" s="38"/>
      <c r="G2985" s="39"/>
      <c r="H2985" s="39"/>
      <c r="I2985" s="29"/>
      <c r="J2985" s="40"/>
      <c r="K2985" s="40"/>
      <c r="L2985" s="28"/>
      <c r="M2985" s="28"/>
      <c r="N2985" s="42" t="str">
        <f t="shared" si="328"/>
        <v/>
      </c>
      <c r="O2985" s="43"/>
      <c r="P2985" s="25" t="str">
        <f t="shared" si="329"/>
        <v/>
      </c>
      <c r="R2985" s="26">
        <f t="shared" si="323"/>
        <v>0</v>
      </c>
      <c r="S2985" s="18">
        <f t="shared" si="324"/>
        <v>9</v>
      </c>
      <c r="T2985" s="15" t="str">
        <f t="shared" si="325"/>
        <v/>
      </c>
      <c r="U2985" s="15" t="str">
        <f>CONCATENATE(IF(B2985="","",'[1]Datos del Clap'!$E$4),";","9",IF(B2985="","",'[1]Datos del Clap'!$F$4),TEXT(B2985,"000"),";",E2985,(TEXT(F2985,"00000000")))</f>
        <v>;9;00000000</v>
      </c>
    </row>
    <row r="2986" spans="1:21" ht="14.25" customHeight="1" x14ac:dyDescent="0.2">
      <c r="A2986" s="41" t="str">
        <f t="shared" si="326"/>
        <v/>
      </c>
      <c r="B2986" s="27" t="str">
        <f t="shared" si="327"/>
        <v/>
      </c>
      <c r="C2986" s="28"/>
      <c r="D2986" s="37"/>
      <c r="E2986" s="28"/>
      <c r="F2986" s="38"/>
      <c r="G2986" s="39"/>
      <c r="H2986" s="39"/>
      <c r="I2986" s="29"/>
      <c r="J2986" s="40"/>
      <c r="K2986" s="40"/>
      <c r="L2986" s="28"/>
      <c r="M2986" s="28"/>
      <c r="N2986" s="42" t="str">
        <f t="shared" si="328"/>
        <v/>
      </c>
      <c r="O2986" s="43"/>
      <c r="P2986" s="25" t="str">
        <f t="shared" si="329"/>
        <v/>
      </c>
      <c r="R2986" s="26">
        <f t="shared" si="323"/>
        <v>0</v>
      </c>
      <c r="S2986" s="18">
        <f t="shared" si="324"/>
        <v>9</v>
      </c>
      <c r="T2986" s="15" t="str">
        <f t="shared" si="325"/>
        <v/>
      </c>
      <c r="U2986" s="15" t="str">
        <f>CONCATENATE(IF(B2986="","",'[1]Datos del Clap'!$E$4),";","9",IF(B2986="","",'[1]Datos del Clap'!$F$4),TEXT(B2986,"000"),";",E2986,(TEXT(F2986,"00000000")))</f>
        <v>;9;00000000</v>
      </c>
    </row>
    <row r="2987" spans="1:21" ht="14.25" customHeight="1" x14ac:dyDescent="0.2">
      <c r="A2987" s="41" t="str">
        <f t="shared" si="326"/>
        <v/>
      </c>
      <c r="B2987" s="27" t="str">
        <f t="shared" si="327"/>
        <v/>
      </c>
      <c r="C2987" s="28"/>
      <c r="D2987" s="37"/>
      <c r="E2987" s="28"/>
      <c r="F2987" s="38"/>
      <c r="G2987" s="39"/>
      <c r="H2987" s="39"/>
      <c r="I2987" s="29"/>
      <c r="J2987" s="40"/>
      <c r="K2987" s="40"/>
      <c r="L2987" s="28"/>
      <c r="M2987" s="28"/>
      <c r="N2987" s="42" t="str">
        <f t="shared" si="328"/>
        <v/>
      </c>
      <c r="O2987" s="43"/>
      <c r="P2987" s="25" t="str">
        <f t="shared" si="329"/>
        <v/>
      </c>
      <c r="R2987" s="26">
        <f t="shared" si="323"/>
        <v>0</v>
      </c>
      <c r="S2987" s="18">
        <f t="shared" si="324"/>
        <v>9</v>
      </c>
      <c r="T2987" s="15" t="str">
        <f t="shared" si="325"/>
        <v/>
      </c>
      <c r="U2987" s="15" t="str">
        <f>CONCATENATE(IF(B2987="","",'[1]Datos del Clap'!$E$4),";","9",IF(B2987="","",'[1]Datos del Clap'!$F$4),TEXT(B2987,"000"),";",E2987,(TEXT(F2987,"00000000")))</f>
        <v>;9;00000000</v>
      </c>
    </row>
    <row r="2988" spans="1:21" ht="14.25" customHeight="1" x14ac:dyDescent="0.2">
      <c r="A2988" s="41" t="str">
        <f t="shared" si="326"/>
        <v/>
      </c>
      <c r="B2988" s="27" t="str">
        <f t="shared" si="327"/>
        <v/>
      </c>
      <c r="C2988" s="28"/>
      <c r="D2988" s="37"/>
      <c r="E2988" s="28"/>
      <c r="F2988" s="38"/>
      <c r="G2988" s="39"/>
      <c r="H2988" s="39"/>
      <c r="I2988" s="29"/>
      <c r="J2988" s="40"/>
      <c r="K2988" s="40"/>
      <c r="L2988" s="28"/>
      <c r="M2988" s="28"/>
      <c r="N2988" s="42" t="str">
        <f t="shared" si="328"/>
        <v/>
      </c>
      <c r="O2988" s="43"/>
      <c r="P2988" s="25" t="str">
        <f t="shared" si="329"/>
        <v/>
      </c>
      <c r="R2988" s="26">
        <f t="shared" si="323"/>
        <v>0</v>
      </c>
      <c r="S2988" s="18">
        <f t="shared" si="324"/>
        <v>9</v>
      </c>
      <c r="T2988" s="15" t="str">
        <f t="shared" si="325"/>
        <v/>
      </c>
      <c r="U2988" s="15" t="str">
        <f>CONCATENATE(IF(B2988="","",'[1]Datos del Clap'!$E$4),";","9",IF(B2988="","",'[1]Datos del Clap'!$F$4),TEXT(B2988,"000"),";",E2988,(TEXT(F2988,"00000000")))</f>
        <v>;9;00000000</v>
      </c>
    </row>
    <row r="2989" spans="1:21" ht="14.25" customHeight="1" x14ac:dyDescent="0.2">
      <c r="A2989" s="41" t="str">
        <f t="shared" si="326"/>
        <v/>
      </c>
      <c r="B2989" s="27" t="str">
        <f t="shared" si="327"/>
        <v/>
      </c>
      <c r="C2989" s="28"/>
      <c r="D2989" s="37"/>
      <c r="E2989" s="28"/>
      <c r="F2989" s="38"/>
      <c r="G2989" s="39"/>
      <c r="H2989" s="39"/>
      <c r="I2989" s="29"/>
      <c r="J2989" s="40"/>
      <c r="K2989" s="40"/>
      <c r="L2989" s="28"/>
      <c r="M2989" s="28"/>
      <c r="N2989" s="42" t="str">
        <f t="shared" si="328"/>
        <v/>
      </c>
      <c r="O2989" s="43"/>
      <c r="P2989" s="25" t="str">
        <f t="shared" si="329"/>
        <v/>
      </c>
      <c r="R2989" s="26">
        <f t="shared" si="323"/>
        <v>0</v>
      </c>
      <c r="S2989" s="18">
        <f t="shared" si="324"/>
        <v>9</v>
      </c>
      <c r="T2989" s="15" t="str">
        <f t="shared" si="325"/>
        <v/>
      </c>
      <c r="U2989" s="15" t="str">
        <f>CONCATENATE(IF(B2989="","",'[1]Datos del Clap'!$E$4),";","9",IF(B2989="","",'[1]Datos del Clap'!$F$4),TEXT(B2989,"000"),";",E2989,(TEXT(F2989,"00000000")))</f>
        <v>;9;00000000</v>
      </c>
    </row>
    <row r="2990" spans="1:21" ht="14.25" customHeight="1" x14ac:dyDescent="0.2">
      <c r="A2990" s="41" t="str">
        <f t="shared" si="326"/>
        <v/>
      </c>
      <c r="B2990" s="27" t="str">
        <f t="shared" si="327"/>
        <v/>
      </c>
      <c r="C2990" s="28"/>
      <c r="D2990" s="37"/>
      <c r="E2990" s="28"/>
      <c r="F2990" s="38"/>
      <c r="G2990" s="39"/>
      <c r="H2990" s="39"/>
      <c r="I2990" s="29"/>
      <c r="J2990" s="40"/>
      <c r="K2990" s="40"/>
      <c r="L2990" s="28"/>
      <c r="M2990" s="28"/>
      <c r="N2990" s="42" t="str">
        <f t="shared" si="328"/>
        <v/>
      </c>
      <c r="O2990" s="43"/>
      <c r="P2990" s="25" t="str">
        <f t="shared" si="329"/>
        <v/>
      </c>
      <c r="R2990" s="26">
        <f t="shared" si="323"/>
        <v>0</v>
      </c>
      <c r="S2990" s="18">
        <f t="shared" si="324"/>
        <v>9</v>
      </c>
      <c r="T2990" s="15" t="str">
        <f t="shared" si="325"/>
        <v/>
      </c>
      <c r="U2990" s="15" t="str">
        <f>CONCATENATE(IF(B2990="","",'[1]Datos del Clap'!$E$4),";","9",IF(B2990="","",'[1]Datos del Clap'!$F$4),TEXT(B2990,"000"),";",E2990,(TEXT(F2990,"00000000")))</f>
        <v>;9;00000000</v>
      </c>
    </row>
    <row r="2991" spans="1:21" ht="14.25" customHeight="1" x14ac:dyDescent="0.2">
      <c r="A2991" s="41" t="str">
        <f t="shared" si="326"/>
        <v/>
      </c>
      <c r="B2991" s="27" t="str">
        <f t="shared" si="327"/>
        <v/>
      </c>
      <c r="C2991" s="28"/>
      <c r="D2991" s="37"/>
      <c r="E2991" s="28"/>
      <c r="F2991" s="38"/>
      <c r="G2991" s="39"/>
      <c r="H2991" s="39"/>
      <c r="I2991" s="29"/>
      <c r="J2991" s="40"/>
      <c r="K2991" s="40"/>
      <c r="L2991" s="28"/>
      <c r="M2991" s="28"/>
      <c r="N2991" s="42" t="str">
        <f t="shared" si="328"/>
        <v/>
      </c>
      <c r="O2991" s="43"/>
      <c r="P2991" s="25" t="str">
        <f t="shared" si="329"/>
        <v/>
      </c>
      <c r="R2991" s="26">
        <f t="shared" si="323"/>
        <v>0</v>
      </c>
      <c r="S2991" s="18">
        <f t="shared" si="324"/>
        <v>9</v>
      </c>
      <c r="T2991" s="15" t="str">
        <f t="shared" si="325"/>
        <v/>
      </c>
      <c r="U2991" s="15" t="str">
        <f>CONCATENATE(IF(B2991="","",'[1]Datos del Clap'!$E$4),";","9",IF(B2991="","",'[1]Datos del Clap'!$F$4),TEXT(B2991,"000"),";",E2991,(TEXT(F2991,"00000000")))</f>
        <v>;9;00000000</v>
      </c>
    </row>
    <row r="2992" spans="1:21" ht="14.25" customHeight="1" x14ac:dyDescent="0.2">
      <c r="A2992" s="41" t="str">
        <f t="shared" si="326"/>
        <v/>
      </c>
      <c r="B2992" s="27" t="str">
        <f t="shared" si="327"/>
        <v/>
      </c>
      <c r="C2992" s="28"/>
      <c r="D2992" s="37"/>
      <c r="E2992" s="28"/>
      <c r="F2992" s="38"/>
      <c r="G2992" s="39"/>
      <c r="H2992" s="39"/>
      <c r="I2992" s="29"/>
      <c r="J2992" s="40"/>
      <c r="K2992" s="40"/>
      <c r="L2992" s="28"/>
      <c r="M2992" s="28"/>
      <c r="N2992" s="42" t="str">
        <f t="shared" si="328"/>
        <v/>
      </c>
      <c r="O2992" s="43"/>
      <c r="P2992" s="25" t="str">
        <f t="shared" si="329"/>
        <v/>
      </c>
      <c r="R2992" s="26">
        <f t="shared" si="323"/>
        <v>0</v>
      </c>
      <c r="S2992" s="18">
        <f t="shared" si="324"/>
        <v>9</v>
      </c>
      <c r="T2992" s="15" t="str">
        <f t="shared" si="325"/>
        <v/>
      </c>
      <c r="U2992" s="15" t="str">
        <f>CONCATENATE(IF(B2992="","",'[1]Datos del Clap'!$E$4),";","9",IF(B2992="","",'[1]Datos del Clap'!$F$4),TEXT(B2992,"000"),";",E2992,(TEXT(F2992,"00000000")))</f>
        <v>;9;00000000</v>
      </c>
    </row>
    <row r="2993" spans="1:21" ht="14.25" customHeight="1" x14ac:dyDescent="0.2">
      <c r="A2993" s="41" t="str">
        <f t="shared" si="326"/>
        <v/>
      </c>
      <c r="B2993" s="27" t="str">
        <f t="shared" si="327"/>
        <v/>
      </c>
      <c r="C2993" s="28"/>
      <c r="D2993" s="37"/>
      <c r="E2993" s="28"/>
      <c r="F2993" s="38"/>
      <c r="G2993" s="39"/>
      <c r="H2993" s="39"/>
      <c r="I2993" s="29"/>
      <c r="J2993" s="40"/>
      <c r="K2993" s="40"/>
      <c r="L2993" s="28"/>
      <c r="M2993" s="28"/>
      <c r="N2993" s="42" t="str">
        <f t="shared" si="328"/>
        <v/>
      </c>
      <c r="O2993" s="43"/>
      <c r="P2993" s="25" t="str">
        <f t="shared" si="329"/>
        <v/>
      </c>
      <c r="R2993" s="26">
        <f t="shared" si="323"/>
        <v>0</v>
      </c>
      <c r="S2993" s="18">
        <f t="shared" si="324"/>
        <v>9</v>
      </c>
      <c r="T2993" s="15" t="str">
        <f t="shared" si="325"/>
        <v/>
      </c>
      <c r="U2993" s="15" t="str">
        <f>CONCATENATE(IF(B2993="","",'[1]Datos del Clap'!$E$4),";","9",IF(B2993="","",'[1]Datos del Clap'!$F$4),TEXT(B2993,"000"),";",E2993,(TEXT(F2993,"00000000")))</f>
        <v>;9;00000000</v>
      </c>
    </row>
    <row r="2994" spans="1:21" ht="14.25" customHeight="1" x14ac:dyDescent="0.2">
      <c r="A2994" s="41" t="str">
        <f t="shared" si="326"/>
        <v/>
      </c>
      <c r="B2994" s="27" t="str">
        <f t="shared" si="327"/>
        <v/>
      </c>
      <c r="C2994" s="28"/>
      <c r="D2994" s="37"/>
      <c r="E2994" s="28"/>
      <c r="F2994" s="38"/>
      <c r="G2994" s="39"/>
      <c r="H2994" s="39"/>
      <c r="I2994" s="29"/>
      <c r="J2994" s="40"/>
      <c r="K2994" s="40"/>
      <c r="L2994" s="28"/>
      <c r="M2994" s="28"/>
      <c r="N2994" s="42" t="str">
        <f t="shared" si="328"/>
        <v/>
      </c>
      <c r="O2994" s="43"/>
      <c r="P2994" s="25" t="str">
        <f t="shared" si="329"/>
        <v/>
      </c>
      <c r="R2994" s="26">
        <f t="shared" si="323"/>
        <v>0</v>
      </c>
      <c r="S2994" s="18">
        <f t="shared" si="324"/>
        <v>9</v>
      </c>
      <c r="T2994" s="15" t="str">
        <f t="shared" si="325"/>
        <v/>
      </c>
      <c r="U2994" s="15" t="str">
        <f>CONCATENATE(IF(B2994="","",'[1]Datos del Clap'!$E$4),";","9",IF(B2994="","",'[1]Datos del Clap'!$F$4),TEXT(B2994,"000"),";",E2994,(TEXT(F2994,"00000000")))</f>
        <v>;9;00000000</v>
      </c>
    </row>
    <row r="2995" spans="1:21" ht="14.25" customHeight="1" x14ac:dyDescent="0.2">
      <c r="A2995" s="41" t="str">
        <f t="shared" si="326"/>
        <v/>
      </c>
      <c r="B2995" s="27" t="str">
        <f t="shared" si="327"/>
        <v/>
      </c>
      <c r="C2995" s="28"/>
      <c r="D2995" s="37"/>
      <c r="E2995" s="28"/>
      <c r="F2995" s="38"/>
      <c r="G2995" s="39"/>
      <c r="H2995" s="39"/>
      <c r="I2995" s="29"/>
      <c r="J2995" s="40"/>
      <c r="K2995" s="40"/>
      <c r="L2995" s="28"/>
      <c r="M2995" s="28"/>
      <c r="N2995" s="42" t="str">
        <f t="shared" si="328"/>
        <v/>
      </c>
      <c r="O2995" s="43"/>
      <c r="P2995" s="25" t="str">
        <f t="shared" si="329"/>
        <v/>
      </c>
      <c r="R2995" s="26">
        <f t="shared" si="323"/>
        <v>0</v>
      </c>
      <c r="S2995" s="18">
        <f t="shared" si="324"/>
        <v>9</v>
      </c>
      <c r="T2995" s="15" t="str">
        <f t="shared" si="325"/>
        <v/>
      </c>
      <c r="U2995" s="15" t="str">
        <f>CONCATENATE(IF(B2995="","",'[1]Datos del Clap'!$E$4),";","9",IF(B2995="","",'[1]Datos del Clap'!$F$4),TEXT(B2995,"000"),";",E2995,(TEXT(F2995,"00000000")))</f>
        <v>;9;00000000</v>
      </c>
    </row>
    <row r="2996" spans="1:21" ht="14.25" customHeight="1" x14ac:dyDescent="0.2">
      <c r="A2996" s="41" t="str">
        <f t="shared" si="326"/>
        <v/>
      </c>
      <c r="B2996" s="27" t="str">
        <f t="shared" si="327"/>
        <v/>
      </c>
      <c r="C2996" s="28"/>
      <c r="D2996" s="37"/>
      <c r="E2996" s="28"/>
      <c r="F2996" s="38"/>
      <c r="G2996" s="39"/>
      <c r="H2996" s="39"/>
      <c r="I2996" s="29"/>
      <c r="J2996" s="40"/>
      <c r="K2996" s="40"/>
      <c r="L2996" s="28"/>
      <c r="M2996" s="28"/>
      <c r="N2996" s="42" t="str">
        <f t="shared" si="328"/>
        <v/>
      </c>
      <c r="O2996" s="43"/>
      <c r="P2996" s="25" t="str">
        <f t="shared" si="329"/>
        <v/>
      </c>
      <c r="R2996" s="26">
        <f t="shared" si="323"/>
        <v>0</v>
      </c>
      <c r="S2996" s="18">
        <f t="shared" si="324"/>
        <v>9</v>
      </c>
      <c r="T2996" s="15" t="str">
        <f t="shared" si="325"/>
        <v/>
      </c>
      <c r="U2996" s="15" t="str">
        <f>CONCATENATE(IF(B2996="","",'[1]Datos del Clap'!$E$4),";","9",IF(B2996="","",'[1]Datos del Clap'!$F$4),TEXT(B2996,"000"),";",E2996,(TEXT(F2996,"00000000")))</f>
        <v>;9;00000000</v>
      </c>
    </row>
    <row r="2997" spans="1:21" ht="14.25" customHeight="1" x14ac:dyDescent="0.2">
      <c r="A2997" s="41" t="str">
        <f t="shared" si="326"/>
        <v/>
      </c>
      <c r="B2997" s="27" t="str">
        <f t="shared" si="327"/>
        <v/>
      </c>
      <c r="C2997" s="28"/>
      <c r="D2997" s="37"/>
      <c r="E2997" s="28"/>
      <c r="F2997" s="38"/>
      <c r="G2997" s="39"/>
      <c r="H2997" s="39"/>
      <c r="I2997" s="29"/>
      <c r="J2997" s="40"/>
      <c r="K2997" s="40"/>
      <c r="L2997" s="28"/>
      <c r="M2997" s="28"/>
      <c r="N2997" s="42" t="str">
        <f t="shared" si="328"/>
        <v/>
      </c>
      <c r="O2997" s="43"/>
      <c r="P2997" s="25" t="str">
        <f t="shared" si="329"/>
        <v/>
      </c>
      <c r="R2997" s="26">
        <f t="shared" si="323"/>
        <v>0</v>
      </c>
      <c r="S2997" s="18">
        <f t="shared" si="324"/>
        <v>9</v>
      </c>
      <c r="T2997" s="15" t="str">
        <f t="shared" si="325"/>
        <v/>
      </c>
      <c r="U2997" s="15" t="str">
        <f>CONCATENATE(IF(B2997="","",'[1]Datos del Clap'!$E$4),";","9",IF(B2997="","",'[1]Datos del Clap'!$F$4),TEXT(B2997,"000"),";",E2997,(TEXT(F2997,"00000000")))</f>
        <v>;9;00000000</v>
      </c>
    </row>
    <row r="2998" spans="1:21" ht="14.25" customHeight="1" x14ac:dyDescent="0.2">
      <c r="A2998" s="41" t="str">
        <f t="shared" si="326"/>
        <v/>
      </c>
      <c r="B2998" s="27" t="str">
        <f t="shared" si="327"/>
        <v/>
      </c>
      <c r="C2998" s="28"/>
      <c r="D2998" s="37"/>
      <c r="E2998" s="28"/>
      <c r="F2998" s="38"/>
      <c r="G2998" s="39"/>
      <c r="H2998" s="39"/>
      <c r="I2998" s="29"/>
      <c r="J2998" s="40"/>
      <c r="K2998" s="40"/>
      <c r="L2998" s="28"/>
      <c r="M2998" s="28"/>
      <c r="N2998" s="42" t="str">
        <f t="shared" si="328"/>
        <v/>
      </c>
      <c r="O2998" s="43"/>
      <c r="P2998" s="25" t="str">
        <f t="shared" si="329"/>
        <v/>
      </c>
      <c r="R2998" s="26">
        <f t="shared" si="323"/>
        <v>0</v>
      </c>
      <c r="S2998" s="18">
        <f t="shared" si="324"/>
        <v>9</v>
      </c>
      <c r="T2998" s="15" t="str">
        <f t="shared" si="325"/>
        <v/>
      </c>
      <c r="U2998" s="15" t="str">
        <f>CONCATENATE(IF(B2998="","",'[1]Datos del Clap'!$E$4),";","9",IF(B2998="","",'[1]Datos del Clap'!$F$4),TEXT(B2998,"000"),";",E2998,(TEXT(F2998,"00000000")))</f>
        <v>;9;00000000</v>
      </c>
    </row>
    <row r="2999" spans="1:21" ht="14.25" customHeight="1" x14ac:dyDescent="0.2">
      <c r="A2999" s="41" t="str">
        <f t="shared" si="326"/>
        <v/>
      </c>
      <c r="B2999" s="27" t="str">
        <f t="shared" si="327"/>
        <v/>
      </c>
      <c r="C2999" s="28"/>
      <c r="D2999" s="37"/>
      <c r="E2999" s="28"/>
      <c r="F2999" s="38"/>
      <c r="G2999" s="39"/>
      <c r="H2999" s="39"/>
      <c r="I2999" s="29"/>
      <c r="J2999" s="40"/>
      <c r="K2999" s="40"/>
      <c r="L2999" s="28"/>
      <c r="M2999" s="28"/>
      <c r="N2999" s="42" t="str">
        <f t="shared" si="328"/>
        <v/>
      </c>
      <c r="O2999" s="43"/>
      <c r="P2999" s="25" t="str">
        <f t="shared" si="329"/>
        <v/>
      </c>
      <c r="R2999" s="26">
        <f t="shared" si="323"/>
        <v>0</v>
      </c>
      <c r="S2999" s="18">
        <f t="shared" si="324"/>
        <v>9</v>
      </c>
      <c r="T2999" s="15" t="str">
        <f t="shared" si="325"/>
        <v/>
      </c>
      <c r="U2999" s="15" t="str">
        <f>CONCATENATE(IF(B2999="","",'[1]Datos del Clap'!$E$4),";","9",IF(B2999="","",'[1]Datos del Clap'!$F$4),TEXT(B2999,"000"),";",E2999,(TEXT(F2999,"00000000")))</f>
        <v>;9;00000000</v>
      </c>
    </row>
    <row r="3000" spans="1:21" ht="14.25" customHeight="1" x14ac:dyDescent="0.2">
      <c r="A3000" s="41" t="str">
        <f t="shared" si="326"/>
        <v/>
      </c>
      <c r="B3000" s="27" t="str">
        <f t="shared" si="327"/>
        <v/>
      </c>
      <c r="C3000" s="28"/>
      <c r="D3000" s="37"/>
      <c r="E3000" s="28"/>
      <c r="F3000" s="38"/>
      <c r="G3000" s="39"/>
      <c r="H3000" s="39"/>
      <c r="I3000" s="29"/>
      <c r="J3000" s="40"/>
      <c r="K3000" s="40"/>
      <c r="L3000" s="28"/>
      <c r="M3000" s="28"/>
      <c r="N3000" s="42" t="str">
        <f t="shared" si="328"/>
        <v/>
      </c>
      <c r="O3000" s="43"/>
      <c r="P3000" s="25" t="str">
        <f t="shared" si="329"/>
        <v/>
      </c>
      <c r="R3000" s="26">
        <f t="shared" si="323"/>
        <v>0</v>
      </c>
      <c r="S3000" s="18">
        <f t="shared" si="324"/>
        <v>9</v>
      </c>
      <c r="T3000" s="15" t="str">
        <f t="shared" si="325"/>
        <v/>
      </c>
      <c r="U3000" s="15" t="str">
        <f>CONCATENATE(IF(B3000="","",'[1]Datos del Clap'!$E$4),";","9",IF(B3000="","",'[1]Datos del Clap'!$F$4),TEXT(B3000,"000"),";",E3000,(TEXT(F3000,"00000000")))</f>
        <v>;9;00000000</v>
      </c>
    </row>
    <row r="3001" spans="1:21" ht="14.25" customHeight="1" x14ac:dyDescent="0.2">
      <c r="A3001" s="41" t="str">
        <f t="shared" si="326"/>
        <v/>
      </c>
      <c r="B3001" s="27" t="str">
        <f t="shared" si="327"/>
        <v/>
      </c>
      <c r="C3001" s="28"/>
      <c r="D3001" s="37"/>
      <c r="E3001" s="28"/>
      <c r="F3001" s="38"/>
      <c r="G3001" s="39"/>
      <c r="H3001" s="39"/>
      <c r="I3001" s="29"/>
      <c r="J3001" s="40"/>
      <c r="K3001" s="40"/>
      <c r="L3001" s="28"/>
      <c r="M3001" s="28"/>
      <c r="N3001" s="42" t="str">
        <f t="shared" si="328"/>
        <v/>
      </c>
      <c r="O3001" s="43"/>
      <c r="P3001" s="25" t="str">
        <f t="shared" si="329"/>
        <v/>
      </c>
      <c r="R3001" s="26">
        <f t="shared" si="323"/>
        <v>0</v>
      </c>
      <c r="S3001" s="18">
        <f t="shared" si="324"/>
        <v>9</v>
      </c>
      <c r="T3001" s="15" t="str">
        <f t="shared" si="325"/>
        <v/>
      </c>
      <c r="U3001" s="15" t="str">
        <f>CONCATENATE(IF(B3001="","",'[1]Datos del Clap'!$E$4),";","9",IF(B3001="","",'[1]Datos del Clap'!$F$4),TEXT(B3001,"000"),";",E3001,(TEXT(F3001,"00000000")))</f>
        <v>;9;00000000</v>
      </c>
    </row>
    <row r="3002" spans="1:21" ht="14.25" customHeight="1" x14ac:dyDescent="0.2">
      <c r="A3002" s="41" t="str">
        <f t="shared" si="326"/>
        <v/>
      </c>
      <c r="B3002" s="27" t="str">
        <f t="shared" si="327"/>
        <v/>
      </c>
      <c r="C3002" s="28"/>
      <c r="D3002" s="37"/>
      <c r="E3002" s="28"/>
      <c r="F3002" s="38"/>
      <c r="G3002" s="39"/>
      <c r="H3002" s="39"/>
      <c r="I3002" s="29"/>
      <c r="J3002" s="40"/>
      <c r="K3002" s="40"/>
      <c r="L3002" s="28"/>
      <c r="M3002" s="28"/>
      <c r="N3002" s="42" t="str">
        <f t="shared" si="328"/>
        <v/>
      </c>
      <c r="O3002" s="43"/>
      <c r="P3002" s="25" t="str">
        <f t="shared" si="329"/>
        <v/>
      </c>
      <c r="R3002" s="26">
        <f t="shared" si="323"/>
        <v>0</v>
      </c>
      <c r="S3002" s="18">
        <f t="shared" si="324"/>
        <v>9</v>
      </c>
      <c r="T3002" s="15" t="str">
        <f t="shared" si="325"/>
        <v/>
      </c>
      <c r="U3002" s="15" t="str">
        <f>CONCATENATE(IF(B3002="","",'[1]Datos del Clap'!$E$4),";","9",IF(B3002="","",'[1]Datos del Clap'!$F$4),TEXT(B3002,"000"),";",E3002,(TEXT(F3002,"00000000")))</f>
        <v>;9;00000000</v>
      </c>
    </row>
    <row r="3003" spans="1:21" ht="14.25" customHeight="1" x14ac:dyDescent="0.2">
      <c r="A3003" s="41" t="str">
        <f t="shared" si="326"/>
        <v/>
      </c>
      <c r="B3003" s="27" t="str">
        <f t="shared" si="327"/>
        <v/>
      </c>
      <c r="C3003" s="28"/>
      <c r="D3003" s="37"/>
      <c r="E3003" s="28"/>
      <c r="F3003" s="38"/>
      <c r="G3003" s="39"/>
      <c r="H3003" s="39"/>
      <c r="I3003" s="29"/>
      <c r="J3003" s="40"/>
      <c r="K3003" s="40"/>
      <c r="L3003" s="28"/>
      <c r="M3003" s="28"/>
      <c r="N3003" s="42" t="str">
        <f t="shared" si="328"/>
        <v/>
      </c>
      <c r="O3003" s="43"/>
      <c r="P3003" s="25" t="str">
        <f t="shared" si="329"/>
        <v/>
      </c>
      <c r="R3003" s="26">
        <f t="shared" si="323"/>
        <v>0</v>
      </c>
      <c r="S3003" s="18">
        <f t="shared" si="324"/>
        <v>9</v>
      </c>
      <c r="T3003" s="15" t="str">
        <f t="shared" si="325"/>
        <v/>
      </c>
      <c r="U3003" s="15" t="str">
        <f>CONCATENATE(IF(B3003="","",'[1]Datos del Clap'!$E$4),";","9",IF(B3003="","",'[1]Datos del Clap'!$F$4),TEXT(B3003,"000"),";",E3003,(TEXT(F3003,"00000000")))</f>
        <v>;9;00000000</v>
      </c>
    </row>
    <row r="3004" spans="1:21" ht="14.25" customHeight="1" x14ac:dyDescent="0.2">
      <c r="A3004" s="41" t="str">
        <f t="shared" si="326"/>
        <v/>
      </c>
      <c r="B3004" s="27" t="str">
        <f t="shared" si="327"/>
        <v/>
      </c>
      <c r="C3004" s="28"/>
      <c r="D3004" s="37"/>
      <c r="E3004" s="28"/>
      <c r="F3004" s="38"/>
      <c r="G3004" s="39"/>
      <c r="H3004" s="39"/>
      <c r="I3004" s="29"/>
      <c r="J3004" s="40"/>
      <c r="K3004" s="40"/>
      <c r="L3004" s="28"/>
      <c r="M3004" s="28"/>
      <c r="N3004" s="42" t="str">
        <f t="shared" si="328"/>
        <v/>
      </c>
      <c r="O3004" s="43"/>
      <c r="P3004" s="25" t="str">
        <f t="shared" si="329"/>
        <v/>
      </c>
      <c r="R3004" s="26">
        <f t="shared" si="323"/>
        <v>0</v>
      </c>
      <c r="S3004" s="18">
        <f t="shared" si="324"/>
        <v>9</v>
      </c>
      <c r="T3004" s="15" t="str">
        <f t="shared" si="325"/>
        <v/>
      </c>
      <c r="U3004" s="15" t="str">
        <f>CONCATENATE(IF(B3004="","",'[1]Datos del Clap'!$E$4),";","9",IF(B3004="","",'[1]Datos del Clap'!$F$4),TEXT(B3004,"000"),";",E3004,(TEXT(F3004,"00000000")))</f>
        <v>;9;00000000</v>
      </c>
    </row>
    <row r="3005" spans="1:21" ht="14.25" customHeight="1" x14ac:dyDescent="0.2">
      <c r="A3005" s="41" t="str">
        <f t="shared" si="326"/>
        <v/>
      </c>
      <c r="B3005" s="27" t="str">
        <f t="shared" si="327"/>
        <v/>
      </c>
      <c r="C3005" s="28"/>
      <c r="D3005" s="37"/>
      <c r="E3005" s="28"/>
      <c r="F3005" s="38"/>
      <c r="G3005" s="39"/>
      <c r="H3005" s="39"/>
      <c r="I3005" s="29"/>
      <c r="J3005" s="40"/>
      <c r="K3005" s="40"/>
      <c r="L3005" s="28"/>
      <c r="M3005" s="28"/>
      <c r="N3005" s="42" t="str">
        <f t="shared" si="328"/>
        <v/>
      </c>
      <c r="O3005" s="43"/>
      <c r="P3005" s="25" t="str">
        <f t="shared" si="329"/>
        <v/>
      </c>
      <c r="R3005" s="26">
        <f t="shared" si="323"/>
        <v>0</v>
      </c>
      <c r="S3005" s="18">
        <f t="shared" si="324"/>
        <v>9</v>
      </c>
      <c r="T3005" s="15" t="str">
        <f t="shared" si="325"/>
        <v/>
      </c>
      <c r="U3005" s="15" t="str">
        <f>CONCATENATE(IF(B3005="","",'[1]Datos del Clap'!$E$4),";","9",IF(B3005="","",'[1]Datos del Clap'!$F$4),TEXT(B3005,"000"),";",E3005,(TEXT(F3005,"00000000")))</f>
        <v>;9;00000000</v>
      </c>
    </row>
    <row r="3006" spans="1:21" ht="14.25" customHeight="1" x14ac:dyDescent="0.2">
      <c r="A3006" s="41" t="str">
        <f t="shared" si="326"/>
        <v/>
      </c>
      <c r="B3006" s="27" t="str">
        <f t="shared" ref="B3006:B3069" si="330">IF(OR(C3006="",D3006=""),"",IF(AND(C3006&lt;&gt;"Jefe de Familia",D3006&lt;&gt;""),B3005,(B3005+1)))</f>
        <v/>
      </c>
      <c r="C3006" s="28"/>
      <c r="D3006" s="37"/>
      <c r="E3006" s="28"/>
      <c r="F3006" s="38"/>
      <c r="G3006" s="39"/>
      <c r="H3006" s="39"/>
      <c r="I3006" s="29"/>
      <c r="J3006" s="40"/>
      <c r="K3006" s="40"/>
      <c r="L3006" s="28"/>
      <c r="M3006" s="28"/>
      <c r="N3006" s="42" t="str">
        <f t="shared" ref="N3006:N3069" si="331">IF(OR(COUNTIF($F$4:$F$3005,F3006)&gt;=2,T(F3006)&lt;&gt;"",LEN(F3006)&gt;8),"Revisar este número de Cédula","")</f>
        <v/>
      </c>
      <c r="O3006" s="43"/>
      <c r="P3006" s="25" t="str">
        <f t="shared" si="329"/>
        <v/>
      </c>
      <c r="R3006" s="26">
        <f t="shared" ref="R3006:R3069" si="332">COUNTIF($F$4:$F$10002,F3006)</f>
        <v>0</v>
      </c>
      <c r="S3006" s="18">
        <f t="shared" ref="S3006:S3069" si="333">LEN(IF(F3006&gt;=80000000,(CONCATENATE("E",REPT(0,8-LEN(F3006)),F3006)),(CONCATENATE("V",REPT(0,8-LEN(F3006)),F3006))))</f>
        <v>9</v>
      </c>
      <c r="T3006" s="15" t="str">
        <f t="shared" ref="T3006:T3069" si="334">TRIM(PROPER(D3006))</f>
        <v/>
      </c>
      <c r="U3006" s="15" t="str">
        <f>CONCATENATE(IF(B3006="","",'[1]Datos del Clap'!$E$4),";","9",IF(B3006="","",'[1]Datos del Clap'!$F$4),TEXT(B3006,"000"),";",E3006,(TEXT(F3006,"00000000")))</f>
        <v>;9;00000000</v>
      </c>
    </row>
    <row r="3007" spans="1:21" ht="14.25" customHeight="1" x14ac:dyDescent="0.2">
      <c r="A3007" s="41" t="str">
        <f t="shared" si="326"/>
        <v/>
      </c>
      <c r="B3007" s="27" t="str">
        <f t="shared" si="330"/>
        <v/>
      </c>
      <c r="C3007" s="28"/>
      <c r="D3007" s="37"/>
      <c r="E3007" s="28"/>
      <c r="F3007" s="38"/>
      <c r="G3007" s="39"/>
      <c r="H3007" s="39"/>
      <c r="I3007" s="29"/>
      <c r="J3007" s="40"/>
      <c r="K3007" s="40"/>
      <c r="L3007" s="28"/>
      <c r="M3007" s="28"/>
      <c r="N3007" s="42" t="str">
        <f t="shared" si="331"/>
        <v/>
      </c>
      <c r="O3007" s="43"/>
      <c r="P3007" s="25" t="str">
        <f t="shared" si="329"/>
        <v/>
      </c>
      <c r="R3007" s="26">
        <f t="shared" si="332"/>
        <v>0</v>
      </c>
      <c r="S3007" s="18">
        <f t="shared" si="333"/>
        <v>9</v>
      </c>
      <c r="T3007" s="15" t="str">
        <f t="shared" si="334"/>
        <v/>
      </c>
      <c r="U3007" s="15" t="str">
        <f>CONCATENATE(IF(B3007="","",'[1]Datos del Clap'!$E$4),";","9",IF(B3007="","",'[1]Datos del Clap'!$F$4),TEXT(B3007,"000"),";",E3007,(TEXT(F3007,"00000000")))</f>
        <v>;9;00000000</v>
      </c>
    </row>
    <row r="3008" spans="1:21" ht="14.25" customHeight="1" x14ac:dyDescent="0.2">
      <c r="A3008" s="41" t="str">
        <f t="shared" si="326"/>
        <v/>
      </c>
      <c r="B3008" s="27" t="str">
        <f t="shared" si="330"/>
        <v/>
      </c>
      <c r="C3008" s="28"/>
      <c r="D3008" s="37"/>
      <c r="E3008" s="28"/>
      <c r="F3008" s="38"/>
      <c r="G3008" s="39"/>
      <c r="H3008" s="39"/>
      <c r="I3008" s="29"/>
      <c r="J3008" s="40"/>
      <c r="K3008" s="40"/>
      <c r="L3008" s="28"/>
      <c r="M3008" s="28"/>
      <c r="N3008" s="42" t="str">
        <f t="shared" si="331"/>
        <v/>
      </c>
      <c r="O3008" s="43"/>
      <c r="P3008" s="25" t="str">
        <f t="shared" si="329"/>
        <v/>
      </c>
      <c r="R3008" s="26">
        <f t="shared" si="332"/>
        <v>0</v>
      </c>
      <c r="S3008" s="18">
        <f t="shared" si="333"/>
        <v>9</v>
      </c>
      <c r="T3008" s="15" t="str">
        <f t="shared" si="334"/>
        <v/>
      </c>
      <c r="U3008" s="15" t="str">
        <f>CONCATENATE(IF(B3008="","",'[1]Datos del Clap'!$E$4),";","9",IF(B3008="","",'[1]Datos del Clap'!$F$4),TEXT(B3008,"000"),";",E3008,(TEXT(F3008,"00000000")))</f>
        <v>;9;00000000</v>
      </c>
    </row>
    <row r="3009" spans="1:21" ht="14.25" customHeight="1" x14ac:dyDescent="0.2">
      <c r="A3009" s="41" t="str">
        <f t="shared" si="326"/>
        <v/>
      </c>
      <c r="B3009" s="27" t="str">
        <f t="shared" si="330"/>
        <v/>
      </c>
      <c r="C3009" s="28"/>
      <c r="D3009" s="37"/>
      <c r="E3009" s="28"/>
      <c r="F3009" s="38"/>
      <c r="G3009" s="39"/>
      <c r="H3009" s="39"/>
      <c r="I3009" s="29"/>
      <c r="J3009" s="40"/>
      <c r="K3009" s="40"/>
      <c r="L3009" s="28"/>
      <c r="M3009" s="28"/>
      <c r="N3009" s="42" t="str">
        <f t="shared" si="331"/>
        <v/>
      </c>
      <c r="O3009" s="43"/>
      <c r="P3009" s="25" t="str">
        <f t="shared" si="329"/>
        <v/>
      </c>
      <c r="R3009" s="26">
        <f t="shared" si="332"/>
        <v>0</v>
      </c>
      <c r="S3009" s="18">
        <f t="shared" si="333"/>
        <v>9</v>
      </c>
      <c r="T3009" s="15" t="str">
        <f t="shared" si="334"/>
        <v/>
      </c>
      <c r="U3009" s="15" t="str">
        <f>CONCATENATE(IF(B3009="","",'[1]Datos del Clap'!$E$4),";","9",IF(B3009="","",'[1]Datos del Clap'!$F$4),TEXT(B3009,"000"),";",E3009,(TEXT(F3009,"00000000")))</f>
        <v>;9;00000000</v>
      </c>
    </row>
    <row r="3010" spans="1:21" ht="14.25" customHeight="1" x14ac:dyDescent="0.2">
      <c r="A3010" s="41" t="str">
        <f t="shared" si="326"/>
        <v/>
      </c>
      <c r="B3010" s="27" t="str">
        <f t="shared" si="330"/>
        <v/>
      </c>
      <c r="C3010" s="28"/>
      <c r="D3010" s="37"/>
      <c r="E3010" s="28"/>
      <c r="F3010" s="38"/>
      <c r="G3010" s="39"/>
      <c r="H3010" s="39"/>
      <c r="I3010" s="29"/>
      <c r="J3010" s="40"/>
      <c r="K3010" s="40"/>
      <c r="L3010" s="28"/>
      <c r="M3010" s="28"/>
      <c r="N3010" s="42" t="str">
        <f t="shared" si="331"/>
        <v/>
      </c>
      <c r="O3010" s="43"/>
      <c r="P3010" s="25" t="str">
        <f t="shared" si="329"/>
        <v/>
      </c>
      <c r="R3010" s="26">
        <f t="shared" si="332"/>
        <v>0</v>
      </c>
      <c r="S3010" s="18">
        <f t="shared" si="333"/>
        <v>9</v>
      </c>
      <c r="T3010" s="15" t="str">
        <f t="shared" si="334"/>
        <v/>
      </c>
      <c r="U3010" s="15" t="str">
        <f>CONCATENATE(IF(B3010="","",'[1]Datos del Clap'!$E$4),";","9",IF(B3010="","",'[1]Datos del Clap'!$F$4),TEXT(B3010,"000"),";",E3010,(TEXT(F3010,"00000000")))</f>
        <v>;9;00000000</v>
      </c>
    </row>
    <row r="3011" spans="1:21" ht="14.25" customHeight="1" x14ac:dyDescent="0.2">
      <c r="A3011" s="41" t="str">
        <f t="shared" si="326"/>
        <v/>
      </c>
      <c r="B3011" s="27" t="str">
        <f t="shared" si="330"/>
        <v/>
      </c>
      <c r="C3011" s="28"/>
      <c r="D3011" s="37"/>
      <c r="E3011" s="28"/>
      <c r="F3011" s="38"/>
      <c r="G3011" s="39"/>
      <c r="H3011" s="39"/>
      <c r="I3011" s="29"/>
      <c r="J3011" s="40"/>
      <c r="K3011" s="40"/>
      <c r="L3011" s="28"/>
      <c r="M3011" s="28"/>
      <c r="N3011" s="42" t="str">
        <f t="shared" si="331"/>
        <v/>
      </c>
      <c r="O3011" s="43"/>
      <c r="P3011" s="25" t="str">
        <f t="shared" si="329"/>
        <v/>
      </c>
      <c r="R3011" s="26">
        <f t="shared" si="332"/>
        <v>0</v>
      </c>
      <c r="S3011" s="18">
        <f t="shared" si="333"/>
        <v>9</v>
      </c>
      <c r="T3011" s="15" t="str">
        <f t="shared" si="334"/>
        <v/>
      </c>
      <c r="U3011" s="15" t="str">
        <f>CONCATENATE(IF(B3011="","",'[1]Datos del Clap'!$E$4),";","9",IF(B3011="","",'[1]Datos del Clap'!$F$4),TEXT(B3011,"000"),";",E3011,(TEXT(F3011,"00000000")))</f>
        <v>;9;00000000</v>
      </c>
    </row>
    <row r="3012" spans="1:21" ht="14.25" customHeight="1" x14ac:dyDescent="0.2">
      <c r="A3012" s="41" t="str">
        <f t="shared" si="326"/>
        <v/>
      </c>
      <c r="B3012" s="27" t="str">
        <f t="shared" si="330"/>
        <v/>
      </c>
      <c r="C3012" s="28"/>
      <c r="D3012" s="37"/>
      <c r="E3012" s="28"/>
      <c r="F3012" s="38"/>
      <c r="G3012" s="39"/>
      <c r="H3012" s="39"/>
      <c r="I3012" s="29"/>
      <c r="J3012" s="40"/>
      <c r="K3012" s="40"/>
      <c r="L3012" s="28"/>
      <c r="M3012" s="28"/>
      <c r="N3012" s="42" t="str">
        <f t="shared" si="331"/>
        <v/>
      </c>
      <c r="O3012" s="43"/>
      <c r="P3012" s="25" t="str">
        <f t="shared" si="329"/>
        <v/>
      </c>
      <c r="R3012" s="26">
        <f t="shared" si="332"/>
        <v>0</v>
      </c>
      <c r="S3012" s="18">
        <f t="shared" si="333"/>
        <v>9</v>
      </c>
      <c r="T3012" s="15" t="str">
        <f t="shared" si="334"/>
        <v/>
      </c>
      <c r="U3012" s="15" t="str">
        <f>CONCATENATE(IF(B3012="","",'[1]Datos del Clap'!$E$4),";","9",IF(B3012="","",'[1]Datos del Clap'!$F$4),TEXT(B3012,"000"),";",E3012,(TEXT(F3012,"00000000")))</f>
        <v>;9;00000000</v>
      </c>
    </row>
    <row r="3013" spans="1:21" ht="14.25" customHeight="1" x14ac:dyDescent="0.2">
      <c r="A3013" s="41" t="str">
        <f t="shared" ref="A3013:A3076" si="335">IF(I3013="Vocero Territorial",1,IF(I3013="UBCH",2,IF(I3013="UNAMUJER",3,IF(I3013="FFM",4,IF(I3013="CCAlimentación",5,IF(I3013="Comunicador",6,IF(I3013="Productivo",7,IF(I3013="Fiscal",8,IF(I3013="Miliciano",9,IF(I3013="Vocero Comunal",11,IF(I3013="Ninguno",10,"")))))))))))</f>
        <v/>
      </c>
      <c r="B3013" s="27" t="str">
        <f t="shared" si="330"/>
        <v/>
      </c>
      <c r="C3013" s="28"/>
      <c r="D3013" s="37"/>
      <c r="E3013" s="28"/>
      <c r="F3013" s="38"/>
      <c r="G3013" s="39"/>
      <c r="H3013" s="39"/>
      <c r="I3013" s="29"/>
      <c r="J3013" s="40"/>
      <c r="K3013" s="40"/>
      <c r="L3013" s="28"/>
      <c r="M3013" s="28"/>
      <c r="N3013" s="42" t="str">
        <f t="shared" si="331"/>
        <v/>
      </c>
      <c r="O3013" s="43"/>
      <c r="P3013" s="25" t="str">
        <f t="shared" ref="P3013:P3076" si="336">IF(AND($W$2&lt;&gt;1,I3013="Vocero Territorial"),"Ya Existe un "&amp;I3013,IF(AND($W$3&lt;&gt;1,I3013="UBCH"),"Ya Existe un Representante de las "&amp;I3013,IF(AND($W$4&lt;&gt;1,I3013="UNAMUJER"),"Ya Existe un Representante de "&amp;I3013,IF(AND($W$5&lt;&gt;1,I3013="FFM"),"Ya Existe un Representante del "&amp;I3013,IF(AND($W$6&lt;&gt;1,I3013="CCAlimentación"),"Ya Existe un Representante del "&amp;I3013,IF(AND($W$7&lt;&gt;1,I3013="Comunicador"),"Ya Existe un Líder "&amp;I3013,IF(AND($W$8&lt;&gt;1,I3013="Productivo"),"Ya Existe un Líder "&amp;I3013,IF(AND($W$9&lt;&gt;1,I3013="Fiscal"),"Ya Existe un "&amp;I3013,IF(AND($W$9&lt;&gt;1,I3013="Vocero Comunal"),"Ya Existe un "&amp;I3013,"")))))))))</f>
        <v/>
      </c>
      <c r="R3013" s="26">
        <f t="shared" si="332"/>
        <v>0</v>
      </c>
      <c r="S3013" s="18">
        <f t="shared" si="333"/>
        <v>9</v>
      </c>
      <c r="T3013" s="15" t="str">
        <f t="shared" si="334"/>
        <v/>
      </c>
      <c r="U3013" s="15" t="str">
        <f>CONCATENATE(IF(B3013="","",'[1]Datos del Clap'!$E$4),";","9",IF(B3013="","",'[1]Datos del Clap'!$F$4),TEXT(B3013,"000"),";",E3013,(TEXT(F3013,"00000000")))</f>
        <v>;9;00000000</v>
      </c>
    </row>
    <row r="3014" spans="1:21" ht="14.25" customHeight="1" x14ac:dyDescent="0.2">
      <c r="A3014" s="41" t="str">
        <f t="shared" si="335"/>
        <v/>
      </c>
      <c r="B3014" s="27" t="str">
        <f t="shared" si="330"/>
        <v/>
      </c>
      <c r="C3014" s="28"/>
      <c r="D3014" s="37"/>
      <c r="E3014" s="28"/>
      <c r="F3014" s="38"/>
      <c r="G3014" s="39"/>
      <c r="H3014" s="39"/>
      <c r="I3014" s="29"/>
      <c r="J3014" s="40"/>
      <c r="K3014" s="40"/>
      <c r="L3014" s="28"/>
      <c r="M3014" s="28"/>
      <c r="N3014" s="42" t="str">
        <f t="shared" si="331"/>
        <v/>
      </c>
      <c r="O3014" s="43"/>
      <c r="P3014" s="25" t="str">
        <f t="shared" si="336"/>
        <v/>
      </c>
      <c r="R3014" s="26">
        <f t="shared" si="332"/>
        <v>0</v>
      </c>
      <c r="S3014" s="18">
        <f t="shared" si="333"/>
        <v>9</v>
      </c>
      <c r="T3014" s="15" t="str">
        <f t="shared" si="334"/>
        <v/>
      </c>
      <c r="U3014" s="15" t="str">
        <f>CONCATENATE(IF(B3014="","",'[1]Datos del Clap'!$E$4),";","9",IF(B3014="","",'[1]Datos del Clap'!$F$4),TEXT(B3014,"000"),";",E3014,(TEXT(F3014,"00000000")))</f>
        <v>;9;00000000</v>
      </c>
    </row>
    <row r="3015" spans="1:21" ht="14.25" customHeight="1" x14ac:dyDescent="0.2">
      <c r="A3015" s="41" t="str">
        <f t="shared" si="335"/>
        <v/>
      </c>
      <c r="B3015" s="27" t="str">
        <f t="shared" si="330"/>
        <v/>
      </c>
      <c r="C3015" s="28"/>
      <c r="D3015" s="37"/>
      <c r="E3015" s="28"/>
      <c r="F3015" s="38"/>
      <c r="G3015" s="39"/>
      <c r="H3015" s="39"/>
      <c r="I3015" s="29"/>
      <c r="J3015" s="40"/>
      <c r="K3015" s="40"/>
      <c r="L3015" s="28"/>
      <c r="M3015" s="28"/>
      <c r="N3015" s="42" t="str">
        <f t="shared" si="331"/>
        <v/>
      </c>
      <c r="O3015" s="43"/>
      <c r="P3015" s="25" t="str">
        <f t="shared" si="336"/>
        <v/>
      </c>
      <c r="R3015" s="26">
        <f t="shared" si="332"/>
        <v>0</v>
      </c>
      <c r="S3015" s="18">
        <f t="shared" si="333"/>
        <v>9</v>
      </c>
      <c r="T3015" s="15" t="str">
        <f t="shared" si="334"/>
        <v/>
      </c>
      <c r="U3015" s="15" t="str">
        <f>CONCATENATE(IF(B3015="","",'[1]Datos del Clap'!$E$4),";","9",IF(B3015="","",'[1]Datos del Clap'!$F$4),TEXT(B3015,"000"),";",E3015,(TEXT(F3015,"00000000")))</f>
        <v>;9;00000000</v>
      </c>
    </row>
    <row r="3016" spans="1:21" ht="14.25" customHeight="1" x14ac:dyDescent="0.2">
      <c r="A3016" s="41" t="str">
        <f t="shared" si="335"/>
        <v/>
      </c>
      <c r="B3016" s="27" t="str">
        <f t="shared" si="330"/>
        <v/>
      </c>
      <c r="C3016" s="28"/>
      <c r="D3016" s="37"/>
      <c r="E3016" s="28"/>
      <c r="F3016" s="38"/>
      <c r="G3016" s="39"/>
      <c r="H3016" s="39"/>
      <c r="I3016" s="29"/>
      <c r="J3016" s="40"/>
      <c r="K3016" s="40"/>
      <c r="L3016" s="28"/>
      <c r="M3016" s="28"/>
      <c r="N3016" s="42" t="str">
        <f t="shared" si="331"/>
        <v/>
      </c>
      <c r="O3016" s="43"/>
      <c r="P3016" s="25" t="str">
        <f t="shared" si="336"/>
        <v/>
      </c>
      <c r="R3016" s="26">
        <f t="shared" si="332"/>
        <v>0</v>
      </c>
      <c r="S3016" s="18">
        <f t="shared" si="333"/>
        <v>9</v>
      </c>
      <c r="T3016" s="15" t="str">
        <f t="shared" si="334"/>
        <v/>
      </c>
      <c r="U3016" s="15" t="str">
        <f>CONCATENATE(IF(B3016="","",'[1]Datos del Clap'!$E$4),";","9",IF(B3016="","",'[1]Datos del Clap'!$F$4),TEXT(B3016,"000"),";",E3016,(TEXT(F3016,"00000000")))</f>
        <v>;9;00000000</v>
      </c>
    </row>
    <row r="3017" spans="1:21" ht="14.25" customHeight="1" x14ac:dyDescent="0.2">
      <c r="A3017" s="41" t="str">
        <f t="shared" si="335"/>
        <v/>
      </c>
      <c r="B3017" s="27" t="str">
        <f t="shared" si="330"/>
        <v/>
      </c>
      <c r="C3017" s="28"/>
      <c r="D3017" s="37"/>
      <c r="E3017" s="28"/>
      <c r="F3017" s="38"/>
      <c r="G3017" s="39"/>
      <c r="H3017" s="39"/>
      <c r="I3017" s="29"/>
      <c r="J3017" s="40"/>
      <c r="K3017" s="40"/>
      <c r="L3017" s="28"/>
      <c r="M3017" s="28"/>
      <c r="N3017" s="42" t="str">
        <f t="shared" si="331"/>
        <v/>
      </c>
      <c r="O3017" s="43"/>
      <c r="P3017" s="25" t="str">
        <f t="shared" si="336"/>
        <v/>
      </c>
      <c r="R3017" s="26">
        <f t="shared" si="332"/>
        <v>0</v>
      </c>
      <c r="S3017" s="18">
        <f t="shared" si="333"/>
        <v>9</v>
      </c>
      <c r="T3017" s="15" t="str">
        <f t="shared" si="334"/>
        <v/>
      </c>
      <c r="U3017" s="15" t="str">
        <f>CONCATENATE(IF(B3017="","",'[1]Datos del Clap'!$E$4),";","9",IF(B3017="","",'[1]Datos del Clap'!$F$4),TEXT(B3017,"000"),";",E3017,(TEXT(F3017,"00000000")))</f>
        <v>;9;00000000</v>
      </c>
    </row>
    <row r="3018" spans="1:21" ht="14.25" customHeight="1" x14ac:dyDescent="0.2">
      <c r="A3018" s="41" t="str">
        <f t="shared" si="335"/>
        <v/>
      </c>
      <c r="B3018" s="27" t="str">
        <f t="shared" si="330"/>
        <v/>
      </c>
      <c r="C3018" s="28"/>
      <c r="D3018" s="37"/>
      <c r="E3018" s="28"/>
      <c r="F3018" s="38"/>
      <c r="G3018" s="39"/>
      <c r="H3018" s="39"/>
      <c r="I3018" s="29"/>
      <c r="J3018" s="40"/>
      <c r="K3018" s="40"/>
      <c r="L3018" s="28"/>
      <c r="M3018" s="28"/>
      <c r="N3018" s="42" t="str">
        <f t="shared" si="331"/>
        <v/>
      </c>
      <c r="O3018" s="43"/>
      <c r="P3018" s="25" t="str">
        <f t="shared" si="336"/>
        <v/>
      </c>
      <c r="R3018" s="26">
        <f t="shared" si="332"/>
        <v>0</v>
      </c>
      <c r="S3018" s="18">
        <f t="shared" si="333"/>
        <v>9</v>
      </c>
      <c r="T3018" s="15" t="str">
        <f t="shared" si="334"/>
        <v/>
      </c>
      <c r="U3018" s="15" t="str">
        <f>CONCATENATE(IF(B3018="","",'[1]Datos del Clap'!$E$4),";","9",IF(B3018="","",'[1]Datos del Clap'!$F$4),TEXT(B3018,"000"),";",E3018,(TEXT(F3018,"00000000")))</f>
        <v>;9;00000000</v>
      </c>
    </row>
    <row r="3019" spans="1:21" ht="14.25" customHeight="1" x14ac:dyDescent="0.2">
      <c r="A3019" s="41" t="str">
        <f t="shared" si="335"/>
        <v/>
      </c>
      <c r="B3019" s="27" t="str">
        <f t="shared" si="330"/>
        <v/>
      </c>
      <c r="C3019" s="28"/>
      <c r="D3019" s="37"/>
      <c r="E3019" s="28"/>
      <c r="F3019" s="38"/>
      <c r="G3019" s="39"/>
      <c r="H3019" s="39"/>
      <c r="I3019" s="29"/>
      <c r="J3019" s="40"/>
      <c r="K3019" s="40"/>
      <c r="L3019" s="28"/>
      <c r="M3019" s="28"/>
      <c r="N3019" s="42" t="str">
        <f t="shared" si="331"/>
        <v/>
      </c>
      <c r="O3019" s="43"/>
      <c r="P3019" s="25" t="str">
        <f t="shared" si="336"/>
        <v/>
      </c>
      <c r="R3019" s="26">
        <f t="shared" si="332"/>
        <v>0</v>
      </c>
      <c r="S3019" s="18">
        <f t="shared" si="333"/>
        <v>9</v>
      </c>
      <c r="T3019" s="15" t="str">
        <f t="shared" si="334"/>
        <v/>
      </c>
      <c r="U3019" s="15" t="str">
        <f>CONCATENATE(IF(B3019="","",'[1]Datos del Clap'!$E$4),";","9",IF(B3019="","",'[1]Datos del Clap'!$F$4),TEXT(B3019,"000"),";",E3019,(TEXT(F3019,"00000000")))</f>
        <v>;9;00000000</v>
      </c>
    </row>
    <row r="3020" spans="1:21" ht="14.25" customHeight="1" x14ac:dyDescent="0.2">
      <c r="A3020" s="41" t="str">
        <f t="shared" si="335"/>
        <v/>
      </c>
      <c r="B3020" s="27" t="str">
        <f t="shared" si="330"/>
        <v/>
      </c>
      <c r="C3020" s="28"/>
      <c r="D3020" s="37"/>
      <c r="E3020" s="28"/>
      <c r="F3020" s="38"/>
      <c r="G3020" s="39"/>
      <c r="H3020" s="39"/>
      <c r="I3020" s="29"/>
      <c r="J3020" s="40"/>
      <c r="K3020" s="40"/>
      <c r="L3020" s="28"/>
      <c r="M3020" s="28"/>
      <c r="N3020" s="42" t="str">
        <f t="shared" si="331"/>
        <v/>
      </c>
      <c r="O3020" s="43"/>
      <c r="P3020" s="25" t="str">
        <f t="shared" si="336"/>
        <v/>
      </c>
      <c r="R3020" s="26">
        <f t="shared" si="332"/>
        <v>0</v>
      </c>
      <c r="S3020" s="18">
        <f t="shared" si="333"/>
        <v>9</v>
      </c>
      <c r="T3020" s="15" t="str">
        <f t="shared" si="334"/>
        <v/>
      </c>
      <c r="U3020" s="15" t="str">
        <f>CONCATENATE(IF(B3020="","",'[1]Datos del Clap'!$E$4),";","9",IF(B3020="","",'[1]Datos del Clap'!$F$4),TEXT(B3020,"000"),";",E3020,(TEXT(F3020,"00000000")))</f>
        <v>;9;00000000</v>
      </c>
    </row>
    <row r="3021" spans="1:21" ht="14.25" customHeight="1" x14ac:dyDescent="0.2">
      <c r="A3021" s="41" t="str">
        <f t="shared" si="335"/>
        <v/>
      </c>
      <c r="B3021" s="27" t="str">
        <f t="shared" si="330"/>
        <v/>
      </c>
      <c r="C3021" s="28"/>
      <c r="D3021" s="37"/>
      <c r="E3021" s="28"/>
      <c r="F3021" s="38"/>
      <c r="G3021" s="39"/>
      <c r="H3021" s="39"/>
      <c r="I3021" s="29"/>
      <c r="J3021" s="40"/>
      <c r="K3021" s="40"/>
      <c r="L3021" s="28"/>
      <c r="M3021" s="28"/>
      <c r="N3021" s="42" t="str">
        <f t="shared" si="331"/>
        <v/>
      </c>
      <c r="O3021" s="43"/>
      <c r="P3021" s="25" t="str">
        <f t="shared" si="336"/>
        <v/>
      </c>
      <c r="R3021" s="26">
        <f t="shared" si="332"/>
        <v>0</v>
      </c>
      <c r="S3021" s="18">
        <f t="shared" si="333"/>
        <v>9</v>
      </c>
      <c r="T3021" s="15" t="str">
        <f t="shared" si="334"/>
        <v/>
      </c>
      <c r="U3021" s="15" t="str">
        <f>CONCATENATE(IF(B3021="","",'[1]Datos del Clap'!$E$4),";","9",IF(B3021="","",'[1]Datos del Clap'!$F$4),TEXT(B3021,"000"),";",E3021,(TEXT(F3021,"00000000")))</f>
        <v>;9;00000000</v>
      </c>
    </row>
    <row r="3022" spans="1:21" ht="14.25" customHeight="1" x14ac:dyDescent="0.2">
      <c r="A3022" s="41" t="str">
        <f t="shared" si="335"/>
        <v/>
      </c>
      <c r="B3022" s="27" t="str">
        <f t="shared" si="330"/>
        <v/>
      </c>
      <c r="C3022" s="28"/>
      <c r="D3022" s="37"/>
      <c r="E3022" s="28"/>
      <c r="F3022" s="38"/>
      <c r="G3022" s="39"/>
      <c r="H3022" s="39"/>
      <c r="I3022" s="29"/>
      <c r="J3022" s="40"/>
      <c r="K3022" s="40"/>
      <c r="L3022" s="28"/>
      <c r="M3022" s="28"/>
      <c r="N3022" s="42" t="str">
        <f t="shared" si="331"/>
        <v/>
      </c>
      <c r="O3022" s="43"/>
      <c r="P3022" s="25" t="str">
        <f t="shared" si="336"/>
        <v/>
      </c>
      <c r="R3022" s="26">
        <f t="shared" si="332"/>
        <v>0</v>
      </c>
      <c r="S3022" s="18">
        <f t="shared" si="333"/>
        <v>9</v>
      </c>
      <c r="T3022" s="15" t="str">
        <f t="shared" si="334"/>
        <v/>
      </c>
      <c r="U3022" s="15" t="str">
        <f>CONCATENATE(IF(B3022="","",'[1]Datos del Clap'!$E$4),";","9",IF(B3022="","",'[1]Datos del Clap'!$F$4),TEXT(B3022,"000"),";",E3022,(TEXT(F3022,"00000000")))</f>
        <v>;9;00000000</v>
      </c>
    </row>
    <row r="3023" spans="1:21" ht="14.25" customHeight="1" x14ac:dyDescent="0.2">
      <c r="A3023" s="41" t="str">
        <f t="shared" si="335"/>
        <v/>
      </c>
      <c r="B3023" s="27" t="str">
        <f t="shared" si="330"/>
        <v/>
      </c>
      <c r="C3023" s="28"/>
      <c r="D3023" s="37"/>
      <c r="E3023" s="28"/>
      <c r="F3023" s="38"/>
      <c r="G3023" s="39"/>
      <c r="H3023" s="39"/>
      <c r="I3023" s="29"/>
      <c r="J3023" s="40"/>
      <c r="K3023" s="40"/>
      <c r="L3023" s="28"/>
      <c r="M3023" s="28"/>
      <c r="N3023" s="42" t="str">
        <f t="shared" si="331"/>
        <v/>
      </c>
      <c r="O3023" s="43"/>
      <c r="P3023" s="25" t="str">
        <f t="shared" si="336"/>
        <v/>
      </c>
      <c r="R3023" s="26">
        <f t="shared" si="332"/>
        <v>0</v>
      </c>
      <c r="S3023" s="18">
        <f t="shared" si="333"/>
        <v>9</v>
      </c>
      <c r="T3023" s="15" t="str">
        <f t="shared" si="334"/>
        <v/>
      </c>
      <c r="U3023" s="15" t="str">
        <f>CONCATENATE(IF(B3023="","",'[1]Datos del Clap'!$E$4),";","9",IF(B3023="","",'[1]Datos del Clap'!$F$4),TEXT(B3023,"000"),";",E3023,(TEXT(F3023,"00000000")))</f>
        <v>;9;00000000</v>
      </c>
    </row>
    <row r="3024" spans="1:21" ht="14.25" customHeight="1" x14ac:dyDescent="0.2">
      <c r="A3024" s="41" t="str">
        <f t="shared" si="335"/>
        <v/>
      </c>
      <c r="B3024" s="27" t="str">
        <f t="shared" si="330"/>
        <v/>
      </c>
      <c r="C3024" s="28"/>
      <c r="D3024" s="37"/>
      <c r="E3024" s="28"/>
      <c r="F3024" s="38"/>
      <c r="G3024" s="39"/>
      <c r="H3024" s="39"/>
      <c r="I3024" s="29"/>
      <c r="J3024" s="40"/>
      <c r="K3024" s="40"/>
      <c r="L3024" s="28"/>
      <c r="M3024" s="28"/>
      <c r="N3024" s="42" t="str">
        <f t="shared" si="331"/>
        <v/>
      </c>
      <c r="O3024" s="43"/>
      <c r="P3024" s="25" t="str">
        <f t="shared" si="336"/>
        <v/>
      </c>
      <c r="R3024" s="26">
        <f t="shared" si="332"/>
        <v>0</v>
      </c>
      <c r="S3024" s="18">
        <f t="shared" si="333"/>
        <v>9</v>
      </c>
      <c r="T3024" s="15" t="str">
        <f t="shared" si="334"/>
        <v/>
      </c>
      <c r="U3024" s="15" t="str">
        <f>CONCATENATE(IF(B3024="","",'[1]Datos del Clap'!$E$4),";","9",IF(B3024="","",'[1]Datos del Clap'!$F$4),TEXT(B3024,"000"),";",E3024,(TEXT(F3024,"00000000")))</f>
        <v>;9;00000000</v>
      </c>
    </row>
    <row r="3025" spans="1:21" ht="14.25" customHeight="1" x14ac:dyDescent="0.2">
      <c r="A3025" s="41" t="str">
        <f t="shared" si="335"/>
        <v/>
      </c>
      <c r="B3025" s="27" t="str">
        <f t="shared" si="330"/>
        <v/>
      </c>
      <c r="C3025" s="28"/>
      <c r="D3025" s="37"/>
      <c r="E3025" s="28"/>
      <c r="F3025" s="38"/>
      <c r="G3025" s="39"/>
      <c r="H3025" s="39"/>
      <c r="I3025" s="29"/>
      <c r="J3025" s="40"/>
      <c r="K3025" s="40"/>
      <c r="L3025" s="28"/>
      <c r="M3025" s="28"/>
      <c r="N3025" s="42" t="str">
        <f t="shared" si="331"/>
        <v/>
      </c>
      <c r="O3025" s="43"/>
      <c r="P3025" s="25" t="str">
        <f t="shared" si="336"/>
        <v/>
      </c>
      <c r="R3025" s="26">
        <f t="shared" si="332"/>
        <v>0</v>
      </c>
      <c r="S3025" s="18">
        <f t="shared" si="333"/>
        <v>9</v>
      </c>
      <c r="T3025" s="15" t="str">
        <f t="shared" si="334"/>
        <v/>
      </c>
      <c r="U3025" s="15" t="str">
        <f>CONCATENATE(IF(B3025="","",'[1]Datos del Clap'!$E$4),";","9",IF(B3025="","",'[1]Datos del Clap'!$F$4),TEXT(B3025,"000"),";",E3025,(TEXT(F3025,"00000000")))</f>
        <v>;9;00000000</v>
      </c>
    </row>
    <row r="3026" spans="1:21" ht="14.25" customHeight="1" x14ac:dyDescent="0.2">
      <c r="A3026" s="41" t="str">
        <f t="shared" si="335"/>
        <v/>
      </c>
      <c r="B3026" s="27" t="str">
        <f t="shared" si="330"/>
        <v/>
      </c>
      <c r="C3026" s="28"/>
      <c r="D3026" s="37"/>
      <c r="E3026" s="28"/>
      <c r="F3026" s="38"/>
      <c r="G3026" s="39"/>
      <c r="H3026" s="39"/>
      <c r="I3026" s="29"/>
      <c r="J3026" s="40"/>
      <c r="K3026" s="40"/>
      <c r="L3026" s="28"/>
      <c r="M3026" s="28"/>
      <c r="N3026" s="42" t="str">
        <f t="shared" si="331"/>
        <v/>
      </c>
      <c r="O3026" s="43"/>
      <c r="P3026" s="25" t="str">
        <f t="shared" si="336"/>
        <v/>
      </c>
      <c r="R3026" s="26">
        <f t="shared" si="332"/>
        <v>0</v>
      </c>
      <c r="S3026" s="18">
        <f t="shared" si="333"/>
        <v>9</v>
      </c>
      <c r="T3026" s="15" t="str">
        <f t="shared" si="334"/>
        <v/>
      </c>
      <c r="U3026" s="15" t="str">
        <f>CONCATENATE(IF(B3026="","",'[1]Datos del Clap'!$E$4),";","9",IF(B3026="","",'[1]Datos del Clap'!$F$4),TEXT(B3026,"000"),";",E3026,(TEXT(F3026,"00000000")))</f>
        <v>;9;00000000</v>
      </c>
    </row>
    <row r="3027" spans="1:21" ht="14.25" customHeight="1" x14ac:dyDescent="0.2">
      <c r="A3027" s="41" t="str">
        <f t="shared" si="335"/>
        <v/>
      </c>
      <c r="B3027" s="27" t="str">
        <f t="shared" si="330"/>
        <v/>
      </c>
      <c r="C3027" s="28"/>
      <c r="D3027" s="37"/>
      <c r="E3027" s="28"/>
      <c r="F3027" s="38"/>
      <c r="G3027" s="39"/>
      <c r="H3027" s="39"/>
      <c r="I3027" s="29"/>
      <c r="J3027" s="40"/>
      <c r="K3027" s="40"/>
      <c r="L3027" s="28"/>
      <c r="M3027" s="28"/>
      <c r="N3027" s="42" t="str">
        <f t="shared" si="331"/>
        <v/>
      </c>
      <c r="O3027" s="43"/>
      <c r="P3027" s="25" t="str">
        <f t="shared" si="336"/>
        <v/>
      </c>
      <c r="R3027" s="26">
        <f t="shared" si="332"/>
        <v>0</v>
      </c>
      <c r="S3027" s="18">
        <f t="shared" si="333"/>
        <v>9</v>
      </c>
      <c r="T3027" s="15" t="str">
        <f t="shared" si="334"/>
        <v/>
      </c>
      <c r="U3027" s="15" t="str">
        <f>CONCATENATE(IF(B3027="","",'[1]Datos del Clap'!$E$4),";","9",IF(B3027="","",'[1]Datos del Clap'!$F$4),TEXT(B3027,"000"),";",E3027,(TEXT(F3027,"00000000")))</f>
        <v>;9;00000000</v>
      </c>
    </row>
    <row r="3028" spans="1:21" ht="14.25" customHeight="1" x14ac:dyDescent="0.2">
      <c r="A3028" s="41" t="str">
        <f t="shared" si="335"/>
        <v/>
      </c>
      <c r="B3028" s="27" t="str">
        <f t="shared" si="330"/>
        <v/>
      </c>
      <c r="C3028" s="28"/>
      <c r="D3028" s="37"/>
      <c r="E3028" s="28"/>
      <c r="F3028" s="38"/>
      <c r="G3028" s="39"/>
      <c r="H3028" s="39"/>
      <c r="I3028" s="29"/>
      <c r="J3028" s="40"/>
      <c r="K3028" s="40"/>
      <c r="L3028" s="28"/>
      <c r="M3028" s="28"/>
      <c r="N3028" s="42" t="str">
        <f t="shared" si="331"/>
        <v/>
      </c>
      <c r="O3028" s="43"/>
      <c r="P3028" s="25" t="str">
        <f t="shared" si="336"/>
        <v/>
      </c>
      <c r="R3028" s="26">
        <f t="shared" si="332"/>
        <v>0</v>
      </c>
      <c r="S3028" s="18">
        <f t="shared" si="333"/>
        <v>9</v>
      </c>
      <c r="T3028" s="15" t="str">
        <f t="shared" si="334"/>
        <v/>
      </c>
      <c r="U3028" s="15" t="str">
        <f>CONCATENATE(IF(B3028="","",'[1]Datos del Clap'!$E$4),";","9",IF(B3028="","",'[1]Datos del Clap'!$F$4),TEXT(B3028,"000"),";",E3028,(TEXT(F3028,"00000000")))</f>
        <v>;9;00000000</v>
      </c>
    </row>
    <row r="3029" spans="1:21" ht="14.25" customHeight="1" x14ac:dyDescent="0.2">
      <c r="A3029" s="41" t="str">
        <f t="shared" si="335"/>
        <v/>
      </c>
      <c r="B3029" s="27" t="str">
        <f t="shared" si="330"/>
        <v/>
      </c>
      <c r="C3029" s="28"/>
      <c r="D3029" s="37"/>
      <c r="E3029" s="28"/>
      <c r="F3029" s="38"/>
      <c r="G3029" s="39"/>
      <c r="H3029" s="39"/>
      <c r="I3029" s="29"/>
      <c r="J3029" s="40"/>
      <c r="K3029" s="40"/>
      <c r="L3029" s="28"/>
      <c r="M3029" s="28"/>
      <c r="N3029" s="42" t="str">
        <f t="shared" si="331"/>
        <v/>
      </c>
      <c r="O3029" s="43"/>
      <c r="P3029" s="25" t="str">
        <f t="shared" si="336"/>
        <v/>
      </c>
      <c r="R3029" s="26">
        <f t="shared" si="332"/>
        <v>0</v>
      </c>
      <c r="S3029" s="18">
        <f t="shared" si="333"/>
        <v>9</v>
      </c>
      <c r="T3029" s="15" t="str">
        <f t="shared" si="334"/>
        <v/>
      </c>
      <c r="U3029" s="15" t="str">
        <f>CONCATENATE(IF(B3029="","",'[1]Datos del Clap'!$E$4),";","9",IF(B3029="","",'[1]Datos del Clap'!$F$4),TEXT(B3029,"000"),";",E3029,(TEXT(F3029,"00000000")))</f>
        <v>;9;00000000</v>
      </c>
    </row>
    <row r="3030" spans="1:21" ht="14.25" customHeight="1" x14ac:dyDescent="0.2">
      <c r="A3030" s="41" t="str">
        <f t="shared" si="335"/>
        <v/>
      </c>
      <c r="B3030" s="27" t="str">
        <f t="shared" si="330"/>
        <v/>
      </c>
      <c r="C3030" s="28"/>
      <c r="D3030" s="37"/>
      <c r="E3030" s="28"/>
      <c r="F3030" s="38"/>
      <c r="G3030" s="39"/>
      <c r="H3030" s="39"/>
      <c r="I3030" s="29"/>
      <c r="J3030" s="40"/>
      <c r="K3030" s="40"/>
      <c r="L3030" s="28"/>
      <c r="M3030" s="28"/>
      <c r="N3030" s="42" t="str">
        <f t="shared" si="331"/>
        <v/>
      </c>
      <c r="O3030" s="43"/>
      <c r="P3030" s="25" t="str">
        <f t="shared" si="336"/>
        <v/>
      </c>
      <c r="R3030" s="26">
        <f t="shared" si="332"/>
        <v>0</v>
      </c>
      <c r="S3030" s="18">
        <f t="shared" si="333"/>
        <v>9</v>
      </c>
      <c r="T3030" s="15" t="str">
        <f t="shared" si="334"/>
        <v/>
      </c>
      <c r="U3030" s="15" t="str">
        <f>CONCATENATE(IF(B3030="","",'[1]Datos del Clap'!$E$4),";","9",IF(B3030="","",'[1]Datos del Clap'!$F$4),TEXT(B3030,"000"),";",E3030,(TEXT(F3030,"00000000")))</f>
        <v>;9;00000000</v>
      </c>
    </row>
    <row r="3031" spans="1:21" ht="14.25" customHeight="1" x14ac:dyDescent="0.2">
      <c r="A3031" s="41" t="str">
        <f t="shared" si="335"/>
        <v/>
      </c>
      <c r="B3031" s="27" t="str">
        <f t="shared" si="330"/>
        <v/>
      </c>
      <c r="C3031" s="28"/>
      <c r="D3031" s="37"/>
      <c r="E3031" s="28"/>
      <c r="F3031" s="38"/>
      <c r="G3031" s="39"/>
      <c r="H3031" s="39"/>
      <c r="I3031" s="29"/>
      <c r="J3031" s="40"/>
      <c r="K3031" s="40"/>
      <c r="L3031" s="28"/>
      <c r="M3031" s="28"/>
      <c r="N3031" s="42" t="str">
        <f t="shared" si="331"/>
        <v/>
      </c>
      <c r="O3031" s="43"/>
      <c r="P3031" s="25" t="str">
        <f t="shared" si="336"/>
        <v/>
      </c>
      <c r="R3031" s="26">
        <f t="shared" si="332"/>
        <v>0</v>
      </c>
      <c r="S3031" s="18">
        <f t="shared" si="333"/>
        <v>9</v>
      </c>
      <c r="T3031" s="15" t="str">
        <f t="shared" si="334"/>
        <v/>
      </c>
      <c r="U3031" s="15" t="str">
        <f>CONCATENATE(IF(B3031="","",'[1]Datos del Clap'!$E$4),";","9",IF(B3031="","",'[1]Datos del Clap'!$F$4),TEXT(B3031,"000"),";",E3031,(TEXT(F3031,"00000000")))</f>
        <v>;9;00000000</v>
      </c>
    </row>
    <row r="3032" spans="1:21" ht="14.25" customHeight="1" x14ac:dyDescent="0.2">
      <c r="A3032" s="41" t="str">
        <f t="shared" si="335"/>
        <v/>
      </c>
      <c r="B3032" s="27" t="str">
        <f t="shared" si="330"/>
        <v/>
      </c>
      <c r="C3032" s="28"/>
      <c r="D3032" s="37"/>
      <c r="E3032" s="28"/>
      <c r="F3032" s="38"/>
      <c r="G3032" s="39"/>
      <c r="H3032" s="39"/>
      <c r="I3032" s="29"/>
      <c r="J3032" s="40"/>
      <c r="K3032" s="40"/>
      <c r="L3032" s="28"/>
      <c r="M3032" s="28"/>
      <c r="N3032" s="42" t="str">
        <f t="shared" si="331"/>
        <v/>
      </c>
      <c r="O3032" s="43"/>
      <c r="P3032" s="25" t="str">
        <f t="shared" si="336"/>
        <v/>
      </c>
      <c r="R3032" s="26">
        <f t="shared" si="332"/>
        <v>0</v>
      </c>
      <c r="S3032" s="18">
        <f t="shared" si="333"/>
        <v>9</v>
      </c>
      <c r="T3032" s="15" t="str">
        <f t="shared" si="334"/>
        <v/>
      </c>
      <c r="U3032" s="15" t="str">
        <f>CONCATENATE(IF(B3032="","",'[1]Datos del Clap'!$E$4),";","9",IF(B3032="","",'[1]Datos del Clap'!$F$4),TEXT(B3032,"000"),";",E3032,(TEXT(F3032,"00000000")))</f>
        <v>;9;00000000</v>
      </c>
    </row>
    <row r="3033" spans="1:21" ht="14.25" customHeight="1" x14ac:dyDescent="0.2">
      <c r="A3033" s="41" t="str">
        <f t="shared" si="335"/>
        <v/>
      </c>
      <c r="B3033" s="27" t="str">
        <f t="shared" si="330"/>
        <v/>
      </c>
      <c r="C3033" s="28"/>
      <c r="D3033" s="37"/>
      <c r="E3033" s="28"/>
      <c r="F3033" s="38"/>
      <c r="G3033" s="39"/>
      <c r="H3033" s="39"/>
      <c r="I3033" s="29"/>
      <c r="J3033" s="40"/>
      <c r="K3033" s="40"/>
      <c r="L3033" s="28"/>
      <c r="M3033" s="28"/>
      <c r="N3033" s="42" t="str">
        <f t="shared" si="331"/>
        <v/>
      </c>
      <c r="O3033" s="43"/>
      <c r="P3033" s="25" t="str">
        <f t="shared" si="336"/>
        <v/>
      </c>
      <c r="R3033" s="26">
        <f t="shared" si="332"/>
        <v>0</v>
      </c>
      <c r="S3033" s="18">
        <f t="shared" si="333"/>
        <v>9</v>
      </c>
      <c r="T3033" s="15" t="str">
        <f t="shared" si="334"/>
        <v/>
      </c>
      <c r="U3033" s="15" t="str">
        <f>CONCATENATE(IF(B3033="","",'[1]Datos del Clap'!$E$4),";","9",IF(B3033="","",'[1]Datos del Clap'!$F$4),TEXT(B3033,"000"),";",E3033,(TEXT(F3033,"00000000")))</f>
        <v>;9;00000000</v>
      </c>
    </row>
    <row r="3034" spans="1:21" ht="14.25" customHeight="1" x14ac:dyDescent="0.2">
      <c r="A3034" s="41" t="str">
        <f t="shared" si="335"/>
        <v/>
      </c>
      <c r="B3034" s="27" t="str">
        <f t="shared" si="330"/>
        <v/>
      </c>
      <c r="C3034" s="28"/>
      <c r="D3034" s="37"/>
      <c r="E3034" s="28"/>
      <c r="F3034" s="38"/>
      <c r="G3034" s="39"/>
      <c r="H3034" s="39"/>
      <c r="I3034" s="29"/>
      <c r="J3034" s="40"/>
      <c r="K3034" s="40"/>
      <c r="L3034" s="28"/>
      <c r="M3034" s="28"/>
      <c r="N3034" s="42" t="str">
        <f t="shared" si="331"/>
        <v/>
      </c>
      <c r="O3034" s="43"/>
      <c r="P3034" s="25" t="str">
        <f t="shared" si="336"/>
        <v/>
      </c>
      <c r="R3034" s="26">
        <f t="shared" si="332"/>
        <v>0</v>
      </c>
      <c r="S3034" s="18">
        <f t="shared" si="333"/>
        <v>9</v>
      </c>
      <c r="T3034" s="15" t="str">
        <f t="shared" si="334"/>
        <v/>
      </c>
      <c r="U3034" s="15" t="str">
        <f>CONCATENATE(IF(B3034="","",'[1]Datos del Clap'!$E$4),";","9",IF(B3034="","",'[1]Datos del Clap'!$F$4),TEXT(B3034,"000"),";",E3034,(TEXT(F3034,"00000000")))</f>
        <v>;9;00000000</v>
      </c>
    </row>
    <row r="3035" spans="1:21" ht="14.25" customHeight="1" x14ac:dyDescent="0.2">
      <c r="A3035" s="41" t="str">
        <f t="shared" si="335"/>
        <v/>
      </c>
      <c r="B3035" s="27" t="str">
        <f t="shared" si="330"/>
        <v/>
      </c>
      <c r="C3035" s="28"/>
      <c r="D3035" s="37"/>
      <c r="E3035" s="28"/>
      <c r="F3035" s="38"/>
      <c r="G3035" s="39"/>
      <c r="H3035" s="39"/>
      <c r="I3035" s="29"/>
      <c r="J3035" s="40"/>
      <c r="K3035" s="40"/>
      <c r="L3035" s="28"/>
      <c r="M3035" s="28"/>
      <c r="N3035" s="42" t="str">
        <f t="shared" si="331"/>
        <v/>
      </c>
      <c r="O3035" s="43"/>
      <c r="P3035" s="25" t="str">
        <f t="shared" si="336"/>
        <v/>
      </c>
      <c r="R3035" s="26">
        <f t="shared" si="332"/>
        <v>0</v>
      </c>
      <c r="S3035" s="18">
        <f t="shared" si="333"/>
        <v>9</v>
      </c>
      <c r="T3035" s="15" t="str">
        <f t="shared" si="334"/>
        <v/>
      </c>
      <c r="U3035" s="15" t="str">
        <f>CONCATENATE(IF(B3035="","",'[1]Datos del Clap'!$E$4),";","9",IF(B3035="","",'[1]Datos del Clap'!$F$4),TEXT(B3035,"000"),";",E3035,(TEXT(F3035,"00000000")))</f>
        <v>;9;00000000</v>
      </c>
    </row>
    <row r="3036" spans="1:21" ht="14.25" customHeight="1" x14ac:dyDescent="0.2">
      <c r="A3036" s="41" t="str">
        <f t="shared" si="335"/>
        <v/>
      </c>
      <c r="B3036" s="27" t="str">
        <f t="shared" si="330"/>
        <v/>
      </c>
      <c r="C3036" s="28"/>
      <c r="D3036" s="37"/>
      <c r="E3036" s="28"/>
      <c r="F3036" s="38"/>
      <c r="G3036" s="39"/>
      <c r="H3036" s="39"/>
      <c r="I3036" s="29"/>
      <c r="J3036" s="40"/>
      <c r="K3036" s="40"/>
      <c r="L3036" s="28"/>
      <c r="M3036" s="28"/>
      <c r="N3036" s="42" t="str">
        <f t="shared" si="331"/>
        <v/>
      </c>
      <c r="O3036" s="43"/>
      <c r="P3036" s="25" t="str">
        <f t="shared" si="336"/>
        <v/>
      </c>
      <c r="R3036" s="26">
        <f t="shared" si="332"/>
        <v>0</v>
      </c>
      <c r="S3036" s="18">
        <f t="shared" si="333"/>
        <v>9</v>
      </c>
      <c r="T3036" s="15" t="str">
        <f t="shared" si="334"/>
        <v/>
      </c>
      <c r="U3036" s="15" t="str">
        <f>CONCATENATE(IF(B3036="","",'[1]Datos del Clap'!$E$4),";","9",IF(B3036="","",'[1]Datos del Clap'!$F$4),TEXT(B3036,"000"),";",E3036,(TEXT(F3036,"00000000")))</f>
        <v>;9;00000000</v>
      </c>
    </row>
    <row r="3037" spans="1:21" ht="14.25" customHeight="1" x14ac:dyDescent="0.2">
      <c r="A3037" s="41" t="str">
        <f t="shared" si="335"/>
        <v/>
      </c>
      <c r="B3037" s="27" t="str">
        <f t="shared" si="330"/>
        <v/>
      </c>
      <c r="C3037" s="28"/>
      <c r="D3037" s="37"/>
      <c r="E3037" s="28"/>
      <c r="F3037" s="38"/>
      <c r="G3037" s="39"/>
      <c r="H3037" s="39"/>
      <c r="I3037" s="29"/>
      <c r="J3037" s="40"/>
      <c r="K3037" s="40"/>
      <c r="L3037" s="28"/>
      <c r="M3037" s="28"/>
      <c r="N3037" s="42" t="str">
        <f t="shared" si="331"/>
        <v/>
      </c>
      <c r="O3037" s="43"/>
      <c r="P3037" s="25" t="str">
        <f t="shared" si="336"/>
        <v/>
      </c>
      <c r="R3037" s="26">
        <f t="shared" si="332"/>
        <v>0</v>
      </c>
      <c r="S3037" s="18">
        <f t="shared" si="333"/>
        <v>9</v>
      </c>
      <c r="T3037" s="15" t="str">
        <f t="shared" si="334"/>
        <v/>
      </c>
      <c r="U3037" s="15" t="str">
        <f>CONCATENATE(IF(B3037="","",'[1]Datos del Clap'!$E$4),";","9",IF(B3037="","",'[1]Datos del Clap'!$F$4),TEXT(B3037,"000"),";",E3037,(TEXT(F3037,"00000000")))</f>
        <v>;9;00000000</v>
      </c>
    </row>
    <row r="3038" spans="1:21" ht="14.25" customHeight="1" x14ac:dyDescent="0.2">
      <c r="A3038" s="41" t="str">
        <f t="shared" si="335"/>
        <v/>
      </c>
      <c r="B3038" s="27" t="str">
        <f t="shared" si="330"/>
        <v/>
      </c>
      <c r="C3038" s="28"/>
      <c r="D3038" s="37"/>
      <c r="E3038" s="28"/>
      <c r="F3038" s="38"/>
      <c r="G3038" s="39"/>
      <c r="H3038" s="39"/>
      <c r="I3038" s="29"/>
      <c r="J3038" s="40"/>
      <c r="K3038" s="40"/>
      <c r="L3038" s="28"/>
      <c r="M3038" s="28"/>
      <c r="N3038" s="42" t="str">
        <f t="shared" si="331"/>
        <v/>
      </c>
      <c r="O3038" s="43"/>
      <c r="P3038" s="25" t="str">
        <f t="shared" si="336"/>
        <v/>
      </c>
      <c r="R3038" s="26">
        <f t="shared" si="332"/>
        <v>0</v>
      </c>
      <c r="S3038" s="18">
        <f t="shared" si="333"/>
        <v>9</v>
      </c>
      <c r="T3038" s="15" t="str">
        <f t="shared" si="334"/>
        <v/>
      </c>
      <c r="U3038" s="15" t="str">
        <f>CONCATENATE(IF(B3038="","",'[1]Datos del Clap'!$E$4),";","9",IF(B3038="","",'[1]Datos del Clap'!$F$4),TEXT(B3038,"000"),";",E3038,(TEXT(F3038,"00000000")))</f>
        <v>;9;00000000</v>
      </c>
    </row>
    <row r="3039" spans="1:21" ht="14.25" customHeight="1" x14ac:dyDescent="0.2">
      <c r="A3039" s="41" t="str">
        <f t="shared" si="335"/>
        <v/>
      </c>
      <c r="B3039" s="27" t="str">
        <f t="shared" si="330"/>
        <v/>
      </c>
      <c r="C3039" s="28"/>
      <c r="D3039" s="37"/>
      <c r="E3039" s="28"/>
      <c r="F3039" s="38"/>
      <c r="G3039" s="39"/>
      <c r="H3039" s="39"/>
      <c r="I3039" s="29"/>
      <c r="J3039" s="40"/>
      <c r="K3039" s="40"/>
      <c r="L3039" s="28"/>
      <c r="M3039" s="28"/>
      <c r="N3039" s="42" t="str">
        <f t="shared" si="331"/>
        <v/>
      </c>
      <c r="O3039" s="43"/>
      <c r="P3039" s="25" t="str">
        <f t="shared" si="336"/>
        <v/>
      </c>
      <c r="R3039" s="26">
        <f t="shared" si="332"/>
        <v>0</v>
      </c>
      <c r="S3039" s="18">
        <f t="shared" si="333"/>
        <v>9</v>
      </c>
      <c r="T3039" s="15" t="str">
        <f t="shared" si="334"/>
        <v/>
      </c>
      <c r="U3039" s="15" t="str">
        <f>CONCATENATE(IF(B3039="","",'[1]Datos del Clap'!$E$4),";","9",IF(B3039="","",'[1]Datos del Clap'!$F$4),TEXT(B3039,"000"),";",E3039,(TEXT(F3039,"00000000")))</f>
        <v>;9;00000000</v>
      </c>
    </row>
    <row r="3040" spans="1:21" ht="14.25" customHeight="1" x14ac:dyDescent="0.2">
      <c r="A3040" s="41" t="str">
        <f t="shared" si="335"/>
        <v/>
      </c>
      <c r="B3040" s="27" t="str">
        <f t="shared" si="330"/>
        <v/>
      </c>
      <c r="C3040" s="28"/>
      <c r="D3040" s="37"/>
      <c r="E3040" s="28"/>
      <c r="F3040" s="38"/>
      <c r="G3040" s="39"/>
      <c r="H3040" s="39"/>
      <c r="I3040" s="29"/>
      <c r="J3040" s="40"/>
      <c r="K3040" s="40"/>
      <c r="L3040" s="28"/>
      <c r="M3040" s="28"/>
      <c r="N3040" s="42" t="str">
        <f t="shared" si="331"/>
        <v/>
      </c>
      <c r="O3040" s="43"/>
      <c r="P3040" s="25" t="str">
        <f t="shared" si="336"/>
        <v/>
      </c>
      <c r="R3040" s="26">
        <f t="shared" si="332"/>
        <v>0</v>
      </c>
      <c r="S3040" s="18">
        <f t="shared" si="333"/>
        <v>9</v>
      </c>
      <c r="T3040" s="15" t="str">
        <f t="shared" si="334"/>
        <v/>
      </c>
      <c r="U3040" s="15" t="str">
        <f>CONCATENATE(IF(B3040="","",'[1]Datos del Clap'!$E$4),";","9",IF(B3040="","",'[1]Datos del Clap'!$F$4),TEXT(B3040,"000"),";",E3040,(TEXT(F3040,"00000000")))</f>
        <v>;9;00000000</v>
      </c>
    </row>
    <row r="3041" spans="1:21" ht="14.25" customHeight="1" x14ac:dyDescent="0.2">
      <c r="A3041" s="41" t="str">
        <f t="shared" si="335"/>
        <v/>
      </c>
      <c r="B3041" s="27" t="str">
        <f t="shared" si="330"/>
        <v/>
      </c>
      <c r="C3041" s="28"/>
      <c r="D3041" s="37"/>
      <c r="E3041" s="28"/>
      <c r="F3041" s="38"/>
      <c r="G3041" s="39"/>
      <c r="H3041" s="39"/>
      <c r="I3041" s="29"/>
      <c r="J3041" s="40"/>
      <c r="K3041" s="40"/>
      <c r="L3041" s="28"/>
      <c r="M3041" s="28"/>
      <c r="N3041" s="42" t="str">
        <f t="shared" si="331"/>
        <v/>
      </c>
      <c r="O3041" s="43"/>
      <c r="P3041" s="25" t="str">
        <f t="shared" si="336"/>
        <v/>
      </c>
      <c r="R3041" s="26">
        <f t="shared" si="332"/>
        <v>0</v>
      </c>
      <c r="S3041" s="18">
        <f t="shared" si="333"/>
        <v>9</v>
      </c>
      <c r="T3041" s="15" t="str">
        <f t="shared" si="334"/>
        <v/>
      </c>
      <c r="U3041" s="15" t="str">
        <f>CONCATENATE(IF(B3041="","",'[1]Datos del Clap'!$E$4),";","9",IF(B3041="","",'[1]Datos del Clap'!$F$4),TEXT(B3041,"000"),";",E3041,(TEXT(F3041,"00000000")))</f>
        <v>;9;00000000</v>
      </c>
    </row>
    <row r="3042" spans="1:21" ht="14.25" customHeight="1" x14ac:dyDescent="0.2">
      <c r="A3042" s="41" t="str">
        <f t="shared" si="335"/>
        <v/>
      </c>
      <c r="B3042" s="27" t="str">
        <f t="shared" si="330"/>
        <v/>
      </c>
      <c r="C3042" s="28"/>
      <c r="D3042" s="37"/>
      <c r="E3042" s="28"/>
      <c r="F3042" s="38"/>
      <c r="G3042" s="39"/>
      <c r="H3042" s="39"/>
      <c r="I3042" s="29"/>
      <c r="J3042" s="40"/>
      <c r="K3042" s="40"/>
      <c r="L3042" s="28"/>
      <c r="M3042" s="28"/>
      <c r="N3042" s="42" t="str">
        <f t="shared" si="331"/>
        <v/>
      </c>
      <c r="O3042" s="43"/>
      <c r="P3042" s="25" t="str">
        <f t="shared" si="336"/>
        <v/>
      </c>
      <c r="R3042" s="26">
        <f t="shared" si="332"/>
        <v>0</v>
      </c>
      <c r="S3042" s="18">
        <f t="shared" si="333"/>
        <v>9</v>
      </c>
      <c r="T3042" s="15" t="str">
        <f t="shared" si="334"/>
        <v/>
      </c>
      <c r="U3042" s="15" t="str">
        <f>CONCATENATE(IF(B3042="","",'[1]Datos del Clap'!$E$4),";","9",IF(B3042="","",'[1]Datos del Clap'!$F$4),TEXT(B3042,"000"),";",E3042,(TEXT(F3042,"00000000")))</f>
        <v>;9;00000000</v>
      </c>
    </row>
    <row r="3043" spans="1:21" ht="14.25" customHeight="1" x14ac:dyDescent="0.2">
      <c r="A3043" s="41" t="str">
        <f t="shared" si="335"/>
        <v/>
      </c>
      <c r="B3043" s="27" t="str">
        <f t="shared" si="330"/>
        <v/>
      </c>
      <c r="C3043" s="28"/>
      <c r="D3043" s="37"/>
      <c r="E3043" s="28"/>
      <c r="F3043" s="38"/>
      <c r="G3043" s="39"/>
      <c r="H3043" s="39"/>
      <c r="I3043" s="29"/>
      <c r="J3043" s="40"/>
      <c r="K3043" s="40"/>
      <c r="L3043" s="28"/>
      <c r="M3043" s="28"/>
      <c r="N3043" s="42" t="str">
        <f t="shared" si="331"/>
        <v/>
      </c>
      <c r="O3043" s="43"/>
      <c r="P3043" s="25" t="str">
        <f t="shared" si="336"/>
        <v/>
      </c>
      <c r="R3043" s="26">
        <f t="shared" si="332"/>
        <v>0</v>
      </c>
      <c r="S3043" s="18">
        <f t="shared" si="333"/>
        <v>9</v>
      </c>
      <c r="T3043" s="15" t="str">
        <f t="shared" si="334"/>
        <v/>
      </c>
      <c r="U3043" s="15" t="str">
        <f>CONCATENATE(IF(B3043="","",'[1]Datos del Clap'!$E$4),";","9",IF(B3043="","",'[1]Datos del Clap'!$F$4),TEXT(B3043,"000"),";",E3043,(TEXT(F3043,"00000000")))</f>
        <v>;9;00000000</v>
      </c>
    </row>
    <row r="3044" spans="1:21" ht="14.25" customHeight="1" x14ac:dyDescent="0.2">
      <c r="A3044" s="41" t="str">
        <f t="shared" si="335"/>
        <v/>
      </c>
      <c r="B3044" s="27" t="str">
        <f t="shared" si="330"/>
        <v/>
      </c>
      <c r="C3044" s="28"/>
      <c r="D3044" s="37"/>
      <c r="E3044" s="28"/>
      <c r="F3044" s="38"/>
      <c r="G3044" s="39"/>
      <c r="H3044" s="39"/>
      <c r="I3044" s="29"/>
      <c r="J3044" s="40"/>
      <c r="K3044" s="40"/>
      <c r="L3044" s="28"/>
      <c r="M3044" s="28"/>
      <c r="N3044" s="42" t="str">
        <f t="shared" si="331"/>
        <v/>
      </c>
      <c r="O3044" s="43"/>
      <c r="P3044" s="25" t="str">
        <f t="shared" si="336"/>
        <v/>
      </c>
      <c r="R3044" s="26">
        <f t="shared" si="332"/>
        <v>0</v>
      </c>
      <c r="S3044" s="18">
        <f t="shared" si="333"/>
        <v>9</v>
      </c>
      <c r="T3044" s="15" t="str">
        <f t="shared" si="334"/>
        <v/>
      </c>
      <c r="U3044" s="15" t="str">
        <f>CONCATENATE(IF(B3044="","",'[1]Datos del Clap'!$E$4),";","9",IF(B3044="","",'[1]Datos del Clap'!$F$4),TEXT(B3044,"000"),";",E3044,(TEXT(F3044,"00000000")))</f>
        <v>;9;00000000</v>
      </c>
    </row>
    <row r="3045" spans="1:21" ht="14.25" customHeight="1" x14ac:dyDescent="0.2">
      <c r="A3045" s="41" t="str">
        <f t="shared" si="335"/>
        <v/>
      </c>
      <c r="B3045" s="27" t="str">
        <f t="shared" si="330"/>
        <v/>
      </c>
      <c r="C3045" s="28"/>
      <c r="D3045" s="37"/>
      <c r="E3045" s="28"/>
      <c r="F3045" s="38"/>
      <c r="G3045" s="39"/>
      <c r="H3045" s="39"/>
      <c r="I3045" s="29"/>
      <c r="J3045" s="40"/>
      <c r="K3045" s="40"/>
      <c r="L3045" s="28"/>
      <c r="M3045" s="28"/>
      <c r="N3045" s="42" t="str">
        <f t="shared" si="331"/>
        <v/>
      </c>
      <c r="O3045" s="43"/>
      <c r="P3045" s="25" t="str">
        <f t="shared" si="336"/>
        <v/>
      </c>
      <c r="R3045" s="26">
        <f t="shared" si="332"/>
        <v>0</v>
      </c>
      <c r="S3045" s="18">
        <f t="shared" si="333"/>
        <v>9</v>
      </c>
      <c r="T3045" s="15" t="str">
        <f t="shared" si="334"/>
        <v/>
      </c>
      <c r="U3045" s="15" t="str">
        <f>CONCATENATE(IF(B3045="","",'[1]Datos del Clap'!$E$4),";","9",IF(B3045="","",'[1]Datos del Clap'!$F$4),TEXT(B3045,"000"),";",E3045,(TEXT(F3045,"00000000")))</f>
        <v>;9;00000000</v>
      </c>
    </row>
    <row r="3046" spans="1:21" ht="14.25" customHeight="1" x14ac:dyDescent="0.2">
      <c r="A3046" s="41" t="str">
        <f t="shared" si="335"/>
        <v/>
      </c>
      <c r="B3046" s="27" t="str">
        <f t="shared" si="330"/>
        <v/>
      </c>
      <c r="C3046" s="28"/>
      <c r="D3046" s="37"/>
      <c r="E3046" s="28"/>
      <c r="F3046" s="38"/>
      <c r="G3046" s="39"/>
      <c r="H3046" s="39"/>
      <c r="I3046" s="29"/>
      <c r="J3046" s="40"/>
      <c r="K3046" s="40"/>
      <c r="L3046" s="28"/>
      <c r="M3046" s="28"/>
      <c r="N3046" s="42" t="str">
        <f t="shared" si="331"/>
        <v/>
      </c>
      <c r="O3046" s="43"/>
      <c r="P3046" s="25" t="str">
        <f t="shared" si="336"/>
        <v/>
      </c>
      <c r="R3046" s="26">
        <f t="shared" si="332"/>
        <v>0</v>
      </c>
      <c r="S3046" s="18">
        <f t="shared" si="333"/>
        <v>9</v>
      </c>
      <c r="T3046" s="15" t="str">
        <f t="shared" si="334"/>
        <v/>
      </c>
      <c r="U3046" s="15" t="str">
        <f>CONCATENATE(IF(B3046="","",'[1]Datos del Clap'!$E$4),";","9",IF(B3046="","",'[1]Datos del Clap'!$F$4),TEXT(B3046,"000"),";",E3046,(TEXT(F3046,"00000000")))</f>
        <v>;9;00000000</v>
      </c>
    </row>
    <row r="3047" spans="1:21" ht="14.25" customHeight="1" x14ac:dyDescent="0.2">
      <c r="A3047" s="41" t="str">
        <f t="shared" si="335"/>
        <v/>
      </c>
      <c r="B3047" s="27" t="str">
        <f t="shared" si="330"/>
        <v/>
      </c>
      <c r="C3047" s="28"/>
      <c r="D3047" s="37"/>
      <c r="E3047" s="28"/>
      <c r="F3047" s="38"/>
      <c r="G3047" s="39"/>
      <c r="H3047" s="39"/>
      <c r="I3047" s="29"/>
      <c r="J3047" s="40"/>
      <c r="K3047" s="40"/>
      <c r="L3047" s="28"/>
      <c r="M3047" s="28"/>
      <c r="N3047" s="42" t="str">
        <f t="shared" si="331"/>
        <v/>
      </c>
      <c r="O3047" s="43"/>
      <c r="P3047" s="25" t="str">
        <f t="shared" si="336"/>
        <v/>
      </c>
      <c r="R3047" s="26">
        <f t="shared" si="332"/>
        <v>0</v>
      </c>
      <c r="S3047" s="18">
        <f t="shared" si="333"/>
        <v>9</v>
      </c>
      <c r="T3047" s="15" t="str">
        <f t="shared" si="334"/>
        <v/>
      </c>
      <c r="U3047" s="15" t="str">
        <f>CONCATENATE(IF(B3047="","",'[1]Datos del Clap'!$E$4),";","9",IF(B3047="","",'[1]Datos del Clap'!$F$4),TEXT(B3047,"000"),";",E3047,(TEXT(F3047,"00000000")))</f>
        <v>;9;00000000</v>
      </c>
    </row>
    <row r="3048" spans="1:21" ht="14.25" customHeight="1" x14ac:dyDescent="0.2">
      <c r="A3048" s="41" t="str">
        <f t="shared" si="335"/>
        <v/>
      </c>
      <c r="B3048" s="27" t="str">
        <f t="shared" si="330"/>
        <v/>
      </c>
      <c r="C3048" s="28"/>
      <c r="D3048" s="37"/>
      <c r="E3048" s="28"/>
      <c r="F3048" s="38"/>
      <c r="G3048" s="39"/>
      <c r="H3048" s="39"/>
      <c r="I3048" s="29"/>
      <c r="J3048" s="40"/>
      <c r="K3048" s="40"/>
      <c r="L3048" s="28"/>
      <c r="M3048" s="28"/>
      <c r="N3048" s="42" t="str">
        <f t="shared" si="331"/>
        <v/>
      </c>
      <c r="O3048" s="43"/>
      <c r="P3048" s="25" t="str">
        <f t="shared" si="336"/>
        <v/>
      </c>
      <c r="R3048" s="26">
        <f t="shared" si="332"/>
        <v>0</v>
      </c>
      <c r="S3048" s="18">
        <f t="shared" si="333"/>
        <v>9</v>
      </c>
      <c r="T3048" s="15" t="str">
        <f t="shared" si="334"/>
        <v/>
      </c>
      <c r="U3048" s="15" t="str">
        <f>CONCATENATE(IF(B3048="","",'[1]Datos del Clap'!$E$4),";","9",IF(B3048="","",'[1]Datos del Clap'!$F$4),TEXT(B3048,"000"),";",E3048,(TEXT(F3048,"00000000")))</f>
        <v>;9;00000000</v>
      </c>
    </row>
    <row r="3049" spans="1:21" ht="14.25" customHeight="1" x14ac:dyDescent="0.2">
      <c r="A3049" s="41" t="str">
        <f t="shared" si="335"/>
        <v/>
      </c>
      <c r="B3049" s="27" t="str">
        <f t="shared" si="330"/>
        <v/>
      </c>
      <c r="C3049" s="28"/>
      <c r="D3049" s="37"/>
      <c r="E3049" s="28"/>
      <c r="F3049" s="38"/>
      <c r="G3049" s="39"/>
      <c r="H3049" s="39"/>
      <c r="I3049" s="29"/>
      <c r="J3049" s="40"/>
      <c r="K3049" s="40"/>
      <c r="L3049" s="28"/>
      <c r="M3049" s="28"/>
      <c r="N3049" s="42" t="str">
        <f t="shared" si="331"/>
        <v/>
      </c>
      <c r="O3049" s="43"/>
      <c r="P3049" s="25" t="str">
        <f t="shared" si="336"/>
        <v/>
      </c>
      <c r="R3049" s="26">
        <f t="shared" si="332"/>
        <v>0</v>
      </c>
      <c r="S3049" s="18">
        <f t="shared" si="333"/>
        <v>9</v>
      </c>
      <c r="T3049" s="15" t="str">
        <f t="shared" si="334"/>
        <v/>
      </c>
      <c r="U3049" s="15" t="str">
        <f>CONCATENATE(IF(B3049="","",'[1]Datos del Clap'!$E$4),";","9",IF(B3049="","",'[1]Datos del Clap'!$F$4),TEXT(B3049,"000"),";",E3049,(TEXT(F3049,"00000000")))</f>
        <v>;9;00000000</v>
      </c>
    </row>
    <row r="3050" spans="1:21" ht="14.25" customHeight="1" x14ac:dyDescent="0.2">
      <c r="A3050" s="41" t="str">
        <f t="shared" si="335"/>
        <v/>
      </c>
      <c r="B3050" s="27" t="str">
        <f t="shared" si="330"/>
        <v/>
      </c>
      <c r="C3050" s="28"/>
      <c r="D3050" s="37"/>
      <c r="E3050" s="28"/>
      <c r="F3050" s="38"/>
      <c r="G3050" s="39"/>
      <c r="H3050" s="39"/>
      <c r="I3050" s="29"/>
      <c r="J3050" s="40"/>
      <c r="K3050" s="40"/>
      <c r="L3050" s="28"/>
      <c r="M3050" s="28"/>
      <c r="N3050" s="42" t="str">
        <f t="shared" si="331"/>
        <v/>
      </c>
      <c r="O3050" s="43"/>
      <c r="P3050" s="25" t="str">
        <f t="shared" si="336"/>
        <v/>
      </c>
      <c r="R3050" s="26">
        <f t="shared" si="332"/>
        <v>0</v>
      </c>
      <c r="S3050" s="18">
        <f t="shared" si="333"/>
        <v>9</v>
      </c>
      <c r="T3050" s="15" t="str">
        <f t="shared" si="334"/>
        <v/>
      </c>
      <c r="U3050" s="15" t="str">
        <f>CONCATENATE(IF(B3050="","",'[1]Datos del Clap'!$E$4),";","9",IF(B3050="","",'[1]Datos del Clap'!$F$4),TEXT(B3050,"000"),";",E3050,(TEXT(F3050,"00000000")))</f>
        <v>;9;00000000</v>
      </c>
    </row>
    <row r="3051" spans="1:21" ht="14.25" customHeight="1" x14ac:dyDescent="0.2">
      <c r="A3051" s="41" t="str">
        <f t="shared" si="335"/>
        <v/>
      </c>
      <c r="B3051" s="27" t="str">
        <f t="shared" si="330"/>
        <v/>
      </c>
      <c r="C3051" s="28"/>
      <c r="D3051" s="37"/>
      <c r="E3051" s="28"/>
      <c r="F3051" s="38"/>
      <c r="G3051" s="39"/>
      <c r="H3051" s="39"/>
      <c r="I3051" s="29"/>
      <c r="J3051" s="40"/>
      <c r="K3051" s="40"/>
      <c r="L3051" s="28"/>
      <c r="M3051" s="28"/>
      <c r="N3051" s="42" t="str">
        <f t="shared" si="331"/>
        <v/>
      </c>
      <c r="O3051" s="43"/>
      <c r="P3051" s="25" t="str">
        <f t="shared" si="336"/>
        <v/>
      </c>
      <c r="R3051" s="26">
        <f t="shared" si="332"/>
        <v>0</v>
      </c>
      <c r="S3051" s="18">
        <f t="shared" si="333"/>
        <v>9</v>
      </c>
      <c r="T3051" s="15" t="str">
        <f t="shared" si="334"/>
        <v/>
      </c>
      <c r="U3051" s="15" t="str">
        <f>CONCATENATE(IF(B3051="","",'[1]Datos del Clap'!$E$4),";","9",IF(B3051="","",'[1]Datos del Clap'!$F$4),TEXT(B3051,"000"),";",E3051,(TEXT(F3051,"00000000")))</f>
        <v>;9;00000000</v>
      </c>
    </row>
    <row r="3052" spans="1:21" ht="14.25" customHeight="1" x14ac:dyDescent="0.2">
      <c r="A3052" s="41" t="str">
        <f t="shared" si="335"/>
        <v/>
      </c>
      <c r="B3052" s="27" t="str">
        <f t="shared" si="330"/>
        <v/>
      </c>
      <c r="C3052" s="28"/>
      <c r="D3052" s="37"/>
      <c r="E3052" s="28"/>
      <c r="F3052" s="38"/>
      <c r="G3052" s="39"/>
      <c r="H3052" s="39"/>
      <c r="I3052" s="29"/>
      <c r="J3052" s="40"/>
      <c r="K3052" s="40"/>
      <c r="L3052" s="28"/>
      <c r="M3052" s="28"/>
      <c r="N3052" s="42" t="str">
        <f t="shared" si="331"/>
        <v/>
      </c>
      <c r="O3052" s="43"/>
      <c r="P3052" s="25" t="str">
        <f t="shared" si="336"/>
        <v/>
      </c>
      <c r="R3052" s="26">
        <f t="shared" si="332"/>
        <v>0</v>
      </c>
      <c r="S3052" s="18">
        <f t="shared" si="333"/>
        <v>9</v>
      </c>
      <c r="T3052" s="15" t="str">
        <f t="shared" si="334"/>
        <v/>
      </c>
      <c r="U3052" s="15" t="str">
        <f>CONCATENATE(IF(B3052="","",'[1]Datos del Clap'!$E$4),";","9",IF(B3052="","",'[1]Datos del Clap'!$F$4),TEXT(B3052,"000"),";",E3052,(TEXT(F3052,"00000000")))</f>
        <v>;9;00000000</v>
      </c>
    </row>
    <row r="3053" spans="1:21" ht="14.25" customHeight="1" x14ac:dyDescent="0.2">
      <c r="A3053" s="41" t="str">
        <f t="shared" si="335"/>
        <v/>
      </c>
      <c r="B3053" s="27" t="str">
        <f t="shared" si="330"/>
        <v/>
      </c>
      <c r="C3053" s="28"/>
      <c r="D3053" s="37"/>
      <c r="E3053" s="28"/>
      <c r="F3053" s="38"/>
      <c r="G3053" s="39"/>
      <c r="H3053" s="39"/>
      <c r="I3053" s="29"/>
      <c r="J3053" s="40"/>
      <c r="K3053" s="40"/>
      <c r="L3053" s="28"/>
      <c r="M3053" s="28"/>
      <c r="N3053" s="42" t="str">
        <f t="shared" si="331"/>
        <v/>
      </c>
      <c r="O3053" s="43"/>
      <c r="P3053" s="25" t="str">
        <f t="shared" si="336"/>
        <v/>
      </c>
      <c r="R3053" s="26">
        <f t="shared" si="332"/>
        <v>0</v>
      </c>
      <c r="S3053" s="18">
        <f t="shared" si="333"/>
        <v>9</v>
      </c>
      <c r="T3053" s="15" t="str">
        <f t="shared" si="334"/>
        <v/>
      </c>
      <c r="U3053" s="15" t="str">
        <f>CONCATENATE(IF(B3053="","",'[1]Datos del Clap'!$E$4),";","9",IF(B3053="","",'[1]Datos del Clap'!$F$4),TEXT(B3053,"000"),";",E3053,(TEXT(F3053,"00000000")))</f>
        <v>;9;00000000</v>
      </c>
    </row>
    <row r="3054" spans="1:21" ht="14.25" customHeight="1" x14ac:dyDescent="0.2">
      <c r="A3054" s="41" t="str">
        <f t="shared" si="335"/>
        <v/>
      </c>
      <c r="B3054" s="27" t="str">
        <f t="shared" si="330"/>
        <v/>
      </c>
      <c r="C3054" s="28"/>
      <c r="D3054" s="37"/>
      <c r="E3054" s="28"/>
      <c r="F3054" s="38"/>
      <c r="G3054" s="39"/>
      <c r="H3054" s="39"/>
      <c r="I3054" s="29"/>
      <c r="J3054" s="40"/>
      <c r="K3054" s="40"/>
      <c r="L3054" s="28"/>
      <c r="M3054" s="28"/>
      <c r="N3054" s="42" t="str">
        <f t="shared" si="331"/>
        <v/>
      </c>
      <c r="O3054" s="43"/>
      <c r="P3054" s="25" t="str">
        <f t="shared" si="336"/>
        <v/>
      </c>
      <c r="R3054" s="26">
        <f t="shared" si="332"/>
        <v>0</v>
      </c>
      <c r="S3054" s="18">
        <f t="shared" si="333"/>
        <v>9</v>
      </c>
      <c r="T3054" s="15" t="str">
        <f t="shared" si="334"/>
        <v/>
      </c>
      <c r="U3054" s="15" t="str">
        <f>CONCATENATE(IF(B3054="","",'[1]Datos del Clap'!$E$4),";","9",IF(B3054="","",'[1]Datos del Clap'!$F$4),TEXT(B3054,"000"),";",E3054,(TEXT(F3054,"00000000")))</f>
        <v>;9;00000000</v>
      </c>
    </row>
    <row r="3055" spans="1:21" ht="14.25" customHeight="1" x14ac:dyDescent="0.2">
      <c r="A3055" s="41" t="str">
        <f t="shared" si="335"/>
        <v/>
      </c>
      <c r="B3055" s="27" t="str">
        <f t="shared" si="330"/>
        <v/>
      </c>
      <c r="C3055" s="28"/>
      <c r="D3055" s="37"/>
      <c r="E3055" s="28"/>
      <c r="F3055" s="38"/>
      <c r="G3055" s="39"/>
      <c r="H3055" s="39"/>
      <c r="I3055" s="29"/>
      <c r="J3055" s="40"/>
      <c r="K3055" s="40"/>
      <c r="L3055" s="28"/>
      <c r="M3055" s="28"/>
      <c r="N3055" s="42" t="str">
        <f t="shared" si="331"/>
        <v/>
      </c>
      <c r="O3055" s="43"/>
      <c r="P3055" s="25" t="str">
        <f t="shared" si="336"/>
        <v/>
      </c>
      <c r="R3055" s="26">
        <f t="shared" si="332"/>
        <v>0</v>
      </c>
      <c r="S3055" s="18">
        <f t="shared" si="333"/>
        <v>9</v>
      </c>
      <c r="T3055" s="15" t="str">
        <f t="shared" si="334"/>
        <v/>
      </c>
      <c r="U3055" s="15" t="str">
        <f>CONCATENATE(IF(B3055="","",'[1]Datos del Clap'!$E$4),";","9",IF(B3055="","",'[1]Datos del Clap'!$F$4),TEXT(B3055,"000"),";",E3055,(TEXT(F3055,"00000000")))</f>
        <v>;9;00000000</v>
      </c>
    </row>
    <row r="3056" spans="1:21" ht="14.25" customHeight="1" x14ac:dyDescent="0.2">
      <c r="A3056" s="41" t="str">
        <f t="shared" si="335"/>
        <v/>
      </c>
      <c r="B3056" s="27" t="str">
        <f t="shared" si="330"/>
        <v/>
      </c>
      <c r="C3056" s="28"/>
      <c r="D3056" s="37"/>
      <c r="E3056" s="28"/>
      <c r="F3056" s="38"/>
      <c r="G3056" s="39"/>
      <c r="H3056" s="39"/>
      <c r="I3056" s="29"/>
      <c r="J3056" s="40"/>
      <c r="K3056" s="40"/>
      <c r="L3056" s="28"/>
      <c r="M3056" s="28"/>
      <c r="N3056" s="42" t="str">
        <f t="shared" si="331"/>
        <v/>
      </c>
      <c r="O3056" s="43"/>
      <c r="P3056" s="25" t="str">
        <f t="shared" si="336"/>
        <v/>
      </c>
      <c r="R3056" s="26">
        <f t="shared" si="332"/>
        <v>0</v>
      </c>
      <c r="S3056" s="18">
        <f t="shared" si="333"/>
        <v>9</v>
      </c>
      <c r="T3056" s="15" t="str">
        <f t="shared" si="334"/>
        <v/>
      </c>
      <c r="U3056" s="15" t="str">
        <f>CONCATENATE(IF(B3056="","",'[1]Datos del Clap'!$E$4),";","9",IF(B3056="","",'[1]Datos del Clap'!$F$4),TEXT(B3056,"000"),";",E3056,(TEXT(F3056,"00000000")))</f>
        <v>;9;00000000</v>
      </c>
    </row>
    <row r="3057" spans="1:21" ht="14.25" customHeight="1" x14ac:dyDescent="0.2">
      <c r="A3057" s="41" t="str">
        <f t="shared" si="335"/>
        <v/>
      </c>
      <c r="B3057" s="27" t="str">
        <f t="shared" si="330"/>
        <v/>
      </c>
      <c r="C3057" s="28"/>
      <c r="D3057" s="37"/>
      <c r="E3057" s="28"/>
      <c r="F3057" s="38"/>
      <c r="G3057" s="39"/>
      <c r="H3057" s="39"/>
      <c r="I3057" s="29"/>
      <c r="J3057" s="40"/>
      <c r="K3057" s="40"/>
      <c r="L3057" s="28"/>
      <c r="M3057" s="28"/>
      <c r="N3057" s="42" t="str">
        <f t="shared" si="331"/>
        <v/>
      </c>
      <c r="O3057" s="43"/>
      <c r="P3057" s="25" t="str">
        <f t="shared" si="336"/>
        <v/>
      </c>
      <c r="R3057" s="26">
        <f t="shared" si="332"/>
        <v>0</v>
      </c>
      <c r="S3057" s="18">
        <f t="shared" si="333"/>
        <v>9</v>
      </c>
      <c r="T3057" s="15" t="str">
        <f t="shared" si="334"/>
        <v/>
      </c>
      <c r="U3057" s="15" t="str">
        <f>CONCATENATE(IF(B3057="","",'[1]Datos del Clap'!$E$4),";","9",IF(B3057="","",'[1]Datos del Clap'!$F$4),TEXT(B3057,"000"),";",E3057,(TEXT(F3057,"00000000")))</f>
        <v>;9;00000000</v>
      </c>
    </row>
    <row r="3058" spans="1:21" ht="14.25" customHeight="1" x14ac:dyDescent="0.2">
      <c r="A3058" s="41" t="str">
        <f t="shared" si="335"/>
        <v/>
      </c>
      <c r="B3058" s="27" t="str">
        <f t="shared" si="330"/>
        <v/>
      </c>
      <c r="C3058" s="28"/>
      <c r="D3058" s="37"/>
      <c r="E3058" s="28"/>
      <c r="F3058" s="38"/>
      <c r="G3058" s="39"/>
      <c r="H3058" s="39"/>
      <c r="I3058" s="29"/>
      <c r="J3058" s="40"/>
      <c r="K3058" s="40"/>
      <c r="L3058" s="28"/>
      <c r="M3058" s="28"/>
      <c r="N3058" s="42" t="str">
        <f t="shared" si="331"/>
        <v/>
      </c>
      <c r="O3058" s="43"/>
      <c r="P3058" s="25" t="str">
        <f t="shared" si="336"/>
        <v/>
      </c>
      <c r="R3058" s="26">
        <f t="shared" si="332"/>
        <v>0</v>
      </c>
      <c r="S3058" s="18">
        <f t="shared" si="333"/>
        <v>9</v>
      </c>
      <c r="T3058" s="15" t="str">
        <f t="shared" si="334"/>
        <v/>
      </c>
      <c r="U3058" s="15" t="str">
        <f>CONCATENATE(IF(B3058="","",'[1]Datos del Clap'!$E$4),";","9",IF(B3058="","",'[1]Datos del Clap'!$F$4),TEXT(B3058,"000"),";",E3058,(TEXT(F3058,"00000000")))</f>
        <v>;9;00000000</v>
      </c>
    </row>
    <row r="3059" spans="1:21" ht="14.25" customHeight="1" x14ac:dyDescent="0.2">
      <c r="A3059" s="41" t="str">
        <f t="shared" si="335"/>
        <v/>
      </c>
      <c r="B3059" s="27" t="str">
        <f t="shared" si="330"/>
        <v/>
      </c>
      <c r="C3059" s="28"/>
      <c r="D3059" s="37"/>
      <c r="E3059" s="28"/>
      <c r="F3059" s="38"/>
      <c r="G3059" s="39"/>
      <c r="H3059" s="39"/>
      <c r="I3059" s="29"/>
      <c r="J3059" s="40"/>
      <c r="K3059" s="40"/>
      <c r="L3059" s="28"/>
      <c r="M3059" s="28"/>
      <c r="N3059" s="42" t="str">
        <f t="shared" si="331"/>
        <v/>
      </c>
      <c r="O3059" s="43"/>
      <c r="P3059" s="25" t="str">
        <f t="shared" si="336"/>
        <v/>
      </c>
      <c r="R3059" s="26">
        <f t="shared" si="332"/>
        <v>0</v>
      </c>
      <c r="S3059" s="18">
        <f t="shared" si="333"/>
        <v>9</v>
      </c>
      <c r="T3059" s="15" t="str">
        <f t="shared" si="334"/>
        <v/>
      </c>
      <c r="U3059" s="15" t="str">
        <f>CONCATENATE(IF(B3059="","",'[1]Datos del Clap'!$E$4),";","9",IF(B3059="","",'[1]Datos del Clap'!$F$4),TEXT(B3059,"000"),";",E3059,(TEXT(F3059,"00000000")))</f>
        <v>;9;00000000</v>
      </c>
    </row>
    <row r="3060" spans="1:21" ht="14.25" customHeight="1" x14ac:dyDescent="0.2">
      <c r="A3060" s="41" t="str">
        <f t="shared" si="335"/>
        <v/>
      </c>
      <c r="B3060" s="27" t="str">
        <f t="shared" si="330"/>
        <v/>
      </c>
      <c r="C3060" s="28"/>
      <c r="D3060" s="37"/>
      <c r="E3060" s="28"/>
      <c r="F3060" s="38"/>
      <c r="G3060" s="39"/>
      <c r="H3060" s="39"/>
      <c r="I3060" s="29"/>
      <c r="J3060" s="40"/>
      <c r="K3060" s="40"/>
      <c r="L3060" s="28"/>
      <c r="M3060" s="28"/>
      <c r="N3060" s="42" t="str">
        <f t="shared" si="331"/>
        <v/>
      </c>
      <c r="O3060" s="43"/>
      <c r="P3060" s="25" t="str">
        <f t="shared" si="336"/>
        <v/>
      </c>
      <c r="R3060" s="26">
        <f t="shared" si="332"/>
        <v>0</v>
      </c>
      <c r="S3060" s="18">
        <f t="shared" si="333"/>
        <v>9</v>
      </c>
      <c r="T3060" s="15" t="str">
        <f t="shared" si="334"/>
        <v/>
      </c>
      <c r="U3060" s="15" t="str">
        <f>CONCATENATE(IF(B3060="","",'[1]Datos del Clap'!$E$4),";","9",IF(B3060="","",'[1]Datos del Clap'!$F$4),TEXT(B3060,"000"),";",E3060,(TEXT(F3060,"00000000")))</f>
        <v>;9;00000000</v>
      </c>
    </row>
    <row r="3061" spans="1:21" ht="14.25" customHeight="1" x14ac:dyDescent="0.2">
      <c r="A3061" s="41" t="str">
        <f t="shared" si="335"/>
        <v/>
      </c>
      <c r="B3061" s="27" t="str">
        <f t="shared" si="330"/>
        <v/>
      </c>
      <c r="C3061" s="28"/>
      <c r="D3061" s="37"/>
      <c r="E3061" s="28"/>
      <c r="F3061" s="38"/>
      <c r="G3061" s="39"/>
      <c r="H3061" s="39"/>
      <c r="I3061" s="29"/>
      <c r="J3061" s="40"/>
      <c r="K3061" s="40"/>
      <c r="L3061" s="28"/>
      <c r="M3061" s="28"/>
      <c r="N3061" s="42" t="str">
        <f t="shared" si="331"/>
        <v/>
      </c>
      <c r="O3061" s="43"/>
      <c r="P3061" s="25" t="str">
        <f t="shared" si="336"/>
        <v/>
      </c>
      <c r="R3061" s="26">
        <f t="shared" si="332"/>
        <v>0</v>
      </c>
      <c r="S3061" s="18">
        <f t="shared" si="333"/>
        <v>9</v>
      </c>
      <c r="T3061" s="15" t="str">
        <f t="shared" si="334"/>
        <v/>
      </c>
      <c r="U3061" s="15" t="str">
        <f>CONCATENATE(IF(B3061="","",'[1]Datos del Clap'!$E$4),";","9",IF(B3061="","",'[1]Datos del Clap'!$F$4),TEXT(B3061,"000"),";",E3061,(TEXT(F3061,"00000000")))</f>
        <v>;9;00000000</v>
      </c>
    </row>
    <row r="3062" spans="1:21" ht="14.25" customHeight="1" x14ac:dyDescent="0.2">
      <c r="A3062" s="41" t="str">
        <f t="shared" si="335"/>
        <v/>
      </c>
      <c r="B3062" s="27" t="str">
        <f t="shared" si="330"/>
        <v/>
      </c>
      <c r="C3062" s="28"/>
      <c r="D3062" s="37"/>
      <c r="E3062" s="28"/>
      <c r="F3062" s="38"/>
      <c r="G3062" s="39"/>
      <c r="H3062" s="39"/>
      <c r="I3062" s="29"/>
      <c r="J3062" s="40"/>
      <c r="K3062" s="40"/>
      <c r="L3062" s="28"/>
      <c r="M3062" s="28"/>
      <c r="N3062" s="42" t="str">
        <f t="shared" si="331"/>
        <v/>
      </c>
      <c r="O3062" s="43"/>
      <c r="P3062" s="25" t="str">
        <f t="shared" si="336"/>
        <v/>
      </c>
      <c r="R3062" s="26">
        <f t="shared" si="332"/>
        <v>0</v>
      </c>
      <c r="S3062" s="18">
        <f t="shared" si="333"/>
        <v>9</v>
      </c>
      <c r="T3062" s="15" t="str">
        <f t="shared" si="334"/>
        <v/>
      </c>
      <c r="U3062" s="15" t="str">
        <f>CONCATENATE(IF(B3062="","",'[1]Datos del Clap'!$E$4),";","9",IF(B3062="","",'[1]Datos del Clap'!$F$4),TEXT(B3062,"000"),";",E3062,(TEXT(F3062,"00000000")))</f>
        <v>;9;00000000</v>
      </c>
    </row>
    <row r="3063" spans="1:21" ht="14.25" customHeight="1" x14ac:dyDescent="0.2">
      <c r="A3063" s="41" t="str">
        <f t="shared" si="335"/>
        <v/>
      </c>
      <c r="B3063" s="27" t="str">
        <f t="shared" si="330"/>
        <v/>
      </c>
      <c r="C3063" s="28"/>
      <c r="D3063" s="37"/>
      <c r="E3063" s="28"/>
      <c r="F3063" s="38"/>
      <c r="G3063" s="39"/>
      <c r="H3063" s="39"/>
      <c r="I3063" s="29"/>
      <c r="J3063" s="40"/>
      <c r="K3063" s="40"/>
      <c r="L3063" s="28"/>
      <c r="M3063" s="28"/>
      <c r="N3063" s="42" t="str">
        <f t="shared" si="331"/>
        <v/>
      </c>
      <c r="O3063" s="43"/>
      <c r="P3063" s="25" t="str">
        <f t="shared" si="336"/>
        <v/>
      </c>
      <c r="R3063" s="26">
        <f t="shared" si="332"/>
        <v>0</v>
      </c>
      <c r="S3063" s="18">
        <f t="shared" si="333"/>
        <v>9</v>
      </c>
      <c r="T3063" s="15" t="str">
        <f t="shared" si="334"/>
        <v/>
      </c>
      <c r="U3063" s="15" t="str">
        <f>CONCATENATE(IF(B3063="","",'[1]Datos del Clap'!$E$4),";","9",IF(B3063="","",'[1]Datos del Clap'!$F$4),TEXT(B3063,"000"),";",E3063,(TEXT(F3063,"00000000")))</f>
        <v>;9;00000000</v>
      </c>
    </row>
    <row r="3064" spans="1:21" ht="14.25" customHeight="1" x14ac:dyDescent="0.2">
      <c r="A3064" s="41" t="str">
        <f t="shared" si="335"/>
        <v/>
      </c>
      <c r="B3064" s="27" t="str">
        <f t="shared" si="330"/>
        <v/>
      </c>
      <c r="C3064" s="28"/>
      <c r="D3064" s="37"/>
      <c r="E3064" s="28"/>
      <c r="F3064" s="38"/>
      <c r="G3064" s="39"/>
      <c r="H3064" s="39"/>
      <c r="I3064" s="29"/>
      <c r="J3064" s="40"/>
      <c r="K3064" s="40"/>
      <c r="L3064" s="28"/>
      <c r="M3064" s="28"/>
      <c r="N3064" s="42" t="str">
        <f t="shared" si="331"/>
        <v/>
      </c>
      <c r="O3064" s="43"/>
      <c r="P3064" s="25" t="str">
        <f t="shared" si="336"/>
        <v/>
      </c>
      <c r="R3064" s="26">
        <f t="shared" si="332"/>
        <v>0</v>
      </c>
      <c r="S3064" s="18">
        <f t="shared" si="333"/>
        <v>9</v>
      </c>
      <c r="T3064" s="15" t="str">
        <f t="shared" si="334"/>
        <v/>
      </c>
      <c r="U3064" s="15" t="str">
        <f>CONCATENATE(IF(B3064="","",'[1]Datos del Clap'!$E$4),";","9",IF(B3064="","",'[1]Datos del Clap'!$F$4),TEXT(B3064,"000"),";",E3064,(TEXT(F3064,"00000000")))</f>
        <v>;9;00000000</v>
      </c>
    </row>
    <row r="3065" spans="1:21" ht="14.25" customHeight="1" x14ac:dyDescent="0.2">
      <c r="A3065" s="41" t="str">
        <f t="shared" si="335"/>
        <v/>
      </c>
      <c r="B3065" s="27" t="str">
        <f t="shared" si="330"/>
        <v/>
      </c>
      <c r="C3065" s="28"/>
      <c r="D3065" s="37"/>
      <c r="E3065" s="28"/>
      <c r="F3065" s="38"/>
      <c r="G3065" s="39"/>
      <c r="H3065" s="39"/>
      <c r="I3065" s="29"/>
      <c r="J3065" s="40"/>
      <c r="K3065" s="40"/>
      <c r="L3065" s="28"/>
      <c r="M3065" s="28"/>
      <c r="N3065" s="42" t="str">
        <f t="shared" si="331"/>
        <v/>
      </c>
      <c r="O3065" s="43"/>
      <c r="P3065" s="25" t="str">
        <f t="shared" si="336"/>
        <v/>
      </c>
      <c r="R3065" s="26">
        <f t="shared" si="332"/>
        <v>0</v>
      </c>
      <c r="S3065" s="18">
        <f t="shared" si="333"/>
        <v>9</v>
      </c>
      <c r="T3065" s="15" t="str">
        <f t="shared" si="334"/>
        <v/>
      </c>
      <c r="U3065" s="15" t="str">
        <f>CONCATENATE(IF(B3065="","",'[1]Datos del Clap'!$E$4),";","9",IF(B3065="","",'[1]Datos del Clap'!$F$4),TEXT(B3065,"000"),";",E3065,(TEXT(F3065,"00000000")))</f>
        <v>;9;00000000</v>
      </c>
    </row>
    <row r="3066" spans="1:21" ht="14.25" customHeight="1" x14ac:dyDescent="0.2">
      <c r="A3066" s="41" t="str">
        <f t="shared" si="335"/>
        <v/>
      </c>
      <c r="B3066" s="27" t="str">
        <f t="shared" si="330"/>
        <v/>
      </c>
      <c r="C3066" s="28"/>
      <c r="D3066" s="37"/>
      <c r="E3066" s="28"/>
      <c r="F3066" s="38"/>
      <c r="G3066" s="39"/>
      <c r="H3066" s="39"/>
      <c r="I3066" s="29"/>
      <c r="J3066" s="40"/>
      <c r="K3066" s="40"/>
      <c r="L3066" s="28"/>
      <c r="M3066" s="28"/>
      <c r="N3066" s="42" t="str">
        <f t="shared" si="331"/>
        <v/>
      </c>
      <c r="O3066" s="43"/>
      <c r="P3066" s="25" t="str">
        <f t="shared" si="336"/>
        <v/>
      </c>
      <c r="R3066" s="26">
        <f t="shared" si="332"/>
        <v>0</v>
      </c>
      <c r="S3066" s="18">
        <f t="shared" si="333"/>
        <v>9</v>
      </c>
      <c r="T3066" s="15" t="str">
        <f t="shared" si="334"/>
        <v/>
      </c>
      <c r="U3066" s="15" t="str">
        <f>CONCATENATE(IF(B3066="","",'[1]Datos del Clap'!$E$4),";","9",IF(B3066="","",'[1]Datos del Clap'!$F$4),TEXT(B3066,"000"),";",E3066,(TEXT(F3066,"00000000")))</f>
        <v>;9;00000000</v>
      </c>
    </row>
    <row r="3067" spans="1:21" ht="14.25" customHeight="1" x14ac:dyDescent="0.2">
      <c r="A3067" s="41" t="str">
        <f t="shared" si="335"/>
        <v/>
      </c>
      <c r="B3067" s="27" t="str">
        <f t="shared" si="330"/>
        <v/>
      </c>
      <c r="C3067" s="28"/>
      <c r="D3067" s="37"/>
      <c r="E3067" s="28"/>
      <c r="F3067" s="38"/>
      <c r="G3067" s="39"/>
      <c r="H3067" s="39"/>
      <c r="I3067" s="29"/>
      <c r="J3067" s="40"/>
      <c r="K3067" s="40"/>
      <c r="L3067" s="28"/>
      <c r="M3067" s="28"/>
      <c r="N3067" s="42" t="str">
        <f t="shared" si="331"/>
        <v/>
      </c>
      <c r="O3067" s="43"/>
      <c r="P3067" s="25" t="str">
        <f t="shared" si="336"/>
        <v/>
      </c>
      <c r="R3067" s="26">
        <f t="shared" si="332"/>
        <v>0</v>
      </c>
      <c r="S3067" s="18">
        <f t="shared" si="333"/>
        <v>9</v>
      </c>
      <c r="T3067" s="15" t="str">
        <f t="shared" si="334"/>
        <v/>
      </c>
      <c r="U3067" s="15" t="str">
        <f>CONCATENATE(IF(B3067="","",'[1]Datos del Clap'!$E$4),";","9",IF(B3067="","",'[1]Datos del Clap'!$F$4),TEXT(B3067,"000"),";",E3067,(TEXT(F3067,"00000000")))</f>
        <v>;9;00000000</v>
      </c>
    </row>
    <row r="3068" spans="1:21" ht="14.25" customHeight="1" x14ac:dyDescent="0.2">
      <c r="A3068" s="41" t="str">
        <f t="shared" si="335"/>
        <v/>
      </c>
      <c r="B3068" s="27" t="str">
        <f t="shared" si="330"/>
        <v/>
      </c>
      <c r="C3068" s="28"/>
      <c r="D3068" s="37"/>
      <c r="E3068" s="28"/>
      <c r="F3068" s="38"/>
      <c r="G3068" s="39"/>
      <c r="H3068" s="39"/>
      <c r="I3068" s="29"/>
      <c r="J3068" s="40"/>
      <c r="K3068" s="40"/>
      <c r="L3068" s="28"/>
      <c r="M3068" s="28"/>
      <c r="N3068" s="42" t="str">
        <f t="shared" si="331"/>
        <v/>
      </c>
      <c r="O3068" s="43"/>
      <c r="P3068" s="25" t="str">
        <f t="shared" si="336"/>
        <v/>
      </c>
      <c r="R3068" s="26">
        <f t="shared" si="332"/>
        <v>0</v>
      </c>
      <c r="S3068" s="18">
        <f t="shared" si="333"/>
        <v>9</v>
      </c>
      <c r="T3068" s="15" t="str">
        <f t="shared" si="334"/>
        <v/>
      </c>
      <c r="U3068" s="15" t="str">
        <f>CONCATENATE(IF(B3068="","",'[1]Datos del Clap'!$E$4),";","9",IF(B3068="","",'[1]Datos del Clap'!$F$4),TEXT(B3068,"000"),";",E3068,(TEXT(F3068,"00000000")))</f>
        <v>;9;00000000</v>
      </c>
    </row>
    <row r="3069" spans="1:21" ht="14.25" customHeight="1" x14ac:dyDescent="0.2">
      <c r="A3069" s="41" t="str">
        <f t="shared" si="335"/>
        <v/>
      </c>
      <c r="B3069" s="27" t="str">
        <f t="shared" si="330"/>
        <v/>
      </c>
      <c r="C3069" s="28"/>
      <c r="D3069" s="37"/>
      <c r="E3069" s="28"/>
      <c r="F3069" s="38"/>
      <c r="G3069" s="39"/>
      <c r="H3069" s="39"/>
      <c r="I3069" s="29"/>
      <c r="J3069" s="40"/>
      <c r="K3069" s="40"/>
      <c r="L3069" s="28"/>
      <c r="M3069" s="28"/>
      <c r="N3069" s="42" t="str">
        <f t="shared" si="331"/>
        <v/>
      </c>
      <c r="O3069" s="43"/>
      <c r="P3069" s="25" t="str">
        <f t="shared" si="336"/>
        <v/>
      </c>
      <c r="R3069" s="26">
        <f t="shared" si="332"/>
        <v>0</v>
      </c>
      <c r="S3069" s="18">
        <f t="shared" si="333"/>
        <v>9</v>
      </c>
      <c r="T3069" s="15" t="str">
        <f t="shared" si="334"/>
        <v/>
      </c>
      <c r="U3069" s="15" t="str">
        <f>CONCATENATE(IF(B3069="","",'[1]Datos del Clap'!$E$4),";","9",IF(B3069="","",'[1]Datos del Clap'!$F$4),TEXT(B3069,"000"),";",E3069,(TEXT(F3069,"00000000")))</f>
        <v>;9;00000000</v>
      </c>
    </row>
    <row r="3070" spans="1:21" ht="14.25" customHeight="1" x14ac:dyDescent="0.2">
      <c r="A3070" s="41" t="str">
        <f t="shared" si="335"/>
        <v/>
      </c>
      <c r="B3070" s="27" t="str">
        <f t="shared" ref="B3070:B3133" si="337">IF(OR(C3070="",D3070=""),"",IF(AND(C3070&lt;&gt;"Jefe de Familia",D3070&lt;&gt;""),B3069,(B3069+1)))</f>
        <v/>
      </c>
      <c r="C3070" s="28"/>
      <c r="D3070" s="37"/>
      <c r="E3070" s="28"/>
      <c r="F3070" s="38"/>
      <c r="G3070" s="39"/>
      <c r="H3070" s="39"/>
      <c r="I3070" s="29"/>
      <c r="J3070" s="40"/>
      <c r="K3070" s="40"/>
      <c r="L3070" s="28"/>
      <c r="M3070" s="28"/>
      <c r="N3070" s="42" t="str">
        <f t="shared" ref="N3070:N3133" si="338">IF(OR(COUNTIF($F$4:$F$3005,F3070)&gt;=2,T(F3070)&lt;&gt;"",LEN(F3070)&gt;8),"Revisar este número de Cédula","")</f>
        <v/>
      </c>
      <c r="O3070" s="43"/>
      <c r="P3070" s="25" t="str">
        <f t="shared" si="336"/>
        <v/>
      </c>
      <c r="R3070" s="26">
        <f t="shared" ref="R3070:R3133" si="339">COUNTIF($F$4:$F$10002,F3070)</f>
        <v>0</v>
      </c>
      <c r="S3070" s="18">
        <f t="shared" ref="S3070:S3133" si="340">LEN(IF(F3070&gt;=80000000,(CONCATENATE("E",REPT(0,8-LEN(F3070)),F3070)),(CONCATENATE("V",REPT(0,8-LEN(F3070)),F3070))))</f>
        <v>9</v>
      </c>
      <c r="T3070" s="15" t="str">
        <f t="shared" ref="T3070:T3133" si="341">TRIM(PROPER(D3070))</f>
        <v/>
      </c>
      <c r="U3070" s="15" t="str">
        <f>CONCATENATE(IF(B3070="","",'[1]Datos del Clap'!$E$4),";","9",IF(B3070="","",'[1]Datos del Clap'!$F$4),TEXT(B3070,"000"),";",E3070,(TEXT(F3070,"00000000")))</f>
        <v>;9;00000000</v>
      </c>
    </row>
    <row r="3071" spans="1:21" ht="14.25" customHeight="1" x14ac:dyDescent="0.2">
      <c r="A3071" s="41" t="str">
        <f t="shared" si="335"/>
        <v/>
      </c>
      <c r="B3071" s="27" t="str">
        <f t="shared" si="337"/>
        <v/>
      </c>
      <c r="C3071" s="28"/>
      <c r="D3071" s="37"/>
      <c r="E3071" s="28"/>
      <c r="F3071" s="38"/>
      <c r="G3071" s="39"/>
      <c r="H3071" s="39"/>
      <c r="I3071" s="29"/>
      <c r="J3071" s="40"/>
      <c r="K3071" s="40"/>
      <c r="L3071" s="28"/>
      <c r="M3071" s="28"/>
      <c r="N3071" s="42" t="str">
        <f t="shared" si="338"/>
        <v/>
      </c>
      <c r="O3071" s="43"/>
      <c r="P3071" s="25" t="str">
        <f t="shared" si="336"/>
        <v/>
      </c>
      <c r="R3071" s="26">
        <f t="shared" si="339"/>
        <v>0</v>
      </c>
      <c r="S3071" s="18">
        <f t="shared" si="340"/>
        <v>9</v>
      </c>
      <c r="T3071" s="15" t="str">
        <f t="shared" si="341"/>
        <v/>
      </c>
      <c r="U3071" s="15" t="str">
        <f>CONCATENATE(IF(B3071="","",'[1]Datos del Clap'!$E$4),";","9",IF(B3071="","",'[1]Datos del Clap'!$F$4),TEXT(B3071,"000"),";",E3071,(TEXT(F3071,"00000000")))</f>
        <v>;9;00000000</v>
      </c>
    </row>
    <row r="3072" spans="1:21" ht="14.25" customHeight="1" x14ac:dyDescent="0.2">
      <c r="A3072" s="41" t="str">
        <f t="shared" si="335"/>
        <v/>
      </c>
      <c r="B3072" s="27" t="str">
        <f t="shared" si="337"/>
        <v/>
      </c>
      <c r="C3072" s="28"/>
      <c r="D3072" s="37"/>
      <c r="E3072" s="28"/>
      <c r="F3072" s="38"/>
      <c r="G3072" s="39"/>
      <c r="H3072" s="39"/>
      <c r="I3072" s="29"/>
      <c r="J3072" s="40"/>
      <c r="K3072" s="40"/>
      <c r="L3072" s="28"/>
      <c r="M3072" s="28"/>
      <c r="N3072" s="42" t="str">
        <f t="shared" si="338"/>
        <v/>
      </c>
      <c r="O3072" s="43"/>
      <c r="P3072" s="25" t="str">
        <f t="shared" si="336"/>
        <v/>
      </c>
      <c r="R3072" s="26">
        <f t="shared" si="339"/>
        <v>0</v>
      </c>
      <c r="S3072" s="18">
        <f t="shared" si="340"/>
        <v>9</v>
      </c>
      <c r="T3072" s="15" t="str">
        <f t="shared" si="341"/>
        <v/>
      </c>
      <c r="U3072" s="15" t="str">
        <f>CONCATENATE(IF(B3072="","",'[1]Datos del Clap'!$E$4),";","9",IF(B3072="","",'[1]Datos del Clap'!$F$4),TEXT(B3072,"000"),";",E3072,(TEXT(F3072,"00000000")))</f>
        <v>;9;00000000</v>
      </c>
    </row>
    <row r="3073" spans="1:21" ht="14.25" customHeight="1" x14ac:dyDescent="0.2">
      <c r="A3073" s="41" t="str">
        <f t="shared" si="335"/>
        <v/>
      </c>
      <c r="B3073" s="27" t="str">
        <f t="shared" si="337"/>
        <v/>
      </c>
      <c r="C3073" s="28"/>
      <c r="D3073" s="37"/>
      <c r="E3073" s="28"/>
      <c r="F3073" s="38"/>
      <c r="G3073" s="39"/>
      <c r="H3073" s="39"/>
      <c r="I3073" s="29"/>
      <c r="J3073" s="40"/>
      <c r="K3073" s="40"/>
      <c r="L3073" s="28"/>
      <c r="M3073" s="28"/>
      <c r="N3073" s="42" t="str">
        <f t="shared" si="338"/>
        <v/>
      </c>
      <c r="O3073" s="43"/>
      <c r="P3073" s="25" t="str">
        <f t="shared" si="336"/>
        <v/>
      </c>
      <c r="R3073" s="26">
        <f t="shared" si="339"/>
        <v>0</v>
      </c>
      <c r="S3073" s="18">
        <f t="shared" si="340"/>
        <v>9</v>
      </c>
      <c r="T3073" s="15" t="str">
        <f t="shared" si="341"/>
        <v/>
      </c>
      <c r="U3073" s="15" t="str">
        <f>CONCATENATE(IF(B3073="","",'[1]Datos del Clap'!$E$4),";","9",IF(B3073="","",'[1]Datos del Clap'!$F$4),TEXT(B3073,"000"),";",E3073,(TEXT(F3073,"00000000")))</f>
        <v>;9;00000000</v>
      </c>
    </row>
    <row r="3074" spans="1:21" ht="14.25" customHeight="1" x14ac:dyDescent="0.2">
      <c r="A3074" s="41" t="str">
        <f t="shared" si="335"/>
        <v/>
      </c>
      <c r="B3074" s="27" t="str">
        <f t="shared" si="337"/>
        <v/>
      </c>
      <c r="C3074" s="28"/>
      <c r="D3074" s="37"/>
      <c r="E3074" s="28"/>
      <c r="F3074" s="38"/>
      <c r="G3074" s="39"/>
      <c r="H3074" s="39"/>
      <c r="I3074" s="29"/>
      <c r="J3074" s="40"/>
      <c r="K3074" s="40"/>
      <c r="L3074" s="28"/>
      <c r="M3074" s="28"/>
      <c r="N3074" s="42" t="str">
        <f t="shared" si="338"/>
        <v/>
      </c>
      <c r="O3074" s="43"/>
      <c r="P3074" s="25" t="str">
        <f t="shared" si="336"/>
        <v/>
      </c>
      <c r="R3074" s="26">
        <f t="shared" si="339"/>
        <v>0</v>
      </c>
      <c r="S3074" s="18">
        <f t="shared" si="340"/>
        <v>9</v>
      </c>
      <c r="T3074" s="15" t="str">
        <f t="shared" si="341"/>
        <v/>
      </c>
      <c r="U3074" s="15" t="str">
        <f>CONCATENATE(IF(B3074="","",'[1]Datos del Clap'!$E$4),";","9",IF(B3074="","",'[1]Datos del Clap'!$F$4),TEXT(B3074,"000"),";",E3074,(TEXT(F3074,"00000000")))</f>
        <v>;9;00000000</v>
      </c>
    </row>
    <row r="3075" spans="1:21" ht="14.25" customHeight="1" x14ac:dyDescent="0.2">
      <c r="A3075" s="41" t="str">
        <f t="shared" si="335"/>
        <v/>
      </c>
      <c r="B3075" s="27" t="str">
        <f t="shared" si="337"/>
        <v/>
      </c>
      <c r="C3075" s="28"/>
      <c r="D3075" s="37"/>
      <c r="E3075" s="28"/>
      <c r="F3075" s="38"/>
      <c r="G3075" s="39"/>
      <c r="H3075" s="39"/>
      <c r="I3075" s="29"/>
      <c r="J3075" s="40"/>
      <c r="K3075" s="40"/>
      <c r="L3075" s="28"/>
      <c r="M3075" s="28"/>
      <c r="N3075" s="42" t="str">
        <f t="shared" si="338"/>
        <v/>
      </c>
      <c r="O3075" s="43"/>
      <c r="P3075" s="25" t="str">
        <f t="shared" si="336"/>
        <v/>
      </c>
      <c r="R3075" s="26">
        <f t="shared" si="339"/>
        <v>0</v>
      </c>
      <c r="S3075" s="18">
        <f t="shared" si="340"/>
        <v>9</v>
      </c>
      <c r="T3075" s="15" t="str">
        <f t="shared" si="341"/>
        <v/>
      </c>
      <c r="U3075" s="15" t="str">
        <f>CONCATENATE(IF(B3075="","",'[1]Datos del Clap'!$E$4),";","9",IF(B3075="","",'[1]Datos del Clap'!$F$4),TEXT(B3075,"000"),";",E3075,(TEXT(F3075,"00000000")))</f>
        <v>;9;00000000</v>
      </c>
    </row>
    <row r="3076" spans="1:21" ht="14.25" customHeight="1" x14ac:dyDescent="0.2">
      <c r="A3076" s="41" t="str">
        <f t="shared" si="335"/>
        <v/>
      </c>
      <c r="B3076" s="27" t="str">
        <f t="shared" si="337"/>
        <v/>
      </c>
      <c r="C3076" s="28"/>
      <c r="D3076" s="37"/>
      <c r="E3076" s="28"/>
      <c r="F3076" s="38"/>
      <c r="G3076" s="39"/>
      <c r="H3076" s="39"/>
      <c r="I3076" s="29"/>
      <c r="J3076" s="40"/>
      <c r="K3076" s="40"/>
      <c r="L3076" s="28"/>
      <c r="M3076" s="28"/>
      <c r="N3076" s="42" t="str">
        <f t="shared" si="338"/>
        <v/>
      </c>
      <c r="O3076" s="43"/>
      <c r="P3076" s="25" t="str">
        <f t="shared" si="336"/>
        <v/>
      </c>
      <c r="R3076" s="26">
        <f t="shared" si="339"/>
        <v>0</v>
      </c>
      <c r="S3076" s="18">
        <f t="shared" si="340"/>
        <v>9</v>
      </c>
      <c r="T3076" s="15" t="str">
        <f t="shared" si="341"/>
        <v/>
      </c>
      <c r="U3076" s="15" t="str">
        <f>CONCATENATE(IF(B3076="","",'[1]Datos del Clap'!$E$4),";","9",IF(B3076="","",'[1]Datos del Clap'!$F$4),TEXT(B3076,"000"),";",E3076,(TEXT(F3076,"00000000")))</f>
        <v>;9;00000000</v>
      </c>
    </row>
    <row r="3077" spans="1:21" ht="14.25" customHeight="1" x14ac:dyDescent="0.2">
      <c r="A3077" s="41" t="str">
        <f t="shared" ref="A3077:A3140" si="342">IF(I3077="Vocero Territorial",1,IF(I3077="UBCH",2,IF(I3077="UNAMUJER",3,IF(I3077="FFM",4,IF(I3077="CCAlimentación",5,IF(I3077="Comunicador",6,IF(I3077="Productivo",7,IF(I3077="Fiscal",8,IF(I3077="Miliciano",9,IF(I3077="Vocero Comunal",11,IF(I3077="Ninguno",10,"")))))))))))</f>
        <v/>
      </c>
      <c r="B3077" s="27" t="str">
        <f t="shared" si="337"/>
        <v/>
      </c>
      <c r="C3077" s="28"/>
      <c r="D3077" s="37"/>
      <c r="E3077" s="28"/>
      <c r="F3077" s="38"/>
      <c r="G3077" s="39"/>
      <c r="H3077" s="39"/>
      <c r="I3077" s="29"/>
      <c r="J3077" s="40"/>
      <c r="K3077" s="40"/>
      <c r="L3077" s="28"/>
      <c r="M3077" s="28"/>
      <c r="N3077" s="42" t="str">
        <f t="shared" si="338"/>
        <v/>
      </c>
      <c r="O3077" s="43"/>
      <c r="P3077" s="25" t="str">
        <f t="shared" ref="P3077:P3140" si="343">IF(AND($W$2&lt;&gt;1,I3077="Vocero Territorial"),"Ya Existe un "&amp;I3077,IF(AND($W$3&lt;&gt;1,I3077="UBCH"),"Ya Existe un Representante de las "&amp;I3077,IF(AND($W$4&lt;&gt;1,I3077="UNAMUJER"),"Ya Existe un Representante de "&amp;I3077,IF(AND($W$5&lt;&gt;1,I3077="FFM"),"Ya Existe un Representante del "&amp;I3077,IF(AND($W$6&lt;&gt;1,I3077="CCAlimentación"),"Ya Existe un Representante del "&amp;I3077,IF(AND($W$7&lt;&gt;1,I3077="Comunicador"),"Ya Existe un Líder "&amp;I3077,IF(AND($W$8&lt;&gt;1,I3077="Productivo"),"Ya Existe un Líder "&amp;I3077,IF(AND($W$9&lt;&gt;1,I3077="Fiscal"),"Ya Existe un "&amp;I3077,IF(AND($W$9&lt;&gt;1,I3077="Vocero Comunal"),"Ya Existe un "&amp;I3077,"")))))))))</f>
        <v/>
      </c>
      <c r="R3077" s="26">
        <f t="shared" si="339"/>
        <v>0</v>
      </c>
      <c r="S3077" s="18">
        <f t="shared" si="340"/>
        <v>9</v>
      </c>
      <c r="T3077" s="15" t="str">
        <f t="shared" si="341"/>
        <v/>
      </c>
      <c r="U3077" s="15" t="str">
        <f>CONCATENATE(IF(B3077="","",'[1]Datos del Clap'!$E$4),";","9",IF(B3077="","",'[1]Datos del Clap'!$F$4),TEXT(B3077,"000"),";",E3077,(TEXT(F3077,"00000000")))</f>
        <v>;9;00000000</v>
      </c>
    </row>
    <row r="3078" spans="1:21" ht="14.25" customHeight="1" x14ac:dyDescent="0.2">
      <c r="A3078" s="41" t="str">
        <f t="shared" si="342"/>
        <v/>
      </c>
      <c r="B3078" s="27" t="str">
        <f t="shared" si="337"/>
        <v/>
      </c>
      <c r="C3078" s="28"/>
      <c r="D3078" s="37"/>
      <c r="E3078" s="28"/>
      <c r="F3078" s="38"/>
      <c r="G3078" s="39"/>
      <c r="H3078" s="39"/>
      <c r="I3078" s="29"/>
      <c r="J3078" s="40"/>
      <c r="K3078" s="40"/>
      <c r="L3078" s="28"/>
      <c r="M3078" s="28"/>
      <c r="N3078" s="42" t="str">
        <f t="shared" si="338"/>
        <v/>
      </c>
      <c r="O3078" s="43"/>
      <c r="P3078" s="25" t="str">
        <f t="shared" si="343"/>
        <v/>
      </c>
      <c r="R3078" s="26">
        <f t="shared" si="339"/>
        <v>0</v>
      </c>
      <c r="S3078" s="18">
        <f t="shared" si="340"/>
        <v>9</v>
      </c>
      <c r="T3078" s="15" t="str">
        <f t="shared" si="341"/>
        <v/>
      </c>
      <c r="U3078" s="15" t="str">
        <f>CONCATENATE(IF(B3078="","",'[1]Datos del Clap'!$E$4),";","9",IF(B3078="","",'[1]Datos del Clap'!$F$4),TEXT(B3078,"000"),";",E3078,(TEXT(F3078,"00000000")))</f>
        <v>;9;00000000</v>
      </c>
    </row>
    <row r="3079" spans="1:21" ht="14.25" customHeight="1" x14ac:dyDescent="0.2">
      <c r="A3079" s="41" t="str">
        <f t="shared" si="342"/>
        <v/>
      </c>
      <c r="B3079" s="27" t="str">
        <f t="shared" si="337"/>
        <v/>
      </c>
      <c r="C3079" s="28"/>
      <c r="D3079" s="37"/>
      <c r="E3079" s="28"/>
      <c r="F3079" s="38"/>
      <c r="G3079" s="39"/>
      <c r="H3079" s="39"/>
      <c r="I3079" s="29"/>
      <c r="J3079" s="40"/>
      <c r="K3079" s="40"/>
      <c r="L3079" s="28"/>
      <c r="M3079" s="28"/>
      <c r="N3079" s="42" t="str">
        <f t="shared" si="338"/>
        <v/>
      </c>
      <c r="O3079" s="43"/>
      <c r="P3079" s="25" t="str">
        <f t="shared" si="343"/>
        <v/>
      </c>
      <c r="R3079" s="26">
        <f t="shared" si="339"/>
        <v>0</v>
      </c>
      <c r="S3079" s="18">
        <f t="shared" si="340"/>
        <v>9</v>
      </c>
      <c r="T3079" s="15" t="str">
        <f t="shared" si="341"/>
        <v/>
      </c>
      <c r="U3079" s="15" t="str">
        <f>CONCATENATE(IF(B3079="","",'[1]Datos del Clap'!$E$4),";","9",IF(B3079="","",'[1]Datos del Clap'!$F$4),TEXT(B3079,"000"),";",E3079,(TEXT(F3079,"00000000")))</f>
        <v>;9;00000000</v>
      </c>
    </row>
    <row r="3080" spans="1:21" ht="14.25" customHeight="1" x14ac:dyDescent="0.2">
      <c r="A3080" s="41" t="str">
        <f t="shared" si="342"/>
        <v/>
      </c>
      <c r="B3080" s="27" t="str">
        <f t="shared" si="337"/>
        <v/>
      </c>
      <c r="C3080" s="28"/>
      <c r="D3080" s="37"/>
      <c r="E3080" s="28"/>
      <c r="F3080" s="38"/>
      <c r="G3080" s="39"/>
      <c r="H3080" s="39"/>
      <c r="I3080" s="29"/>
      <c r="J3080" s="40"/>
      <c r="K3080" s="40"/>
      <c r="L3080" s="28"/>
      <c r="M3080" s="28"/>
      <c r="N3080" s="42" t="str">
        <f t="shared" si="338"/>
        <v/>
      </c>
      <c r="O3080" s="43"/>
      <c r="P3080" s="25" t="str">
        <f t="shared" si="343"/>
        <v/>
      </c>
      <c r="R3080" s="26">
        <f t="shared" si="339"/>
        <v>0</v>
      </c>
      <c r="S3080" s="18">
        <f t="shared" si="340"/>
        <v>9</v>
      </c>
      <c r="T3080" s="15" t="str">
        <f t="shared" si="341"/>
        <v/>
      </c>
      <c r="U3080" s="15" t="str">
        <f>CONCATENATE(IF(B3080="","",'[1]Datos del Clap'!$E$4),";","9",IF(B3080="","",'[1]Datos del Clap'!$F$4),TEXT(B3080,"000"),";",E3080,(TEXT(F3080,"00000000")))</f>
        <v>;9;00000000</v>
      </c>
    </row>
    <row r="3081" spans="1:21" ht="14.25" customHeight="1" x14ac:dyDescent="0.2">
      <c r="A3081" s="41" t="str">
        <f t="shared" si="342"/>
        <v/>
      </c>
      <c r="B3081" s="27" t="str">
        <f t="shared" si="337"/>
        <v/>
      </c>
      <c r="C3081" s="28"/>
      <c r="D3081" s="37"/>
      <c r="E3081" s="28"/>
      <c r="F3081" s="38"/>
      <c r="G3081" s="39"/>
      <c r="H3081" s="39"/>
      <c r="I3081" s="29"/>
      <c r="J3081" s="40"/>
      <c r="K3081" s="40"/>
      <c r="L3081" s="28"/>
      <c r="M3081" s="28"/>
      <c r="N3081" s="42" t="str">
        <f t="shared" si="338"/>
        <v/>
      </c>
      <c r="O3081" s="43"/>
      <c r="P3081" s="25" t="str">
        <f t="shared" si="343"/>
        <v/>
      </c>
      <c r="R3081" s="26">
        <f t="shared" si="339"/>
        <v>0</v>
      </c>
      <c r="S3081" s="18">
        <f t="shared" si="340"/>
        <v>9</v>
      </c>
      <c r="T3081" s="15" t="str">
        <f t="shared" si="341"/>
        <v/>
      </c>
      <c r="U3081" s="15" t="str">
        <f>CONCATENATE(IF(B3081="","",'[1]Datos del Clap'!$E$4),";","9",IF(B3081="","",'[1]Datos del Clap'!$F$4),TEXT(B3081,"000"),";",E3081,(TEXT(F3081,"00000000")))</f>
        <v>;9;00000000</v>
      </c>
    </row>
    <row r="3082" spans="1:21" ht="14.25" customHeight="1" x14ac:dyDescent="0.2">
      <c r="A3082" s="41" t="str">
        <f t="shared" si="342"/>
        <v/>
      </c>
      <c r="B3082" s="27" t="str">
        <f t="shared" si="337"/>
        <v/>
      </c>
      <c r="C3082" s="28"/>
      <c r="D3082" s="37"/>
      <c r="E3082" s="28"/>
      <c r="F3082" s="38"/>
      <c r="G3082" s="39"/>
      <c r="H3082" s="39"/>
      <c r="I3082" s="29"/>
      <c r="J3082" s="40"/>
      <c r="K3082" s="40"/>
      <c r="L3082" s="28"/>
      <c r="M3082" s="28"/>
      <c r="N3082" s="42" t="str">
        <f t="shared" si="338"/>
        <v/>
      </c>
      <c r="O3082" s="43"/>
      <c r="P3082" s="25" t="str">
        <f t="shared" si="343"/>
        <v/>
      </c>
      <c r="R3082" s="26">
        <f t="shared" si="339"/>
        <v>0</v>
      </c>
      <c r="S3082" s="18">
        <f t="shared" si="340"/>
        <v>9</v>
      </c>
      <c r="T3082" s="15" t="str">
        <f t="shared" si="341"/>
        <v/>
      </c>
      <c r="U3082" s="15" t="str">
        <f>CONCATENATE(IF(B3082="","",'[1]Datos del Clap'!$E$4),";","9",IF(B3082="","",'[1]Datos del Clap'!$F$4),TEXT(B3082,"000"),";",E3082,(TEXT(F3082,"00000000")))</f>
        <v>;9;00000000</v>
      </c>
    </row>
    <row r="3083" spans="1:21" ht="14.25" customHeight="1" x14ac:dyDescent="0.2">
      <c r="A3083" s="41" t="str">
        <f t="shared" si="342"/>
        <v/>
      </c>
      <c r="B3083" s="27" t="str">
        <f t="shared" si="337"/>
        <v/>
      </c>
      <c r="C3083" s="28"/>
      <c r="D3083" s="37"/>
      <c r="E3083" s="28"/>
      <c r="F3083" s="38"/>
      <c r="G3083" s="39"/>
      <c r="H3083" s="39"/>
      <c r="I3083" s="29"/>
      <c r="J3083" s="40"/>
      <c r="K3083" s="40"/>
      <c r="L3083" s="28"/>
      <c r="M3083" s="28"/>
      <c r="N3083" s="42" t="str">
        <f t="shared" si="338"/>
        <v/>
      </c>
      <c r="O3083" s="43"/>
      <c r="P3083" s="25" t="str">
        <f t="shared" si="343"/>
        <v/>
      </c>
      <c r="R3083" s="26">
        <f t="shared" si="339"/>
        <v>0</v>
      </c>
      <c r="S3083" s="18">
        <f t="shared" si="340"/>
        <v>9</v>
      </c>
      <c r="T3083" s="15" t="str">
        <f t="shared" si="341"/>
        <v/>
      </c>
      <c r="U3083" s="15" t="str">
        <f>CONCATENATE(IF(B3083="","",'[1]Datos del Clap'!$E$4),";","9",IF(B3083="","",'[1]Datos del Clap'!$F$4),TEXT(B3083,"000"),";",E3083,(TEXT(F3083,"00000000")))</f>
        <v>;9;00000000</v>
      </c>
    </row>
    <row r="3084" spans="1:21" ht="14.25" customHeight="1" x14ac:dyDescent="0.2">
      <c r="A3084" s="41" t="str">
        <f t="shared" si="342"/>
        <v/>
      </c>
      <c r="B3084" s="27" t="str">
        <f t="shared" si="337"/>
        <v/>
      </c>
      <c r="C3084" s="28"/>
      <c r="D3084" s="37"/>
      <c r="E3084" s="28"/>
      <c r="F3084" s="38"/>
      <c r="G3084" s="39"/>
      <c r="H3084" s="39"/>
      <c r="I3084" s="29"/>
      <c r="J3084" s="40"/>
      <c r="K3084" s="40"/>
      <c r="L3084" s="28"/>
      <c r="M3084" s="28"/>
      <c r="N3084" s="42" t="str">
        <f t="shared" si="338"/>
        <v/>
      </c>
      <c r="O3084" s="43"/>
      <c r="P3084" s="25" t="str">
        <f t="shared" si="343"/>
        <v/>
      </c>
      <c r="R3084" s="26">
        <f t="shared" si="339"/>
        <v>0</v>
      </c>
      <c r="S3084" s="18">
        <f t="shared" si="340"/>
        <v>9</v>
      </c>
      <c r="T3084" s="15" t="str">
        <f t="shared" si="341"/>
        <v/>
      </c>
      <c r="U3084" s="15" t="str">
        <f>CONCATENATE(IF(B3084="","",'[1]Datos del Clap'!$E$4),";","9",IF(B3084="","",'[1]Datos del Clap'!$F$4),TEXT(B3084,"000"),";",E3084,(TEXT(F3084,"00000000")))</f>
        <v>;9;00000000</v>
      </c>
    </row>
    <row r="3085" spans="1:21" ht="14.25" customHeight="1" x14ac:dyDescent="0.2">
      <c r="A3085" s="41" t="str">
        <f t="shared" si="342"/>
        <v/>
      </c>
      <c r="B3085" s="27" t="str">
        <f t="shared" si="337"/>
        <v/>
      </c>
      <c r="C3085" s="28"/>
      <c r="D3085" s="37"/>
      <c r="E3085" s="28"/>
      <c r="F3085" s="38"/>
      <c r="G3085" s="39"/>
      <c r="H3085" s="39"/>
      <c r="I3085" s="29"/>
      <c r="J3085" s="40"/>
      <c r="K3085" s="40"/>
      <c r="L3085" s="28"/>
      <c r="M3085" s="28"/>
      <c r="N3085" s="42" t="str">
        <f t="shared" si="338"/>
        <v/>
      </c>
      <c r="O3085" s="43"/>
      <c r="P3085" s="25" t="str">
        <f t="shared" si="343"/>
        <v/>
      </c>
      <c r="R3085" s="26">
        <f t="shared" si="339"/>
        <v>0</v>
      </c>
      <c r="S3085" s="18">
        <f t="shared" si="340"/>
        <v>9</v>
      </c>
      <c r="T3085" s="15" t="str">
        <f t="shared" si="341"/>
        <v/>
      </c>
      <c r="U3085" s="15" t="str">
        <f>CONCATENATE(IF(B3085="","",'[1]Datos del Clap'!$E$4),";","9",IF(B3085="","",'[1]Datos del Clap'!$F$4),TEXT(B3085,"000"),";",E3085,(TEXT(F3085,"00000000")))</f>
        <v>;9;00000000</v>
      </c>
    </row>
    <row r="3086" spans="1:21" ht="14.25" customHeight="1" x14ac:dyDescent="0.2">
      <c r="A3086" s="41" t="str">
        <f t="shared" si="342"/>
        <v/>
      </c>
      <c r="B3086" s="27" t="str">
        <f t="shared" si="337"/>
        <v/>
      </c>
      <c r="C3086" s="28"/>
      <c r="D3086" s="37"/>
      <c r="E3086" s="28"/>
      <c r="F3086" s="38"/>
      <c r="G3086" s="39"/>
      <c r="H3086" s="39"/>
      <c r="I3086" s="29"/>
      <c r="J3086" s="40"/>
      <c r="K3086" s="40"/>
      <c r="L3086" s="28"/>
      <c r="M3086" s="28"/>
      <c r="N3086" s="42" t="str">
        <f t="shared" si="338"/>
        <v/>
      </c>
      <c r="O3086" s="43"/>
      <c r="P3086" s="25" t="str">
        <f t="shared" si="343"/>
        <v/>
      </c>
      <c r="R3086" s="26">
        <f t="shared" si="339"/>
        <v>0</v>
      </c>
      <c r="S3086" s="18">
        <f t="shared" si="340"/>
        <v>9</v>
      </c>
      <c r="T3086" s="15" t="str">
        <f t="shared" si="341"/>
        <v/>
      </c>
      <c r="U3086" s="15" t="str">
        <f>CONCATENATE(IF(B3086="","",'[1]Datos del Clap'!$E$4),";","9",IF(B3086="","",'[1]Datos del Clap'!$F$4),TEXT(B3086,"000"),";",E3086,(TEXT(F3086,"00000000")))</f>
        <v>;9;00000000</v>
      </c>
    </row>
    <row r="3087" spans="1:21" ht="14.25" customHeight="1" x14ac:dyDescent="0.2">
      <c r="A3087" s="41" t="str">
        <f t="shared" si="342"/>
        <v/>
      </c>
      <c r="B3087" s="27" t="str">
        <f t="shared" si="337"/>
        <v/>
      </c>
      <c r="C3087" s="28"/>
      <c r="D3087" s="37"/>
      <c r="E3087" s="28"/>
      <c r="F3087" s="38"/>
      <c r="G3087" s="39"/>
      <c r="H3087" s="39"/>
      <c r="I3087" s="29"/>
      <c r="J3087" s="40"/>
      <c r="K3087" s="40"/>
      <c r="L3087" s="28"/>
      <c r="M3087" s="28"/>
      <c r="N3087" s="42" t="str">
        <f t="shared" si="338"/>
        <v/>
      </c>
      <c r="O3087" s="43"/>
      <c r="P3087" s="25" t="str">
        <f t="shared" si="343"/>
        <v/>
      </c>
      <c r="R3087" s="26">
        <f t="shared" si="339"/>
        <v>0</v>
      </c>
      <c r="S3087" s="18">
        <f t="shared" si="340"/>
        <v>9</v>
      </c>
      <c r="T3087" s="15" t="str">
        <f t="shared" si="341"/>
        <v/>
      </c>
      <c r="U3087" s="15" t="str">
        <f>CONCATENATE(IF(B3087="","",'[1]Datos del Clap'!$E$4),";","9",IF(B3087="","",'[1]Datos del Clap'!$F$4),TEXT(B3087,"000"),";",E3087,(TEXT(F3087,"00000000")))</f>
        <v>;9;00000000</v>
      </c>
    </row>
    <row r="3088" spans="1:21" ht="14.25" customHeight="1" x14ac:dyDescent="0.2">
      <c r="A3088" s="41" t="str">
        <f t="shared" si="342"/>
        <v/>
      </c>
      <c r="B3088" s="27" t="str">
        <f t="shared" si="337"/>
        <v/>
      </c>
      <c r="C3088" s="28"/>
      <c r="D3088" s="37"/>
      <c r="E3088" s="28"/>
      <c r="F3088" s="38"/>
      <c r="G3088" s="39"/>
      <c r="H3088" s="39"/>
      <c r="I3088" s="29"/>
      <c r="J3088" s="40"/>
      <c r="K3088" s="40"/>
      <c r="L3088" s="28"/>
      <c r="M3088" s="28"/>
      <c r="N3088" s="42" t="str">
        <f t="shared" si="338"/>
        <v/>
      </c>
      <c r="O3088" s="43"/>
      <c r="P3088" s="25" t="str">
        <f t="shared" si="343"/>
        <v/>
      </c>
      <c r="R3088" s="26">
        <f t="shared" si="339"/>
        <v>0</v>
      </c>
      <c r="S3088" s="18">
        <f t="shared" si="340"/>
        <v>9</v>
      </c>
      <c r="T3088" s="15" t="str">
        <f t="shared" si="341"/>
        <v/>
      </c>
      <c r="U3088" s="15" t="str">
        <f>CONCATENATE(IF(B3088="","",'[1]Datos del Clap'!$E$4),";","9",IF(B3088="","",'[1]Datos del Clap'!$F$4),TEXT(B3088,"000"),";",E3088,(TEXT(F3088,"00000000")))</f>
        <v>;9;00000000</v>
      </c>
    </row>
    <row r="3089" spans="1:21" ht="14.25" customHeight="1" x14ac:dyDescent="0.2">
      <c r="A3089" s="41" t="str">
        <f t="shared" si="342"/>
        <v/>
      </c>
      <c r="B3089" s="27" t="str">
        <f t="shared" si="337"/>
        <v/>
      </c>
      <c r="C3089" s="28"/>
      <c r="D3089" s="37"/>
      <c r="E3089" s="28"/>
      <c r="F3089" s="38"/>
      <c r="G3089" s="39"/>
      <c r="H3089" s="39"/>
      <c r="I3089" s="29"/>
      <c r="J3089" s="40"/>
      <c r="K3089" s="40"/>
      <c r="L3089" s="28"/>
      <c r="M3089" s="28"/>
      <c r="N3089" s="42" t="str">
        <f t="shared" si="338"/>
        <v/>
      </c>
      <c r="O3089" s="43"/>
      <c r="P3089" s="25" t="str">
        <f t="shared" si="343"/>
        <v/>
      </c>
      <c r="R3089" s="26">
        <f t="shared" si="339"/>
        <v>0</v>
      </c>
      <c r="S3089" s="18">
        <f t="shared" si="340"/>
        <v>9</v>
      </c>
      <c r="T3089" s="15" t="str">
        <f t="shared" si="341"/>
        <v/>
      </c>
      <c r="U3089" s="15" t="str">
        <f>CONCATENATE(IF(B3089="","",'[1]Datos del Clap'!$E$4),";","9",IF(B3089="","",'[1]Datos del Clap'!$F$4),TEXT(B3089,"000"),";",E3089,(TEXT(F3089,"00000000")))</f>
        <v>;9;00000000</v>
      </c>
    </row>
    <row r="3090" spans="1:21" ht="14.25" customHeight="1" x14ac:dyDescent="0.2">
      <c r="A3090" s="41" t="str">
        <f t="shared" si="342"/>
        <v/>
      </c>
      <c r="B3090" s="27" t="str">
        <f t="shared" si="337"/>
        <v/>
      </c>
      <c r="C3090" s="28"/>
      <c r="D3090" s="37"/>
      <c r="E3090" s="28"/>
      <c r="F3090" s="38"/>
      <c r="G3090" s="39"/>
      <c r="H3090" s="39"/>
      <c r="I3090" s="29"/>
      <c r="J3090" s="40"/>
      <c r="K3090" s="40"/>
      <c r="L3090" s="28"/>
      <c r="M3090" s="28"/>
      <c r="N3090" s="42" t="str">
        <f t="shared" si="338"/>
        <v/>
      </c>
      <c r="O3090" s="43"/>
      <c r="P3090" s="25" t="str">
        <f t="shared" si="343"/>
        <v/>
      </c>
      <c r="R3090" s="26">
        <f t="shared" si="339"/>
        <v>0</v>
      </c>
      <c r="S3090" s="18">
        <f t="shared" si="340"/>
        <v>9</v>
      </c>
      <c r="T3090" s="15" t="str">
        <f t="shared" si="341"/>
        <v/>
      </c>
      <c r="U3090" s="15" t="str">
        <f>CONCATENATE(IF(B3090="","",'[1]Datos del Clap'!$E$4),";","9",IF(B3090="","",'[1]Datos del Clap'!$F$4),TEXT(B3090,"000"),";",E3090,(TEXT(F3090,"00000000")))</f>
        <v>;9;00000000</v>
      </c>
    </row>
    <row r="3091" spans="1:21" ht="14.25" customHeight="1" x14ac:dyDescent="0.2">
      <c r="A3091" s="41" t="str">
        <f t="shared" si="342"/>
        <v/>
      </c>
      <c r="B3091" s="27" t="str">
        <f t="shared" si="337"/>
        <v/>
      </c>
      <c r="C3091" s="28"/>
      <c r="D3091" s="37"/>
      <c r="E3091" s="28"/>
      <c r="F3091" s="38"/>
      <c r="G3091" s="39"/>
      <c r="H3091" s="39"/>
      <c r="I3091" s="29"/>
      <c r="J3091" s="40"/>
      <c r="K3091" s="40"/>
      <c r="L3091" s="28"/>
      <c r="M3091" s="28"/>
      <c r="N3091" s="42" t="str">
        <f t="shared" si="338"/>
        <v/>
      </c>
      <c r="O3091" s="43"/>
      <c r="P3091" s="25" t="str">
        <f t="shared" si="343"/>
        <v/>
      </c>
      <c r="R3091" s="26">
        <f t="shared" si="339"/>
        <v>0</v>
      </c>
      <c r="S3091" s="18">
        <f t="shared" si="340"/>
        <v>9</v>
      </c>
      <c r="T3091" s="15" t="str">
        <f t="shared" si="341"/>
        <v/>
      </c>
      <c r="U3091" s="15" t="str">
        <f>CONCATENATE(IF(B3091="","",'[1]Datos del Clap'!$E$4),";","9",IF(B3091="","",'[1]Datos del Clap'!$F$4),TEXT(B3091,"000"),";",E3091,(TEXT(F3091,"00000000")))</f>
        <v>;9;00000000</v>
      </c>
    </row>
    <row r="3092" spans="1:21" ht="14.25" customHeight="1" x14ac:dyDescent="0.2">
      <c r="A3092" s="41" t="str">
        <f t="shared" si="342"/>
        <v/>
      </c>
      <c r="B3092" s="27" t="str">
        <f t="shared" si="337"/>
        <v/>
      </c>
      <c r="C3092" s="28"/>
      <c r="D3092" s="37"/>
      <c r="E3092" s="28"/>
      <c r="F3092" s="38"/>
      <c r="G3092" s="39"/>
      <c r="H3092" s="39"/>
      <c r="I3092" s="29"/>
      <c r="J3092" s="40"/>
      <c r="K3092" s="40"/>
      <c r="L3092" s="28"/>
      <c r="M3092" s="28"/>
      <c r="N3092" s="42" t="str">
        <f t="shared" si="338"/>
        <v/>
      </c>
      <c r="O3092" s="43"/>
      <c r="P3092" s="25" t="str">
        <f t="shared" si="343"/>
        <v/>
      </c>
      <c r="R3092" s="26">
        <f t="shared" si="339"/>
        <v>0</v>
      </c>
      <c r="S3092" s="18">
        <f t="shared" si="340"/>
        <v>9</v>
      </c>
      <c r="T3092" s="15" t="str">
        <f t="shared" si="341"/>
        <v/>
      </c>
      <c r="U3092" s="15" t="str">
        <f>CONCATENATE(IF(B3092="","",'[1]Datos del Clap'!$E$4),";","9",IF(B3092="","",'[1]Datos del Clap'!$F$4),TEXT(B3092,"000"),";",E3092,(TEXT(F3092,"00000000")))</f>
        <v>;9;00000000</v>
      </c>
    </row>
    <row r="3093" spans="1:21" ht="14.25" customHeight="1" x14ac:dyDescent="0.2">
      <c r="A3093" s="41" t="str">
        <f t="shared" si="342"/>
        <v/>
      </c>
      <c r="B3093" s="27" t="str">
        <f t="shared" si="337"/>
        <v/>
      </c>
      <c r="C3093" s="28"/>
      <c r="D3093" s="37"/>
      <c r="E3093" s="28"/>
      <c r="F3093" s="38"/>
      <c r="G3093" s="39"/>
      <c r="H3093" s="39"/>
      <c r="I3093" s="29"/>
      <c r="J3093" s="40"/>
      <c r="K3093" s="40"/>
      <c r="L3093" s="28"/>
      <c r="M3093" s="28"/>
      <c r="N3093" s="42" t="str">
        <f t="shared" si="338"/>
        <v/>
      </c>
      <c r="O3093" s="43"/>
      <c r="P3093" s="25" t="str">
        <f t="shared" si="343"/>
        <v/>
      </c>
      <c r="R3093" s="26">
        <f t="shared" si="339"/>
        <v>0</v>
      </c>
      <c r="S3093" s="18">
        <f t="shared" si="340"/>
        <v>9</v>
      </c>
      <c r="T3093" s="15" t="str">
        <f t="shared" si="341"/>
        <v/>
      </c>
      <c r="U3093" s="15" t="str">
        <f>CONCATENATE(IF(B3093="","",'[1]Datos del Clap'!$E$4),";","9",IF(B3093="","",'[1]Datos del Clap'!$F$4),TEXT(B3093,"000"),";",E3093,(TEXT(F3093,"00000000")))</f>
        <v>;9;00000000</v>
      </c>
    </row>
    <row r="3094" spans="1:21" ht="14.25" customHeight="1" x14ac:dyDescent="0.2">
      <c r="A3094" s="41" t="str">
        <f t="shared" si="342"/>
        <v/>
      </c>
      <c r="B3094" s="27" t="str">
        <f t="shared" si="337"/>
        <v/>
      </c>
      <c r="C3094" s="28"/>
      <c r="D3094" s="37"/>
      <c r="E3094" s="28"/>
      <c r="F3094" s="38"/>
      <c r="G3094" s="39"/>
      <c r="H3094" s="39"/>
      <c r="I3094" s="29"/>
      <c r="J3094" s="40"/>
      <c r="K3094" s="40"/>
      <c r="L3094" s="28"/>
      <c r="M3094" s="28"/>
      <c r="N3094" s="42" t="str">
        <f t="shared" si="338"/>
        <v/>
      </c>
      <c r="O3094" s="43"/>
      <c r="P3094" s="25" t="str">
        <f t="shared" si="343"/>
        <v/>
      </c>
      <c r="R3094" s="26">
        <f t="shared" si="339"/>
        <v>0</v>
      </c>
      <c r="S3094" s="18">
        <f t="shared" si="340"/>
        <v>9</v>
      </c>
      <c r="T3094" s="15" t="str">
        <f t="shared" si="341"/>
        <v/>
      </c>
      <c r="U3094" s="15" t="str">
        <f>CONCATENATE(IF(B3094="","",'[1]Datos del Clap'!$E$4),";","9",IF(B3094="","",'[1]Datos del Clap'!$F$4),TEXT(B3094,"000"),";",E3094,(TEXT(F3094,"00000000")))</f>
        <v>;9;00000000</v>
      </c>
    </row>
    <row r="3095" spans="1:21" ht="14.25" customHeight="1" x14ac:dyDescent="0.2">
      <c r="A3095" s="41" t="str">
        <f t="shared" si="342"/>
        <v/>
      </c>
      <c r="B3095" s="27" t="str">
        <f t="shared" si="337"/>
        <v/>
      </c>
      <c r="C3095" s="28"/>
      <c r="D3095" s="37"/>
      <c r="E3095" s="28"/>
      <c r="F3095" s="38"/>
      <c r="G3095" s="39"/>
      <c r="H3095" s="39"/>
      <c r="I3095" s="29"/>
      <c r="J3095" s="40"/>
      <c r="K3095" s="40"/>
      <c r="L3095" s="28"/>
      <c r="M3095" s="28"/>
      <c r="N3095" s="42" t="str">
        <f t="shared" si="338"/>
        <v/>
      </c>
      <c r="O3095" s="43"/>
      <c r="P3095" s="25" t="str">
        <f t="shared" si="343"/>
        <v/>
      </c>
      <c r="R3095" s="26">
        <f t="shared" si="339"/>
        <v>0</v>
      </c>
      <c r="S3095" s="18">
        <f t="shared" si="340"/>
        <v>9</v>
      </c>
      <c r="T3095" s="15" t="str">
        <f t="shared" si="341"/>
        <v/>
      </c>
      <c r="U3095" s="15" t="str">
        <f>CONCATENATE(IF(B3095="","",'[1]Datos del Clap'!$E$4),";","9",IF(B3095="","",'[1]Datos del Clap'!$F$4),TEXT(B3095,"000"),";",E3095,(TEXT(F3095,"00000000")))</f>
        <v>;9;00000000</v>
      </c>
    </row>
    <row r="3096" spans="1:21" ht="14.25" customHeight="1" x14ac:dyDescent="0.2">
      <c r="A3096" s="41" t="str">
        <f t="shared" si="342"/>
        <v/>
      </c>
      <c r="B3096" s="27" t="str">
        <f t="shared" si="337"/>
        <v/>
      </c>
      <c r="C3096" s="28"/>
      <c r="D3096" s="37"/>
      <c r="E3096" s="28"/>
      <c r="F3096" s="38"/>
      <c r="G3096" s="39"/>
      <c r="H3096" s="39"/>
      <c r="I3096" s="29"/>
      <c r="J3096" s="40"/>
      <c r="K3096" s="40"/>
      <c r="L3096" s="28"/>
      <c r="M3096" s="28"/>
      <c r="N3096" s="42" t="str">
        <f t="shared" si="338"/>
        <v/>
      </c>
      <c r="O3096" s="43"/>
      <c r="P3096" s="25" t="str">
        <f t="shared" si="343"/>
        <v/>
      </c>
      <c r="R3096" s="26">
        <f t="shared" si="339"/>
        <v>0</v>
      </c>
      <c r="S3096" s="18">
        <f t="shared" si="340"/>
        <v>9</v>
      </c>
      <c r="T3096" s="15" t="str">
        <f t="shared" si="341"/>
        <v/>
      </c>
      <c r="U3096" s="15" t="str">
        <f>CONCATENATE(IF(B3096="","",'[1]Datos del Clap'!$E$4),";","9",IF(B3096="","",'[1]Datos del Clap'!$F$4),TEXT(B3096,"000"),";",E3096,(TEXT(F3096,"00000000")))</f>
        <v>;9;00000000</v>
      </c>
    </row>
    <row r="3097" spans="1:21" ht="14.25" customHeight="1" x14ac:dyDescent="0.2">
      <c r="A3097" s="41" t="str">
        <f t="shared" si="342"/>
        <v/>
      </c>
      <c r="B3097" s="27" t="str">
        <f t="shared" si="337"/>
        <v/>
      </c>
      <c r="C3097" s="28"/>
      <c r="D3097" s="37"/>
      <c r="E3097" s="28"/>
      <c r="F3097" s="38"/>
      <c r="G3097" s="39"/>
      <c r="H3097" s="39"/>
      <c r="I3097" s="29"/>
      <c r="J3097" s="40"/>
      <c r="K3097" s="40"/>
      <c r="L3097" s="28"/>
      <c r="M3097" s="28"/>
      <c r="N3097" s="42" t="str">
        <f t="shared" si="338"/>
        <v/>
      </c>
      <c r="O3097" s="43"/>
      <c r="P3097" s="25" t="str">
        <f t="shared" si="343"/>
        <v/>
      </c>
      <c r="R3097" s="26">
        <f t="shared" si="339"/>
        <v>0</v>
      </c>
      <c r="S3097" s="18">
        <f t="shared" si="340"/>
        <v>9</v>
      </c>
      <c r="T3097" s="15" t="str">
        <f t="shared" si="341"/>
        <v/>
      </c>
      <c r="U3097" s="15" t="str">
        <f>CONCATENATE(IF(B3097="","",'[1]Datos del Clap'!$E$4),";","9",IF(B3097="","",'[1]Datos del Clap'!$F$4),TEXT(B3097,"000"),";",E3097,(TEXT(F3097,"00000000")))</f>
        <v>;9;00000000</v>
      </c>
    </row>
    <row r="3098" spans="1:21" ht="14.25" customHeight="1" x14ac:dyDescent="0.2">
      <c r="A3098" s="41" t="str">
        <f t="shared" si="342"/>
        <v/>
      </c>
      <c r="B3098" s="27" t="str">
        <f t="shared" si="337"/>
        <v/>
      </c>
      <c r="C3098" s="28"/>
      <c r="D3098" s="37"/>
      <c r="E3098" s="28"/>
      <c r="F3098" s="38"/>
      <c r="G3098" s="39"/>
      <c r="H3098" s="39"/>
      <c r="I3098" s="29"/>
      <c r="J3098" s="40"/>
      <c r="K3098" s="40"/>
      <c r="L3098" s="28"/>
      <c r="M3098" s="28"/>
      <c r="N3098" s="42" t="str">
        <f t="shared" si="338"/>
        <v/>
      </c>
      <c r="O3098" s="43"/>
      <c r="P3098" s="25" t="str">
        <f t="shared" si="343"/>
        <v/>
      </c>
      <c r="R3098" s="26">
        <f t="shared" si="339"/>
        <v>0</v>
      </c>
      <c r="S3098" s="18">
        <f t="shared" si="340"/>
        <v>9</v>
      </c>
      <c r="T3098" s="15" t="str">
        <f t="shared" si="341"/>
        <v/>
      </c>
      <c r="U3098" s="15" t="str">
        <f>CONCATENATE(IF(B3098="","",'[1]Datos del Clap'!$E$4),";","9",IF(B3098="","",'[1]Datos del Clap'!$F$4),TEXT(B3098,"000"),";",E3098,(TEXT(F3098,"00000000")))</f>
        <v>;9;00000000</v>
      </c>
    </row>
    <row r="3099" spans="1:21" ht="14.25" customHeight="1" x14ac:dyDescent="0.2">
      <c r="A3099" s="41" t="str">
        <f t="shared" si="342"/>
        <v/>
      </c>
      <c r="B3099" s="27" t="str">
        <f t="shared" si="337"/>
        <v/>
      </c>
      <c r="C3099" s="28"/>
      <c r="D3099" s="37"/>
      <c r="E3099" s="28"/>
      <c r="F3099" s="38"/>
      <c r="G3099" s="39"/>
      <c r="H3099" s="39"/>
      <c r="I3099" s="29"/>
      <c r="J3099" s="40"/>
      <c r="K3099" s="40"/>
      <c r="L3099" s="28"/>
      <c r="M3099" s="28"/>
      <c r="N3099" s="42" t="str">
        <f t="shared" si="338"/>
        <v/>
      </c>
      <c r="O3099" s="43"/>
      <c r="P3099" s="25" t="str">
        <f t="shared" si="343"/>
        <v/>
      </c>
      <c r="R3099" s="26">
        <f t="shared" si="339"/>
        <v>0</v>
      </c>
      <c r="S3099" s="18">
        <f t="shared" si="340"/>
        <v>9</v>
      </c>
      <c r="T3099" s="15" t="str">
        <f t="shared" si="341"/>
        <v/>
      </c>
      <c r="U3099" s="15" t="str">
        <f>CONCATENATE(IF(B3099="","",'[1]Datos del Clap'!$E$4),";","9",IF(B3099="","",'[1]Datos del Clap'!$F$4),TEXT(B3099,"000"),";",E3099,(TEXT(F3099,"00000000")))</f>
        <v>;9;00000000</v>
      </c>
    </row>
    <row r="3100" spans="1:21" ht="14.25" customHeight="1" x14ac:dyDescent="0.2">
      <c r="A3100" s="41" t="str">
        <f t="shared" si="342"/>
        <v/>
      </c>
      <c r="B3100" s="27" t="str">
        <f t="shared" si="337"/>
        <v/>
      </c>
      <c r="C3100" s="28"/>
      <c r="D3100" s="37"/>
      <c r="E3100" s="28"/>
      <c r="F3100" s="38"/>
      <c r="G3100" s="39"/>
      <c r="H3100" s="39"/>
      <c r="I3100" s="29"/>
      <c r="J3100" s="40"/>
      <c r="K3100" s="40"/>
      <c r="L3100" s="28"/>
      <c r="M3100" s="28"/>
      <c r="N3100" s="42" t="str">
        <f t="shared" si="338"/>
        <v/>
      </c>
      <c r="O3100" s="43"/>
      <c r="P3100" s="25" t="str">
        <f t="shared" si="343"/>
        <v/>
      </c>
      <c r="R3100" s="26">
        <f t="shared" si="339"/>
        <v>0</v>
      </c>
      <c r="S3100" s="18">
        <f t="shared" si="340"/>
        <v>9</v>
      </c>
      <c r="T3100" s="15" t="str">
        <f t="shared" si="341"/>
        <v/>
      </c>
      <c r="U3100" s="15" t="str">
        <f>CONCATENATE(IF(B3100="","",'[1]Datos del Clap'!$E$4),";","9",IF(B3100="","",'[1]Datos del Clap'!$F$4),TEXT(B3100,"000"),";",E3100,(TEXT(F3100,"00000000")))</f>
        <v>;9;00000000</v>
      </c>
    </row>
    <row r="3101" spans="1:21" ht="14.25" customHeight="1" x14ac:dyDescent="0.2">
      <c r="A3101" s="41" t="str">
        <f t="shared" si="342"/>
        <v/>
      </c>
      <c r="B3101" s="27" t="str">
        <f t="shared" si="337"/>
        <v/>
      </c>
      <c r="C3101" s="28"/>
      <c r="D3101" s="37"/>
      <c r="E3101" s="28"/>
      <c r="F3101" s="38"/>
      <c r="G3101" s="39"/>
      <c r="H3101" s="39"/>
      <c r="I3101" s="29"/>
      <c r="J3101" s="40"/>
      <c r="K3101" s="40"/>
      <c r="L3101" s="28"/>
      <c r="M3101" s="28"/>
      <c r="N3101" s="42" t="str">
        <f t="shared" si="338"/>
        <v/>
      </c>
      <c r="O3101" s="43"/>
      <c r="P3101" s="25" t="str">
        <f t="shared" si="343"/>
        <v/>
      </c>
      <c r="R3101" s="26">
        <f t="shared" si="339"/>
        <v>0</v>
      </c>
      <c r="S3101" s="18">
        <f t="shared" si="340"/>
        <v>9</v>
      </c>
      <c r="T3101" s="15" t="str">
        <f t="shared" si="341"/>
        <v/>
      </c>
      <c r="U3101" s="15" t="str">
        <f>CONCATENATE(IF(B3101="","",'[1]Datos del Clap'!$E$4),";","9",IF(B3101="","",'[1]Datos del Clap'!$F$4),TEXT(B3101,"000"),";",E3101,(TEXT(F3101,"00000000")))</f>
        <v>;9;00000000</v>
      </c>
    </row>
    <row r="3102" spans="1:21" ht="14.25" customHeight="1" x14ac:dyDescent="0.2">
      <c r="A3102" s="41" t="str">
        <f t="shared" si="342"/>
        <v/>
      </c>
      <c r="B3102" s="27" t="str">
        <f t="shared" si="337"/>
        <v/>
      </c>
      <c r="C3102" s="28"/>
      <c r="D3102" s="37"/>
      <c r="E3102" s="28"/>
      <c r="F3102" s="38"/>
      <c r="G3102" s="39"/>
      <c r="H3102" s="39"/>
      <c r="I3102" s="29"/>
      <c r="J3102" s="40"/>
      <c r="K3102" s="40"/>
      <c r="L3102" s="28"/>
      <c r="M3102" s="28"/>
      <c r="N3102" s="42" t="str">
        <f t="shared" si="338"/>
        <v/>
      </c>
      <c r="O3102" s="43"/>
      <c r="P3102" s="25" t="str">
        <f t="shared" si="343"/>
        <v/>
      </c>
      <c r="R3102" s="26">
        <f t="shared" si="339"/>
        <v>0</v>
      </c>
      <c r="S3102" s="18">
        <f t="shared" si="340"/>
        <v>9</v>
      </c>
      <c r="T3102" s="15" t="str">
        <f t="shared" si="341"/>
        <v/>
      </c>
      <c r="U3102" s="15" t="str">
        <f>CONCATENATE(IF(B3102="","",'[1]Datos del Clap'!$E$4),";","9",IF(B3102="","",'[1]Datos del Clap'!$F$4),TEXT(B3102,"000"),";",E3102,(TEXT(F3102,"00000000")))</f>
        <v>;9;00000000</v>
      </c>
    </row>
    <row r="3103" spans="1:21" ht="14.25" customHeight="1" x14ac:dyDescent="0.2">
      <c r="A3103" s="41" t="str">
        <f t="shared" si="342"/>
        <v/>
      </c>
      <c r="B3103" s="27" t="str">
        <f t="shared" si="337"/>
        <v/>
      </c>
      <c r="C3103" s="28"/>
      <c r="D3103" s="37"/>
      <c r="E3103" s="28"/>
      <c r="F3103" s="38"/>
      <c r="G3103" s="39"/>
      <c r="H3103" s="39"/>
      <c r="I3103" s="29"/>
      <c r="J3103" s="40"/>
      <c r="K3103" s="40"/>
      <c r="L3103" s="28"/>
      <c r="M3103" s="28"/>
      <c r="N3103" s="42" t="str">
        <f t="shared" si="338"/>
        <v/>
      </c>
      <c r="O3103" s="43"/>
      <c r="P3103" s="25" t="str">
        <f t="shared" si="343"/>
        <v/>
      </c>
      <c r="R3103" s="26">
        <f t="shared" si="339"/>
        <v>0</v>
      </c>
      <c r="S3103" s="18">
        <f t="shared" si="340"/>
        <v>9</v>
      </c>
      <c r="T3103" s="15" t="str">
        <f t="shared" si="341"/>
        <v/>
      </c>
      <c r="U3103" s="15" t="str">
        <f>CONCATENATE(IF(B3103="","",'[1]Datos del Clap'!$E$4),";","9",IF(B3103="","",'[1]Datos del Clap'!$F$4),TEXT(B3103,"000"),";",E3103,(TEXT(F3103,"00000000")))</f>
        <v>;9;00000000</v>
      </c>
    </row>
    <row r="3104" spans="1:21" ht="14.25" customHeight="1" x14ac:dyDescent="0.2">
      <c r="A3104" s="41" t="str">
        <f t="shared" si="342"/>
        <v/>
      </c>
      <c r="B3104" s="27" t="str">
        <f t="shared" si="337"/>
        <v/>
      </c>
      <c r="C3104" s="28"/>
      <c r="D3104" s="37"/>
      <c r="E3104" s="28"/>
      <c r="F3104" s="38"/>
      <c r="G3104" s="39"/>
      <c r="H3104" s="39"/>
      <c r="I3104" s="29"/>
      <c r="J3104" s="40"/>
      <c r="K3104" s="40"/>
      <c r="L3104" s="28"/>
      <c r="M3104" s="28"/>
      <c r="N3104" s="42" t="str">
        <f t="shared" si="338"/>
        <v/>
      </c>
      <c r="O3104" s="43"/>
      <c r="P3104" s="25" t="str">
        <f t="shared" si="343"/>
        <v/>
      </c>
      <c r="R3104" s="26">
        <f t="shared" si="339"/>
        <v>0</v>
      </c>
      <c r="S3104" s="18">
        <f t="shared" si="340"/>
        <v>9</v>
      </c>
      <c r="T3104" s="15" t="str">
        <f t="shared" si="341"/>
        <v/>
      </c>
      <c r="U3104" s="15" t="str">
        <f>CONCATENATE(IF(B3104="","",'[1]Datos del Clap'!$E$4),";","9",IF(B3104="","",'[1]Datos del Clap'!$F$4),TEXT(B3104,"000"),";",E3104,(TEXT(F3104,"00000000")))</f>
        <v>;9;00000000</v>
      </c>
    </row>
    <row r="3105" spans="1:21" ht="14.25" customHeight="1" x14ac:dyDescent="0.2">
      <c r="A3105" s="41" t="str">
        <f t="shared" si="342"/>
        <v/>
      </c>
      <c r="B3105" s="27" t="str">
        <f t="shared" si="337"/>
        <v/>
      </c>
      <c r="C3105" s="28"/>
      <c r="D3105" s="37"/>
      <c r="E3105" s="28"/>
      <c r="F3105" s="38"/>
      <c r="G3105" s="39"/>
      <c r="H3105" s="39"/>
      <c r="I3105" s="29"/>
      <c r="J3105" s="40"/>
      <c r="K3105" s="40"/>
      <c r="L3105" s="28"/>
      <c r="M3105" s="28"/>
      <c r="N3105" s="42" t="str">
        <f t="shared" si="338"/>
        <v/>
      </c>
      <c r="O3105" s="43"/>
      <c r="P3105" s="25" t="str">
        <f t="shared" si="343"/>
        <v/>
      </c>
      <c r="R3105" s="26">
        <f t="shared" si="339"/>
        <v>0</v>
      </c>
      <c r="S3105" s="18">
        <f t="shared" si="340"/>
        <v>9</v>
      </c>
      <c r="T3105" s="15" t="str">
        <f t="shared" si="341"/>
        <v/>
      </c>
      <c r="U3105" s="15" t="str">
        <f>CONCATENATE(IF(B3105="","",'[1]Datos del Clap'!$E$4),";","9",IF(B3105="","",'[1]Datos del Clap'!$F$4),TEXT(B3105,"000"),";",E3105,(TEXT(F3105,"00000000")))</f>
        <v>;9;00000000</v>
      </c>
    </row>
    <row r="3106" spans="1:21" ht="14.25" customHeight="1" x14ac:dyDescent="0.2">
      <c r="A3106" s="41" t="str">
        <f t="shared" si="342"/>
        <v/>
      </c>
      <c r="B3106" s="27" t="str">
        <f t="shared" si="337"/>
        <v/>
      </c>
      <c r="C3106" s="28"/>
      <c r="D3106" s="37"/>
      <c r="E3106" s="28"/>
      <c r="F3106" s="38"/>
      <c r="G3106" s="39"/>
      <c r="H3106" s="39"/>
      <c r="I3106" s="29"/>
      <c r="J3106" s="40"/>
      <c r="K3106" s="40"/>
      <c r="L3106" s="28"/>
      <c r="M3106" s="28"/>
      <c r="N3106" s="42" t="str">
        <f t="shared" si="338"/>
        <v/>
      </c>
      <c r="O3106" s="43"/>
      <c r="P3106" s="25" t="str">
        <f t="shared" si="343"/>
        <v/>
      </c>
      <c r="R3106" s="26">
        <f t="shared" si="339"/>
        <v>0</v>
      </c>
      <c r="S3106" s="18">
        <f t="shared" si="340"/>
        <v>9</v>
      </c>
      <c r="T3106" s="15" t="str">
        <f t="shared" si="341"/>
        <v/>
      </c>
      <c r="U3106" s="15" t="str">
        <f>CONCATENATE(IF(B3106="","",'[1]Datos del Clap'!$E$4),";","9",IF(B3106="","",'[1]Datos del Clap'!$F$4),TEXT(B3106,"000"),";",E3106,(TEXT(F3106,"00000000")))</f>
        <v>;9;00000000</v>
      </c>
    </row>
    <row r="3107" spans="1:21" ht="14.25" customHeight="1" x14ac:dyDescent="0.2">
      <c r="A3107" s="41" t="str">
        <f t="shared" si="342"/>
        <v/>
      </c>
      <c r="B3107" s="27" t="str">
        <f t="shared" si="337"/>
        <v/>
      </c>
      <c r="C3107" s="28"/>
      <c r="D3107" s="37"/>
      <c r="E3107" s="28"/>
      <c r="F3107" s="38"/>
      <c r="G3107" s="39"/>
      <c r="H3107" s="39"/>
      <c r="I3107" s="29"/>
      <c r="J3107" s="40"/>
      <c r="K3107" s="40"/>
      <c r="L3107" s="28"/>
      <c r="M3107" s="28"/>
      <c r="N3107" s="42" t="str">
        <f t="shared" si="338"/>
        <v/>
      </c>
      <c r="O3107" s="43"/>
      <c r="P3107" s="25" t="str">
        <f t="shared" si="343"/>
        <v/>
      </c>
      <c r="R3107" s="26">
        <f t="shared" si="339"/>
        <v>0</v>
      </c>
      <c r="S3107" s="18">
        <f t="shared" si="340"/>
        <v>9</v>
      </c>
      <c r="T3107" s="15" t="str">
        <f t="shared" si="341"/>
        <v/>
      </c>
      <c r="U3107" s="15" t="str">
        <f>CONCATENATE(IF(B3107="","",'[1]Datos del Clap'!$E$4),";","9",IF(B3107="","",'[1]Datos del Clap'!$F$4),TEXT(B3107,"000"),";",E3107,(TEXT(F3107,"00000000")))</f>
        <v>;9;00000000</v>
      </c>
    </row>
    <row r="3108" spans="1:21" ht="14.25" customHeight="1" x14ac:dyDescent="0.2">
      <c r="A3108" s="41" t="str">
        <f t="shared" si="342"/>
        <v/>
      </c>
      <c r="B3108" s="27" t="str">
        <f t="shared" si="337"/>
        <v/>
      </c>
      <c r="C3108" s="28"/>
      <c r="D3108" s="37"/>
      <c r="E3108" s="28"/>
      <c r="F3108" s="38"/>
      <c r="G3108" s="39"/>
      <c r="H3108" s="39"/>
      <c r="I3108" s="29"/>
      <c r="J3108" s="40"/>
      <c r="K3108" s="40"/>
      <c r="L3108" s="28"/>
      <c r="M3108" s="28"/>
      <c r="N3108" s="42" t="str">
        <f t="shared" si="338"/>
        <v/>
      </c>
      <c r="O3108" s="43"/>
      <c r="P3108" s="25" t="str">
        <f t="shared" si="343"/>
        <v/>
      </c>
      <c r="R3108" s="26">
        <f t="shared" si="339"/>
        <v>0</v>
      </c>
      <c r="S3108" s="18">
        <f t="shared" si="340"/>
        <v>9</v>
      </c>
      <c r="T3108" s="15" t="str">
        <f t="shared" si="341"/>
        <v/>
      </c>
      <c r="U3108" s="15" t="str">
        <f>CONCATENATE(IF(B3108="","",'[1]Datos del Clap'!$E$4),";","9",IF(B3108="","",'[1]Datos del Clap'!$F$4),TEXT(B3108,"000"),";",E3108,(TEXT(F3108,"00000000")))</f>
        <v>;9;00000000</v>
      </c>
    </row>
    <row r="3109" spans="1:21" ht="14.25" customHeight="1" x14ac:dyDescent="0.2">
      <c r="A3109" s="41" t="str">
        <f t="shared" si="342"/>
        <v/>
      </c>
      <c r="B3109" s="27" t="str">
        <f t="shared" si="337"/>
        <v/>
      </c>
      <c r="C3109" s="28"/>
      <c r="D3109" s="37"/>
      <c r="E3109" s="28"/>
      <c r="F3109" s="38"/>
      <c r="G3109" s="39"/>
      <c r="H3109" s="39"/>
      <c r="I3109" s="29"/>
      <c r="J3109" s="40"/>
      <c r="K3109" s="40"/>
      <c r="L3109" s="28"/>
      <c r="M3109" s="28"/>
      <c r="N3109" s="42" t="str">
        <f t="shared" si="338"/>
        <v/>
      </c>
      <c r="O3109" s="43"/>
      <c r="P3109" s="25" t="str">
        <f t="shared" si="343"/>
        <v/>
      </c>
      <c r="R3109" s="26">
        <f t="shared" si="339"/>
        <v>0</v>
      </c>
      <c r="S3109" s="18">
        <f t="shared" si="340"/>
        <v>9</v>
      </c>
      <c r="T3109" s="15" t="str">
        <f t="shared" si="341"/>
        <v/>
      </c>
      <c r="U3109" s="15" t="str">
        <f>CONCATENATE(IF(B3109="","",'[1]Datos del Clap'!$E$4),";","9",IF(B3109="","",'[1]Datos del Clap'!$F$4),TEXT(B3109,"000"),";",E3109,(TEXT(F3109,"00000000")))</f>
        <v>;9;00000000</v>
      </c>
    </row>
    <row r="3110" spans="1:21" ht="14.25" customHeight="1" x14ac:dyDescent="0.2">
      <c r="A3110" s="41" t="str">
        <f t="shared" si="342"/>
        <v/>
      </c>
      <c r="B3110" s="27" t="str">
        <f t="shared" si="337"/>
        <v/>
      </c>
      <c r="C3110" s="28"/>
      <c r="D3110" s="37"/>
      <c r="E3110" s="28"/>
      <c r="F3110" s="38"/>
      <c r="G3110" s="39"/>
      <c r="H3110" s="39"/>
      <c r="I3110" s="29"/>
      <c r="J3110" s="40"/>
      <c r="K3110" s="40"/>
      <c r="L3110" s="28"/>
      <c r="M3110" s="28"/>
      <c r="N3110" s="42" t="str">
        <f t="shared" si="338"/>
        <v/>
      </c>
      <c r="O3110" s="43"/>
      <c r="P3110" s="25" t="str">
        <f t="shared" si="343"/>
        <v/>
      </c>
      <c r="R3110" s="26">
        <f t="shared" si="339"/>
        <v>0</v>
      </c>
      <c r="S3110" s="18">
        <f t="shared" si="340"/>
        <v>9</v>
      </c>
      <c r="T3110" s="15" t="str">
        <f t="shared" si="341"/>
        <v/>
      </c>
      <c r="U3110" s="15" t="str">
        <f>CONCATENATE(IF(B3110="","",'[1]Datos del Clap'!$E$4),";","9",IF(B3110="","",'[1]Datos del Clap'!$F$4),TEXT(B3110,"000"),";",E3110,(TEXT(F3110,"00000000")))</f>
        <v>;9;00000000</v>
      </c>
    </row>
    <row r="3111" spans="1:21" ht="14.25" customHeight="1" x14ac:dyDescent="0.2">
      <c r="A3111" s="41" t="str">
        <f t="shared" si="342"/>
        <v/>
      </c>
      <c r="B3111" s="27" t="str">
        <f t="shared" si="337"/>
        <v/>
      </c>
      <c r="C3111" s="28"/>
      <c r="D3111" s="37"/>
      <c r="E3111" s="28"/>
      <c r="F3111" s="38"/>
      <c r="G3111" s="39"/>
      <c r="H3111" s="39"/>
      <c r="I3111" s="29"/>
      <c r="J3111" s="40"/>
      <c r="K3111" s="40"/>
      <c r="L3111" s="28"/>
      <c r="M3111" s="28"/>
      <c r="N3111" s="42" t="str">
        <f t="shared" si="338"/>
        <v/>
      </c>
      <c r="O3111" s="43"/>
      <c r="P3111" s="25" t="str">
        <f t="shared" si="343"/>
        <v/>
      </c>
      <c r="R3111" s="26">
        <f t="shared" si="339"/>
        <v>0</v>
      </c>
      <c r="S3111" s="18">
        <f t="shared" si="340"/>
        <v>9</v>
      </c>
      <c r="T3111" s="15" t="str">
        <f t="shared" si="341"/>
        <v/>
      </c>
      <c r="U3111" s="15" t="str">
        <f>CONCATENATE(IF(B3111="","",'[1]Datos del Clap'!$E$4),";","9",IF(B3111="","",'[1]Datos del Clap'!$F$4),TEXT(B3111,"000"),";",E3111,(TEXT(F3111,"00000000")))</f>
        <v>;9;00000000</v>
      </c>
    </row>
    <row r="3112" spans="1:21" ht="14.25" customHeight="1" x14ac:dyDescent="0.2">
      <c r="A3112" s="41" t="str">
        <f t="shared" si="342"/>
        <v/>
      </c>
      <c r="B3112" s="27" t="str">
        <f t="shared" si="337"/>
        <v/>
      </c>
      <c r="C3112" s="28"/>
      <c r="D3112" s="37"/>
      <c r="E3112" s="28"/>
      <c r="F3112" s="38"/>
      <c r="G3112" s="39"/>
      <c r="H3112" s="39"/>
      <c r="I3112" s="29"/>
      <c r="J3112" s="40"/>
      <c r="K3112" s="40"/>
      <c r="L3112" s="28"/>
      <c r="M3112" s="28"/>
      <c r="N3112" s="42" t="str">
        <f t="shared" si="338"/>
        <v/>
      </c>
      <c r="O3112" s="43"/>
      <c r="P3112" s="25" t="str">
        <f t="shared" si="343"/>
        <v/>
      </c>
      <c r="R3112" s="26">
        <f t="shared" si="339"/>
        <v>0</v>
      </c>
      <c r="S3112" s="18">
        <f t="shared" si="340"/>
        <v>9</v>
      </c>
      <c r="T3112" s="15" t="str">
        <f t="shared" si="341"/>
        <v/>
      </c>
      <c r="U3112" s="15" t="str">
        <f>CONCATENATE(IF(B3112="","",'[1]Datos del Clap'!$E$4),";","9",IF(B3112="","",'[1]Datos del Clap'!$F$4),TEXT(B3112,"000"),";",E3112,(TEXT(F3112,"00000000")))</f>
        <v>;9;00000000</v>
      </c>
    </row>
    <row r="3113" spans="1:21" ht="14.25" customHeight="1" x14ac:dyDescent="0.2">
      <c r="A3113" s="41" t="str">
        <f t="shared" si="342"/>
        <v/>
      </c>
      <c r="B3113" s="27" t="str">
        <f t="shared" si="337"/>
        <v/>
      </c>
      <c r="C3113" s="28"/>
      <c r="D3113" s="37"/>
      <c r="E3113" s="28"/>
      <c r="F3113" s="38"/>
      <c r="G3113" s="39"/>
      <c r="H3113" s="39"/>
      <c r="I3113" s="29"/>
      <c r="J3113" s="40"/>
      <c r="K3113" s="40"/>
      <c r="L3113" s="28"/>
      <c r="M3113" s="28"/>
      <c r="N3113" s="42" t="str">
        <f t="shared" si="338"/>
        <v/>
      </c>
      <c r="O3113" s="43"/>
      <c r="P3113" s="25" t="str">
        <f t="shared" si="343"/>
        <v/>
      </c>
      <c r="R3113" s="26">
        <f t="shared" si="339"/>
        <v>0</v>
      </c>
      <c r="S3113" s="18">
        <f t="shared" si="340"/>
        <v>9</v>
      </c>
      <c r="T3113" s="15" t="str">
        <f t="shared" si="341"/>
        <v/>
      </c>
      <c r="U3113" s="15" t="str">
        <f>CONCATENATE(IF(B3113="","",'[1]Datos del Clap'!$E$4),";","9",IF(B3113="","",'[1]Datos del Clap'!$F$4),TEXT(B3113,"000"),";",E3113,(TEXT(F3113,"00000000")))</f>
        <v>;9;00000000</v>
      </c>
    </row>
    <row r="3114" spans="1:21" ht="14.25" customHeight="1" x14ac:dyDescent="0.2">
      <c r="A3114" s="41" t="str">
        <f t="shared" si="342"/>
        <v/>
      </c>
      <c r="B3114" s="27" t="str">
        <f t="shared" si="337"/>
        <v/>
      </c>
      <c r="C3114" s="28"/>
      <c r="D3114" s="37"/>
      <c r="E3114" s="28"/>
      <c r="F3114" s="38"/>
      <c r="G3114" s="39"/>
      <c r="H3114" s="39"/>
      <c r="I3114" s="29"/>
      <c r="J3114" s="40"/>
      <c r="K3114" s="40"/>
      <c r="L3114" s="28"/>
      <c r="M3114" s="28"/>
      <c r="N3114" s="42" t="str">
        <f t="shared" si="338"/>
        <v/>
      </c>
      <c r="O3114" s="43"/>
      <c r="P3114" s="25" t="str">
        <f t="shared" si="343"/>
        <v/>
      </c>
      <c r="R3114" s="26">
        <f t="shared" si="339"/>
        <v>0</v>
      </c>
      <c r="S3114" s="18">
        <f t="shared" si="340"/>
        <v>9</v>
      </c>
      <c r="T3114" s="15" t="str">
        <f t="shared" si="341"/>
        <v/>
      </c>
      <c r="U3114" s="15" t="str">
        <f>CONCATENATE(IF(B3114="","",'[1]Datos del Clap'!$E$4),";","9",IF(B3114="","",'[1]Datos del Clap'!$F$4),TEXT(B3114,"000"),";",E3114,(TEXT(F3114,"00000000")))</f>
        <v>;9;00000000</v>
      </c>
    </row>
    <row r="3115" spans="1:21" ht="14.25" customHeight="1" x14ac:dyDescent="0.2">
      <c r="A3115" s="41" t="str">
        <f t="shared" si="342"/>
        <v/>
      </c>
      <c r="B3115" s="27" t="str">
        <f t="shared" si="337"/>
        <v/>
      </c>
      <c r="C3115" s="28"/>
      <c r="D3115" s="37"/>
      <c r="E3115" s="28"/>
      <c r="F3115" s="38"/>
      <c r="G3115" s="39"/>
      <c r="H3115" s="39"/>
      <c r="I3115" s="29"/>
      <c r="J3115" s="40"/>
      <c r="K3115" s="40"/>
      <c r="L3115" s="28"/>
      <c r="M3115" s="28"/>
      <c r="N3115" s="42" t="str">
        <f t="shared" si="338"/>
        <v/>
      </c>
      <c r="O3115" s="43"/>
      <c r="P3115" s="25" t="str">
        <f t="shared" si="343"/>
        <v/>
      </c>
      <c r="R3115" s="26">
        <f t="shared" si="339"/>
        <v>0</v>
      </c>
      <c r="S3115" s="18">
        <f t="shared" si="340"/>
        <v>9</v>
      </c>
      <c r="T3115" s="15" t="str">
        <f t="shared" si="341"/>
        <v/>
      </c>
      <c r="U3115" s="15" t="str">
        <f>CONCATENATE(IF(B3115="","",'[1]Datos del Clap'!$E$4),";","9",IF(B3115="","",'[1]Datos del Clap'!$F$4),TEXT(B3115,"000"),";",E3115,(TEXT(F3115,"00000000")))</f>
        <v>;9;00000000</v>
      </c>
    </row>
    <row r="3116" spans="1:21" ht="14.25" customHeight="1" x14ac:dyDescent="0.2">
      <c r="A3116" s="41" t="str">
        <f t="shared" si="342"/>
        <v/>
      </c>
      <c r="B3116" s="27" t="str">
        <f t="shared" si="337"/>
        <v/>
      </c>
      <c r="C3116" s="28"/>
      <c r="D3116" s="37"/>
      <c r="E3116" s="28"/>
      <c r="F3116" s="38"/>
      <c r="G3116" s="39"/>
      <c r="H3116" s="39"/>
      <c r="I3116" s="29"/>
      <c r="J3116" s="40"/>
      <c r="K3116" s="40"/>
      <c r="L3116" s="28"/>
      <c r="M3116" s="28"/>
      <c r="N3116" s="42" t="str">
        <f t="shared" si="338"/>
        <v/>
      </c>
      <c r="O3116" s="43"/>
      <c r="P3116" s="25" t="str">
        <f t="shared" si="343"/>
        <v/>
      </c>
      <c r="R3116" s="26">
        <f t="shared" si="339"/>
        <v>0</v>
      </c>
      <c r="S3116" s="18">
        <f t="shared" si="340"/>
        <v>9</v>
      </c>
      <c r="T3116" s="15" t="str">
        <f t="shared" si="341"/>
        <v/>
      </c>
      <c r="U3116" s="15" t="str">
        <f>CONCATENATE(IF(B3116="","",'[1]Datos del Clap'!$E$4),";","9",IF(B3116="","",'[1]Datos del Clap'!$F$4),TEXT(B3116,"000"),";",E3116,(TEXT(F3116,"00000000")))</f>
        <v>;9;00000000</v>
      </c>
    </row>
    <row r="3117" spans="1:21" ht="14.25" customHeight="1" x14ac:dyDescent="0.2">
      <c r="A3117" s="41" t="str">
        <f t="shared" si="342"/>
        <v/>
      </c>
      <c r="B3117" s="27" t="str">
        <f t="shared" si="337"/>
        <v/>
      </c>
      <c r="C3117" s="28"/>
      <c r="D3117" s="37"/>
      <c r="E3117" s="28"/>
      <c r="F3117" s="38"/>
      <c r="G3117" s="39"/>
      <c r="H3117" s="39"/>
      <c r="I3117" s="29"/>
      <c r="J3117" s="40"/>
      <c r="K3117" s="40"/>
      <c r="L3117" s="28"/>
      <c r="M3117" s="28"/>
      <c r="N3117" s="42" t="str">
        <f t="shared" si="338"/>
        <v/>
      </c>
      <c r="O3117" s="43"/>
      <c r="P3117" s="25" t="str">
        <f t="shared" si="343"/>
        <v/>
      </c>
      <c r="R3117" s="26">
        <f t="shared" si="339"/>
        <v>0</v>
      </c>
      <c r="S3117" s="18">
        <f t="shared" si="340"/>
        <v>9</v>
      </c>
      <c r="T3117" s="15" t="str">
        <f t="shared" si="341"/>
        <v/>
      </c>
      <c r="U3117" s="15" t="str">
        <f>CONCATENATE(IF(B3117="","",'[1]Datos del Clap'!$E$4),";","9",IF(B3117="","",'[1]Datos del Clap'!$F$4),TEXT(B3117,"000"),";",E3117,(TEXT(F3117,"00000000")))</f>
        <v>;9;00000000</v>
      </c>
    </row>
    <row r="3118" spans="1:21" ht="14.25" customHeight="1" x14ac:dyDescent="0.2">
      <c r="A3118" s="41" t="str">
        <f t="shared" si="342"/>
        <v/>
      </c>
      <c r="B3118" s="27" t="str">
        <f t="shared" si="337"/>
        <v/>
      </c>
      <c r="C3118" s="28"/>
      <c r="D3118" s="37"/>
      <c r="E3118" s="28"/>
      <c r="F3118" s="38"/>
      <c r="G3118" s="39"/>
      <c r="H3118" s="39"/>
      <c r="I3118" s="29"/>
      <c r="J3118" s="40"/>
      <c r="K3118" s="40"/>
      <c r="L3118" s="28"/>
      <c r="M3118" s="28"/>
      <c r="N3118" s="42" t="str">
        <f t="shared" si="338"/>
        <v/>
      </c>
      <c r="O3118" s="43"/>
      <c r="P3118" s="25" t="str">
        <f t="shared" si="343"/>
        <v/>
      </c>
      <c r="R3118" s="26">
        <f t="shared" si="339"/>
        <v>0</v>
      </c>
      <c r="S3118" s="18">
        <f t="shared" si="340"/>
        <v>9</v>
      </c>
      <c r="T3118" s="15" t="str">
        <f t="shared" si="341"/>
        <v/>
      </c>
      <c r="U3118" s="15" t="str">
        <f>CONCATENATE(IF(B3118="","",'[1]Datos del Clap'!$E$4),";","9",IF(B3118="","",'[1]Datos del Clap'!$F$4),TEXT(B3118,"000"),";",E3118,(TEXT(F3118,"00000000")))</f>
        <v>;9;00000000</v>
      </c>
    </row>
    <row r="3119" spans="1:21" ht="14.25" customHeight="1" x14ac:dyDescent="0.2">
      <c r="A3119" s="41" t="str">
        <f t="shared" si="342"/>
        <v/>
      </c>
      <c r="B3119" s="27" t="str">
        <f t="shared" si="337"/>
        <v/>
      </c>
      <c r="C3119" s="28"/>
      <c r="D3119" s="37"/>
      <c r="E3119" s="28"/>
      <c r="F3119" s="38"/>
      <c r="G3119" s="39"/>
      <c r="H3119" s="39"/>
      <c r="I3119" s="29"/>
      <c r="J3119" s="40"/>
      <c r="K3119" s="40"/>
      <c r="L3119" s="28"/>
      <c r="M3119" s="28"/>
      <c r="N3119" s="42" t="str">
        <f t="shared" si="338"/>
        <v/>
      </c>
      <c r="O3119" s="43"/>
      <c r="P3119" s="25" t="str">
        <f t="shared" si="343"/>
        <v/>
      </c>
      <c r="R3119" s="26">
        <f t="shared" si="339"/>
        <v>0</v>
      </c>
      <c r="S3119" s="18">
        <f t="shared" si="340"/>
        <v>9</v>
      </c>
      <c r="T3119" s="15" t="str">
        <f t="shared" si="341"/>
        <v/>
      </c>
      <c r="U3119" s="15" t="str">
        <f>CONCATENATE(IF(B3119="","",'[1]Datos del Clap'!$E$4),";","9",IF(B3119="","",'[1]Datos del Clap'!$F$4),TEXT(B3119,"000"),";",E3119,(TEXT(F3119,"00000000")))</f>
        <v>;9;00000000</v>
      </c>
    </row>
    <row r="3120" spans="1:21" ht="14.25" customHeight="1" x14ac:dyDescent="0.2">
      <c r="A3120" s="41" t="str">
        <f t="shared" si="342"/>
        <v/>
      </c>
      <c r="B3120" s="27" t="str">
        <f t="shared" si="337"/>
        <v/>
      </c>
      <c r="C3120" s="28"/>
      <c r="D3120" s="37"/>
      <c r="E3120" s="28"/>
      <c r="F3120" s="38"/>
      <c r="G3120" s="39"/>
      <c r="H3120" s="39"/>
      <c r="I3120" s="29"/>
      <c r="J3120" s="40"/>
      <c r="K3120" s="40"/>
      <c r="L3120" s="28"/>
      <c r="M3120" s="28"/>
      <c r="N3120" s="42" t="str">
        <f t="shared" si="338"/>
        <v/>
      </c>
      <c r="O3120" s="43"/>
      <c r="P3120" s="25" t="str">
        <f t="shared" si="343"/>
        <v/>
      </c>
      <c r="R3120" s="26">
        <f t="shared" si="339"/>
        <v>0</v>
      </c>
      <c r="S3120" s="18">
        <f t="shared" si="340"/>
        <v>9</v>
      </c>
      <c r="T3120" s="15" t="str">
        <f t="shared" si="341"/>
        <v/>
      </c>
      <c r="U3120" s="15" t="str">
        <f>CONCATENATE(IF(B3120="","",'[1]Datos del Clap'!$E$4),";","9",IF(B3120="","",'[1]Datos del Clap'!$F$4),TEXT(B3120,"000"),";",E3120,(TEXT(F3120,"00000000")))</f>
        <v>;9;00000000</v>
      </c>
    </row>
    <row r="3121" spans="1:21" ht="14.25" customHeight="1" x14ac:dyDescent="0.2">
      <c r="A3121" s="41" t="str">
        <f t="shared" si="342"/>
        <v/>
      </c>
      <c r="B3121" s="27" t="str">
        <f t="shared" si="337"/>
        <v/>
      </c>
      <c r="C3121" s="28"/>
      <c r="D3121" s="37"/>
      <c r="E3121" s="28"/>
      <c r="F3121" s="38"/>
      <c r="G3121" s="39"/>
      <c r="H3121" s="39"/>
      <c r="I3121" s="29"/>
      <c r="J3121" s="40"/>
      <c r="K3121" s="40"/>
      <c r="L3121" s="28"/>
      <c r="M3121" s="28"/>
      <c r="N3121" s="42" t="str">
        <f t="shared" si="338"/>
        <v/>
      </c>
      <c r="O3121" s="43"/>
      <c r="P3121" s="25" t="str">
        <f t="shared" si="343"/>
        <v/>
      </c>
      <c r="R3121" s="26">
        <f t="shared" si="339"/>
        <v>0</v>
      </c>
      <c r="S3121" s="18">
        <f t="shared" si="340"/>
        <v>9</v>
      </c>
      <c r="T3121" s="15" t="str">
        <f t="shared" si="341"/>
        <v/>
      </c>
      <c r="U3121" s="15" t="str">
        <f>CONCATENATE(IF(B3121="","",'[1]Datos del Clap'!$E$4),";","9",IF(B3121="","",'[1]Datos del Clap'!$F$4),TEXT(B3121,"000"),";",E3121,(TEXT(F3121,"00000000")))</f>
        <v>;9;00000000</v>
      </c>
    </row>
    <row r="3122" spans="1:21" ht="14.25" customHeight="1" x14ac:dyDescent="0.2">
      <c r="A3122" s="41" t="str">
        <f t="shared" si="342"/>
        <v/>
      </c>
      <c r="B3122" s="27" t="str">
        <f t="shared" si="337"/>
        <v/>
      </c>
      <c r="C3122" s="28"/>
      <c r="D3122" s="37"/>
      <c r="E3122" s="28"/>
      <c r="F3122" s="38"/>
      <c r="G3122" s="39"/>
      <c r="H3122" s="39"/>
      <c r="I3122" s="29"/>
      <c r="J3122" s="40"/>
      <c r="K3122" s="40"/>
      <c r="L3122" s="28"/>
      <c r="M3122" s="28"/>
      <c r="N3122" s="42" t="str">
        <f t="shared" si="338"/>
        <v/>
      </c>
      <c r="O3122" s="43"/>
      <c r="P3122" s="25" t="str">
        <f t="shared" si="343"/>
        <v/>
      </c>
      <c r="R3122" s="26">
        <f t="shared" si="339"/>
        <v>0</v>
      </c>
      <c r="S3122" s="18">
        <f t="shared" si="340"/>
        <v>9</v>
      </c>
      <c r="T3122" s="15" t="str">
        <f t="shared" si="341"/>
        <v/>
      </c>
      <c r="U3122" s="15" t="str">
        <f>CONCATENATE(IF(B3122="","",'[1]Datos del Clap'!$E$4),";","9",IF(B3122="","",'[1]Datos del Clap'!$F$4),TEXT(B3122,"000"),";",E3122,(TEXT(F3122,"00000000")))</f>
        <v>;9;00000000</v>
      </c>
    </row>
    <row r="3123" spans="1:21" ht="14.25" customHeight="1" x14ac:dyDescent="0.2">
      <c r="A3123" s="41" t="str">
        <f t="shared" si="342"/>
        <v/>
      </c>
      <c r="B3123" s="27" t="str">
        <f t="shared" si="337"/>
        <v/>
      </c>
      <c r="C3123" s="28"/>
      <c r="D3123" s="37"/>
      <c r="E3123" s="28"/>
      <c r="F3123" s="38"/>
      <c r="G3123" s="39"/>
      <c r="H3123" s="39"/>
      <c r="I3123" s="29"/>
      <c r="J3123" s="40"/>
      <c r="K3123" s="40"/>
      <c r="L3123" s="28"/>
      <c r="M3123" s="28"/>
      <c r="N3123" s="42" t="str">
        <f t="shared" si="338"/>
        <v/>
      </c>
      <c r="O3123" s="43"/>
      <c r="P3123" s="25" t="str">
        <f t="shared" si="343"/>
        <v/>
      </c>
      <c r="R3123" s="26">
        <f t="shared" si="339"/>
        <v>0</v>
      </c>
      <c r="S3123" s="18">
        <f t="shared" si="340"/>
        <v>9</v>
      </c>
      <c r="T3123" s="15" t="str">
        <f t="shared" si="341"/>
        <v/>
      </c>
      <c r="U3123" s="15" t="str">
        <f>CONCATENATE(IF(B3123="","",'[1]Datos del Clap'!$E$4),";","9",IF(B3123="","",'[1]Datos del Clap'!$F$4),TEXT(B3123,"000"),";",E3123,(TEXT(F3123,"00000000")))</f>
        <v>;9;00000000</v>
      </c>
    </row>
    <row r="3124" spans="1:21" ht="14.25" customHeight="1" x14ac:dyDescent="0.2">
      <c r="A3124" s="41" t="str">
        <f t="shared" si="342"/>
        <v/>
      </c>
      <c r="B3124" s="27" t="str">
        <f t="shared" si="337"/>
        <v/>
      </c>
      <c r="C3124" s="28"/>
      <c r="D3124" s="37"/>
      <c r="E3124" s="28"/>
      <c r="F3124" s="38"/>
      <c r="G3124" s="39"/>
      <c r="H3124" s="39"/>
      <c r="I3124" s="29"/>
      <c r="J3124" s="40"/>
      <c r="K3124" s="40"/>
      <c r="L3124" s="28"/>
      <c r="M3124" s="28"/>
      <c r="N3124" s="42" t="str">
        <f t="shared" si="338"/>
        <v/>
      </c>
      <c r="O3124" s="43"/>
      <c r="P3124" s="25" t="str">
        <f t="shared" si="343"/>
        <v/>
      </c>
      <c r="R3124" s="26">
        <f t="shared" si="339"/>
        <v>0</v>
      </c>
      <c r="S3124" s="18">
        <f t="shared" si="340"/>
        <v>9</v>
      </c>
      <c r="T3124" s="15" t="str">
        <f t="shared" si="341"/>
        <v/>
      </c>
      <c r="U3124" s="15" t="str">
        <f>CONCATENATE(IF(B3124="","",'[1]Datos del Clap'!$E$4),";","9",IF(B3124="","",'[1]Datos del Clap'!$F$4),TEXT(B3124,"000"),";",E3124,(TEXT(F3124,"00000000")))</f>
        <v>;9;00000000</v>
      </c>
    </row>
    <row r="3125" spans="1:21" ht="14.25" customHeight="1" x14ac:dyDescent="0.2">
      <c r="A3125" s="41" t="str">
        <f t="shared" si="342"/>
        <v/>
      </c>
      <c r="B3125" s="27" t="str">
        <f t="shared" si="337"/>
        <v/>
      </c>
      <c r="C3125" s="28"/>
      <c r="D3125" s="37"/>
      <c r="E3125" s="28"/>
      <c r="F3125" s="38"/>
      <c r="G3125" s="39"/>
      <c r="H3125" s="39"/>
      <c r="I3125" s="29"/>
      <c r="J3125" s="40"/>
      <c r="K3125" s="40"/>
      <c r="L3125" s="28"/>
      <c r="M3125" s="28"/>
      <c r="N3125" s="42" t="str">
        <f t="shared" si="338"/>
        <v/>
      </c>
      <c r="O3125" s="43"/>
      <c r="P3125" s="25" t="str">
        <f t="shared" si="343"/>
        <v/>
      </c>
      <c r="R3125" s="26">
        <f t="shared" si="339"/>
        <v>0</v>
      </c>
      <c r="S3125" s="18">
        <f t="shared" si="340"/>
        <v>9</v>
      </c>
      <c r="T3125" s="15" t="str">
        <f t="shared" si="341"/>
        <v/>
      </c>
      <c r="U3125" s="15" t="str">
        <f>CONCATENATE(IF(B3125="","",'[1]Datos del Clap'!$E$4),";","9",IF(B3125="","",'[1]Datos del Clap'!$F$4),TEXT(B3125,"000"),";",E3125,(TEXT(F3125,"00000000")))</f>
        <v>;9;00000000</v>
      </c>
    </row>
    <row r="3126" spans="1:21" ht="14.25" customHeight="1" x14ac:dyDescent="0.2">
      <c r="A3126" s="41" t="str">
        <f t="shared" si="342"/>
        <v/>
      </c>
      <c r="B3126" s="27" t="str">
        <f t="shared" si="337"/>
        <v/>
      </c>
      <c r="C3126" s="28"/>
      <c r="D3126" s="37"/>
      <c r="E3126" s="28"/>
      <c r="F3126" s="38"/>
      <c r="G3126" s="39"/>
      <c r="H3126" s="39"/>
      <c r="I3126" s="29"/>
      <c r="J3126" s="40"/>
      <c r="K3126" s="40"/>
      <c r="L3126" s="28"/>
      <c r="M3126" s="28"/>
      <c r="N3126" s="42" t="str">
        <f t="shared" si="338"/>
        <v/>
      </c>
      <c r="O3126" s="43"/>
      <c r="P3126" s="25" t="str">
        <f t="shared" si="343"/>
        <v/>
      </c>
      <c r="R3126" s="26">
        <f t="shared" si="339"/>
        <v>0</v>
      </c>
      <c r="S3126" s="18">
        <f t="shared" si="340"/>
        <v>9</v>
      </c>
      <c r="T3126" s="15" t="str">
        <f t="shared" si="341"/>
        <v/>
      </c>
      <c r="U3126" s="15" t="str">
        <f>CONCATENATE(IF(B3126="","",'[1]Datos del Clap'!$E$4),";","9",IF(B3126="","",'[1]Datos del Clap'!$F$4),TEXT(B3126,"000"),";",E3126,(TEXT(F3126,"00000000")))</f>
        <v>;9;00000000</v>
      </c>
    </row>
    <row r="3127" spans="1:21" ht="14.25" customHeight="1" x14ac:dyDescent="0.2">
      <c r="A3127" s="41" t="str">
        <f t="shared" si="342"/>
        <v/>
      </c>
      <c r="B3127" s="27" t="str">
        <f t="shared" si="337"/>
        <v/>
      </c>
      <c r="C3127" s="28"/>
      <c r="D3127" s="37"/>
      <c r="E3127" s="28"/>
      <c r="F3127" s="38"/>
      <c r="G3127" s="39"/>
      <c r="H3127" s="39"/>
      <c r="I3127" s="29"/>
      <c r="J3127" s="40"/>
      <c r="K3127" s="40"/>
      <c r="L3127" s="28"/>
      <c r="M3127" s="28"/>
      <c r="N3127" s="42" t="str">
        <f t="shared" si="338"/>
        <v/>
      </c>
      <c r="O3127" s="43"/>
      <c r="P3127" s="25" t="str">
        <f t="shared" si="343"/>
        <v/>
      </c>
      <c r="R3127" s="26">
        <f t="shared" si="339"/>
        <v>0</v>
      </c>
      <c r="S3127" s="18">
        <f t="shared" si="340"/>
        <v>9</v>
      </c>
      <c r="T3127" s="15" t="str">
        <f t="shared" si="341"/>
        <v/>
      </c>
      <c r="U3127" s="15" t="str">
        <f>CONCATENATE(IF(B3127="","",'[1]Datos del Clap'!$E$4),";","9",IF(B3127="","",'[1]Datos del Clap'!$F$4),TEXT(B3127,"000"),";",E3127,(TEXT(F3127,"00000000")))</f>
        <v>;9;00000000</v>
      </c>
    </row>
    <row r="3128" spans="1:21" ht="14.25" customHeight="1" x14ac:dyDescent="0.2">
      <c r="A3128" s="41" t="str">
        <f t="shared" si="342"/>
        <v/>
      </c>
      <c r="B3128" s="27" t="str">
        <f t="shared" si="337"/>
        <v/>
      </c>
      <c r="C3128" s="28"/>
      <c r="D3128" s="37"/>
      <c r="E3128" s="28"/>
      <c r="F3128" s="38"/>
      <c r="G3128" s="39"/>
      <c r="H3128" s="39"/>
      <c r="I3128" s="29"/>
      <c r="J3128" s="40"/>
      <c r="K3128" s="40"/>
      <c r="L3128" s="28"/>
      <c r="M3128" s="28"/>
      <c r="N3128" s="42" t="str">
        <f t="shared" si="338"/>
        <v/>
      </c>
      <c r="O3128" s="43"/>
      <c r="P3128" s="25" t="str">
        <f t="shared" si="343"/>
        <v/>
      </c>
      <c r="R3128" s="26">
        <f t="shared" si="339"/>
        <v>0</v>
      </c>
      <c r="S3128" s="18">
        <f t="shared" si="340"/>
        <v>9</v>
      </c>
      <c r="T3128" s="15" t="str">
        <f t="shared" si="341"/>
        <v/>
      </c>
      <c r="U3128" s="15" t="str">
        <f>CONCATENATE(IF(B3128="","",'[1]Datos del Clap'!$E$4),";","9",IF(B3128="","",'[1]Datos del Clap'!$F$4),TEXT(B3128,"000"),";",E3128,(TEXT(F3128,"00000000")))</f>
        <v>;9;00000000</v>
      </c>
    </row>
    <row r="3129" spans="1:21" ht="14.25" customHeight="1" x14ac:dyDescent="0.2">
      <c r="A3129" s="41" t="str">
        <f t="shared" si="342"/>
        <v/>
      </c>
      <c r="B3129" s="27" t="str">
        <f t="shared" si="337"/>
        <v/>
      </c>
      <c r="C3129" s="28"/>
      <c r="D3129" s="37"/>
      <c r="E3129" s="28"/>
      <c r="F3129" s="38"/>
      <c r="G3129" s="39"/>
      <c r="H3129" s="39"/>
      <c r="I3129" s="29"/>
      <c r="J3129" s="40"/>
      <c r="K3129" s="40"/>
      <c r="L3129" s="28"/>
      <c r="M3129" s="28"/>
      <c r="N3129" s="42" t="str">
        <f t="shared" si="338"/>
        <v/>
      </c>
      <c r="O3129" s="43"/>
      <c r="P3129" s="25" t="str">
        <f t="shared" si="343"/>
        <v/>
      </c>
      <c r="R3129" s="26">
        <f t="shared" si="339"/>
        <v>0</v>
      </c>
      <c r="S3129" s="18">
        <f t="shared" si="340"/>
        <v>9</v>
      </c>
      <c r="T3129" s="15" t="str">
        <f t="shared" si="341"/>
        <v/>
      </c>
      <c r="U3129" s="15" t="str">
        <f>CONCATENATE(IF(B3129="","",'[1]Datos del Clap'!$E$4),";","9",IF(B3129="","",'[1]Datos del Clap'!$F$4),TEXT(B3129,"000"),";",E3129,(TEXT(F3129,"00000000")))</f>
        <v>;9;00000000</v>
      </c>
    </row>
    <row r="3130" spans="1:21" ht="14.25" customHeight="1" x14ac:dyDescent="0.2">
      <c r="A3130" s="41" t="str">
        <f t="shared" si="342"/>
        <v/>
      </c>
      <c r="B3130" s="27" t="str">
        <f t="shared" si="337"/>
        <v/>
      </c>
      <c r="C3130" s="28"/>
      <c r="D3130" s="37"/>
      <c r="E3130" s="28"/>
      <c r="F3130" s="38"/>
      <c r="G3130" s="39"/>
      <c r="H3130" s="39"/>
      <c r="I3130" s="29"/>
      <c r="J3130" s="40"/>
      <c r="K3130" s="40"/>
      <c r="L3130" s="28"/>
      <c r="M3130" s="28"/>
      <c r="N3130" s="42" t="str">
        <f t="shared" si="338"/>
        <v/>
      </c>
      <c r="O3130" s="43"/>
      <c r="P3130" s="25" t="str">
        <f t="shared" si="343"/>
        <v/>
      </c>
      <c r="R3130" s="26">
        <f t="shared" si="339"/>
        <v>0</v>
      </c>
      <c r="S3130" s="18">
        <f t="shared" si="340"/>
        <v>9</v>
      </c>
      <c r="T3130" s="15" t="str">
        <f t="shared" si="341"/>
        <v/>
      </c>
      <c r="U3130" s="15" t="str">
        <f>CONCATENATE(IF(B3130="","",'[1]Datos del Clap'!$E$4),";","9",IF(B3130="","",'[1]Datos del Clap'!$F$4),TEXT(B3130,"000"),";",E3130,(TEXT(F3130,"00000000")))</f>
        <v>;9;00000000</v>
      </c>
    </row>
    <row r="3131" spans="1:21" ht="14.25" customHeight="1" x14ac:dyDescent="0.2">
      <c r="A3131" s="41" t="str">
        <f t="shared" si="342"/>
        <v/>
      </c>
      <c r="B3131" s="27" t="str">
        <f t="shared" si="337"/>
        <v/>
      </c>
      <c r="C3131" s="28"/>
      <c r="D3131" s="37"/>
      <c r="E3131" s="28"/>
      <c r="F3131" s="38"/>
      <c r="G3131" s="39"/>
      <c r="H3131" s="39"/>
      <c r="I3131" s="29"/>
      <c r="J3131" s="40"/>
      <c r="K3131" s="40"/>
      <c r="L3131" s="28"/>
      <c r="M3131" s="28"/>
      <c r="N3131" s="42" t="str">
        <f t="shared" si="338"/>
        <v/>
      </c>
      <c r="O3131" s="43"/>
      <c r="P3131" s="25" t="str">
        <f t="shared" si="343"/>
        <v/>
      </c>
      <c r="R3131" s="26">
        <f t="shared" si="339"/>
        <v>0</v>
      </c>
      <c r="S3131" s="18">
        <f t="shared" si="340"/>
        <v>9</v>
      </c>
      <c r="T3131" s="15" t="str">
        <f t="shared" si="341"/>
        <v/>
      </c>
      <c r="U3131" s="15" t="str">
        <f>CONCATENATE(IF(B3131="","",'[1]Datos del Clap'!$E$4),";","9",IF(B3131="","",'[1]Datos del Clap'!$F$4),TEXT(B3131,"000"),";",E3131,(TEXT(F3131,"00000000")))</f>
        <v>;9;00000000</v>
      </c>
    </row>
    <row r="3132" spans="1:21" ht="14.25" customHeight="1" x14ac:dyDescent="0.2">
      <c r="A3132" s="41" t="str">
        <f t="shared" si="342"/>
        <v/>
      </c>
      <c r="B3132" s="27" t="str">
        <f t="shared" si="337"/>
        <v/>
      </c>
      <c r="C3132" s="28"/>
      <c r="D3132" s="37"/>
      <c r="E3132" s="28"/>
      <c r="F3132" s="38"/>
      <c r="G3132" s="39"/>
      <c r="H3132" s="39"/>
      <c r="I3132" s="29"/>
      <c r="J3132" s="40"/>
      <c r="K3132" s="40"/>
      <c r="L3132" s="28"/>
      <c r="M3132" s="28"/>
      <c r="N3132" s="42" t="str">
        <f t="shared" si="338"/>
        <v/>
      </c>
      <c r="O3132" s="43"/>
      <c r="P3132" s="25" t="str">
        <f t="shared" si="343"/>
        <v/>
      </c>
      <c r="R3132" s="26">
        <f t="shared" si="339"/>
        <v>0</v>
      </c>
      <c r="S3132" s="18">
        <f t="shared" si="340"/>
        <v>9</v>
      </c>
      <c r="T3132" s="15" t="str">
        <f t="shared" si="341"/>
        <v/>
      </c>
      <c r="U3132" s="15" t="str">
        <f>CONCATENATE(IF(B3132="","",'[1]Datos del Clap'!$E$4),";","9",IF(B3132="","",'[1]Datos del Clap'!$F$4),TEXT(B3132,"000"),";",E3132,(TEXT(F3132,"00000000")))</f>
        <v>;9;00000000</v>
      </c>
    </row>
    <row r="3133" spans="1:21" ht="14.25" customHeight="1" x14ac:dyDescent="0.2">
      <c r="A3133" s="41" t="str">
        <f t="shared" si="342"/>
        <v/>
      </c>
      <c r="B3133" s="27" t="str">
        <f t="shared" si="337"/>
        <v/>
      </c>
      <c r="C3133" s="28"/>
      <c r="D3133" s="37"/>
      <c r="E3133" s="28"/>
      <c r="F3133" s="38"/>
      <c r="G3133" s="39"/>
      <c r="H3133" s="39"/>
      <c r="I3133" s="29"/>
      <c r="J3133" s="40"/>
      <c r="K3133" s="40"/>
      <c r="L3133" s="28"/>
      <c r="M3133" s="28"/>
      <c r="N3133" s="42" t="str">
        <f t="shared" si="338"/>
        <v/>
      </c>
      <c r="O3133" s="43"/>
      <c r="P3133" s="25" t="str">
        <f t="shared" si="343"/>
        <v/>
      </c>
      <c r="R3133" s="26">
        <f t="shared" si="339"/>
        <v>0</v>
      </c>
      <c r="S3133" s="18">
        <f t="shared" si="340"/>
        <v>9</v>
      </c>
      <c r="T3133" s="15" t="str">
        <f t="shared" si="341"/>
        <v/>
      </c>
      <c r="U3133" s="15" t="str">
        <f>CONCATENATE(IF(B3133="","",'[1]Datos del Clap'!$E$4),";","9",IF(B3133="","",'[1]Datos del Clap'!$F$4),TEXT(B3133,"000"),";",E3133,(TEXT(F3133,"00000000")))</f>
        <v>;9;00000000</v>
      </c>
    </row>
    <row r="3134" spans="1:21" ht="14.25" customHeight="1" x14ac:dyDescent="0.2">
      <c r="A3134" s="41" t="str">
        <f t="shared" si="342"/>
        <v/>
      </c>
      <c r="B3134" s="27" t="str">
        <f t="shared" ref="B3134:B3197" si="344">IF(OR(C3134="",D3134=""),"",IF(AND(C3134&lt;&gt;"Jefe de Familia",D3134&lt;&gt;""),B3133,(B3133+1)))</f>
        <v/>
      </c>
      <c r="C3134" s="28"/>
      <c r="D3134" s="37"/>
      <c r="E3134" s="28"/>
      <c r="F3134" s="38"/>
      <c r="G3134" s="39"/>
      <c r="H3134" s="39"/>
      <c r="I3134" s="29"/>
      <c r="J3134" s="40"/>
      <c r="K3134" s="40"/>
      <c r="L3134" s="28"/>
      <c r="M3134" s="28"/>
      <c r="N3134" s="42" t="str">
        <f t="shared" ref="N3134:N3197" si="345">IF(OR(COUNTIF($F$4:$F$3005,F3134)&gt;=2,T(F3134)&lt;&gt;"",LEN(F3134)&gt;8),"Revisar este número de Cédula","")</f>
        <v/>
      </c>
      <c r="O3134" s="43"/>
      <c r="P3134" s="25" t="str">
        <f t="shared" si="343"/>
        <v/>
      </c>
      <c r="R3134" s="26">
        <f t="shared" ref="R3134:R3197" si="346">COUNTIF($F$4:$F$10002,F3134)</f>
        <v>0</v>
      </c>
      <c r="S3134" s="18">
        <f t="shared" ref="S3134:S3197" si="347">LEN(IF(F3134&gt;=80000000,(CONCATENATE("E",REPT(0,8-LEN(F3134)),F3134)),(CONCATENATE("V",REPT(0,8-LEN(F3134)),F3134))))</f>
        <v>9</v>
      </c>
      <c r="T3134" s="15" t="str">
        <f t="shared" ref="T3134:T3197" si="348">TRIM(PROPER(D3134))</f>
        <v/>
      </c>
      <c r="U3134" s="15" t="str">
        <f>CONCATENATE(IF(B3134="","",'[1]Datos del Clap'!$E$4),";","9",IF(B3134="","",'[1]Datos del Clap'!$F$4),TEXT(B3134,"000"),";",E3134,(TEXT(F3134,"00000000")))</f>
        <v>;9;00000000</v>
      </c>
    </row>
    <row r="3135" spans="1:21" ht="14.25" customHeight="1" x14ac:dyDescent="0.2">
      <c r="A3135" s="41" t="str">
        <f t="shared" si="342"/>
        <v/>
      </c>
      <c r="B3135" s="27" t="str">
        <f t="shared" si="344"/>
        <v/>
      </c>
      <c r="C3135" s="28"/>
      <c r="D3135" s="37"/>
      <c r="E3135" s="28"/>
      <c r="F3135" s="38"/>
      <c r="G3135" s="39"/>
      <c r="H3135" s="39"/>
      <c r="I3135" s="29"/>
      <c r="J3135" s="40"/>
      <c r="K3135" s="40"/>
      <c r="L3135" s="28"/>
      <c r="M3135" s="28"/>
      <c r="N3135" s="42" t="str">
        <f t="shared" si="345"/>
        <v/>
      </c>
      <c r="O3135" s="43"/>
      <c r="P3135" s="25" t="str">
        <f t="shared" si="343"/>
        <v/>
      </c>
      <c r="R3135" s="26">
        <f t="shared" si="346"/>
        <v>0</v>
      </c>
      <c r="S3135" s="18">
        <f t="shared" si="347"/>
        <v>9</v>
      </c>
      <c r="T3135" s="15" t="str">
        <f t="shared" si="348"/>
        <v/>
      </c>
      <c r="U3135" s="15" t="str">
        <f>CONCATENATE(IF(B3135="","",'[1]Datos del Clap'!$E$4),";","9",IF(B3135="","",'[1]Datos del Clap'!$F$4),TEXT(B3135,"000"),";",E3135,(TEXT(F3135,"00000000")))</f>
        <v>;9;00000000</v>
      </c>
    </row>
    <row r="3136" spans="1:21" ht="14.25" customHeight="1" x14ac:dyDescent="0.2">
      <c r="A3136" s="41" t="str">
        <f t="shared" si="342"/>
        <v/>
      </c>
      <c r="B3136" s="27" t="str">
        <f t="shared" si="344"/>
        <v/>
      </c>
      <c r="C3136" s="28"/>
      <c r="D3136" s="37"/>
      <c r="E3136" s="28"/>
      <c r="F3136" s="38"/>
      <c r="G3136" s="39"/>
      <c r="H3136" s="39"/>
      <c r="I3136" s="29"/>
      <c r="J3136" s="40"/>
      <c r="K3136" s="40"/>
      <c r="L3136" s="28"/>
      <c r="M3136" s="28"/>
      <c r="N3136" s="42" t="str">
        <f t="shared" si="345"/>
        <v/>
      </c>
      <c r="O3136" s="43"/>
      <c r="P3136" s="25" t="str">
        <f t="shared" si="343"/>
        <v/>
      </c>
      <c r="R3136" s="26">
        <f t="shared" si="346"/>
        <v>0</v>
      </c>
      <c r="S3136" s="18">
        <f t="shared" si="347"/>
        <v>9</v>
      </c>
      <c r="T3136" s="15" t="str">
        <f t="shared" si="348"/>
        <v/>
      </c>
      <c r="U3136" s="15" t="str">
        <f>CONCATENATE(IF(B3136="","",'[1]Datos del Clap'!$E$4),";","9",IF(B3136="","",'[1]Datos del Clap'!$F$4),TEXT(B3136,"000"),";",E3136,(TEXT(F3136,"00000000")))</f>
        <v>;9;00000000</v>
      </c>
    </row>
    <row r="3137" spans="1:21" ht="14.25" customHeight="1" x14ac:dyDescent="0.2">
      <c r="A3137" s="41" t="str">
        <f t="shared" si="342"/>
        <v/>
      </c>
      <c r="B3137" s="27" t="str">
        <f t="shared" si="344"/>
        <v/>
      </c>
      <c r="C3137" s="28"/>
      <c r="D3137" s="37"/>
      <c r="E3137" s="28"/>
      <c r="F3137" s="38"/>
      <c r="G3137" s="39"/>
      <c r="H3137" s="39"/>
      <c r="I3137" s="29"/>
      <c r="J3137" s="40"/>
      <c r="K3137" s="40"/>
      <c r="L3137" s="28"/>
      <c r="M3137" s="28"/>
      <c r="N3137" s="42" t="str">
        <f t="shared" si="345"/>
        <v/>
      </c>
      <c r="O3137" s="43"/>
      <c r="P3137" s="25" t="str">
        <f t="shared" si="343"/>
        <v/>
      </c>
      <c r="R3137" s="26">
        <f t="shared" si="346"/>
        <v>0</v>
      </c>
      <c r="S3137" s="18">
        <f t="shared" si="347"/>
        <v>9</v>
      </c>
      <c r="T3137" s="15" t="str">
        <f t="shared" si="348"/>
        <v/>
      </c>
      <c r="U3137" s="15" t="str">
        <f>CONCATENATE(IF(B3137="","",'[1]Datos del Clap'!$E$4),";","9",IF(B3137="","",'[1]Datos del Clap'!$F$4),TEXT(B3137,"000"),";",E3137,(TEXT(F3137,"00000000")))</f>
        <v>;9;00000000</v>
      </c>
    </row>
    <row r="3138" spans="1:21" ht="14.25" customHeight="1" x14ac:dyDescent="0.2">
      <c r="A3138" s="41" t="str">
        <f t="shared" si="342"/>
        <v/>
      </c>
      <c r="B3138" s="27" t="str">
        <f t="shared" si="344"/>
        <v/>
      </c>
      <c r="C3138" s="28"/>
      <c r="D3138" s="37"/>
      <c r="E3138" s="28"/>
      <c r="F3138" s="38"/>
      <c r="G3138" s="39"/>
      <c r="H3138" s="39"/>
      <c r="I3138" s="29"/>
      <c r="J3138" s="40"/>
      <c r="K3138" s="40"/>
      <c r="L3138" s="28"/>
      <c r="M3138" s="28"/>
      <c r="N3138" s="42" t="str">
        <f t="shared" si="345"/>
        <v/>
      </c>
      <c r="O3138" s="43"/>
      <c r="P3138" s="25" t="str">
        <f t="shared" si="343"/>
        <v/>
      </c>
      <c r="R3138" s="26">
        <f t="shared" si="346"/>
        <v>0</v>
      </c>
      <c r="S3138" s="18">
        <f t="shared" si="347"/>
        <v>9</v>
      </c>
      <c r="T3138" s="15" t="str">
        <f t="shared" si="348"/>
        <v/>
      </c>
      <c r="U3138" s="15" t="str">
        <f>CONCATENATE(IF(B3138="","",'[1]Datos del Clap'!$E$4),";","9",IF(B3138="","",'[1]Datos del Clap'!$F$4),TEXT(B3138,"000"),";",E3138,(TEXT(F3138,"00000000")))</f>
        <v>;9;00000000</v>
      </c>
    </row>
    <row r="3139" spans="1:21" ht="14.25" customHeight="1" x14ac:dyDescent="0.2">
      <c r="A3139" s="41" t="str">
        <f t="shared" si="342"/>
        <v/>
      </c>
      <c r="B3139" s="27" t="str">
        <f t="shared" si="344"/>
        <v/>
      </c>
      <c r="C3139" s="28"/>
      <c r="D3139" s="37"/>
      <c r="E3139" s="28"/>
      <c r="F3139" s="38"/>
      <c r="G3139" s="39"/>
      <c r="H3139" s="39"/>
      <c r="I3139" s="29"/>
      <c r="J3139" s="40"/>
      <c r="K3139" s="40"/>
      <c r="L3139" s="28"/>
      <c r="M3139" s="28"/>
      <c r="N3139" s="42" t="str">
        <f t="shared" si="345"/>
        <v/>
      </c>
      <c r="O3139" s="43"/>
      <c r="P3139" s="25" t="str">
        <f t="shared" si="343"/>
        <v/>
      </c>
      <c r="R3139" s="26">
        <f t="shared" si="346"/>
        <v>0</v>
      </c>
      <c r="S3139" s="18">
        <f t="shared" si="347"/>
        <v>9</v>
      </c>
      <c r="T3139" s="15" t="str">
        <f t="shared" si="348"/>
        <v/>
      </c>
      <c r="U3139" s="15" t="str">
        <f>CONCATENATE(IF(B3139="","",'[1]Datos del Clap'!$E$4),";","9",IF(B3139="","",'[1]Datos del Clap'!$F$4),TEXT(B3139,"000"),";",E3139,(TEXT(F3139,"00000000")))</f>
        <v>;9;00000000</v>
      </c>
    </row>
    <row r="3140" spans="1:21" ht="14.25" customHeight="1" x14ac:dyDescent="0.2">
      <c r="A3140" s="41" t="str">
        <f t="shared" si="342"/>
        <v/>
      </c>
      <c r="B3140" s="27" t="str">
        <f t="shared" si="344"/>
        <v/>
      </c>
      <c r="C3140" s="28"/>
      <c r="D3140" s="37"/>
      <c r="E3140" s="28"/>
      <c r="F3140" s="38"/>
      <c r="G3140" s="39"/>
      <c r="H3140" s="39"/>
      <c r="I3140" s="29"/>
      <c r="J3140" s="40"/>
      <c r="K3140" s="40"/>
      <c r="L3140" s="28"/>
      <c r="M3140" s="28"/>
      <c r="N3140" s="42" t="str">
        <f t="shared" si="345"/>
        <v/>
      </c>
      <c r="O3140" s="43"/>
      <c r="P3140" s="25" t="str">
        <f t="shared" si="343"/>
        <v/>
      </c>
      <c r="R3140" s="26">
        <f t="shared" si="346"/>
        <v>0</v>
      </c>
      <c r="S3140" s="18">
        <f t="shared" si="347"/>
        <v>9</v>
      </c>
      <c r="T3140" s="15" t="str">
        <f t="shared" si="348"/>
        <v/>
      </c>
      <c r="U3140" s="15" t="str">
        <f>CONCATENATE(IF(B3140="","",'[1]Datos del Clap'!$E$4),";","9",IF(B3140="","",'[1]Datos del Clap'!$F$4),TEXT(B3140,"000"),";",E3140,(TEXT(F3140,"00000000")))</f>
        <v>;9;00000000</v>
      </c>
    </row>
    <row r="3141" spans="1:21" ht="14.25" customHeight="1" x14ac:dyDescent="0.2">
      <c r="A3141" s="41" t="str">
        <f t="shared" ref="A3141:A3204" si="349">IF(I3141="Vocero Territorial",1,IF(I3141="UBCH",2,IF(I3141="UNAMUJER",3,IF(I3141="FFM",4,IF(I3141="CCAlimentación",5,IF(I3141="Comunicador",6,IF(I3141="Productivo",7,IF(I3141="Fiscal",8,IF(I3141="Miliciano",9,IF(I3141="Vocero Comunal",11,IF(I3141="Ninguno",10,"")))))))))))</f>
        <v/>
      </c>
      <c r="B3141" s="27" t="str">
        <f t="shared" si="344"/>
        <v/>
      </c>
      <c r="C3141" s="28"/>
      <c r="D3141" s="37"/>
      <c r="E3141" s="28"/>
      <c r="F3141" s="38"/>
      <c r="G3141" s="39"/>
      <c r="H3141" s="39"/>
      <c r="I3141" s="29"/>
      <c r="J3141" s="40"/>
      <c r="K3141" s="40"/>
      <c r="L3141" s="28"/>
      <c r="M3141" s="28"/>
      <c r="N3141" s="42" t="str">
        <f t="shared" si="345"/>
        <v/>
      </c>
      <c r="O3141" s="43"/>
      <c r="P3141" s="25" t="str">
        <f t="shared" ref="P3141:P3204" si="350">IF(AND($W$2&lt;&gt;1,I3141="Vocero Territorial"),"Ya Existe un "&amp;I3141,IF(AND($W$3&lt;&gt;1,I3141="UBCH"),"Ya Existe un Representante de las "&amp;I3141,IF(AND($W$4&lt;&gt;1,I3141="UNAMUJER"),"Ya Existe un Representante de "&amp;I3141,IF(AND($W$5&lt;&gt;1,I3141="FFM"),"Ya Existe un Representante del "&amp;I3141,IF(AND($W$6&lt;&gt;1,I3141="CCAlimentación"),"Ya Existe un Representante del "&amp;I3141,IF(AND($W$7&lt;&gt;1,I3141="Comunicador"),"Ya Existe un Líder "&amp;I3141,IF(AND($W$8&lt;&gt;1,I3141="Productivo"),"Ya Existe un Líder "&amp;I3141,IF(AND($W$9&lt;&gt;1,I3141="Fiscal"),"Ya Existe un "&amp;I3141,IF(AND($W$9&lt;&gt;1,I3141="Vocero Comunal"),"Ya Existe un "&amp;I3141,"")))))))))</f>
        <v/>
      </c>
      <c r="R3141" s="26">
        <f t="shared" si="346"/>
        <v>0</v>
      </c>
      <c r="S3141" s="18">
        <f t="shared" si="347"/>
        <v>9</v>
      </c>
      <c r="T3141" s="15" t="str">
        <f t="shared" si="348"/>
        <v/>
      </c>
      <c r="U3141" s="15" t="str">
        <f>CONCATENATE(IF(B3141="","",'[1]Datos del Clap'!$E$4),";","9",IF(B3141="","",'[1]Datos del Clap'!$F$4),TEXT(B3141,"000"),";",E3141,(TEXT(F3141,"00000000")))</f>
        <v>;9;00000000</v>
      </c>
    </row>
    <row r="3142" spans="1:21" ht="14.25" customHeight="1" x14ac:dyDescent="0.2">
      <c r="A3142" s="41" t="str">
        <f t="shared" si="349"/>
        <v/>
      </c>
      <c r="B3142" s="27" t="str">
        <f t="shared" si="344"/>
        <v/>
      </c>
      <c r="C3142" s="28"/>
      <c r="D3142" s="37"/>
      <c r="E3142" s="28"/>
      <c r="F3142" s="38"/>
      <c r="G3142" s="39"/>
      <c r="H3142" s="39"/>
      <c r="I3142" s="29"/>
      <c r="J3142" s="40"/>
      <c r="K3142" s="40"/>
      <c r="L3142" s="28"/>
      <c r="M3142" s="28"/>
      <c r="N3142" s="42" t="str">
        <f t="shared" si="345"/>
        <v/>
      </c>
      <c r="O3142" s="43"/>
      <c r="P3142" s="25" t="str">
        <f t="shared" si="350"/>
        <v/>
      </c>
      <c r="R3142" s="26">
        <f t="shared" si="346"/>
        <v>0</v>
      </c>
      <c r="S3142" s="18">
        <f t="shared" si="347"/>
        <v>9</v>
      </c>
      <c r="T3142" s="15" t="str">
        <f t="shared" si="348"/>
        <v/>
      </c>
      <c r="U3142" s="15" t="str">
        <f>CONCATENATE(IF(B3142="","",'[1]Datos del Clap'!$E$4),";","9",IF(B3142="","",'[1]Datos del Clap'!$F$4),TEXT(B3142,"000"),";",E3142,(TEXT(F3142,"00000000")))</f>
        <v>;9;00000000</v>
      </c>
    </row>
    <row r="3143" spans="1:21" ht="14.25" customHeight="1" x14ac:dyDescent="0.2">
      <c r="A3143" s="41" t="str">
        <f t="shared" si="349"/>
        <v/>
      </c>
      <c r="B3143" s="27" t="str">
        <f t="shared" si="344"/>
        <v/>
      </c>
      <c r="C3143" s="28"/>
      <c r="D3143" s="37"/>
      <c r="E3143" s="28"/>
      <c r="F3143" s="38"/>
      <c r="G3143" s="39"/>
      <c r="H3143" s="39"/>
      <c r="I3143" s="29"/>
      <c r="J3143" s="40"/>
      <c r="K3143" s="40"/>
      <c r="L3143" s="28"/>
      <c r="M3143" s="28"/>
      <c r="N3143" s="42" t="str">
        <f t="shared" si="345"/>
        <v/>
      </c>
      <c r="O3143" s="43"/>
      <c r="P3143" s="25" t="str">
        <f t="shared" si="350"/>
        <v/>
      </c>
      <c r="R3143" s="26">
        <f t="shared" si="346"/>
        <v>0</v>
      </c>
      <c r="S3143" s="18">
        <f t="shared" si="347"/>
        <v>9</v>
      </c>
      <c r="T3143" s="15" t="str">
        <f t="shared" si="348"/>
        <v/>
      </c>
      <c r="U3143" s="15" t="str">
        <f>CONCATENATE(IF(B3143="","",'[1]Datos del Clap'!$E$4),";","9",IF(B3143="","",'[1]Datos del Clap'!$F$4),TEXT(B3143,"000"),";",E3143,(TEXT(F3143,"00000000")))</f>
        <v>;9;00000000</v>
      </c>
    </row>
    <row r="3144" spans="1:21" ht="14.25" customHeight="1" x14ac:dyDescent="0.2">
      <c r="A3144" s="41" t="str">
        <f t="shared" si="349"/>
        <v/>
      </c>
      <c r="B3144" s="27" t="str">
        <f t="shared" si="344"/>
        <v/>
      </c>
      <c r="C3144" s="28"/>
      <c r="D3144" s="37"/>
      <c r="E3144" s="28"/>
      <c r="F3144" s="38"/>
      <c r="G3144" s="39"/>
      <c r="H3144" s="39"/>
      <c r="I3144" s="29"/>
      <c r="J3144" s="40"/>
      <c r="K3144" s="40"/>
      <c r="L3144" s="28"/>
      <c r="M3144" s="28"/>
      <c r="N3144" s="42" t="str">
        <f t="shared" si="345"/>
        <v/>
      </c>
      <c r="O3144" s="43"/>
      <c r="P3144" s="25" t="str">
        <f t="shared" si="350"/>
        <v/>
      </c>
      <c r="R3144" s="26">
        <f t="shared" si="346"/>
        <v>0</v>
      </c>
      <c r="S3144" s="18">
        <f t="shared" si="347"/>
        <v>9</v>
      </c>
      <c r="T3144" s="15" t="str">
        <f t="shared" si="348"/>
        <v/>
      </c>
      <c r="U3144" s="15" t="str">
        <f>CONCATENATE(IF(B3144="","",'[1]Datos del Clap'!$E$4),";","9",IF(B3144="","",'[1]Datos del Clap'!$F$4),TEXT(B3144,"000"),";",E3144,(TEXT(F3144,"00000000")))</f>
        <v>;9;00000000</v>
      </c>
    </row>
    <row r="3145" spans="1:21" ht="14.25" customHeight="1" x14ac:dyDescent="0.2">
      <c r="A3145" s="41" t="str">
        <f t="shared" si="349"/>
        <v/>
      </c>
      <c r="B3145" s="27" t="str">
        <f t="shared" si="344"/>
        <v/>
      </c>
      <c r="C3145" s="28"/>
      <c r="D3145" s="37"/>
      <c r="E3145" s="28"/>
      <c r="F3145" s="38"/>
      <c r="G3145" s="39"/>
      <c r="H3145" s="39"/>
      <c r="I3145" s="29"/>
      <c r="J3145" s="40"/>
      <c r="K3145" s="40"/>
      <c r="L3145" s="28"/>
      <c r="M3145" s="28"/>
      <c r="N3145" s="42" t="str">
        <f t="shared" si="345"/>
        <v/>
      </c>
      <c r="O3145" s="43"/>
      <c r="P3145" s="25" t="str">
        <f t="shared" si="350"/>
        <v/>
      </c>
      <c r="R3145" s="26">
        <f t="shared" si="346"/>
        <v>0</v>
      </c>
      <c r="S3145" s="18">
        <f t="shared" si="347"/>
        <v>9</v>
      </c>
      <c r="T3145" s="15" t="str">
        <f t="shared" si="348"/>
        <v/>
      </c>
      <c r="U3145" s="15" t="str">
        <f>CONCATENATE(IF(B3145="","",'[1]Datos del Clap'!$E$4),";","9",IF(B3145="","",'[1]Datos del Clap'!$F$4),TEXT(B3145,"000"),";",E3145,(TEXT(F3145,"00000000")))</f>
        <v>;9;00000000</v>
      </c>
    </row>
    <row r="3146" spans="1:21" ht="14.25" customHeight="1" x14ac:dyDescent="0.2">
      <c r="A3146" s="41" t="str">
        <f t="shared" si="349"/>
        <v/>
      </c>
      <c r="B3146" s="27" t="str">
        <f t="shared" si="344"/>
        <v/>
      </c>
      <c r="C3146" s="28"/>
      <c r="D3146" s="37"/>
      <c r="E3146" s="28"/>
      <c r="F3146" s="38"/>
      <c r="G3146" s="39"/>
      <c r="H3146" s="39"/>
      <c r="I3146" s="29"/>
      <c r="J3146" s="40"/>
      <c r="K3146" s="40"/>
      <c r="L3146" s="28"/>
      <c r="M3146" s="28"/>
      <c r="N3146" s="42" t="str">
        <f t="shared" si="345"/>
        <v/>
      </c>
      <c r="O3146" s="43"/>
      <c r="P3146" s="25" t="str">
        <f t="shared" si="350"/>
        <v/>
      </c>
      <c r="R3146" s="26">
        <f t="shared" si="346"/>
        <v>0</v>
      </c>
      <c r="S3146" s="18">
        <f t="shared" si="347"/>
        <v>9</v>
      </c>
      <c r="T3146" s="15" t="str">
        <f t="shared" si="348"/>
        <v/>
      </c>
      <c r="U3146" s="15" t="str">
        <f>CONCATENATE(IF(B3146="","",'[1]Datos del Clap'!$E$4),";","9",IF(B3146="","",'[1]Datos del Clap'!$F$4),TEXT(B3146,"000"),";",E3146,(TEXT(F3146,"00000000")))</f>
        <v>;9;00000000</v>
      </c>
    </row>
    <row r="3147" spans="1:21" ht="14.25" customHeight="1" x14ac:dyDescent="0.2">
      <c r="A3147" s="41" t="str">
        <f t="shared" si="349"/>
        <v/>
      </c>
      <c r="B3147" s="27" t="str">
        <f t="shared" si="344"/>
        <v/>
      </c>
      <c r="C3147" s="28"/>
      <c r="D3147" s="37"/>
      <c r="E3147" s="28"/>
      <c r="F3147" s="38"/>
      <c r="G3147" s="39"/>
      <c r="H3147" s="39"/>
      <c r="I3147" s="29"/>
      <c r="J3147" s="40"/>
      <c r="K3147" s="40"/>
      <c r="L3147" s="28"/>
      <c r="M3147" s="28"/>
      <c r="N3147" s="42" t="str">
        <f t="shared" si="345"/>
        <v/>
      </c>
      <c r="O3147" s="43"/>
      <c r="P3147" s="25" t="str">
        <f t="shared" si="350"/>
        <v/>
      </c>
      <c r="R3147" s="26">
        <f t="shared" si="346"/>
        <v>0</v>
      </c>
      <c r="S3147" s="18">
        <f t="shared" si="347"/>
        <v>9</v>
      </c>
      <c r="T3147" s="15" t="str">
        <f t="shared" si="348"/>
        <v/>
      </c>
      <c r="U3147" s="15" t="str">
        <f>CONCATENATE(IF(B3147="","",'[1]Datos del Clap'!$E$4),";","9",IF(B3147="","",'[1]Datos del Clap'!$F$4),TEXT(B3147,"000"),";",E3147,(TEXT(F3147,"00000000")))</f>
        <v>;9;00000000</v>
      </c>
    </row>
    <row r="3148" spans="1:21" ht="14.25" customHeight="1" x14ac:dyDescent="0.2">
      <c r="A3148" s="41" t="str">
        <f t="shared" si="349"/>
        <v/>
      </c>
      <c r="B3148" s="27" t="str">
        <f t="shared" si="344"/>
        <v/>
      </c>
      <c r="C3148" s="28"/>
      <c r="D3148" s="37"/>
      <c r="E3148" s="28"/>
      <c r="F3148" s="38"/>
      <c r="G3148" s="39"/>
      <c r="H3148" s="39"/>
      <c r="I3148" s="29"/>
      <c r="J3148" s="40"/>
      <c r="K3148" s="40"/>
      <c r="L3148" s="28"/>
      <c r="M3148" s="28"/>
      <c r="N3148" s="42" t="str">
        <f t="shared" si="345"/>
        <v/>
      </c>
      <c r="O3148" s="43"/>
      <c r="P3148" s="25" t="str">
        <f t="shared" si="350"/>
        <v/>
      </c>
      <c r="R3148" s="26">
        <f t="shared" si="346"/>
        <v>0</v>
      </c>
      <c r="S3148" s="18">
        <f t="shared" si="347"/>
        <v>9</v>
      </c>
      <c r="T3148" s="15" t="str">
        <f t="shared" si="348"/>
        <v/>
      </c>
      <c r="U3148" s="15" t="str">
        <f>CONCATENATE(IF(B3148="","",'[1]Datos del Clap'!$E$4),";","9",IF(B3148="","",'[1]Datos del Clap'!$F$4),TEXT(B3148,"000"),";",E3148,(TEXT(F3148,"00000000")))</f>
        <v>;9;00000000</v>
      </c>
    </row>
    <row r="3149" spans="1:21" ht="14.25" customHeight="1" x14ac:dyDescent="0.2">
      <c r="A3149" s="41" t="str">
        <f t="shared" si="349"/>
        <v/>
      </c>
      <c r="B3149" s="27" t="str">
        <f t="shared" si="344"/>
        <v/>
      </c>
      <c r="C3149" s="28"/>
      <c r="D3149" s="37"/>
      <c r="E3149" s="28"/>
      <c r="F3149" s="38"/>
      <c r="G3149" s="39"/>
      <c r="H3149" s="39"/>
      <c r="I3149" s="29"/>
      <c r="J3149" s="40"/>
      <c r="K3149" s="40"/>
      <c r="L3149" s="28"/>
      <c r="M3149" s="28"/>
      <c r="N3149" s="42" t="str">
        <f t="shared" si="345"/>
        <v/>
      </c>
      <c r="O3149" s="43"/>
      <c r="P3149" s="25" t="str">
        <f t="shared" si="350"/>
        <v/>
      </c>
      <c r="R3149" s="26">
        <f t="shared" si="346"/>
        <v>0</v>
      </c>
      <c r="S3149" s="18">
        <f t="shared" si="347"/>
        <v>9</v>
      </c>
      <c r="T3149" s="15" t="str">
        <f t="shared" si="348"/>
        <v/>
      </c>
      <c r="U3149" s="15" t="str">
        <f>CONCATENATE(IF(B3149="","",'[1]Datos del Clap'!$E$4),";","9",IF(B3149="","",'[1]Datos del Clap'!$F$4),TEXT(B3149,"000"),";",E3149,(TEXT(F3149,"00000000")))</f>
        <v>;9;00000000</v>
      </c>
    </row>
    <row r="3150" spans="1:21" ht="14.25" customHeight="1" x14ac:dyDescent="0.2">
      <c r="A3150" s="41" t="str">
        <f t="shared" si="349"/>
        <v/>
      </c>
      <c r="B3150" s="27" t="str">
        <f t="shared" si="344"/>
        <v/>
      </c>
      <c r="C3150" s="28"/>
      <c r="D3150" s="37"/>
      <c r="E3150" s="28"/>
      <c r="F3150" s="38"/>
      <c r="G3150" s="39"/>
      <c r="H3150" s="39"/>
      <c r="I3150" s="29"/>
      <c r="J3150" s="40"/>
      <c r="K3150" s="40"/>
      <c r="L3150" s="28"/>
      <c r="M3150" s="28"/>
      <c r="N3150" s="42" t="str">
        <f t="shared" si="345"/>
        <v/>
      </c>
      <c r="O3150" s="43"/>
      <c r="P3150" s="25" t="str">
        <f t="shared" si="350"/>
        <v/>
      </c>
      <c r="R3150" s="26">
        <f t="shared" si="346"/>
        <v>0</v>
      </c>
      <c r="S3150" s="18">
        <f t="shared" si="347"/>
        <v>9</v>
      </c>
      <c r="T3150" s="15" t="str">
        <f t="shared" si="348"/>
        <v/>
      </c>
      <c r="U3150" s="15" t="str">
        <f>CONCATENATE(IF(B3150="","",'[1]Datos del Clap'!$E$4),";","9",IF(B3150="","",'[1]Datos del Clap'!$F$4),TEXT(B3150,"000"),";",E3150,(TEXT(F3150,"00000000")))</f>
        <v>;9;00000000</v>
      </c>
    </row>
    <row r="3151" spans="1:21" ht="14.25" customHeight="1" x14ac:dyDescent="0.2">
      <c r="A3151" s="41" t="str">
        <f t="shared" si="349"/>
        <v/>
      </c>
      <c r="B3151" s="27" t="str">
        <f t="shared" si="344"/>
        <v/>
      </c>
      <c r="C3151" s="28"/>
      <c r="D3151" s="37"/>
      <c r="E3151" s="28"/>
      <c r="F3151" s="38"/>
      <c r="G3151" s="39"/>
      <c r="H3151" s="39"/>
      <c r="I3151" s="29"/>
      <c r="J3151" s="40"/>
      <c r="K3151" s="40"/>
      <c r="L3151" s="28"/>
      <c r="M3151" s="28"/>
      <c r="N3151" s="42" t="str">
        <f t="shared" si="345"/>
        <v/>
      </c>
      <c r="O3151" s="43"/>
      <c r="P3151" s="25" t="str">
        <f t="shared" si="350"/>
        <v/>
      </c>
      <c r="R3151" s="26">
        <f t="shared" si="346"/>
        <v>0</v>
      </c>
      <c r="S3151" s="18">
        <f t="shared" si="347"/>
        <v>9</v>
      </c>
      <c r="T3151" s="15" t="str">
        <f t="shared" si="348"/>
        <v/>
      </c>
      <c r="U3151" s="15" t="str">
        <f>CONCATENATE(IF(B3151="","",'[1]Datos del Clap'!$E$4),";","9",IF(B3151="","",'[1]Datos del Clap'!$F$4),TEXT(B3151,"000"),";",E3151,(TEXT(F3151,"00000000")))</f>
        <v>;9;00000000</v>
      </c>
    </row>
    <row r="3152" spans="1:21" ht="14.25" customHeight="1" x14ac:dyDescent="0.2">
      <c r="A3152" s="41" t="str">
        <f t="shared" si="349"/>
        <v/>
      </c>
      <c r="B3152" s="27" t="str">
        <f t="shared" si="344"/>
        <v/>
      </c>
      <c r="C3152" s="28"/>
      <c r="D3152" s="37"/>
      <c r="E3152" s="28"/>
      <c r="F3152" s="38"/>
      <c r="G3152" s="39"/>
      <c r="H3152" s="39"/>
      <c r="I3152" s="29"/>
      <c r="J3152" s="40"/>
      <c r="K3152" s="40"/>
      <c r="L3152" s="28"/>
      <c r="M3152" s="28"/>
      <c r="N3152" s="42" t="str">
        <f t="shared" si="345"/>
        <v/>
      </c>
      <c r="O3152" s="43"/>
      <c r="P3152" s="25" t="str">
        <f t="shared" si="350"/>
        <v/>
      </c>
      <c r="R3152" s="26">
        <f t="shared" si="346"/>
        <v>0</v>
      </c>
      <c r="S3152" s="18">
        <f t="shared" si="347"/>
        <v>9</v>
      </c>
      <c r="T3152" s="15" t="str">
        <f t="shared" si="348"/>
        <v/>
      </c>
      <c r="U3152" s="15" t="str">
        <f>CONCATENATE(IF(B3152="","",'[1]Datos del Clap'!$E$4),";","9",IF(B3152="","",'[1]Datos del Clap'!$F$4),TEXT(B3152,"000"),";",E3152,(TEXT(F3152,"00000000")))</f>
        <v>;9;00000000</v>
      </c>
    </row>
    <row r="3153" spans="1:21" ht="14.25" customHeight="1" x14ac:dyDescent="0.2">
      <c r="A3153" s="41" t="str">
        <f t="shared" si="349"/>
        <v/>
      </c>
      <c r="B3153" s="27" t="str">
        <f t="shared" si="344"/>
        <v/>
      </c>
      <c r="C3153" s="28"/>
      <c r="D3153" s="37"/>
      <c r="E3153" s="28"/>
      <c r="F3153" s="38"/>
      <c r="G3153" s="39"/>
      <c r="H3153" s="39"/>
      <c r="I3153" s="29"/>
      <c r="J3153" s="40"/>
      <c r="K3153" s="40"/>
      <c r="L3153" s="28"/>
      <c r="M3153" s="28"/>
      <c r="N3153" s="42" t="str">
        <f t="shared" si="345"/>
        <v/>
      </c>
      <c r="O3153" s="43"/>
      <c r="P3153" s="25" t="str">
        <f t="shared" si="350"/>
        <v/>
      </c>
      <c r="R3153" s="26">
        <f t="shared" si="346"/>
        <v>0</v>
      </c>
      <c r="S3153" s="18">
        <f t="shared" si="347"/>
        <v>9</v>
      </c>
      <c r="T3153" s="15" t="str">
        <f t="shared" si="348"/>
        <v/>
      </c>
      <c r="U3153" s="15" t="str">
        <f>CONCATENATE(IF(B3153="","",'[1]Datos del Clap'!$E$4),";","9",IF(B3153="","",'[1]Datos del Clap'!$F$4),TEXT(B3153,"000"),";",E3153,(TEXT(F3153,"00000000")))</f>
        <v>;9;00000000</v>
      </c>
    </row>
    <row r="3154" spans="1:21" ht="14.25" customHeight="1" x14ac:dyDescent="0.2">
      <c r="A3154" s="41" t="str">
        <f t="shared" si="349"/>
        <v/>
      </c>
      <c r="B3154" s="27" t="str">
        <f t="shared" si="344"/>
        <v/>
      </c>
      <c r="C3154" s="28"/>
      <c r="D3154" s="37"/>
      <c r="E3154" s="28"/>
      <c r="F3154" s="38"/>
      <c r="G3154" s="39"/>
      <c r="H3154" s="39"/>
      <c r="I3154" s="29"/>
      <c r="J3154" s="40"/>
      <c r="K3154" s="40"/>
      <c r="L3154" s="28"/>
      <c r="M3154" s="28"/>
      <c r="N3154" s="42" t="str">
        <f t="shared" si="345"/>
        <v/>
      </c>
      <c r="O3154" s="43"/>
      <c r="P3154" s="25" t="str">
        <f t="shared" si="350"/>
        <v/>
      </c>
      <c r="R3154" s="26">
        <f t="shared" si="346"/>
        <v>0</v>
      </c>
      <c r="S3154" s="18">
        <f t="shared" si="347"/>
        <v>9</v>
      </c>
      <c r="T3154" s="15" t="str">
        <f t="shared" si="348"/>
        <v/>
      </c>
      <c r="U3154" s="15" t="str">
        <f>CONCATENATE(IF(B3154="","",'[1]Datos del Clap'!$E$4),";","9",IF(B3154="","",'[1]Datos del Clap'!$F$4),TEXT(B3154,"000"),";",E3154,(TEXT(F3154,"00000000")))</f>
        <v>;9;00000000</v>
      </c>
    </row>
    <row r="3155" spans="1:21" ht="14.25" customHeight="1" x14ac:dyDescent="0.2">
      <c r="A3155" s="41" t="str">
        <f t="shared" si="349"/>
        <v/>
      </c>
      <c r="B3155" s="27" t="str">
        <f t="shared" si="344"/>
        <v/>
      </c>
      <c r="C3155" s="28"/>
      <c r="D3155" s="37"/>
      <c r="E3155" s="28"/>
      <c r="F3155" s="38"/>
      <c r="G3155" s="39"/>
      <c r="H3155" s="39"/>
      <c r="I3155" s="29"/>
      <c r="J3155" s="40"/>
      <c r="K3155" s="40"/>
      <c r="L3155" s="28"/>
      <c r="M3155" s="28"/>
      <c r="N3155" s="42" t="str">
        <f t="shared" si="345"/>
        <v/>
      </c>
      <c r="O3155" s="43"/>
      <c r="P3155" s="25" t="str">
        <f t="shared" si="350"/>
        <v/>
      </c>
      <c r="R3155" s="26">
        <f t="shared" si="346"/>
        <v>0</v>
      </c>
      <c r="S3155" s="18">
        <f t="shared" si="347"/>
        <v>9</v>
      </c>
      <c r="T3155" s="15" t="str">
        <f t="shared" si="348"/>
        <v/>
      </c>
      <c r="U3155" s="15" t="str">
        <f>CONCATENATE(IF(B3155="","",'[1]Datos del Clap'!$E$4),";","9",IF(B3155="","",'[1]Datos del Clap'!$F$4),TEXT(B3155,"000"),";",E3155,(TEXT(F3155,"00000000")))</f>
        <v>;9;00000000</v>
      </c>
    </row>
    <row r="3156" spans="1:21" ht="14.25" customHeight="1" x14ac:dyDescent="0.2">
      <c r="A3156" s="41" t="str">
        <f t="shared" si="349"/>
        <v/>
      </c>
      <c r="B3156" s="27" t="str">
        <f t="shared" si="344"/>
        <v/>
      </c>
      <c r="C3156" s="28"/>
      <c r="D3156" s="37"/>
      <c r="E3156" s="28"/>
      <c r="F3156" s="38"/>
      <c r="G3156" s="39"/>
      <c r="H3156" s="39"/>
      <c r="I3156" s="29"/>
      <c r="J3156" s="40"/>
      <c r="K3156" s="40"/>
      <c r="L3156" s="28"/>
      <c r="M3156" s="28"/>
      <c r="N3156" s="42" t="str">
        <f t="shared" si="345"/>
        <v/>
      </c>
      <c r="O3156" s="43"/>
      <c r="P3156" s="25" t="str">
        <f t="shared" si="350"/>
        <v/>
      </c>
      <c r="R3156" s="26">
        <f t="shared" si="346"/>
        <v>0</v>
      </c>
      <c r="S3156" s="18">
        <f t="shared" si="347"/>
        <v>9</v>
      </c>
      <c r="T3156" s="15" t="str">
        <f t="shared" si="348"/>
        <v/>
      </c>
      <c r="U3156" s="15" t="str">
        <f>CONCATENATE(IF(B3156="","",'[1]Datos del Clap'!$E$4),";","9",IF(B3156="","",'[1]Datos del Clap'!$F$4),TEXT(B3156,"000"),";",E3156,(TEXT(F3156,"00000000")))</f>
        <v>;9;00000000</v>
      </c>
    </row>
    <row r="3157" spans="1:21" ht="14.25" customHeight="1" x14ac:dyDescent="0.2">
      <c r="A3157" s="41" t="str">
        <f t="shared" si="349"/>
        <v/>
      </c>
      <c r="B3157" s="27" t="str">
        <f t="shared" si="344"/>
        <v/>
      </c>
      <c r="C3157" s="28"/>
      <c r="D3157" s="37"/>
      <c r="E3157" s="28"/>
      <c r="F3157" s="38"/>
      <c r="G3157" s="39"/>
      <c r="H3157" s="39"/>
      <c r="I3157" s="29"/>
      <c r="J3157" s="40"/>
      <c r="K3157" s="40"/>
      <c r="L3157" s="28"/>
      <c r="M3157" s="28"/>
      <c r="N3157" s="42" t="str">
        <f t="shared" si="345"/>
        <v/>
      </c>
      <c r="O3157" s="43"/>
      <c r="P3157" s="25" t="str">
        <f t="shared" si="350"/>
        <v/>
      </c>
      <c r="R3157" s="26">
        <f t="shared" si="346"/>
        <v>0</v>
      </c>
      <c r="S3157" s="18">
        <f t="shared" si="347"/>
        <v>9</v>
      </c>
      <c r="T3157" s="15" t="str">
        <f t="shared" si="348"/>
        <v/>
      </c>
      <c r="U3157" s="15" t="str">
        <f>CONCATENATE(IF(B3157="","",'[1]Datos del Clap'!$E$4),";","9",IF(B3157="","",'[1]Datos del Clap'!$F$4),TEXT(B3157,"000"),";",E3157,(TEXT(F3157,"00000000")))</f>
        <v>;9;00000000</v>
      </c>
    </row>
    <row r="3158" spans="1:21" ht="14.25" customHeight="1" x14ac:dyDescent="0.2">
      <c r="A3158" s="41" t="str">
        <f t="shared" si="349"/>
        <v/>
      </c>
      <c r="B3158" s="27" t="str">
        <f t="shared" si="344"/>
        <v/>
      </c>
      <c r="C3158" s="28"/>
      <c r="D3158" s="37"/>
      <c r="E3158" s="28"/>
      <c r="F3158" s="38"/>
      <c r="G3158" s="39"/>
      <c r="H3158" s="39"/>
      <c r="I3158" s="29"/>
      <c r="J3158" s="40"/>
      <c r="K3158" s="40"/>
      <c r="L3158" s="28"/>
      <c r="M3158" s="28"/>
      <c r="N3158" s="42" t="str">
        <f t="shared" si="345"/>
        <v/>
      </c>
      <c r="O3158" s="43"/>
      <c r="P3158" s="25" t="str">
        <f t="shared" si="350"/>
        <v/>
      </c>
      <c r="R3158" s="26">
        <f t="shared" si="346"/>
        <v>0</v>
      </c>
      <c r="S3158" s="18">
        <f t="shared" si="347"/>
        <v>9</v>
      </c>
      <c r="T3158" s="15" t="str">
        <f t="shared" si="348"/>
        <v/>
      </c>
      <c r="U3158" s="15" t="str">
        <f>CONCATENATE(IF(B3158="","",'[1]Datos del Clap'!$E$4),";","9",IF(B3158="","",'[1]Datos del Clap'!$F$4),TEXT(B3158,"000"),";",E3158,(TEXT(F3158,"00000000")))</f>
        <v>;9;00000000</v>
      </c>
    </row>
    <row r="3159" spans="1:21" ht="14.25" customHeight="1" x14ac:dyDescent="0.2">
      <c r="A3159" s="41" t="str">
        <f t="shared" si="349"/>
        <v/>
      </c>
      <c r="B3159" s="27" t="str">
        <f t="shared" si="344"/>
        <v/>
      </c>
      <c r="C3159" s="28"/>
      <c r="D3159" s="37"/>
      <c r="E3159" s="28"/>
      <c r="F3159" s="38"/>
      <c r="G3159" s="39"/>
      <c r="H3159" s="39"/>
      <c r="I3159" s="29"/>
      <c r="J3159" s="40"/>
      <c r="K3159" s="40"/>
      <c r="L3159" s="28"/>
      <c r="M3159" s="28"/>
      <c r="N3159" s="42" t="str">
        <f t="shared" si="345"/>
        <v/>
      </c>
      <c r="O3159" s="43"/>
      <c r="P3159" s="25" t="str">
        <f t="shared" si="350"/>
        <v/>
      </c>
      <c r="R3159" s="26">
        <f t="shared" si="346"/>
        <v>0</v>
      </c>
      <c r="S3159" s="18">
        <f t="shared" si="347"/>
        <v>9</v>
      </c>
      <c r="T3159" s="15" t="str">
        <f t="shared" si="348"/>
        <v/>
      </c>
      <c r="U3159" s="15" t="str">
        <f>CONCATENATE(IF(B3159="","",'[1]Datos del Clap'!$E$4),";","9",IF(B3159="","",'[1]Datos del Clap'!$F$4),TEXT(B3159,"000"),";",E3159,(TEXT(F3159,"00000000")))</f>
        <v>;9;00000000</v>
      </c>
    </row>
    <row r="3160" spans="1:21" ht="14.25" customHeight="1" x14ac:dyDescent="0.2">
      <c r="A3160" s="41" t="str">
        <f t="shared" si="349"/>
        <v/>
      </c>
      <c r="B3160" s="27" t="str">
        <f t="shared" si="344"/>
        <v/>
      </c>
      <c r="C3160" s="28"/>
      <c r="D3160" s="37"/>
      <c r="E3160" s="28"/>
      <c r="F3160" s="38"/>
      <c r="G3160" s="39"/>
      <c r="H3160" s="39"/>
      <c r="I3160" s="29"/>
      <c r="J3160" s="40"/>
      <c r="K3160" s="40"/>
      <c r="L3160" s="28"/>
      <c r="M3160" s="28"/>
      <c r="N3160" s="42" t="str">
        <f t="shared" si="345"/>
        <v/>
      </c>
      <c r="O3160" s="43"/>
      <c r="P3160" s="25" t="str">
        <f t="shared" si="350"/>
        <v/>
      </c>
      <c r="R3160" s="26">
        <f t="shared" si="346"/>
        <v>0</v>
      </c>
      <c r="S3160" s="18">
        <f t="shared" si="347"/>
        <v>9</v>
      </c>
      <c r="T3160" s="15" t="str">
        <f t="shared" si="348"/>
        <v/>
      </c>
      <c r="U3160" s="15" t="str">
        <f>CONCATENATE(IF(B3160="","",'[1]Datos del Clap'!$E$4),";","9",IF(B3160="","",'[1]Datos del Clap'!$F$4),TEXT(B3160,"000"),";",E3160,(TEXT(F3160,"00000000")))</f>
        <v>;9;00000000</v>
      </c>
    </row>
    <row r="3161" spans="1:21" ht="14.25" customHeight="1" x14ac:dyDescent="0.2">
      <c r="A3161" s="41" t="str">
        <f t="shared" si="349"/>
        <v/>
      </c>
      <c r="B3161" s="27" t="str">
        <f t="shared" si="344"/>
        <v/>
      </c>
      <c r="C3161" s="28"/>
      <c r="D3161" s="37"/>
      <c r="E3161" s="28"/>
      <c r="F3161" s="38"/>
      <c r="G3161" s="39"/>
      <c r="H3161" s="39"/>
      <c r="I3161" s="29"/>
      <c r="J3161" s="40"/>
      <c r="K3161" s="40"/>
      <c r="L3161" s="28"/>
      <c r="M3161" s="28"/>
      <c r="N3161" s="42" t="str">
        <f t="shared" si="345"/>
        <v/>
      </c>
      <c r="O3161" s="43"/>
      <c r="P3161" s="25" t="str">
        <f t="shared" si="350"/>
        <v/>
      </c>
      <c r="R3161" s="26">
        <f t="shared" si="346"/>
        <v>0</v>
      </c>
      <c r="S3161" s="18">
        <f t="shared" si="347"/>
        <v>9</v>
      </c>
      <c r="T3161" s="15" t="str">
        <f t="shared" si="348"/>
        <v/>
      </c>
      <c r="U3161" s="15" t="str">
        <f>CONCATENATE(IF(B3161="","",'[1]Datos del Clap'!$E$4),";","9",IF(B3161="","",'[1]Datos del Clap'!$F$4),TEXT(B3161,"000"),";",E3161,(TEXT(F3161,"00000000")))</f>
        <v>;9;00000000</v>
      </c>
    </row>
    <row r="3162" spans="1:21" ht="14.25" customHeight="1" x14ac:dyDescent="0.2">
      <c r="A3162" s="41" t="str">
        <f t="shared" si="349"/>
        <v/>
      </c>
      <c r="B3162" s="27" t="str">
        <f t="shared" si="344"/>
        <v/>
      </c>
      <c r="C3162" s="28"/>
      <c r="D3162" s="37"/>
      <c r="E3162" s="28"/>
      <c r="F3162" s="38"/>
      <c r="G3162" s="39"/>
      <c r="H3162" s="39"/>
      <c r="I3162" s="29"/>
      <c r="J3162" s="40"/>
      <c r="K3162" s="40"/>
      <c r="L3162" s="28"/>
      <c r="M3162" s="28"/>
      <c r="N3162" s="42" t="str">
        <f t="shared" si="345"/>
        <v/>
      </c>
      <c r="O3162" s="43"/>
      <c r="P3162" s="25" t="str">
        <f t="shared" si="350"/>
        <v/>
      </c>
      <c r="R3162" s="26">
        <f t="shared" si="346"/>
        <v>0</v>
      </c>
      <c r="S3162" s="18">
        <f t="shared" si="347"/>
        <v>9</v>
      </c>
      <c r="T3162" s="15" t="str">
        <f t="shared" si="348"/>
        <v/>
      </c>
      <c r="U3162" s="15" t="str">
        <f>CONCATENATE(IF(B3162="","",'[1]Datos del Clap'!$E$4),";","9",IF(B3162="","",'[1]Datos del Clap'!$F$4),TEXT(B3162,"000"),";",E3162,(TEXT(F3162,"00000000")))</f>
        <v>;9;00000000</v>
      </c>
    </row>
    <row r="3163" spans="1:21" ht="14.25" customHeight="1" x14ac:dyDescent="0.2">
      <c r="A3163" s="41" t="str">
        <f t="shared" si="349"/>
        <v/>
      </c>
      <c r="B3163" s="27" t="str">
        <f t="shared" si="344"/>
        <v/>
      </c>
      <c r="C3163" s="28"/>
      <c r="D3163" s="37"/>
      <c r="E3163" s="28"/>
      <c r="F3163" s="38"/>
      <c r="G3163" s="39"/>
      <c r="H3163" s="39"/>
      <c r="I3163" s="29"/>
      <c r="J3163" s="40"/>
      <c r="K3163" s="40"/>
      <c r="L3163" s="28"/>
      <c r="M3163" s="28"/>
      <c r="N3163" s="42" t="str">
        <f t="shared" si="345"/>
        <v/>
      </c>
      <c r="O3163" s="43"/>
      <c r="P3163" s="25" t="str">
        <f t="shared" si="350"/>
        <v/>
      </c>
      <c r="R3163" s="26">
        <f t="shared" si="346"/>
        <v>0</v>
      </c>
      <c r="S3163" s="18">
        <f t="shared" si="347"/>
        <v>9</v>
      </c>
      <c r="T3163" s="15" t="str">
        <f t="shared" si="348"/>
        <v/>
      </c>
      <c r="U3163" s="15" t="str">
        <f>CONCATENATE(IF(B3163="","",'[1]Datos del Clap'!$E$4),";","9",IF(B3163="","",'[1]Datos del Clap'!$F$4),TEXT(B3163,"000"),";",E3163,(TEXT(F3163,"00000000")))</f>
        <v>;9;00000000</v>
      </c>
    </row>
    <row r="3164" spans="1:21" ht="14.25" customHeight="1" x14ac:dyDescent="0.2">
      <c r="A3164" s="41" t="str">
        <f t="shared" si="349"/>
        <v/>
      </c>
      <c r="B3164" s="27" t="str">
        <f t="shared" si="344"/>
        <v/>
      </c>
      <c r="C3164" s="28"/>
      <c r="D3164" s="37"/>
      <c r="E3164" s="28"/>
      <c r="F3164" s="38"/>
      <c r="G3164" s="39"/>
      <c r="H3164" s="39"/>
      <c r="I3164" s="29"/>
      <c r="J3164" s="40"/>
      <c r="K3164" s="40"/>
      <c r="L3164" s="28"/>
      <c r="M3164" s="28"/>
      <c r="N3164" s="42" t="str">
        <f t="shared" si="345"/>
        <v/>
      </c>
      <c r="O3164" s="43"/>
      <c r="P3164" s="25" t="str">
        <f t="shared" si="350"/>
        <v/>
      </c>
      <c r="R3164" s="26">
        <f t="shared" si="346"/>
        <v>0</v>
      </c>
      <c r="S3164" s="18">
        <f t="shared" si="347"/>
        <v>9</v>
      </c>
      <c r="T3164" s="15" t="str">
        <f t="shared" si="348"/>
        <v/>
      </c>
      <c r="U3164" s="15" t="str">
        <f>CONCATENATE(IF(B3164="","",'[1]Datos del Clap'!$E$4),";","9",IF(B3164="","",'[1]Datos del Clap'!$F$4),TEXT(B3164,"000"),";",E3164,(TEXT(F3164,"00000000")))</f>
        <v>;9;00000000</v>
      </c>
    </row>
    <row r="3165" spans="1:21" ht="14.25" customHeight="1" x14ac:dyDescent="0.2">
      <c r="A3165" s="41" t="str">
        <f t="shared" si="349"/>
        <v/>
      </c>
      <c r="B3165" s="27" t="str">
        <f t="shared" si="344"/>
        <v/>
      </c>
      <c r="C3165" s="28"/>
      <c r="D3165" s="37"/>
      <c r="E3165" s="28"/>
      <c r="F3165" s="38"/>
      <c r="G3165" s="39"/>
      <c r="H3165" s="39"/>
      <c r="I3165" s="29"/>
      <c r="J3165" s="40"/>
      <c r="K3165" s="40"/>
      <c r="L3165" s="28"/>
      <c r="M3165" s="28"/>
      <c r="N3165" s="42" t="str">
        <f t="shared" si="345"/>
        <v/>
      </c>
      <c r="O3165" s="43"/>
      <c r="P3165" s="25" t="str">
        <f t="shared" si="350"/>
        <v/>
      </c>
      <c r="R3165" s="26">
        <f t="shared" si="346"/>
        <v>0</v>
      </c>
      <c r="S3165" s="18">
        <f t="shared" si="347"/>
        <v>9</v>
      </c>
      <c r="T3165" s="15" t="str">
        <f t="shared" si="348"/>
        <v/>
      </c>
      <c r="U3165" s="15" t="str">
        <f>CONCATENATE(IF(B3165="","",'[1]Datos del Clap'!$E$4),";","9",IF(B3165="","",'[1]Datos del Clap'!$F$4),TEXT(B3165,"000"),";",E3165,(TEXT(F3165,"00000000")))</f>
        <v>;9;00000000</v>
      </c>
    </row>
    <row r="3166" spans="1:21" ht="14.25" customHeight="1" x14ac:dyDescent="0.2">
      <c r="A3166" s="41" t="str">
        <f t="shared" si="349"/>
        <v/>
      </c>
      <c r="B3166" s="27" t="str">
        <f t="shared" si="344"/>
        <v/>
      </c>
      <c r="C3166" s="28"/>
      <c r="D3166" s="37"/>
      <c r="E3166" s="28"/>
      <c r="F3166" s="38"/>
      <c r="G3166" s="39"/>
      <c r="H3166" s="39"/>
      <c r="I3166" s="29"/>
      <c r="J3166" s="40"/>
      <c r="K3166" s="40"/>
      <c r="L3166" s="28"/>
      <c r="M3166" s="28"/>
      <c r="N3166" s="42" t="str">
        <f t="shared" si="345"/>
        <v/>
      </c>
      <c r="O3166" s="43"/>
      <c r="P3166" s="25" t="str">
        <f t="shared" si="350"/>
        <v/>
      </c>
      <c r="R3166" s="26">
        <f t="shared" si="346"/>
        <v>0</v>
      </c>
      <c r="S3166" s="18">
        <f t="shared" si="347"/>
        <v>9</v>
      </c>
      <c r="T3166" s="15" t="str">
        <f t="shared" si="348"/>
        <v/>
      </c>
      <c r="U3166" s="15" t="str">
        <f>CONCATENATE(IF(B3166="","",'[1]Datos del Clap'!$E$4),";","9",IF(B3166="","",'[1]Datos del Clap'!$F$4),TEXT(B3166,"000"),";",E3166,(TEXT(F3166,"00000000")))</f>
        <v>;9;00000000</v>
      </c>
    </row>
    <row r="3167" spans="1:21" ht="14.25" customHeight="1" x14ac:dyDescent="0.2">
      <c r="A3167" s="41" t="str">
        <f t="shared" si="349"/>
        <v/>
      </c>
      <c r="B3167" s="27" t="str">
        <f t="shared" si="344"/>
        <v/>
      </c>
      <c r="C3167" s="28"/>
      <c r="D3167" s="37"/>
      <c r="E3167" s="28"/>
      <c r="F3167" s="38"/>
      <c r="G3167" s="39"/>
      <c r="H3167" s="39"/>
      <c r="I3167" s="29"/>
      <c r="J3167" s="40"/>
      <c r="K3167" s="40"/>
      <c r="L3167" s="28"/>
      <c r="M3167" s="28"/>
      <c r="N3167" s="42" t="str">
        <f t="shared" si="345"/>
        <v/>
      </c>
      <c r="O3167" s="43"/>
      <c r="P3167" s="25" t="str">
        <f t="shared" si="350"/>
        <v/>
      </c>
      <c r="R3167" s="26">
        <f t="shared" si="346"/>
        <v>0</v>
      </c>
      <c r="S3167" s="18">
        <f t="shared" si="347"/>
        <v>9</v>
      </c>
      <c r="T3167" s="15" t="str">
        <f t="shared" si="348"/>
        <v/>
      </c>
      <c r="U3167" s="15" t="str">
        <f>CONCATENATE(IF(B3167="","",'[1]Datos del Clap'!$E$4),";","9",IF(B3167="","",'[1]Datos del Clap'!$F$4),TEXT(B3167,"000"),";",E3167,(TEXT(F3167,"00000000")))</f>
        <v>;9;00000000</v>
      </c>
    </row>
    <row r="3168" spans="1:21" ht="14.25" customHeight="1" x14ac:dyDescent="0.2">
      <c r="A3168" s="41" t="str">
        <f t="shared" si="349"/>
        <v/>
      </c>
      <c r="B3168" s="27" t="str">
        <f t="shared" si="344"/>
        <v/>
      </c>
      <c r="C3168" s="28"/>
      <c r="D3168" s="37"/>
      <c r="E3168" s="28"/>
      <c r="F3168" s="38"/>
      <c r="G3168" s="39"/>
      <c r="H3168" s="39"/>
      <c r="I3168" s="29"/>
      <c r="J3168" s="40"/>
      <c r="K3168" s="40"/>
      <c r="L3168" s="28"/>
      <c r="M3168" s="28"/>
      <c r="N3168" s="42" t="str">
        <f t="shared" si="345"/>
        <v/>
      </c>
      <c r="O3168" s="43"/>
      <c r="P3168" s="25" t="str">
        <f t="shared" si="350"/>
        <v/>
      </c>
      <c r="R3168" s="26">
        <f t="shared" si="346"/>
        <v>0</v>
      </c>
      <c r="S3168" s="18">
        <f t="shared" si="347"/>
        <v>9</v>
      </c>
      <c r="T3168" s="15" t="str">
        <f t="shared" si="348"/>
        <v/>
      </c>
      <c r="U3168" s="15" t="str">
        <f>CONCATENATE(IF(B3168="","",'[1]Datos del Clap'!$E$4),";","9",IF(B3168="","",'[1]Datos del Clap'!$F$4),TEXT(B3168,"000"),";",E3168,(TEXT(F3168,"00000000")))</f>
        <v>;9;00000000</v>
      </c>
    </row>
    <row r="3169" spans="1:21" ht="14.25" customHeight="1" x14ac:dyDescent="0.2">
      <c r="A3169" s="41" t="str">
        <f t="shared" si="349"/>
        <v/>
      </c>
      <c r="B3169" s="27" t="str">
        <f t="shared" si="344"/>
        <v/>
      </c>
      <c r="C3169" s="28"/>
      <c r="D3169" s="37"/>
      <c r="E3169" s="28"/>
      <c r="F3169" s="38"/>
      <c r="G3169" s="39"/>
      <c r="H3169" s="39"/>
      <c r="I3169" s="29"/>
      <c r="J3169" s="40"/>
      <c r="K3169" s="40"/>
      <c r="L3169" s="28"/>
      <c r="M3169" s="28"/>
      <c r="N3169" s="42" t="str">
        <f t="shared" si="345"/>
        <v/>
      </c>
      <c r="O3169" s="43"/>
      <c r="P3169" s="25" t="str">
        <f t="shared" si="350"/>
        <v/>
      </c>
      <c r="R3169" s="26">
        <f t="shared" si="346"/>
        <v>0</v>
      </c>
      <c r="S3169" s="18">
        <f t="shared" si="347"/>
        <v>9</v>
      </c>
      <c r="T3169" s="15" t="str">
        <f t="shared" si="348"/>
        <v/>
      </c>
      <c r="U3169" s="15" t="str">
        <f>CONCATENATE(IF(B3169="","",'[1]Datos del Clap'!$E$4),";","9",IF(B3169="","",'[1]Datos del Clap'!$F$4),TEXT(B3169,"000"),";",E3169,(TEXT(F3169,"00000000")))</f>
        <v>;9;00000000</v>
      </c>
    </row>
    <row r="3170" spans="1:21" ht="14.25" customHeight="1" x14ac:dyDescent="0.2">
      <c r="A3170" s="41" t="str">
        <f t="shared" si="349"/>
        <v/>
      </c>
      <c r="B3170" s="27" t="str">
        <f t="shared" si="344"/>
        <v/>
      </c>
      <c r="C3170" s="28"/>
      <c r="D3170" s="37"/>
      <c r="E3170" s="28"/>
      <c r="F3170" s="38"/>
      <c r="G3170" s="39"/>
      <c r="H3170" s="39"/>
      <c r="I3170" s="29"/>
      <c r="J3170" s="40"/>
      <c r="K3170" s="40"/>
      <c r="L3170" s="28"/>
      <c r="M3170" s="28"/>
      <c r="N3170" s="42" t="str">
        <f t="shared" si="345"/>
        <v/>
      </c>
      <c r="O3170" s="43"/>
      <c r="P3170" s="25" t="str">
        <f t="shared" si="350"/>
        <v/>
      </c>
      <c r="R3170" s="26">
        <f t="shared" si="346"/>
        <v>0</v>
      </c>
      <c r="S3170" s="18">
        <f t="shared" si="347"/>
        <v>9</v>
      </c>
      <c r="T3170" s="15" t="str">
        <f t="shared" si="348"/>
        <v/>
      </c>
      <c r="U3170" s="15" t="str">
        <f>CONCATENATE(IF(B3170="","",'[1]Datos del Clap'!$E$4),";","9",IF(B3170="","",'[1]Datos del Clap'!$F$4),TEXT(B3170,"000"),";",E3170,(TEXT(F3170,"00000000")))</f>
        <v>;9;00000000</v>
      </c>
    </row>
    <row r="3171" spans="1:21" ht="14.25" customHeight="1" x14ac:dyDescent="0.2">
      <c r="A3171" s="41" t="str">
        <f t="shared" si="349"/>
        <v/>
      </c>
      <c r="B3171" s="27" t="str">
        <f t="shared" si="344"/>
        <v/>
      </c>
      <c r="C3171" s="28"/>
      <c r="D3171" s="37"/>
      <c r="E3171" s="28"/>
      <c r="F3171" s="38"/>
      <c r="G3171" s="39"/>
      <c r="H3171" s="39"/>
      <c r="I3171" s="29"/>
      <c r="J3171" s="40"/>
      <c r="K3171" s="40"/>
      <c r="L3171" s="28"/>
      <c r="M3171" s="28"/>
      <c r="N3171" s="42" t="str">
        <f t="shared" si="345"/>
        <v/>
      </c>
      <c r="O3171" s="43"/>
      <c r="P3171" s="25" t="str">
        <f t="shared" si="350"/>
        <v/>
      </c>
      <c r="R3171" s="26">
        <f t="shared" si="346"/>
        <v>0</v>
      </c>
      <c r="S3171" s="18">
        <f t="shared" si="347"/>
        <v>9</v>
      </c>
      <c r="T3171" s="15" t="str">
        <f t="shared" si="348"/>
        <v/>
      </c>
      <c r="U3171" s="15" t="str">
        <f>CONCATENATE(IF(B3171="","",'[1]Datos del Clap'!$E$4),";","9",IF(B3171="","",'[1]Datos del Clap'!$F$4),TEXT(B3171,"000"),";",E3171,(TEXT(F3171,"00000000")))</f>
        <v>;9;00000000</v>
      </c>
    </row>
    <row r="3172" spans="1:21" ht="14.25" customHeight="1" x14ac:dyDescent="0.2">
      <c r="A3172" s="41" t="str">
        <f t="shared" si="349"/>
        <v/>
      </c>
      <c r="B3172" s="27" t="str">
        <f t="shared" si="344"/>
        <v/>
      </c>
      <c r="C3172" s="28"/>
      <c r="D3172" s="37"/>
      <c r="E3172" s="28"/>
      <c r="F3172" s="38"/>
      <c r="G3172" s="39"/>
      <c r="H3172" s="39"/>
      <c r="I3172" s="29"/>
      <c r="J3172" s="40"/>
      <c r="K3172" s="40"/>
      <c r="L3172" s="28"/>
      <c r="M3172" s="28"/>
      <c r="N3172" s="42" t="str">
        <f t="shared" si="345"/>
        <v/>
      </c>
      <c r="O3172" s="43"/>
      <c r="P3172" s="25" t="str">
        <f t="shared" si="350"/>
        <v/>
      </c>
      <c r="R3172" s="26">
        <f t="shared" si="346"/>
        <v>0</v>
      </c>
      <c r="S3172" s="18">
        <f t="shared" si="347"/>
        <v>9</v>
      </c>
      <c r="T3172" s="15" t="str">
        <f t="shared" si="348"/>
        <v/>
      </c>
      <c r="U3172" s="15" t="str">
        <f>CONCATENATE(IF(B3172="","",'[1]Datos del Clap'!$E$4),";","9",IF(B3172="","",'[1]Datos del Clap'!$F$4),TEXT(B3172,"000"),";",E3172,(TEXT(F3172,"00000000")))</f>
        <v>;9;00000000</v>
      </c>
    </row>
    <row r="3173" spans="1:21" ht="14.25" customHeight="1" x14ac:dyDescent="0.2">
      <c r="A3173" s="41" t="str">
        <f t="shared" si="349"/>
        <v/>
      </c>
      <c r="B3173" s="27" t="str">
        <f t="shared" si="344"/>
        <v/>
      </c>
      <c r="C3173" s="28"/>
      <c r="D3173" s="37"/>
      <c r="E3173" s="28"/>
      <c r="F3173" s="38"/>
      <c r="G3173" s="39"/>
      <c r="H3173" s="39"/>
      <c r="I3173" s="29"/>
      <c r="J3173" s="40"/>
      <c r="K3173" s="40"/>
      <c r="L3173" s="28"/>
      <c r="M3173" s="28"/>
      <c r="N3173" s="42" t="str">
        <f t="shared" si="345"/>
        <v/>
      </c>
      <c r="O3173" s="43"/>
      <c r="P3173" s="25" t="str">
        <f t="shared" si="350"/>
        <v/>
      </c>
      <c r="R3173" s="26">
        <f t="shared" si="346"/>
        <v>0</v>
      </c>
      <c r="S3173" s="18">
        <f t="shared" si="347"/>
        <v>9</v>
      </c>
      <c r="T3173" s="15" t="str">
        <f t="shared" si="348"/>
        <v/>
      </c>
      <c r="U3173" s="15" t="str">
        <f>CONCATENATE(IF(B3173="","",'[1]Datos del Clap'!$E$4),";","9",IF(B3173="","",'[1]Datos del Clap'!$F$4),TEXT(B3173,"000"),";",E3173,(TEXT(F3173,"00000000")))</f>
        <v>;9;00000000</v>
      </c>
    </row>
    <row r="3174" spans="1:21" ht="14.25" customHeight="1" x14ac:dyDescent="0.2">
      <c r="A3174" s="41" t="str">
        <f t="shared" si="349"/>
        <v/>
      </c>
      <c r="B3174" s="27" t="str">
        <f t="shared" si="344"/>
        <v/>
      </c>
      <c r="C3174" s="28"/>
      <c r="D3174" s="37"/>
      <c r="E3174" s="28"/>
      <c r="F3174" s="38"/>
      <c r="G3174" s="39"/>
      <c r="H3174" s="39"/>
      <c r="I3174" s="29"/>
      <c r="J3174" s="40"/>
      <c r="K3174" s="40"/>
      <c r="L3174" s="28"/>
      <c r="M3174" s="28"/>
      <c r="N3174" s="42" t="str">
        <f t="shared" si="345"/>
        <v/>
      </c>
      <c r="O3174" s="43"/>
      <c r="P3174" s="25" t="str">
        <f t="shared" si="350"/>
        <v/>
      </c>
      <c r="R3174" s="26">
        <f t="shared" si="346"/>
        <v>0</v>
      </c>
      <c r="S3174" s="18">
        <f t="shared" si="347"/>
        <v>9</v>
      </c>
      <c r="T3174" s="15" t="str">
        <f t="shared" si="348"/>
        <v/>
      </c>
      <c r="U3174" s="15" t="str">
        <f>CONCATENATE(IF(B3174="","",'[1]Datos del Clap'!$E$4),";","9",IF(B3174="","",'[1]Datos del Clap'!$F$4),TEXT(B3174,"000"),";",E3174,(TEXT(F3174,"00000000")))</f>
        <v>;9;00000000</v>
      </c>
    </row>
    <row r="3175" spans="1:21" ht="14.25" customHeight="1" x14ac:dyDescent="0.2">
      <c r="A3175" s="41" t="str">
        <f t="shared" si="349"/>
        <v/>
      </c>
      <c r="B3175" s="27" t="str">
        <f t="shared" si="344"/>
        <v/>
      </c>
      <c r="C3175" s="28"/>
      <c r="D3175" s="37"/>
      <c r="E3175" s="28"/>
      <c r="F3175" s="38"/>
      <c r="G3175" s="39"/>
      <c r="H3175" s="39"/>
      <c r="I3175" s="29"/>
      <c r="J3175" s="40"/>
      <c r="K3175" s="40"/>
      <c r="L3175" s="28"/>
      <c r="M3175" s="28"/>
      <c r="N3175" s="42" t="str">
        <f t="shared" si="345"/>
        <v/>
      </c>
      <c r="O3175" s="43"/>
      <c r="P3175" s="25" t="str">
        <f t="shared" si="350"/>
        <v/>
      </c>
      <c r="R3175" s="26">
        <f t="shared" si="346"/>
        <v>0</v>
      </c>
      <c r="S3175" s="18">
        <f t="shared" si="347"/>
        <v>9</v>
      </c>
      <c r="T3175" s="15" t="str">
        <f t="shared" si="348"/>
        <v/>
      </c>
      <c r="U3175" s="15" t="str">
        <f>CONCATENATE(IF(B3175="","",'[1]Datos del Clap'!$E$4),";","9",IF(B3175="","",'[1]Datos del Clap'!$F$4),TEXT(B3175,"000"),";",E3175,(TEXT(F3175,"00000000")))</f>
        <v>;9;00000000</v>
      </c>
    </row>
    <row r="3176" spans="1:21" ht="14.25" customHeight="1" x14ac:dyDescent="0.2">
      <c r="A3176" s="41" t="str">
        <f t="shared" si="349"/>
        <v/>
      </c>
      <c r="B3176" s="27" t="str">
        <f t="shared" si="344"/>
        <v/>
      </c>
      <c r="C3176" s="28"/>
      <c r="D3176" s="37"/>
      <c r="E3176" s="28"/>
      <c r="F3176" s="38"/>
      <c r="G3176" s="39"/>
      <c r="H3176" s="39"/>
      <c r="I3176" s="29"/>
      <c r="J3176" s="40"/>
      <c r="K3176" s="40"/>
      <c r="L3176" s="28"/>
      <c r="M3176" s="28"/>
      <c r="N3176" s="42" t="str">
        <f t="shared" si="345"/>
        <v/>
      </c>
      <c r="O3176" s="43"/>
      <c r="P3176" s="25" t="str">
        <f t="shared" si="350"/>
        <v/>
      </c>
      <c r="R3176" s="26">
        <f t="shared" si="346"/>
        <v>0</v>
      </c>
      <c r="S3176" s="18">
        <f t="shared" si="347"/>
        <v>9</v>
      </c>
      <c r="T3176" s="15" t="str">
        <f t="shared" si="348"/>
        <v/>
      </c>
      <c r="U3176" s="15" t="str">
        <f>CONCATENATE(IF(B3176="","",'[1]Datos del Clap'!$E$4),";","9",IF(B3176="","",'[1]Datos del Clap'!$F$4),TEXT(B3176,"000"),";",E3176,(TEXT(F3176,"00000000")))</f>
        <v>;9;00000000</v>
      </c>
    </row>
    <row r="3177" spans="1:21" ht="14.25" customHeight="1" x14ac:dyDescent="0.2">
      <c r="A3177" s="41" t="str">
        <f t="shared" si="349"/>
        <v/>
      </c>
      <c r="B3177" s="27" t="str">
        <f t="shared" si="344"/>
        <v/>
      </c>
      <c r="C3177" s="28"/>
      <c r="D3177" s="37"/>
      <c r="E3177" s="28"/>
      <c r="F3177" s="38"/>
      <c r="G3177" s="39"/>
      <c r="H3177" s="39"/>
      <c r="I3177" s="29"/>
      <c r="J3177" s="40"/>
      <c r="K3177" s="40"/>
      <c r="L3177" s="28"/>
      <c r="M3177" s="28"/>
      <c r="N3177" s="42" t="str">
        <f t="shared" si="345"/>
        <v/>
      </c>
      <c r="O3177" s="43"/>
      <c r="P3177" s="25" t="str">
        <f t="shared" si="350"/>
        <v/>
      </c>
      <c r="R3177" s="26">
        <f t="shared" si="346"/>
        <v>0</v>
      </c>
      <c r="S3177" s="18">
        <f t="shared" si="347"/>
        <v>9</v>
      </c>
      <c r="T3177" s="15" t="str">
        <f t="shared" si="348"/>
        <v/>
      </c>
      <c r="U3177" s="15" t="str">
        <f>CONCATENATE(IF(B3177="","",'[1]Datos del Clap'!$E$4),";","9",IF(B3177="","",'[1]Datos del Clap'!$F$4),TEXT(B3177,"000"),";",E3177,(TEXT(F3177,"00000000")))</f>
        <v>;9;00000000</v>
      </c>
    </row>
    <row r="3178" spans="1:21" ht="14.25" customHeight="1" x14ac:dyDescent="0.2">
      <c r="A3178" s="41" t="str">
        <f t="shared" si="349"/>
        <v/>
      </c>
      <c r="B3178" s="27" t="str">
        <f t="shared" si="344"/>
        <v/>
      </c>
      <c r="C3178" s="28"/>
      <c r="D3178" s="37"/>
      <c r="E3178" s="28"/>
      <c r="F3178" s="38"/>
      <c r="G3178" s="39"/>
      <c r="H3178" s="39"/>
      <c r="I3178" s="29"/>
      <c r="J3178" s="40"/>
      <c r="K3178" s="40"/>
      <c r="L3178" s="28"/>
      <c r="M3178" s="28"/>
      <c r="N3178" s="42" t="str">
        <f t="shared" si="345"/>
        <v/>
      </c>
      <c r="O3178" s="43"/>
      <c r="P3178" s="25" t="str">
        <f t="shared" si="350"/>
        <v/>
      </c>
      <c r="R3178" s="26">
        <f t="shared" si="346"/>
        <v>0</v>
      </c>
      <c r="S3178" s="18">
        <f t="shared" si="347"/>
        <v>9</v>
      </c>
      <c r="T3178" s="15" t="str">
        <f t="shared" si="348"/>
        <v/>
      </c>
      <c r="U3178" s="15" t="str">
        <f>CONCATENATE(IF(B3178="","",'[1]Datos del Clap'!$E$4),";","9",IF(B3178="","",'[1]Datos del Clap'!$F$4),TEXT(B3178,"000"),";",E3178,(TEXT(F3178,"00000000")))</f>
        <v>;9;00000000</v>
      </c>
    </row>
    <row r="3179" spans="1:21" ht="14.25" customHeight="1" x14ac:dyDescent="0.2">
      <c r="A3179" s="41" t="str">
        <f t="shared" si="349"/>
        <v/>
      </c>
      <c r="B3179" s="27" t="str">
        <f t="shared" si="344"/>
        <v/>
      </c>
      <c r="C3179" s="28"/>
      <c r="D3179" s="37"/>
      <c r="E3179" s="28"/>
      <c r="F3179" s="38"/>
      <c r="G3179" s="39"/>
      <c r="H3179" s="39"/>
      <c r="I3179" s="29"/>
      <c r="J3179" s="40"/>
      <c r="K3179" s="40"/>
      <c r="L3179" s="28"/>
      <c r="M3179" s="28"/>
      <c r="N3179" s="42" t="str">
        <f t="shared" si="345"/>
        <v/>
      </c>
      <c r="O3179" s="43"/>
      <c r="P3179" s="25" t="str">
        <f t="shared" si="350"/>
        <v/>
      </c>
      <c r="R3179" s="26">
        <f t="shared" si="346"/>
        <v>0</v>
      </c>
      <c r="S3179" s="18">
        <f t="shared" si="347"/>
        <v>9</v>
      </c>
      <c r="T3179" s="15" t="str">
        <f t="shared" si="348"/>
        <v/>
      </c>
      <c r="U3179" s="15" t="str">
        <f>CONCATENATE(IF(B3179="","",'[1]Datos del Clap'!$E$4),";","9",IF(B3179="","",'[1]Datos del Clap'!$F$4),TEXT(B3179,"000"),";",E3179,(TEXT(F3179,"00000000")))</f>
        <v>;9;00000000</v>
      </c>
    </row>
    <row r="3180" spans="1:21" ht="14.25" customHeight="1" x14ac:dyDescent="0.2">
      <c r="A3180" s="41" t="str">
        <f t="shared" si="349"/>
        <v/>
      </c>
      <c r="B3180" s="27" t="str">
        <f t="shared" si="344"/>
        <v/>
      </c>
      <c r="C3180" s="28"/>
      <c r="D3180" s="37"/>
      <c r="E3180" s="28"/>
      <c r="F3180" s="38"/>
      <c r="G3180" s="39"/>
      <c r="H3180" s="39"/>
      <c r="I3180" s="29"/>
      <c r="J3180" s="40"/>
      <c r="K3180" s="40"/>
      <c r="L3180" s="28"/>
      <c r="M3180" s="28"/>
      <c r="N3180" s="42" t="str">
        <f t="shared" si="345"/>
        <v/>
      </c>
      <c r="O3180" s="43"/>
      <c r="P3180" s="25" t="str">
        <f t="shared" si="350"/>
        <v/>
      </c>
      <c r="R3180" s="26">
        <f t="shared" si="346"/>
        <v>0</v>
      </c>
      <c r="S3180" s="18">
        <f t="shared" si="347"/>
        <v>9</v>
      </c>
      <c r="T3180" s="15" t="str">
        <f t="shared" si="348"/>
        <v/>
      </c>
      <c r="U3180" s="15" t="str">
        <f>CONCATENATE(IF(B3180="","",'[1]Datos del Clap'!$E$4),";","9",IF(B3180="","",'[1]Datos del Clap'!$F$4),TEXT(B3180,"000"),";",E3180,(TEXT(F3180,"00000000")))</f>
        <v>;9;00000000</v>
      </c>
    </row>
    <row r="3181" spans="1:21" ht="14.25" customHeight="1" x14ac:dyDescent="0.2">
      <c r="A3181" s="41" t="str">
        <f t="shared" si="349"/>
        <v/>
      </c>
      <c r="B3181" s="27" t="str">
        <f t="shared" si="344"/>
        <v/>
      </c>
      <c r="C3181" s="28"/>
      <c r="D3181" s="37"/>
      <c r="E3181" s="28"/>
      <c r="F3181" s="38"/>
      <c r="G3181" s="39"/>
      <c r="H3181" s="39"/>
      <c r="I3181" s="29"/>
      <c r="J3181" s="40"/>
      <c r="K3181" s="40"/>
      <c r="L3181" s="28"/>
      <c r="M3181" s="28"/>
      <c r="N3181" s="42" t="str">
        <f t="shared" si="345"/>
        <v/>
      </c>
      <c r="O3181" s="43"/>
      <c r="P3181" s="25" t="str">
        <f t="shared" si="350"/>
        <v/>
      </c>
      <c r="R3181" s="26">
        <f t="shared" si="346"/>
        <v>0</v>
      </c>
      <c r="S3181" s="18">
        <f t="shared" si="347"/>
        <v>9</v>
      </c>
      <c r="T3181" s="15" t="str">
        <f t="shared" si="348"/>
        <v/>
      </c>
      <c r="U3181" s="15" t="str">
        <f>CONCATENATE(IF(B3181="","",'[1]Datos del Clap'!$E$4),";","9",IF(B3181="","",'[1]Datos del Clap'!$F$4),TEXT(B3181,"000"),";",E3181,(TEXT(F3181,"00000000")))</f>
        <v>;9;00000000</v>
      </c>
    </row>
    <row r="3182" spans="1:21" ht="14.25" customHeight="1" x14ac:dyDescent="0.2">
      <c r="A3182" s="41" t="str">
        <f t="shared" si="349"/>
        <v/>
      </c>
      <c r="B3182" s="27" t="str">
        <f t="shared" si="344"/>
        <v/>
      </c>
      <c r="C3182" s="28"/>
      <c r="D3182" s="37"/>
      <c r="E3182" s="28"/>
      <c r="F3182" s="38"/>
      <c r="G3182" s="39"/>
      <c r="H3182" s="39"/>
      <c r="I3182" s="29"/>
      <c r="J3182" s="40"/>
      <c r="K3182" s="40"/>
      <c r="L3182" s="28"/>
      <c r="M3182" s="28"/>
      <c r="N3182" s="42" t="str">
        <f t="shared" si="345"/>
        <v/>
      </c>
      <c r="O3182" s="43"/>
      <c r="P3182" s="25" t="str">
        <f t="shared" si="350"/>
        <v/>
      </c>
      <c r="R3182" s="26">
        <f t="shared" si="346"/>
        <v>0</v>
      </c>
      <c r="S3182" s="18">
        <f t="shared" si="347"/>
        <v>9</v>
      </c>
      <c r="T3182" s="15" t="str">
        <f t="shared" si="348"/>
        <v/>
      </c>
      <c r="U3182" s="15" t="str">
        <f>CONCATENATE(IF(B3182="","",'[1]Datos del Clap'!$E$4),";","9",IF(B3182="","",'[1]Datos del Clap'!$F$4),TEXT(B3182,"000"),";",E3182,(TEXT(F3182,"00000000")))</f>
        <v>;9;00000000</v>
      </c>
    </row>
    <row r="3183" spans="1:21" ht="14.25" customHeight="1" x14ac:dyDescent="0.2">
      <c r="A3183" s="41" t="str">
        <f t="shared" si="349"/>
        <v/>
      </c>
      <c r="B3183" s="27" t="str">
        <f t="shared" si="344"/>
        <v/>
      </c>
      <c r="C3183" s="28"/>
      <c r="D3183" s="37"/>
      <c r="E3183" s="28"/>
      <c r="F3183" s="38"/>
      <c r="G3183" s="39"/>
      <c r="H3183" s="39"/>
      <c r="I3183" s="29"/>
      <c r="J3183" s="40"/>
      <c r="K3183" s="40"/>
      <c r="L3183" s="28"/>
      <c r="M3183" s="28"/>
      <c r="N3183" s="42" t="str">
        <f t="shared" si="345"/>
        <v/>
      </c>
      <c r="O3183" s="43"/>
      <c r="P3183" s="25" t="str">
        <f t="shared" si="350"/>
        <v/>
      </c>
      <c r="R3183" s="26">
        <f t="shared" si="346"/>
        <v>0</v>
      </c>
      <c r="S3183" s="18">
        <f t="shared" si="347"/>
        <v>9</v>
      </c>
      <c r="T3183" s="15" t="str">
        <f t="shared" si="348"/>
        <v/>
      </c>
      <c r="U3183" s="15" t="str">
        <f>CONCATENATE(IF(B3183="","",'[1]Datos del Clap'!$E$4),";","9",IF(B3183="","",'[1]Datos del Clap'!$F$4),TEXT(B3183,"000"),";",E3183,(TEXT(F3183,"00000000")))</f>
        <v>;9;00000000</v>
      </c>
    </row>
    <row r="3184" spans="1:21" ht="14.25" customHeight="1" x14ac:dyDescent="0.2">
      <c r="A3184" s="41" t="str">
        <f t="shared" si="349"/>
        <v/>
      </c>
      <c r="B3184" s="27" t="str">
        <f t="shared" si="344"/>
        <v/>
      </c>
      <c r="C3184" s="28"/>
      <c r="D3184" s="37"/>
      <c r="E3184" s="28"/>
      <c r="F3184" s="38"/>
      <c r="G3184" s="39"/>
      <c r="H3184" s="39"/>
      <c r="I3184" s="29"/>
      <c r="J3184" s="40"/>
      <c r="K3184" s="40"/>
      <c r="L3184" s="28"/>
      <c r="M3184" s="28"/>
      <c r="N3184" s="42" t="str">
        <f t="shared" si="345"/>
        <v/>
      </c>
      <c r="O3184" s="43"/>
      <c r="P3184" s="25" t="str">
        <f t="shared" si="350"/>
        <v/>
      </c>
      <c r="R3184" s="26">
        <f t="shared" si="346"/>
        <v>0</v>
      </c>
      <c r="S3184" s="18">
        <f t="shared" si="347"/>
        <v>9</v>
      </c>
      <c r="T3184" s="15" t="str">
        <f t="shared" si="348"/>
        <v/>
      </c>
      <c r="U3184" s="15" t="str">
        <f>CONCATENATE(IF(B3184="","",'[1]Datos del Clap'!$E$4),";","9",IF(B3184="","",'[1]Datos del Clap'!$F$4),TEXT(B3184,"000"),";",E3184,(TEXT(F3184,"00000000")))</f>
        <v>;9;00000000</v>
      </c>
    </row>
    <row r="3185" spans="1:21" ht="14.25" customHeight="1" x14ac:dyDescent="0.2">
      <c r="A3185" s="41" t="str">
        <f t="shared" si="349"/>
        <v/>
      </c>
      <c r="B3185" s="27" t="str">
        <f t="shared" si="344"/>
        <v/>
      </c>
      <c r="C3185" s="28"/>
      <c r="D3185" s="37"/>
      <c r="E3185" s="28"/>
      <c r="F3185" s="38"/>
      <c r="G3185" s="39"/>
      <c r="H3185" s="39"/>
      <c r="I3185" s="29"/>
      <c r="J3185" s="40"/>
      <c r="K3185" s="40"/>
      <c r="L3185" s="28"/>
      <c r="M3185" s="28"/>
      <c r="N3185" s="42" t="str">
        <f t="shared" si="345"/>
        <v/>
      </c>
      <c r="O3185" s="43"/>
      <c r="P3185" s="25" t="str">
        <f t="shared" si="350"/>
        <v/>
      </c>
      <c r="R3185" s="26">
        <f t="shared" si="346"/>
        <v>0</v>
      </c>
      <c r="S3185" s="18">
        <f t="shared" si="347"/>
        <v>9</v>
      </c>
      <c r="T3185" s="15" t="str">
        <f t="shared" si="348"/>
        <v/>
      </c>
      <c r="U3185" s="15" t="str">
        <f>CONCATENATE(IF(B3185="","",'[1]Datos del Clap'!$E$4),";","9",IF(B3185="","",'[1]Datos del Clap'!$F$4),TEXT(B3185,"000"),";",E3185,(TEXT(F3185,"00000000")))</f>
        <v>;9;00000000</v>
      </c>
    </row>
    <row r="3186" spans="1:21" ht="14.25" customHeight="1" x14ac:dyDescent="0.2">
      <c r="A3186" s="41" t="str">
        <f t="shared" si="349"/>
        <v/>
      </c>
      <c r="B3186" s="27" t="str">
        <f t="shared" si="344"/>
        <v/>
      </c>
      <c r="C3186" s="28"/>
      <c r="D3186" s="37"/>
      <c r="E3186" s="28"/>
      <c r="F3186" s="38"/>
      <c r="G3186" s="39"/>
      <c r="H3186" s="39"/>
      <c r="I3186" s="29"/>
      <c r="J3186" s="40"/>
      <c r="K3186" s="40"/>
      <c r="L3186" s="28"/>
      <c r="M3186" s="28"/>
      <c r="N3186" s="42" t="str">
        <f t="shared" si="345"/>
        <v/>
      </c>
      <c r="O3186" s="43"/>
      <c r="P3186" s="25" t="str">
        <f t="shared" si="350"/>
        <v/>
      </c>
      <c r="R3186" s="26">
        <f t="shared" si="346"/>
        <v>0</v>
      </c>
      <c r="S3186" s="18">
        <f t="shared" si="347"/>
        <v>9</v>
      </c>
      <c r="T3186" s="15" t="str">
        <f t="shared" si="348"/>
        <v/>
      </c>
      <c r="U3186" s="15" t="str">
        <f>CONCATENATE(IF(B3186="","",'[1]Datos del Clap'!$E$4),";","9",IF(B3186="","",'[1]Datos del Clap'!$F$4),TEXT(B3186,"000"),";",E3186,(TEXT(F3186,"00000000")))</f>
        <v>;9;00000000</v>
      </c>
    </row>
    <row r="3187" spans="1:21" ht="14.25" customHeight="1" x14ac:dyDescent="0.2">
      <c r="A3187" s="41" t="str">
        <f t="shared" si="349"/>
        <v/>
      </c>
      <c r="B3187" s="27" t="str">
        <f t="shared" si="344"/>
        <v/>
      </c>
      <c r="C3187" s="28"/>
      <c r="D3187" s="37"/>
      <c r="E3187" s="28"/>
      <c r="F3187" s="38"/>
      <c r="G3187" s="39"/>
      <c r="H3187" s="39"/>
      <c r="I3187" s="29"/>
      <c r="J3187" s="40"/>
      <c r="K3187" s="40"/>
      <c r="L3187" s="28"/>
      <c r="M3187" s="28"/>
      <c r="N3187" s="42" t="str">
        <f t="shared" si="345"/>
        <v/>
      </c>
      <c r="O3187" s="43"/>
      <c r="P3187" s="25" t="str">
        <f t="shared" si="350"/>
        <v/>
      </c>
      <c r="R3187" s="26">
        <f t="shared" si="346"/>
        <v>0</v>
      </c>
      <c r="S3187" s="18">
        <f t="shared" si="347"/>
        <v>9</v>
      </c>
      <c r="T3187" s="15" t="str">
        <f t="shared" si="348"/>
        <v/>
      </c>
      <c r="U3187" s="15" t="str">
        <f>CONCATENATE(IF(B3187="","",'[1]Datos del Clap'!$E$4),";","9",IF(B3187="","",'[1]Datos del Clap'!$F$4),TEXT(B3187,"000"),";",E3187,(TEXT(F3187,"00000000")))</f>
        <v>;9;00000000</v>
      </c>
    </row>
    <row r="3188" spans="1:21" ht="14.25" customHeight="1" x14ac:dyDescent="0.2">
      <c r="A3188" s="41" t="str">
        <f t="shared" si="349"/>
        <v/>
      </c>
      <c r="B3188" s="27" t="str">
        <f t="shared" si="344"/>
        <v/>
      </c>
      <c r="C3188" s="28"/>
      <c r="D3188" s="37"/>
      <c r="E3188" s="28"/>
      <c r="F3188" s="38"/>
      <c r="G3188" s="39"/>
      <c r="H3188" s="39"/>
      <c r="I3188" s="29"/>
      <c r="J3188" s="40"/>
      <c r="K3188" s="40"/>
      <c r="L3188" s="28"/>
      <c r="M3188" s="28"/>
      <c r="N3188" s="42" t="str">
        <f t="shared" si="345"/>
        <v/>
      </c>
      <c r="O3188" s="43"/>
      <c r="P3188" s="25" t="str">
        <f t="shared" si="350"/>
        <v/>
      </c>
      <c r="R3188" s="26">
        <f t="shared" si="346"/>
        <v>0</v>
      </c>
      <c r="S3188" s="18">
        <f t="shared" si="347"/>
        <v>9</v>
      </c>
      <c r="T3188" s="15" t="str">
        <f t="shared" si="348"/>
        <v/>
      </c>
      <c r="U3188" s="15" t="str">
        <f>CONCATENATE(IF(B3188="","",'[1]Datos del Clap'!$E$4),";","9",IF(B3188="","",'[1]Datos del Clap'!$F$4),TEXT(B3188,"000"),";",E3188,(TEXT(F3188,"00000000")))</f>
        <v>;9;00000000</v>
      </c>
    </row>
    <row r="3189" spans="1:21" ht="14.25" customHeight="1" x14ac:dyDescent="0.2">
      <c r="A3189" s="41" t="str">
        <f t="shared" si="349"/>
        <v/>
      </c>
      <c r="B3189" s="27" t="str">
        <f t="shared" si="344"/>
        <v/>
      </c>
      <c r="C3189" s="28"/>
      <c r="D3189" s="37"/>
      <c r="E3189" s="28"/>
      <c r="F3189" s="38"/>
      <c r="G3189" s="39"/>
      <c r="H3189" s="39"/>
      <c r="I3189" s="29"/>
      <c r="J3189" s="40"/>
      <c r="K3189" s="40"/>
      <c r="L3189" s="28"/>
      <c r="M3189" s="28"/>
      <c r="N3189" s="42" t="str">
        <f t="shared" si="345"/>
        <v/>
      </c>
      <c r="O3189" s="43"/>
      <c r="P3189" s="25" t="str">
        <f t="shared" si="350"/>
        <v/>
      </c>
      <c r="R3189" s="26">
        <f t="shared" si="346"/>
        <v>0</v>
      </c>
      <c r="S3189" s="18">
        <f t="shared" si="347"/>
        <v>9</v>
      </c>
      <c r="T3189" s="15" t="str">
        <f t="shared" si="348"/>
        <v/>
      </c>
      <c r="U3189" s="15" t="str">
        <f>CONCATENATE(IF(B3189="","",'[1]Datos del Clap'!$E$4),";","9",IF(B3189="","",'[1]Datos del Clap'!$F$4),TEXT(B3189,"000"),";",E3189,(TEXT(F3189,"00000000")))</f>
        <v>;9;00000000</v>
      </c>
    </row>
    <row r="3190" spans="1:21" ht="14.25" customHeight="1" x14ac:dyDescent="0.2">
      <c r="A3190" s="41" t="str">
        <f t="shared" si="349"/>
        <v/>
      </c>
      <c r="B3190" s="27" t="str">
        <f t="shared" si="344"/>
        <v/>
      </c>
      <c r="C3190" s="28"/>
      <c r="D3190" s="37"/>
      <c r="E3190" s="28"/>
      <c r="F3190" s="38"/>
      <c r="G3190" s="39"/>
      <c r="H3190" s="39"/>
      <c r="I3190" s="29"/>
      <c r="J3190" s="40"/>
      <c r="K3190" s="40"/>
      <c r="L3190" s="28"/>
      <c r="M3190" s="28"/>
      <c r="N3190" s="42" t="str">
        <f t="shared" si="345"/>
        <v/>
      </c>
      <c r="O3190" s="43"/>
      <c r="P3190" s="25" t="str">
        <f t="shared" si="350"/>
        <v/>
      </c>
      <c r="R3190" s="26">
        <f t="shared" si="346"/>
        <v>0</v>
      </c>
      <c r="S3190" s="18">
        <f t="shared" si="347"/>
        <v>9</v>
      </c>
      <c r="T3190" s="15" t="str">
        <f t="shared" si="348"/>
        <v/>
      </c>
      <c r="U3190" s="15" t="str">
        <f>CONCATENATE(IF(B3190="","",'[1]Datos del Clap'!$E$4),";","9",IF(B3190="","",'[1]Datos del Clap'!$F$4),TEXT(B3190,"000"),";",E3190,(TEXT(F3190,"00000000")))</f>
        <v>;9;00000000</v>
      </c>
    </row>
    <row r="3191" spans="1:21" ht="14.25" customHeight="1" x14ac:dyDescent="0.2">
      <c r="A3191" s="41" t="str">
        <f t="shared" si="349"/>
        <v/>
      </c>
      <c r="B3191" s="27" t="str">
        <f t="shared" si="344"/>
        <v/>
      </c>
      <c r="C3191" s="28"/>
      <c r="D3191" s="37"/>
      <c r="E3191" s="28"/>
      <c r="F3191" s="38"/>
      <c r="G3191" s="39"/>
      <c r="H3191" s="39"/>
      <c r="I3191" s="29"/>
      <c r="J3191" s="40"/>
      <c r="K3191" s="40"/>
      <c r="L3191" s="28"/>
      <c r="M3191" s="28"/>
      <c r="N3191" s="42" t="str">
        <f t="shared" si="345"/>
        <v/>
      </c>
      <c r="O3191" s="43"/>
      <c r="P3191" s="25" t="str">
        <f t="shared" si="350"/>
        <v/>
      </c>
      <c r="R3191" s="26">
        <f t="shared" si="346"/>
        <v>0</v>
      </c>
      <c r="S3191" s="18">
        <f t="shared" si="347"/>
        <v>9</v>
      </c>
      <c r="T3191" s="15" t="str">
        <f t="shared" si="348"/>
        <v/>
      </c>
      <c r="U3191" s="15" t="str">
        <f>CONCATENATE(IF(B3191="","",'[1]Datos del Clap'!$E$4),";","9",IF(B3191="","",'[1]Datos del Clap'!$F$4),TEXT(B3191,"000"),";",E3191,(TEXT(F3191,"00000000")))</f>
        <v>;9;00000000</v>
      </c>
    </row>
    <row r="3192" spans="1:21" ht="14.25" customHeight="1" x14ac:dyDescent="0.2">
      <c r="A3192" s="41" t="str">
        <f t="shared" si="349"/>
        <v/>
      </c>
      <c r="B3192" s="27" t="str">
        <f t="shared" si="344"/>
        <v/>
      </c>
      <c r="C3192" s="28"/>
      <c r="D3192" s="37"/>
      <c r="E3192" s="28"/>
      <c r="F3192" s="38"/>
      <c r="G3192" s="39"/>
      <c r="H3192" s="39"/>
      <c r="I3192" s="29"/>
      <c r="J3192" s="40"/>
      <c r="K3192" s="40"/>
      <c r="L3192" s="28"/>
      <c r="M3192" s="28"/>
      <c r="N3192" s="42" t="str">
        <f t="shared" si="345"/>
        <v/>
      </c>
      <c r="O3192" s="43"/>
      <c r="P3192" s="25" t="str">
        <f t="shared" si="350"/>
        <v/>
      </c>
      <c r="R3192" s="26">
        <f t="shared" si="346"/>
        <v>0</v>
      </c>
      <c r="S3192" s="18">
        <f t="shared" si="347"/>
        <v>9</v>
      </c>
      <c r="T3192" s="15" t="str">
        <f t="shared" si="348"/>
        <v/>
      </c>
      <c r="U3192" s="15" t="str">
        <f>CONCATENATE(IF(B3192="","",'[1]Datos del Clap'!$E$4),";","9",IF(B3192="","",'[1]Datos del Clap'!$F$4),TEXT(B3192,"000"),";",E3192,(TEXT(F3192,"00000000")))</f>
        <v>;9;00000000</v>
      </c>
    </row>
    <row r="3193" spans="1:21" ht="14.25" customHeight="1" x14ac:dyDescent="0.2">
      <c r="A3193" s="41" t="str">
        <f t="shared" si="349"/>
        <v/>
      </c>
      <c r="B3193" s="27" t="str">
        <f t="shared" si="344"/>
        <v/>
      </c>
      <c r="C3193" s="28"/>
      <c r="D3193" s="37"/>
      <c r="E3193" s="28"/>
      <c r="F3193" s="38"/>
      <c r="G3193" s="39"/>
      <c r="H3193" s="39"/>
      <c r="I3193" s="29"/>
      <c r="J3193" s="40"/>
      <c r="K3193" s="40"/>
      <c r="L3193" s="28"/>
      <c r="M3193" s="28"/>
      <c r="N3193" s="42" t="str">
        <f t="shared" si="345"/>
        <v/>
      </c>
      <c r="O3193" s="43"/>
      <c r="P3193" s="25" t="str">
        <f t="shared" si="350"/>
        <v/>
      </c>
      <c r="R3193" s="26">
        <f t="shared" si="346"/>
        <v>0</v>
      </c>
      <c r="S3193" s="18">
        <f t="shared" si="347"/>
        <v>9</v>
      </c>
      <c r="T3193" s="15" t="str">
        <f t="shared" si="348"/>
        <v/>
      </c>
      <c r="U3193" s="15" t="str">
        <f>CONCATENATE(IF(B3193="","",'[1]Datos del Clap'!$E$4),";","9",IF(B3193="","",'[1]Datos del Clap'!$F$4),TEXT(B3193,"000"),";",E3193,(TEXT(F3193,"00000000")))</f>
        <v>;9;00000000</v>
      </c>
    </row>
    <row r="3194" spans="1:21" ht="14.25" customHeight="1" x14ac:dyDescent="0.2">
      <c r="A3194" s="41" t="str">
        <f t="shared" si="349"/>
        <v/>
      </c>
      <c r="B3194" s="27" t="str">
        <f t="shared" si="344"/>
        <v/>
      </c>
      <c r="C3194" s="28"/>
      <c r="D3194" s="37"/>
      <c r="E3194" s="28"/>
      <c r="F3194" s="38"/>
      <c r="G3194" s="39"/>
      <c r="H3194" s="39"/>
      <c r="I3194" s="29"/>
      <c r="J3194" s="40"/>
      <c r="K3194" s="40"/>
      <c r="L3194" s="28"/>
      <c r="M3194" s="28"/>
      <c r="N3194" s="42" t="str">
        <f t="shared" si="345"/>
        <v/>
      </c>
      <c r="O3194" s="43"/>
      <c r="P3194" s="25" t="str">
        <f t="shared" si="350"/>
        <v/>
      </c>
      <c r="R3194" s="26">
        <f t="shared" si="346"/>
        <v>0</v>
      </c>
      <c r="S3194" s="18">
        <f t="shared" si="347"/>
        <v>9</v>
      </c>
      <c r="T3194" s="15" t="str">
        <f t="shared" si="348"/>
        <v/>
      </c>
      <c r="U3194" s="15" t="str">
        <f>CONCATENATE(IF(B3194="","",'[1]Datos del Clap'!$E$4),";","9",IF(B3194="","",'[1]Datos del Clap'!$F$4),TEXT(B3194,"000"),";",E3194,(TEXT(F3194,"00000000")))</f>
        <v>;9;00000000</v>
      </c>
    </row>
    <row r="3195" spans="1:21" ht="14.25" customHeight="1" x14ac:dyDescent="0.2">
      <c r="A3195" s="41" t="str">
        <f t="shared" si="349"/>
        <v/>
      </c>
      <c r="B3195" s="27" t="str">
        <f t="shared" si="344"/>
        <v/>
      </c>
      <c r="C3195" s="28"/>
      <c r="D3195" s="37"/>
      <c r="E3195" s="28"/>
      <c r="F3195" s="38"/>
      <c r="G3195" s="39"/>
      <c r="H3195" s="39"/>
      <c r="I3195" s="29"/>
      <c r="J3195" s="40"/>
      <c r="K3195" s="40"/>
      <c r="L3195" s="28"/>
      <c r="M3195" s="28"/>
      <c r="N3195" s="42" t="str">
        <f t="shared" si="345"/>
        <v/>
      </c>
      <c r="O3195" s="43"/>
      <c r="P3195" s="25" t="str">
        <f t="shared" si="350"/>
        <v/>
      </c>
      <c r="R3195" s="26">
        <f t="shared" si="346"/>
        <v>0</v>
      </c>
      <c r="S3195" s="18">
        <f t="shared" si="347"/>
        <v>9</v>
      </c>
      <c r="T3195" s="15" t="str">
        <f t="shared" si="348"/>
        <v/>
      </c>
      <c r="U3195" s="15" t="str">
        <f>CONCATENATE(IF(B3195="","",'[1]Datos del Clap'!$E$4),";","9",IF(B3195="","",'[1]Datos del Clap'!$F$4),TEXT(B3195,"000"),";",E3195,(TEXT(F3195,"00000000")))</f>
        <v>;9;00000000</v>
      </c>
    </row>
    <row r="3196" spans="1:21" ht="14.25" customHeight="1" x14ac:dyDescent="0.2">
      <c r="A3196" s="41" t="str">
        <f t="shared" si="349"/>
        <v/>
      </c>
      <c r="B3196" s="27" t="str">
        <f t="shared" si="344"/>
        <v/>
      </c>
      <c r="C3196" s="28"/>
      <c r="D3196" s="37"/>
      <c r="E3196" s="28"/>
      <c r="F3196" s="38"/>
      <c r="G3196" s="39"/>
      <c r="H3196" s="39"/>
      <c r="I3196" s="29"/>
      <c r="J3196" s="40"/>
      <c r="K3196" s="40"/>
      <c r="L3196" s="28"/>
      <c r="M3196" s="28"/>
      <c r="N3196" s="42" t="str">
        <f t="shared" si="345"/>
        <v/>
      </c>
      <c r="O3196" s="43"/>
      <c r="P3196" s="25" t="str">
        <f t="shared" si="350"/>
        <v/>
      </c>
      <c r="R3196" s="26">
        <f t="shared" si="346"/>
        <v>0</v>
      </c>
      <c r="S3196" s="18">
        <f t="shared" si="347"/>
        <v>9</v>
      </c>
      <c r="T3196" s="15" t="str">
        <f t="shared" si="348"/>
        <v/>
      </c>
      <c r="U3196" s="15" t="str">
        <f>CONCATENATE(IF(B3196="","",'[1]Datos del Clap'!$E$4),";","9",IF(B3196="","",'[1]Datos del Clap'!$F$4),TEXT(B3196,"000"),";",E3196,(TEXT(F3196,"00000000")))</f>
        <v>;9;00000000</v>
      </c>
    </row>
    <row r="3197" spans="1:21" ht="14.25" customHeight="1" x14ac:dyDescent="0.2">
      <c r="A3197" s="41" t="str">
        <f t="shared" si="349"/>
        <v/>
      </c>
      <c r="B3197" s="27" t="str">
        <f t="shared" si="344"/>
        <v/>
      </c>
      <c r="C3197" s="28"/>
      <c r="D3197" s="37"/>
      <c r="E3197" s="28"/>
      <c r="F3197" s="38"/>
      <c r="G3197" s="39"/>
      <c r="H3197" s="39"/>
      <c r="I3197" s="29"/>
      <c r="J3197" s="40"/>
      <c r="K3197" s="40"/>
      <c r="L3197" s="28"/>
      <c r="M3197" s="28"/>
      <c r="N3197" s="42" t="str">
        <f t="shared" si="345"/>
        <v/>
      </c>
      <c r="O3197" s="43"/>
      <c r="P3197" s="25" t="str">
        <f t="shared" si="350"/>
        <v/>
      </c>
      <c r="R3197" s="26">
        <f t="shared" si="346"/>
        <v>0</v>
      </c>
      <c r="S3197" s="18">
        <f t="shared" si="347"/>
        <v>9</v>
      </c>
      <c r="T3197" s="15" t="str">
        <f t="shared" si="348"/>
        <v/>
      </c>
      <c r="U3197" s="15" t="str">
        <f>CONCATENATE(IF(B3197="","",'[1]Datos del Clap'!$E$4),";","9",IF(B3197="","",'[1]Datos del Clap'!$F$4),TEXT(B3197,"000"),";",E3197,(TEXT(F3197,"00000000")))</f>
        <v>;9;00000000</v>
      </c>
    </row>
    <row r="3198" spans="1:21" ht="14.25" customHeight="1" x14ac:dyDescent="0.2">
      <c r="A3198" s="41" t="str">
        <f t="shared" si="349"/>
        <v/>
      </c>
      <c r="B3198" s="27" t="str">
        <f t="shared" ref="B3198:B3261" si="351">IF(OR(C3198="",D3198=""),"",IF(AND(C3198&lt;&gt;"Jefe de Familia",D3198&lt;&gt;""),B3197,(B3197+1)))</f>
        <v/>
      </c>
      <c r="C3198" s="28"/>
      <c r="D3198" s="37"/>
      <c r="E3198" s="28"/>
      <c r="F3198" s="38"/>
      <c r="G3198" s="39"/>
      <c r="H3198" s="39"/>
      <c r="I3198" s="29"/>
      <c r="J3198" s="40"/>
      <c r="K3198" s="40"/>
      <c r="L3198" s="28"/>
      <c r="M3198" s="28"/>
      <c r="N3198" s="42" t="str">
        <f t="shared" ref="N3198:N3261" si="352">IF(OR(COUNTIF($F$4:$F$3005,F3198)&gt;=2,T(F3198)&lt;&gt;"",LEN(F3198)&gt;8),"Revisar este número de Cédula","")</f>
        <v/>
      </c>
      <c r="O3198" s="43"/>
      <c r="P3198" s="25" t="str">
        <f t="shared" si="350"/>
        <v/>
      </c>
      <c r="R3198" s="26">
        <f t="shared" ref="R3198:R3261" si="353">COUNTIF($F$4:$F$10002,F3198)</f>
        <v>0</v>
      </c>
      <c r="S3198" s="18">
        <f t="shared" ref="S3198:S3261" si="354">LEN(IF(F3198&gt;=80000000,(CONCATENATE("E",REPT(0,8-LEN(F3198)),F3198)),(CONCATENATE("V",REPT(0,8-LEN(F3198)),F3198))))</f>
        <v>9</v>
      </c>
      <c r="T3198" s="15" t="str">
        <f t="shared" ref="T3198:T3261" si="355">TRIM(PROPER(D3198))</f>
        <v/>
      </c>
      <c r="U3198" s="15" t="str">
        <f>CONCATENATE(IF(B3198="","",'[1]Datos del Clap'!$E$4),";","9",IF(B3198="","",'[1]Datos del Clap'!$F$4),TEXT(B3198,"000"),";",E3198,(TEXT(F3198,"00000000")))</f>
        <v>;9;00000000</v>
      </c>
    </row>
    <row r="3199" spans="1:21" ht="14.25" customHeight="1" x14ac:dyDescent="0.2">
      <c r="A3199" s="41" t="str">
        <f t="shared" si="349"/>
        <v/>
      </c>
      <c r="B3199" s="27" t="str">
        <f t="shared" si="351"/>
        <v/>
      </c>
      <c r="C3199" s="28"/>
      <c r="D3199" s="37"/>
      <c r="E3199" s="28"/>
      <c r="F3199" s="38"/>
      <c r="G3199" s="39"/>
      <c r="H3199" s="39"/>
      <c r="I3199" s="29"/>
      <c r="J3199" s="40"/>
      <c r="K3199" s="40"/>
      <c r="L3199" s="28"/>
      <c r="M3199" s="28"/>
      <c r="N3199" s="42" t="str">
        <f t="shared" si="352"/>
        <v/>
      </c>
      <c r="O3199" s="43"/>
      <c r="P3199" s="25" t="str">
        <f t="shared" si="350"/>
        <v/>
      </c>
      <c r="R3199" s="26">
        <f t="shared" si="353"/>
        <v>0</v>
      </c>
      <c r="S3199" s="18">
        <f t="shared" si="354"/>
        <v>9</v>
      </c>
      <c r="T3199" s="15" t="str">
        <f t="shared" si="355"/>
        <v/>
      </c>
      <c r="U3199" s="15" t="str">
        <f>CONCATENATE(IF(B3199="","",'[1]Datos del Clap'!$E$4),";","9",IF(B3199="","",'[1]Datos del Clap'!$F$4),TEXT(B3199,"000"),";",E3199,(TEXT(F3199,"00000000")))</f>
        <v>;9;00000000</v>
      </c>
    </row>
    <row r="3200" spans="1:21" ht="14.25" customHeight="1" x14ac:dyDescent="0.2">
      <c r="A3200" s="41" t="str">
        <f t="shared" si="349"/>
        <v/>
      </c>
      <c r="B3200" s="27" t="str">
        <f t="shared" si="351"/>
        <v/>
      </c>
      <c r="C3200" s="28"/>
      <c r="D3200" s="37"/>
      <c r="E3200" s="28"/>
      <c r="F3200" s="38"/>
      <c r="G3200" s="39"/>
      <c r="H3200" s="39"/>
      <c r="I3200" s="29"/>
      <c r="J3200" s="40"/>
      <c r="K3200" s="40"/>
      <c r="L3200" s="28"/>
      <c r="M3200" s="28"/>
      <c r="N3200" s="42" t="str">
        <f t="shared" si="352"/>
        <v/>
      </c>
      <c r="O3200" s="43"/>
      <c r="P3200" s="25" t="str">
        <f t="shared" si="350"/>
        <v/>
      </c>
      <c r="R3200" s="26">
        <f t="shared" si="353"/>
        <v>0</v>
      </c>
      <c r="S3200" s="18">
        <f t="shared" si="354"/>
        <v>9</v>
      </c>
      <c r="T3200" s="15" t="str">
        <f t="shared" si="355"/>
        <v/>
      </c>
      <c r="U3200" s="15" t="str">
        <f>CONCATENATE(IF(B3200="","",'[1]Datos del Clap'!$E$4),";","9",IF(B3200="","",'[1]Datos del Clap'!$F$4),TEXT(B3200,"000"),";",E3200,(TEXT(F3200,"00000000")))</f>
        <v>;9;00000000</v>
      </c>
    </row>
    <row r="3201" spans="1:21" ht="14.25" customHeight="1" x14ac:dyDescent="0.2">
      <c r="A3201" s="41" t="str">
        <f t="shared" si="349"/>
        <v/>
      </c>
      <c r="B3201" s="27" t="str">
        <f t="shared" si="351"/>
        <v/>
      </c>
      <c r="C3201" s="28"/>
      <c r="D3201" s="37"/>
      <c r="E3201" s="28"/>
      <c r="F3201" s="38"/>
      <c r="G3201" s="39"/>
      <c r="H3201" s="39"/>
      <c r="I3201" s="29"/>
      <c r="J3201" s="40"/>
      <c r="K3201" s="40"/>
      <c r="L3201" s="28"/>
      <c r="M3201" s="28"/>
      <c r="N3201" s="42" t="str">
        <f t="shared" si="352"/>
        <v/>
      </c>
      <c r="O3201" s="43"/>
      <c r="P3201" s="25" t="str">
        <f t="shared" si="350"/>
        <v/>
      </c>
      <c r="R3201" s="26">
        <f t="shared" si="353"/>
        <v>0</v>
      </c>
      <c r="S3201" s="18">
        <f t="shared" si="354"/>
        <v>9</v>
      </c>
      <c r="T3201" s="15" t="str">
        <f t="shared" si="355"/>
        <v/>
      </c>
      <c r="U3201" s="15" t="str">
        <f>CONCATENATE(IF(B3201="","",'[1]Datos del Clap'!$E$4),";","9",IF(B3201="","",'[1]Datos del Clap'!$F$4),TEXT(B3201,"000"),";",E3201,(TEXT(F3201,"00000000")))</f>
        <v>;9;00000000</v>
      </c>
    </row>
    <row r="3202" spans="1:21" ht="14.25" customHeight="1" x14ac:dyDescent="0.2">
      <c r="A3202" s="41" t="str">
        <f t="shared" si="349"/>
        <v/>
      </c>
      <c r="B3202" s="27" t="str">
        <f t="shared" si="351"/>
        <v/>
      </c>
      <c r="C3202" s="28"/>
      <c r="D3202" s="37"/>
      <c r="E3202" s="28"/>
      <c r="F3202" s="38"/>
      <c r="G3202" s="39"/>
      <c r="H3202" s="39"/>
      <c r="I3202" s="29"/>
      <c r="J3202" s="40"/>
      <c r="K3202" s="40"/>
      <c r="L3202" s="28"/>
      <c r="M3202" s="28"/>
      <c r="N3202" s="42" t="str">
        <f t="shared" si="352"/>
        <v/>
      </c>
      <c r="O3202" s="43"/>
      <c r="P3202" s="25" t="str">
        <f t="shared" si="350"/>
        <v/>
      </c>
      <c r="R3202" s="26">
        <f t="shared" si="353"/>
        <v>0</v>
      </c>
      <c r="S3202" s="18">
        <f t="shared" si="354"/>
        <v>9</v>
      </c>
      <c r="T3202" s="15" t="str">
        <f t="shared" si="355"/>
        <v/>
      </c>
      <c r="U3202" s="15" t="str">
        <f>CONCATENATE(IF(B3202="","",'[1]Datos del Clap'!$E$4),";","9",IF(B3202="","",'[1]Datos del Clap'!$F$4),TEXT(B3202,"000"),";",E3202,(TEXT(F3202,"00000000")))</f>
        <v>;9;00000000</v>
      </c>
    </row>
    <row r="3203" spans="1:21" ht="14.25" customHeight="1" x14ac:dyDescent="0.2">
      <c r="A3203" s="41" t="str">
        <f t="shared" si="349"/>
        <v/>
      </c>
      <c r="B3203" s="27" t="str">
        <f t="shared" si="351"/>
        <v/>
      </c>
      <c r="C3203" s="28"/>
      <c r="D3203" s="37"/>
      <c r="E3203" s="28"/>
      <c r="F3203" s="38"/>
      <c r="G3203" s="39"/>
      <c r="H3203" s="39"/>
      <c r="I3203" s="29"/>
      <c r="J3203" s="40"/>
      <c r="K3203" s="40"/>
      <c r="L3203" s="28"/>
      <c r="M3203" s="28"/>
      <c r="N3203" s="42" t="str">
        <f t="shared" si="352"/>
        <v/>
      </c>
      <c r="O3203" s="43"/>
      <c r="P3203" s="25" t="str">
        <f t="shared" si="350"/>
        <v/>
      </c>
      <c r="R3203" s="26">
        <f t="shared" si="353"/>
        <v>0</v>
      </c>
      <c r="S3203" s="18">
        <f t="shared" si="354"/>
        <v>9</v>
      </c>
      <c r="T3203" s="15" t="str">
        <f t="shared" si="355"/>
        <v/>
      </c>
      <c r="U3203" s="15" t="str">
        <f>CONCATENATE(IF(B3203="","",'[1]Datos del Clap'!$E$4),";","9",IF(B3203="","",'[1]Datos del Clap'!$F$4),TEXT(B3203,"000"),";",E3203,(TEXT(F3203,"00000000")))</f>
        <v>;9;00000000</v>
      </c>
    </row>
    <row r="3204" spans="1:21" ht="14.25" customHeight="1" x14ac:dyDescent="0.2">
      <c r="A3204" s="41" t="str">
        <f t="shared" si="349"/>
        <v/>
      </c>
      <c r="B3204" s="27" t="str">
        <f t="shared" si="351"/>
        <v/>
      </c>
      <c r="C3204" s="28"/>
      <c r="D3204" s="37"/>
      <c r="E3204" s="28"/>
      <c r="F3204" s="38"/>
      <c r="G3204" s="39"/>
      <c r="H3204" s="39"/>
      <c r="I3204" s="29"/>
      <c r="J3204" s="40"/>
      <c r="K3204" s="40"/>
      <c r="L3204" s="28"/>
      <c r="M3204" s="28"/>
      <c r="N3204" s="42" t="str">
        <f t="shared" si="352"/>
        <v/>
      </c>
      <c r="O3204" s="43"/>
      <c r="P3204" s="25" t="str">
        <f t="shared" si="350"/>
        <v/>
      </c>
      <c r="R3204" s="26">
        <f t="shared" si="353"/>
        <v>0</v>
      </c>
      <c r="S3204" s="18">
        <f t="shared" si="354"/>
        <v>9</v>
      </c>
      <c r="T3204" s="15" t="str">
        <f t="shared" si="355"/>
        <v/>
      </c>
      <c r="U3204" s="15" t="str">
        <f>CONCATENATE(IF(B3204="","",'[1]Datos del Clap'!$E$4),";","9",IF(B3204="","",'[1]Datos del Clap'!$F$4),TEXT(B3204,"000"),";",E3204,(TEXT(F3204,"00000000")))</f>
        <v>;9;00000000</v>
      </c>
    </row>
    <row r="3205" spans="1:21" ht="14.25" customHeight="1" x14ac:dyDescent="0.2">
      <c r="A3205" s="41" t="str">
        <f t="shared" ref="A3205:A3268" si="356">IF(I3205="Vocero Territorial",1,IF(I3205="UBCH",2,IF(I3205="UNAMUJER",3,IF(I3205="FFM",4,IF(I3205="CCAlimentación",5,IF(I3205="Comunicador",6,IF(I3205="Productivo",7,IF(I3205="Fiscal",8,IF(I3205="Miliciano",9,IF(I3205="Vocero Comunal",11,IF(I3205="Ninguno",10,"")))))))))))</f>
        <v/>
      </c>
      <c r="B3205" s="27" t="str">
        <f t="shared" si="351"/>
        <v/>
      </c>
      <c r="C3205" s="28"/>
      <c r="D3205" s="37"/>
      <c r="E3205" s="28"/>
      <c r="F3205" s="38"/>
      <c r="G3205" s="39"/>
      <c r="H3205" s="39"/>
      <c r="I3205" s="29"/>
      <c r="J3205" s="40"/>
      <c r="K3205" s="40"/>
      <c r="L3205" s="28"/>
      <c r="M3205" s="28"/>
      <c r="N3205" s="42" t="str">
        <f t="shared" si="352"/>
        <v/>
      </c>
      <c r="O3205" s="43"/>
      <c r="P3205" s="25" t="str">
        <f t="shared" ref="P3205:P3268" si="357">IF(AND($W$2&lt;&gt;1,I3205="Vocero Territorial"),"Ya Existe un "&amp;I3205,IF(AND($W$3&lt;&gt;1,I3205="UBCH"),"Ya Existe un Representante de las "&amp;I3205,IF(AND($W$4&lt;&gt;1,I3205="UNAMUJER"),"Ya Existe un Representante de "&amp;I3205,IF(AND($W$5&lt;&gt;1,I3205="FFM"),"Ya Existe un Representante del "&amp;I3205,IF(AND($W$6&lt;&gt;1,I3205="CCAlimentación"),"Ya Existe un Representante del "&amp;I3205,IF(AND($W$7&lt;&gt;1,I3205="Comunicador"),"Ya Existe un Líder "&amp;I3205,IF(AND($W$8&lt;&gt;1,I3205="Productivo"),"Ya Existe un Líder "&amp;I3205,IF(AND($W$9&lt;&gt;1,I3205="Fiscal"),"Ya Existe un "&amp;I3205,IF(AND($W$9&lt;&gt;1,I3205="Vocero Comunal"),"Ya Existe un "&amp;I3205,"")))))))))</f>
        <v/>
      </c>
      <c r="R3205" s="26">
        <f t="shared" si="353"/>
        <v>0</v>
      </c>
      <c r="S3205" s="18">
        <f t="shared" si="354"/>
        <v>9</v>
      </c>
      <c r="T3205" s="15" t="str">
        <f t="shared" si="355"/>
        <v/>
      </c>
      <c r="U3205" s="15" t="str">
        <f>CONCATENATE(IF(B3205="","",'[1]Datos del Clap'!$E$4),";","9",IF(B3205="","",'[1]Datos del Clap'!$F$4),TEXT(B3205,"000"),";",E3205,(TEXT(F3205,"00000000")))</f>
        <v>;9;00000000</v>
      </c>
    </row>
    <row r="3206" spans="1:21" ht="14.25" customHeight="1" x14ac:dyDescent="0.2">
      <c r="A3206" s="41" t="str">
        <f t="shared" si="356"/>
        <v/>
      </c>
      <c r="B3206" s="27" t="str">
        <f t="shared" si="351"/>
        <v/>
      </c>
      <c r="C3206" s="28"/>
      <c r="D3206" s="37"/>
      <c r="E3206" s="28"/>
      <c r="F3206" s="38"/>
      <c r="G3206" s="39"/>
      <c r="H3206" s="39"/>
      <c r="I3206" s="29"/>
      <c r="J3206" s="40"/>
      <c r="K3206" s="40"/>
      <c r="L3206" s="28"/>
      <c r="M3206" s="28"/>
      <c r="N3206" s="42" t="str">
        <f t="shared" si="352"/>
        <v/>
      </c>
      <c r="O3206" s="43"/>
      <c r="P3206" s="25" t="str">
        <f t="shared" si="357"/>
        <v/>
      </c>
      <c r="R3206" s="26">
        <f t="shared" si="353"/>
        <v>0</v>
      </c>
      <c r="S3206" s="18">
        <f t="shared" si="354"/>
        <v>9</v>
      </c>
      <c r="T3206" s="15" t="str">
        <f t="shared" si="355"/>
        <v/>
      </c>
      <c r="U3206" s="15" t="str">
        <f>CONCATENATE(IF(B3206="","",'[1]Datos del Clap'!$E$4),";","9",IF(B3206="","",'[1]Datos del Clap'!$F$4),TEXT(B3206,"000"),";",E3206,(TEXT(F3206,"00000000")))</f>
        <v>;9;00000000</v>
      </c>
    </row>
    <row r="3207" spans="1:21" ht="14.25" customHeight="1" x14ac:dyDescent="0.2">
      <c r="A3207" s="41" t="str">
        <f t="shared" si="356"/>
        <v/>
      </c>
      <c r="B3207" s="27" t="str">
        <f t="shared" si="351"/>
        <v/>
      </c>
      <c r="C3207" s="28"/>
      <c r="D3207" s="37"/>
      <c r="E3207" s="28"/>
      <c r="F3207" s="38"/>
      <c r="G3207" s="39"/>
      <c r="H3207" s="39"/>
      <c r="I3207" s="29"/>
      <c r="J3207" s="40"/>
      <c r="K3207" s="40"/>
      <c r="L3207" s="28"/>
      <c r="M3207" s="28"/>
      <c r="N3207" s="42" t="str">
        <f t="shared" si="352"/>
        <v/>
      </c>
      <c r="O3207" s="43"/>
      <c r="P3207" s="25" t="str">
        <f t="shared" si="357"/>
        <v/>
      </c>
      <c r="R3207" s="26">
        <f t="shared" si="353"/>
        <v>0</v>
      </c>
      <c r="S3207" s="18">
        <f t="shared" si="354"/>
        <v>9</v>
      </c>
      <c r="T3207" s="15" t="str">
        <f t="shared" si="355"/>
        <v/>
      </c>
      <c r="U3207" s="15" t="str">
        <f>CONCATENATE(IF(B3207="","",'[1]Datos del Clap'!$E$4),";","9",IF(B3207="","",'[1]Datos del Clap'!$F$4),TEXT(B3207,"000"),";",E3207,(TEXT(F3207,"00000000")))</f>
        <v>;9;00000000</v>
      </c>
    </row>
    <row r="3208" spans="1:21" ht="14.25" customHeight="1" x14ac:dyDescent="0.2">
      <c r="A3208" s="41" t="str">
        <f t="shared" si="356"/>
        <v/>
      </c>
      <c r="B3208" s="27" t="str">
        <f t="shared" si="351"/>
        <v/>
      </c>
      <c r="C3208" s="28"/>
      <c r="D3208" s="37"/>
      <c r="E3208" s="28"/>
      <c r="F3208" s="38"/>
      <c r="G3208" s="39"/>
      <c r="H3208" s="39"/>
      <c r="I3208" s="29"/>
      <c r="J3208" s="40"/>
      <c r="K3208" s="40"/>
      <c r="L3208" s="28"/>
      <c r="M3208" s="28"/>
      <c r="N3208" s="42" t="str">
        <f t="shared" si="352"/>
        <v/>
      </c>
      <c r="O3208" s="43"/>
      <c r="P3208" s="25" t="str">
        <f t="shared" si="357"/>
        <v/>
      </c>
      <c r="R3208" s="26">
        <f t="shared" si="353"/>
        <v>0</v>
      </c>
      <c r="S3208" s="18">
        <f t="shared" si="354"/>
        <v>9</v>
      </c>
      <c r="T3208" s="15" t="str">
        <f t="shared" si="355"/>
        <v/>
      </c>
      <c r="U3208" s="15" t="str">
        <f>CONCATENATE(IF(B3208="","",'[1]Datos del Clap'!$E$4),";","9",IF(B3208="","",'[1]Datos del Clap'!$F$4),TEXT(B3208,"000"),";",E3208,(TEXT(F3208,"00000000")))</f>
        <v>;9;00000000</v>
      </c>
    </row>
    <row r="3209" spans="1:21" ht="14.25" customHeight="1" x14ac:dyDescent="0.2">
      <c r="A3209" s="41" t="str">
        <f t="shared" si="356"/>
        <v/>
      </c>
      <c r="B3209" s="27" t="str">
        <f t="shared" si="351"/>
        <v/>
      </c>
      <c r="C3209" s="28"/>
      <c r="D3209" s="37"/>
      <c r="E3209" s="28"/>
      <c r="F3209" s="38"/>
      <c r="G3209" s="39"/>
      <c r="H3209" s="39"/>
      <c r="I3209" s="29"/>
      <c r="J3209" s="40"/>
      <c r="K3209" s="40"/>
      <c r="L3209" s="28"/>
      <c r="M3209" s="28"/>
      <c r="N3209" s="42" t="str">
        <f t="shared" si="352"/>
        <v/>
      </c>
      <c r="O3209" s="43"/>
      <c r="P3209" s="25" t="str">
        <f t="shared" si="357"/>
        <v/>
      </c>
      <c r="R3209" s="26">
        <f t="shared" si="353"/>
        <v>0</v>
      </c>
      <c r="S3209" s="18">
        <f t="shared" si="354"/>
        <v>9</v>
      </c>
      <c r="T3209" s="15" t="str">
        <f t="shared" si="355"/>
        <v/>
      </c>
      <c r="U3209" s="15" t="str">
        <f>CONCATENATE(IF(B3209="","",'[1]Datos del Clap'!$E$4),";","9",IF(B3209="","",'[1]Datos del Clap'!$F$4),TEXT(B3209,"000"),";",E3209,(TEXT(F3209,"00000000")))</f>
        <v>;9;00000000</v>
      </c>
    </row>
    <row r="3210" spans="1:21" ht="14.25" customHeight="1" x14ac:dyDescent="0.2">
      <c r="A3210" s="41" t="str">
        <f t="shared" si="356"/>
        <v/>
      </c>
      <c r="B3210" s="27" t="str">
        <f t="shared" si="351"/>
        <v/>
      </c>
      <c r="C3210" s="28"/>
      <c r="D3210" s="37"/>
      <c r="E3210" s="28"/>
      <c r="F3210" s="38"/>
      <c r="G3210" s="39"/>
      <c r="H3210" s="39"/>
      <c r="I3210" s="29"/>
      <c r="J3210" s="40"/>
      <c r="K3210" s="40"/>
      <c r="L3210" s="28"/>
      <c r="M3210" s="28"/>
      <c r="N3210" s="42" t="str">
        <f t="shared" si="352"/>
        <v/>
      </c>
      <c r="O3210" s="43"/>
      <c r="P3210" s="25" t="str">
        <f t="shared" si="357"/>
        <v/>
      </c>
      <c r="R3210" s="26">
        <f t="shared" si="353"/>
        <v>0</v>
      </c>
      <c r="S3210" s="18">
        <f t="shared" si="354"/>
        <v>9</v>
      </c>
      <c r="T3210" s="15" t="str">
        <f t="shared" si="355"/>
        <v/>
      </c>
      <c r="U3210" s="15" t="str">
        <f>CONCATENATE(IF(B3210="","",'[1]Datos del Clap'!$E$4),";","9",IF(B3210="","",'[1]Datos del Clap'!$F$4),TEXT(B3210,"000"),";",E3210,(TEXT(F3210,"00000000")))</f>
        <v>;9;00000000</v>
      </c>
    </row>
    <row r="3211" spans="1:21" ht="14.25" customHeight="1" x14ac:dyDescent="0.2">
      <c r="A3211" s="41" t="str">
        <f t="shared" si="356"/>
        <v/>
      </c>
      <c r="B3211" s="27" t="str">
        <f t="shared" si="351"/>
        <v/>
      </c>
      <c r="C3211" s="28"/>
      <c r="D3211" s="37"/>
      <c r="E3211" s="28"/>
      <c r="F3211" s="38"/>
      <c r="G3211" s="39"/>
      <c r="H3211" s="39"/>
      <c r="I3211" s="29"/>
      <c r="J3211" s="40"/>
      <c r="K3211" s="40"/>
      <c r="L3211" s="28"/>
      <c r="M3211" s="28"/>
      <c r="N3211" s="42" t="str">
        <f t="shared" si="352"/>
        <v/>
      </c>
      <c r="O3211" s="43"/>
      <c r="P3211" s="25" t="str">
        <f t="shared" si="357"/>
        <v/>
      </c>
      <c r="R3211" s="26">
        <f t="shared" si="353"/>
        <v>0</v>
      </c>
      <c r="S3211" s="18">
        <f t="shared" si="354"/>
        <v>9</v>
      </c>
      <c r="T3211" s="15" t="str">
        <f t="shared" si="355"/>
        <v/>
      </c>
      <c r="U3211" s="15" t="str">
        <f>CONCATENATE(IF(B3211="","",'[1]Datos del Clap'!$E$4),";","9",IF(B3211="","",'[1]Datos del Clap'!$F$4),TEXT(B3211,"000"),";",E3211,(TEXT(F3211,"00000000")))</f>
        <v>;9;00000000</v>
      </c>
    </row>
    <row r="3212" spans="1:21" ht="14.25" customHeight="1" x14ac:dyDescent="0.2">
      <c r="A3212" s="41" t="str">
        <f t="shared" si="356"/>
        <v/>
      </c>
      <c r="B3212" s="27" t="str">
        <f t="shared" si="351"/>
        <v/>
      </c>
      <c r="C3212" s="28"/>
      <c r="D3212" s="37"/>
      <c r="E3212" s="28"/>
      <c r="F3212" s="38"/>
      <c r="G3212" s="39"/>
      <c r="H3212" s="39"/>
      <c r="I3212" s="29"/>
      <c r="J3212" s="40"/>
      <c r="K3212" s="40"/>
      <c r="L3212" s="28"/>
      <c r="M3212" s="28"/>
      <c r="N3212" s="42" t="str">
        <f t="shared" si="352"/>
        <v/>
      </c>
      <c r="O3212" s="43"/>
      <c r="P3212" s="25" t="str">
        <f t="shared" si="357"/>
        <v/>
      </c>
      <c r="R3212" s="26">
        <f t="shared" si="353"/>
        <v>0</v>
      </c>
      <c r="S3212" s="18">
        <f t="shared" si="354"/>
        <v>9</v>
      </c>
      <c r="T3212" s="15" t="str">
        <f t="shared" si="355"/>
        <v/>
      </c>
      <c r="U3212" s="15" t="str">
        <f>CONCATENATE(IF(B3212="","",'[1]Datos del Clap'!$E$4),";","9",IF(B3212="","",'[1]Datos del Clap'!$F$4),TEXT(B3212,"000"),";",E3212,(TEXT(F3212,"00000000")))</f>
        <v>;9;00000000</v>
      </c>
    </row>
    <row r="3213" spans="1:21" ht="14.25" customHeight="1" x14ac:dyDescent="0.2">
      <c r="A3213" s="41" t="str">
        <f t="shared" si="356"/>
        <v/>
      </c>
      <c r="B3213" s="27" t="str">
        <f t="shared" si="351"/>
        <v/>
      </c>
      <c r="C3213" s="28"/>
      <c r="D3213" s="37"/>
      <c r="E3213" s="28"/>
      <c r="F3213" s="38"/>
      <c r="G3213" s="39"/>
      <c r="H3213" s="39"/>
      <c r="I3213" s="29"/>
      <c r="J3213" s="40"/>
      <c r="K3213" s="40"/>
      <c r="L3213" s="28"/>
      <c r="M3213" s="28"/>
      <c r="N3213" s="42" t="str">
        <f t="shared" si="352"/>
        <v/>
      </c>
      <c r="O3213" s="43"/>
      <c r="P3213" s="25" t="str">
        <f t="shared" si="357"/>
        <v/>
      </c>
      <c r="R3213" s="26">
        <f t="shared" si="353"/>
        <v>0</v>
      </c>
      <c r="S3213" s="18">
        <f t="shared" si="354"/>
        <v>9</v>
      </c>
      <c r="T3213" s="15" t="str">
        <f t="shared" si="355"/>
        <v/>
      </c>
      <c r="U3213" s="15" t="str">
        <f>CONCATENATE(IF(B3213="","",'[1]Datos del Clap'!$E$4),";","9",IF(B3213="","",'[1]Datos del Clap'!$F$4),TEXT(B3213,"000"),";",E3213,(TEXT(F3213,"00000000")))</f>
        <v>;9;00000000</v>
      </c>
    </row>
    <row r="3214" spans="1:21" ht="14.25" customHeight="1" x14ac:dyDescent="0.2">
      <c r="A3214" s="41" t="str">
        <f t="shared" si="356"/>
        <v/>
      </c>
      <c r="B3214" s="27" t="str">
        <f t="shared" si="351"/>
        <v/>
      </c>
      <c r="C3214" s="28"/>
      <c r="D3214" s="37"/>
      <c r="E3214" s="28"/>
      <c r="F3214" s="38"/>
      <c r="G3214" s="39"/>
      <c r="H3214" s="39"/>
      <c r="I3214" s="29"/>
      <c r="J3214" s="40"/>
      <c r="K3214" s="40"/>
      <c r="L3214" s="28"/>
      <c r="M3214" s="28"/>
      <c r="N3214" s="42" t="str">
        <f t="shared" si="352"/>
        <v/>
      </c>
      <c r="O3214" s="43"/>
      <c r="P3214" s="25" t="str">
        <f t="shared" si="357"/>
        <v/>
      </c>
      <c r="R3214" s="26">
        <f t="shared" si="353"/>
        <v>0</v>
      </c>
      <c r="S3214" s="18">
        <f t="shared" si="354"/>
        <v>9</v>
      </c>
      <c r="T3214" s="15" t="str">
        <f t="shared" si="355"/>
        <v/>
      </c>
      <c r="U3214" s="15" t="str">
        <f>CONCATENATE(IF(B3214="","",'[1]Datos del Clap'!$E$4),";","9",IF(B3214="","",'[1]Datos del Clap'!$F$4),TEXT(B3214,"000"),";",E3214,(TEXT(F3214,"00000000")))</f>
        <v>;9;00000000</v>
      </c>
    </row>
    <row r="3215" spans="1:21" ht="14.25" customHeight="1" x14ac:dyDescent="0.2">
      <c r="A3215" s="41" t="str">
        <f t="shared" si="356"/>
        <v/>
      </c>
      <c r="B3215" s="27" t="str">
        <f t="shared" si="351"/>
        <v/>
      </c>
      <c r="C3215" s="28"/>
      <c r="D3215" s="37"/>
      <c r="E3215" s="28"/>
      <c r="F3215" s="38"/>
      <c r="G3215" s="39"/>
      <c r="H3215" s="39"/>
      <c r="I3215" s="29"/>
      <c r="J3215" s="40"/>
      <c r="K3215" s="40"/>
      <c r="L3215" s="28"/>
      <c r="M3215" s="28"/>
      <c r="N3215" s="42" t="str">
        <f t="shared" si="352"/>
        <v/>
      </c>
      <c r="O3215" s="43"/>
      <c r="P3215" s="25" t="str">
        <f t="shared" si="357"/>
        <v/>
      </c>
      <c r="R3215" s="26">
        <f t="shared" si="353"/>
        <v>0</v>
      </c>
      <c r="S3215" s="18">
        <f t="shared" si="354"/>
        <v>9</v>
      </c>
      <c r="T3215" s="15" t="str">
        <f t="shared" si="355"/>
        <v/>
      </c>
      <c r="U3215" s="15" t="str">
        <f>CONCATENATE(IF(B3215="","",'[1]Datos del Clap'!$E$4),";","9",IF(B3215="","",'[1]Datos del Clap'!$F$4),TEXT(B3215,"000"),";",E3215,(TEXT(F3215,"00000000")))</f>
        <v>;9;00000000</v>
      </c>
    </row>
    <row r="3216" spans="1:21" ht="14.25" customHeight="1" x14ac:dyDescent="0.2">
      <c r="A3216" s="41" t="str">
        <f t="shared" si="356"/>
        <v/>
      </c>
      <c r="B3216" s="27" t="str">
        <f t="shared" si="351"/>
        <v/>
      </c>
      <c r="C3216" s="28"/>
      <c r="D3216" s="37"/>
      <c r="E3216" s="28"/>
      <c r="F3216" s="38"/>
      <c r="G3216" s="39"/>
      <c r="H3216" s="39"/>
      <c r="I3216" s="29"/>
      <c r="J3216" s="40"/>
      <c r="K3216" s="40"/>
      <c r="L3216" s="28"/>
      <c r="M3216" s="28"/>
      <c r="N3216" s="42" t="str">
        <f t="shared" si="352"/>
        <v/>
      </c>
      <c r="O3216" s="43"/>
      <c r="P3216" s="25" t="str">
        <f t="shared" si="357"/>
        <v/>
      </c>
      <c r="R3216" s="26">
        <f t="shared" si="353"/>
        <v>0</v>
      </c>
      <c r="S3216" s="18">
        <f t="shared" si="354"/>
        <v>9</v>
      </c>
      <c r="T3216" s="15" t="str">
        <f t="shared" si="355"/>
        <v/>
      </c>
      <c r="U3216" s="15" t="str">
        <f>CONCATENATE(IF(B3216="","",'[1]Datos del Clap'!$E$4),";","9",IF(B3216="","",'[1]Datos del Clap'!$F$4),TEXT(B3216,"000"),";",E3216,(TEXT(F3216,"00000000")))</f>
        <v>;9;00000000</v>
      </c>
    </row>
    <row r="3217" spans="1:21" ht="14.25" customHeight="1" x14ac:dyDescent="0.2">
      <c r="A3217" s="41" t="str">
        <f t="shared" si="356"/>
        <v/>
      </c>
      <c r="B3217" s="27" t="str">
        <f t="shared" si="351"/>
        <v/>
      </c>
      <c r="C3217" s="28"/>
      <c r="D3217" s="37"/>
      <c r="E3217" s="28"/>
      <c r="F3217" s="38"/>
      <c r="G3217" s="39"/>
      <c r="H3217" s="39"/>
      <c r="I3217" s="29"/>
      <c r="J3217" s="40"/>
      <c r="K3217" s="40"/>
      <c r="L3217" s="28"/>
      <c r="M3217" s="28"/>
      <c r="N3217" s="42" t="str">
        <f t="shared" si="352"/>
        <v/>
      </c>
      <c r="O3217" s="43"/>
      <c r="P3217" s="25" t="str">
        <f t="shared" si="357"/>
        <v/>
      </c>
      <c r="R3217" s="26">
        <f t="shared" si="353"/>
        <v>0</v>
      </c>
      <c r="S3217" s="18">
        <f t="shared" si="354"/>
        <v>9</v>
      </c>
      <c r="T3217" s="15" t="str">
        <f t="shared" si="355"/>
        <v/>
      </c>
      <c r="U3217" s="15" t="str">
        <f>CONCATENATE(IF(B3217="","",'[1]Datos del Clap'!$E$4),";","9",IF(B3217="","",'[1]Datos del Clap'!$F$4),TEXT(B3217,"000"),";",E3217,(TEXT(F3217,"00000000")))</f>
        <v>;9;00000000</v>
      </c>
    </row>
    <row r="3218" spans="1:21" ht="14.25" customHeight="1" x14ac:dyDescent="0.2">
      <c r="A3218" s="41" t="str">
        <f t="shared" si="356"/>
        <v/>
      </c>
      <c r="B3218" s="27" t="str">
        <f t="shared" si="351"/>
        <v/>
      </c>
      <c r="C3218" s="28"/>
      <c r="D3218" s="37"/>
      <c r="E3218" s="28"/>
      <c r="F3218" s="38"/>
      <c r="G3218" s="39"/>
      <c r="H3218" s="39"/>
      <c r="I3218" s="29"/>
      <c r="J3218" s="40"/>
      <c r="K3218" s="40"/>
      <c r="L3218" s="28"/>
      <c r="M3218" s="28"/>
      <c r="N3218" s="42" t="str">
        <f t="shared" si="352"/>
        <v/>
      </c>
      <c r="O3218" s="43"/>
      <c r="P3218" s="25" t="str">
        <f t="shared" si="357"/>
        <v/>
      </c>
      <c r="R3218" s="26">
        <f t="shared" si="353"/>
        <v>0</v>
      </c>
      <c r="S3218" s="18">
        <f t="shared" si="354"/>
        <v>9</v>
      </c>
      <c r="T3218" s="15" t="str">
        <f t="shared" si="355"/>
        <v/>
      </c>
      <c r="U3218" s="15" t="str">
        <f>CONCATENATE(IF(B3218="","",'[1]Datos del Clap'!$E$4),";","9",IF(B3218="","",'[1]Datos del Clap'!$F$4),TEXT(B3218,"000"),";",E3218,(TEXT(F3218,"00000000")))</f>
        <v>;9;00000000</v>
      </c>
    </row>
    <row r="3219" spans="1:21" ht="14.25" customHeight="1" x14ac:dyDescent="0.2">
      <c r="A3219" s="41" t="str">
        <f t="shared" si="356"/>
        <v/>
      </c>
      <c r="B3219" s="27" t="str">
        <f t="shared" si="351"/>
        <v/>
      </c>
      <c r="C3219" s="28"/>
      <c r="D3219" s="37"/>
      <c r="E3219" s="28"/>
      <c r="F3219" s="38"/>
      <c r="G3219" s="39"/>
      <c r="H3219" s="39"/>
      <c r="I3219" s="29"/>
      <c r="J3219" s="40"/>
      <c r="K3219" s="40"/>
      <c r="L3219" s="28"/>
      <c r="M3219" s="28"/>
      <c r="N3219" s="42" t="str">
        <f t="shared" si="352"/>
        <v/>
      </c>
      <c r="O3219" s="43"/>
      <c r="P3219" s="25" t="str">
        <f t="shared" si="357"/>
        <v/>
      </c>
      <c r="R3219" s="26">
        <f t="shared" si="353"/>
        <v>0</v>
      </c>
      <c r="S3219" s="18">
        <f t="shared" si="354"/>
        <v>9</v>
      </c>
      <c r="T3219" s="15" t="str">
        <f t="shared" si="355"/>
        <v/>
      </c>
      <c r="U3219" s="15" t="str">
        <f>CONCATENATE(IF(B3219="","",'[1]Datos del Clap'!$E$4),";","9",IF(B3219="","",'[1]Datos del Clap'!$F$4),TEXT(B3219,"000"),";",E3219,(TEXT(F3219,"00000000")))</f>
        <v>;9;00000000</v>
      </c>
    </row>
    <row r="3220" spans="1:21" ht="14.25" customHeight="1" x14ac:dyDescent="0.2">
      <c r="A3220" s="41" t="str">
        <f t="shared" si="356"/>
        <v/>
      </c>
      <c r="B3220" s="27" t="str">
        <f t="shared" si="351"/>
        <v/>
      </c>
      <c r="C3220" s="28"/>
      <c r="D3220" s="37"/>
      <c r="E3220" s="28"/>
      <c r="F3220" s="38"/>
      <c r="G3220" s="39"/>
      <c r="H3220" s="39"/>
      <c r="I3220" s="29"/>
      <c r="J3220" s="40"/>
      <c r="K3220" s="40"/>
      <c r="L3220" s="28"/>
      <c r="M3220" s="28"/>
      <c r="N3220" s="42" t="str">
        <f t="shared" si="352"/>
        <v/>
      </c>
      <c r="O3220" s="43"/>
      <c r="P3220" s="25" t="str">
        <f t="shared" si="357"/>
        <v/>
      </c>
      <c r="R3220" s="26">
        <f t="shared" si="353"/>
        <v>0</v>
      </c>
      <c r="S3220" s="18">
        <f t="shared" si="354"/>
        <v>9</v>
      </c>
      <c r="T3220" s="15" t="str">
        <f t="shared" si="355"/>
        <v/>
      </c>
      <c r="U3220" s="15" t="str">
        <f>CONCATENATE(IF(B3220="","",'[1]Datos del Clap'!$E$4),";","9",IF(B3220="","",'[1]Datos del Clap'!$F$4),TEXT(B3220,"000"),";",E3220,(TEXT(F3220,"00000000")))</f>
        <v>;9;00000000</v>
      </c>
    </row>
    <row r="3221" spans="1:21" ht="14.25" customHeight="1" x14ac:dyDescent="0.2">
      <c r="A3221" s="41" t="str">
        <f t="shared" si="356"/>
        <v/>
      </c>
      <c r="B3221" s="27" t="str">
        <f t="shared" si="351"/>
        <v/>
      </c>
      <c r="C3221" s="28"/>
      <c r="D3221" s="37"/>
      <c r="E3221" s="28"/>
      <c r="F3221" s="38"/>
      <c r="G3221" s="39"/>
      <c r="H3221" s="39"/>
      <c r="I3221" s="29"/>
      <c r="J3221" s="40"/>
      <c r="K3221" s="40"/>
      <c r="L3221" s="28"/>
      <c r="M3221" s="28"/>
      <c r="N3221" s="42" t="str">
        <f t="shared" si="352"/>
        <v/>
      </c>
      <c r="O3221" s="43"/>
      <c r="P3221" s="25" t="str">
        <f t="shared" si="357"/>
        <v/>
      </c>
      <c r="R3221" s="26">
        <f t="shared" si="353"/>
        <v>0</v>
      </c>
      <c r="S3221" s="18">
        <f t="shared" si="354"/>
        <v>9</v>
      </c>
      <c r="T3221" s="15" t="str">
        <f t="shared" si="355"/>
        <v/>
      </c>
      <c r="U3221" s="15" t="str">
        <f>CONCATENATE(IF(B3221="","",'[1]Datos del Clap'!$E$4),";","9",IF(B3221="","",'[1]Datos del Clap'!$F$4),TEXT(B3221,"000"),";",E3221,(TEXT(F3221,"00000000")))</f>
        <v>;9;00000000</v>
      </c>
    </row>
    <row r="3222" spans="1:21" ht="14.25" customHeight="1" x14ac:dyDescent="0.2">
      <c r="A3222" s="41" t="str">
        <f t="shared" si="356"/>
        <v/>
      </c>
      <c r="B3222" s="27" t="str">
        <f t="shared" si="351"/>
        <v/>
      </c>
      <c r="C3222" s="28"/>
      <c r="D3222" s="37"/>
      <c r="E3222" s="28"/>
      <c r="F3222" s="38"/>
      <c r="G3222" s="39"/>
      <c r="H3222" s="39"/>
      <c r="I3222" s="29"/>
      <c r="J3222" s="40"/>
      <c r="K3222" s="40"/>
      <c r="L3222" s="28"/>
      <c r="M3222" s="28"/>
      <c r="N3222" s="42" t="str">
        <f t="shared" si="352"/>
        <v/>
      </c>
      <c r="O3222" s="43"/>
      <c r="P3222" s="25" t="str">
        <f t="shared" si="357"/>
        <v/>
      </c>
      <c r="R3222" s="26">
        <f t="shared" si="353"/>
        <v>0</v>
      </c>
      <c r="S3222" s="18">
        <f t="shared" si="354"/>
        <v>9</v>
      </c>
      <c r="T3222" s="15" t="str">
        <f t="shared" si="355"/>
        <v/>
      </c>
      <c r="U3222" s="15" t="str">
        <f>CONCATENATE(IF(B3222="","",'[1]Datos del Clap'!$E$4),";","9",IF(B3222="","",'[1]Datos del Clap'!$F$4),TEXT(B3222,"000"),";",E3222,(TEXT(F3222,"00000000")))</f>
        <v>;9;00000000</v>
      </c>
    </row>
    <row r="3223" spans="1:21" ht="14.25" customHeight="1" x14ac:dyDescent="0.2">
      <c r="A3223" s="41" t="str">
        <f t="shared" si="356"/>
        <v/>
      </c>
      <c r="B3223" s="27" t="str">
        <f t="shared" si="351"/>
        <v/>
      </c>
      <c r="C3223" s="28"/>
      <c r="D3223" s="37"/>
      <c r="E3223" s="28"/>
      <c r="F3223" s="38"/>
      <c r="G3223" s="39"/>
      <c r="H3223" s="39"/>
      <c r="I3223" s="29"/>
      <c r="J3223" s="40"/>
      <c r="K3223" s="40"/>
      <c r="L3223" s="28"/>
      <c r="M3223" s="28"/>
      <c r="N3223" s="42" t="str">
        <f t="shared" si="352"/>
        <v/>
      </c>
      <c r="O3223" s="43"/>
      <c r="P3223" s="25" t="str">
        <f t="shared" si="357"/>
        <v/>
      </c>
      <c r="R3223" s="26">
        <f t="shared" si="353"/>
        <v>0</v>
      </c>
      <c r="S3223" s="18">
        <f t="shared" si="354"/>
        <v>9</v>
      </c>
      <c r="T3223" s="15" t="str">
        <f t="shared" si="355"/>
        <v/>
      </c>
      <c r="U3223" s="15" t="str">
        <f>CONCATENATE(IF(B3223="","",'[1]Datos del Clap'!$E$4),";","9",IF(B3223="","",'[1]Datos del Clap'!$F$4),TEXT(B3223,"000"),";",E3223,(TEXT(F3223,"00000000")))</f>
        <v>;9;00000000</v>
      </c>
    </row>
    <row r="3224" spans="1:21" ht="14.25" customHeight="1" x14ac:dyDescent="0.2">
      <c r="A3224" s="41" t="str">
        <f t="shared" si="356"/>
        <v/>
      </c>
      <c r="B3224" s="27" t="str">
        <f t="shared" si="351"/>
        <v/>
      </c>
      <c r="C3224" s="28"/>
      <c r="D3224" s="37"/>
      <c r="E3224" s="28"/>
      <c r="F3224" s="38"/>
      <c r="G3224" s="39"/>
      <c r="H3224" s="39"/>
      <c r="I3224" s="29"/>
      <c r="J3224" s="40"/>
      <c r="K3224" s="40"/>
      <c r="L3224" s="28"/>
      <c r="M3224" s="28"/>
      <c r="N3224" s="42" t="str">
        <f t="shared" si="352"/>
        <v/>
      </c>
      <c r="O3224" s="43"/>
      <c r="P3224" s="25" t="str">
        <f t="shared" si="357"/>
        <v/>
      </c>
      <c r="R3224" s="26">
        <f t="shared" si="353"/>
        <v>0</v>
      </c>
      <c r="S3224" s="18">
        <f t="shared" si="354"/>
        <v>9</v>
      </c>
      <c r="T3224" s="15" t="str">
        <f t="shared" si="355"/>
        <v/>
      </c>
      <c r="U3224" s="15" t="str">
        <f>CONCATENATE(IF(B3224="","",'[1]Datos del Clap'!$E$4),";","9",IF(B3224="","",'[1]Datos del Clap'!$F$4),TEXT(B3224,"000"),";",E3224,(TEXT(F3224,"00000000")))</f>
        <v>;9;00000000</v>
      </c>
    </row>
    <row r="3225" spans="1:21" ht="14.25" customHeight="1" x14ac:dyDescent="0.2">
      <c r="A3225" s="41" t="str">
        <f t="shared" si="356"/>
        <v/>
      </c>
      <c r="B3225" s="27" t="str">
        <f t="shared" si="351"/>
        <v/>
      </c>
      <c r="C3225" s="28"/>
      <c r="D3225" s="37"/>
      <c r="E3225" s="28"/>
      <c r="F3225" s="38"/>
      <c r="G3225" s="39"/>
      <c r="H3225" s="39"/>
      <c r="I3225" s="29"/>
      <c r="J3225" s="40"/>
      <c r="K3225" s="40"/>
      <c r="L3225" s="28"/>
      <c r="M3225" s="28"/>
      <c r="N3225" s="42" t="str">
        <f t="shared" si="352"/>
        <v/>
      </c>
      <c r="O3225" s="43"/>
      <c r="P3225" s="25" t="str">
        <f t="shared" si="357"/>
        <v/>
      </c>
      <c r="R3225" s="26">
        <f t="shared" si="353"/>
        <v>0</v>
      </c>
      <c r="S3225" s="18">
        <f t="shared" si="354"/>
        <v>9</v>
      </c>
      <c r="T3225" s="15" t="str">
        <f t="shared" si="355"/>
        <v/>
      </c>
      <c r="U3225" s="15" t="str">
        <f>CONCATENATE(IF(B3225="","",'[1]Datos del Clap'!$E$4),";","9",IF(B3225="","",'[1]Datos del Clap'!$F$4),TEXT(B3225,"000"),";",E3225,(TEXT(F3225,"00000000")))</f>
        <v>;9;00000000</v>
      </c>
    </row>
    <row r="3226" spans="1:21" ht="14.25" customHeight="1" x14ac:dyDescent="0.2">
      <c r="A3226" s="41" t="str">
        <f t="shared" si="356"/>
        <v/>
      </c>
      <c r="B3226" s="27" t="str">
        <f t="shared" si="351"/>
        <v/>
      </c>
      <c r="C3226" s="28"/>
      <c r="D3226" s="37"/>
      <c r="E3226" s="28"/>
      <c r="F3226" s="38"/>
      <c r="G3226" s="39"/>
      <c r="H3226" s="39"/>
      <c r="I3226" s="29"/>
      <c r="J3226" s="40"/>
      <c r="K3226" s="40"/>
      <c r="L3226" s="28"/>
      <c r="M3226" s="28"/>
      <c r="N3226" s="42" t="str">
        <f t="shared" si="352"/>
        <v/>
      </c>
      <c r="O3226" s="43"/>
      <c r="P3226" s="25" t="str">
        <f t="shared" si="357"/>
        <v/>
      </c>
      <c r="R3226" s="26">
        <f t="shared" si="353"/>
        <v>0</v>
      </c>
      <c r="S3226" s="18">
        <f t="shared" si="354"/>
        <v>9</v>
      </c>
      <c r="T3226" s="15" t="str">
        <f t="shared" si="355"/>
        <v/>
      </c>
      <c r="U3226" s="15" t="str">
        <f>CONCATENATE(IF(B3226="","",'[1]Datos del Clap'!$E$4),";","9",IF(B3226="","",'[1]Datos del Clap'!$F$4),TEXT(B3226,"000"),";",E3226,(TEXT(F3226,"00000000")))</f>
        <v>;9;00000000</v>
      </c>
    </row>
    <row r="3227" spans="1:21" ht="14.25" customHeight="1" x14ac:dyDescent="0.2">
      <c r="A3227" s="41" t="str">
        <f t="shared" si="356"/>
        <v/>
      </c>
      <c r="B3227" s="27" t="str">
        <f t="shared" si="351"/>
        <v/>
      </c>
      <c r="C3227" s="28"/>
      <c r="D3227" s="37"/>
      <c r="E3227" s="28"/>
      <c r="F3227" s="38"/>
      <c r="G3227" s="39"/>
      <c r="H3227" s="39"/>
      <c r="I3227" s="29"/>
      <c r="J3227" s="40"/>
      <c r="K3227" s="40"/>
      <c r="L3227" s="28"/>
      <c r="M3227" s="28"/>
      <c r="N3227" s="42" t="str">
        <f t="shared" si="352"/>
        <v/>
      </c>
      <c r="O3227" s="43"/>
      <c r="P3227" s="25" t="str">
        <f t="shared" si="357"/>
        <v/>
      </c>
      <c r="R3227" s="26">
        <f t="shared" si="353"/>
        <v>0</v>
      </c>
      <c r="S3227" s="18">
        <f t="shared" si="354"/>
        <v>9</v>
      </c>
      <c r="T3227" s="15" t="str">
        <f t="shared" si="355"/>
        <v/>
      </c>
      <c r="U3227" s="15" t="str">
        <f>CONCATENATE(IF(B3227="","",'[1]Datos del Clap'!$E$4),";","9",IF(B3227="","",'[1]Datos del Clap'!$F$4),TEXT(B3227,"000"),";",E3227,(TEXT(F3227,"00000000")))</f>
        <v>;9;00000000</v>
      </c>
    </row>
    <row r="3228" spans="1:21" ht="14.25" customHeight="1" x14ac:dyDescent="0.2">
      <c r="A3228" s="41" t="str">
        <f t="shared" si="356"/>
        <v/>
      </c>
      <c r="B3228" s="27" t="str">
        <f t="shared" si="351"/>
        <v/>
      </c>
      <c r="C3228" s="28"/>
      <c r="D3228" s="37"/>
      <c r="E3228" s="28"/>
      <c r="F3228" s="38"/>
      <c r="G3228" s="39"/>
      <c r="H3228" s="39"/>
      <c r="I3228" s="29"/>
      <c r="J3228" s="40"/>
      <c r="K3228" s="40"/>
      <c r="L3228" s="28"/>
      <c r="M3228" s="28"/>
      <c r="N3228" s="42" t="str">
        <f t="shared" si="352"/>
        <v/>
      </c>
      <c r="O3228" s="43"/>
      <c r="P3228" s="25" t="str">
        <f t="shared" si="357"/>
        <v/>
      </c>
      <c r="R3228" s="26">
        <f t="shared" si="353"/>
        <v>0</v>
      </c>
      <c r="S3228" s="18">
        <f t="shared" si="354"/>
        <v>9</v>
      </c>
      <c r="T3228" s="15" t="str">
        <f t="shared" si="355"/>
        <v/>
      </c>
      <c r="U3228" s="15" t="str">
        <f>CONCATENATE(IF(B3228="","",'[1]Datos del Clap'!$E$4),";","9",IF(B3228="","",'[1]Datos del Clap'!$F$4),TEXT(B3228,"000"),";",E3228,(TEXT(F3228,"00000000")))</f>
        <v>;9;00000000</v>
      </c>
    </row>
    <row r="3229" spans="1:21" ht="14.25" customHeight="1" x14ac:dyDescent="0.2">
      <c r="A3229" s="41" t="str">
        <f t="shared" si="356"/>
        <v/>
      </c>
      <c r="B3229" s="27" t="str">
        <f t="shared" si="351"/>
        <v/>
      </c>
      <c r="C3229" s="28"/>
      <c r="D3229" s="37"/>
      <c r="E3229" s="28"/>
      <c r="F3229" s="38"/>
      <c r="G3229" s="39"/>
      <c r="H3229" s="39"/>
      <c r="I3229" s="29"/>
      <c r="J3229" s="40"/>
      <c r="K3229" s="40"/>
      <c r="L3229" s="28"/>
      <c r="M3229" s="28"/>
      <c r="N3229" s="42" t="str">
        <f t="shared" si="352"/>
        <v/>
      </c>
      <c r="O3229" s="43"/>
      <c r="P3229" s="25" t="str">
        <f t="shared" si="357"/>
        <v/>
      </c>
      <c r="R3229" s="26">
        <f t="shared" si="353"/>
        <v>0</v>
      </c>
      <c r="S3229" s="18">
        <f t="shared" si="354"/>
        <v>9</v>
      </c>
      <c r="T3229" s="15" t="str">
        <f t="shared" si="355"/>
        <v/>
      </c>
      <c r="U3229" s="15" t="str">
        <f>CONCATENATE(IF(B3229="","",'[1]Datos del Clap'!$E$4),";","9",IF(B3229="","",'[1]Datos del Clap'!$F$4),TEXT(B3229,"000"),";",E3229,(TEXT(F3229,"00000000")))</f>
        <v>;9;00000000</v>
      </c>
    </row>
    <row r="3230" spans="1:21" ht="14.25" customHeight="1" x14ac:dyDescent="0.2">
      <c r="A3230" s="41" t="str">
        <f t="shared" si="356"/>
        <v/>
      </c>
      <c r="B3230" s="27" t="str">
        <f t="shared" si="351"/>
        <v/>
      </c>
      <c r="C3230" s="28"/>
      <c r="D3230" s="37"/>
      <c r="E3230" s="28"/>
      <c r="F3230" s="38"/>
      <c r="G3230" s="39"/>
      <c r="H3230" s="39"/>
      <c r="I3230" s="29"/>
      <c r="J3230" s="40"/>
      <c r="K3230" s="40"/>
      <c r="L3230" s="28"/>
      <c r="M3230" s="28"/>
      <c r="N3230" s="42" t="str">
        <f t="shared" si="352"/>
        <v/>
      </c>
      <c r="O3230" s="43"/>
      <c r="P3230" s="25" t="str">
        <f t="shared" si="357"/>
        <v/>
      </c>
      <c r="R3230" s="26">
        <f t="shared" si="353"/>
        <v>0</v>
      </c>
      <c r="S3230" s="18">
        <f t="shared" si="354"/>
        <v>9</v>
      </c>
      <c r="T3230" s="15" t="str">
        <f t="shared" si="355"/>
        <v/>
      </c>
      <c r="U3230" s="15" t="str">
        <f>CONCATENATE(IF(B3230="","",'[1]Datos del Clap'!$E$4),";","9",IF(B3230="","",'[1]Datos del Clap'!$F$4),TEXT(B3230,"000"),";",E3230,(TEXT(F3230,"00000000")))</f>
        <v>;9;00000000</v>
      </c>
    </row>
    <row r="3231" spans="1:21" ht="14.25" customHeight="1" x14ac:dyDescent="0.2">
      <c r="A3231" s="41" t="str">
        <f t="shared" si="356"/>
        <v/>
      </c>
      <c r="B3231" s="27" t="str">
        <f t="shared" si="351"/>
        <v/>
      </c>
      <c r="C3231" s="28"/>
      <c r="D3231" s="37"/>
      <c r="E3231" s="28"/>
      <c r="F3231" s="38"/>
      <c r="G3231" s="39"/>
      <c r="H3231" s="39"/>
      <c r="I3231" s="29"/>
      <c r="J3231" s="40"/>
      <c r="K3231" s="40"/>
      <c r="L3231" s="28"/>
      <c r="M3231" s="28"/>
      <c r="N3231" s="42" t="str">
        <f t="shared" si="352"/>
        <v/>
      </c>
      <c r="O3231" s="43"/>
      <c r="P3231" s="25" t="str">
        <f t="shared" si="357"/>
        <v/>
      </c>
      <c r="R3231" s="26">
        <f t="shared" si="353"/>
        <v>0</v>
      </c>
      <c r="S3231" s="18">
        <f t="shared" si="354"/>
        <v>9</v>
      </c>
      <c r="T3231" s="15" t="str">
        <f t="shared" si="355"/>
        <v/>
      </c>
      <c r="U3231" s="15" t="str">
        <f>CONCATENATE(IF(B3231="","",'[1]Datos del Clap'!$E$4),";","9",IF(B3231="","",'[1]Datos del Clap'!$F$4),TEXT(B3231,"000"),";",E3231,(TEXT(F3231,"00000000")))</f>
        <v>;9;00000000</v>
      </c>
    </row>
    <row r="3232" spans="1:21" ht="14.25" customHeight="1" x14ac:dyDescent="0.2">
      <c r="A3232" s="41" t="str">
        <f t="shared" si="356"/>
        <v/>
      </c>
      <c r="B3232" s="27" t="str">
        <f t="shared" si="351"/>
        <v/>
      </c>
      <c r="C3232" s="28"/>
      <c r="D3232" s="37"/>
      <c r="E3232" s="28"/>
      <c r="F3232" s="38"/>
      <c r="G3232" s="39"/>
      <c r="H3232" s="39"/>
      <c r="I3232" s="29"/>
      <c r="J3232" s="40"/>
      <c r="K3232" s="40"/>
      <c r="L3232" s="28"/>
      <c r="M3232" s="28"/>
      <c r="N3232" s="42" t="str">
        <f t="shared" si="352"/>
        <v/>
      </c>
      <c r="O3232" s="43"/>
      <c r="P3232" s="25" t="str">
        <f t="shared" si="357"/>
        <v/>
      </c>
      <c r="R3232" s="26">
        <f t="shared" si="353"/>
        <v>0</v>
      </c>
      <c r="S3232" s="18">
        <f t="shared" si="354"/>
        <v>9</v>
      </c>
      <c r="T3232" s="15" t="str">
        <f t="shared" si="355"/>
        <v/>
      </c>
      <c r="U3232" s="15" t="str">
        <f>CONCATENATE(IF(B3232="","",'[1]Datos del Clap'!$E$4),";","9",IF(B3232="","",'[1]Datos del Clap'!$F$4),TEXT(B3232,"000"),";",E3232,(TEXT(F3232,"00000000")))</f>
        <v>;9;00000000</v>
      </c>
    </row>
    <row r="3233" spans="1:21" ht="14.25" customHeight="1" x14ac:dyDescent="0.2">
      <c r="A3233" s="41" t="str">
        <f t="shared" si="356"/>
        <v/>
      </c>
      <c r="B3233" s="27" t="str">
        <f t="shared" si="351"/>
        <v/>
      </c>
      <c r="C3233" s="28"/>
      <c r="D3233" s="37"/>
      <c r="E3233" s="28"/>
      <c r="F3233" s="38"/>
      <c r="G3233" s="39"/>
      <c r="H3233" s="39"/>
      <c r="I3233" s="29"/>
      <c r="J3233" s="40"/>
      <c r="K3233" s="40"/>
      <c r="L3233" s="28"/>
      <c r="M3233" s="28"/>
      <c r="N3233" s="42" t="str">
        <f t="shared" si="352"/>
        <v/>
      </c>
      <c r="O3233" s="43"/>
      <c r="P3233" s="25" t="str">
        <f t="shared" si="357"/>
        <v/>
      </c>
      <c r="R3233" s="26">
        <f t="shared" si="353"/>
        <v>0</v>
      </c>
      <c r="S3233" s="18">
        <f t="shared" si="354"/>
        <v>9</v>
      </c>
      <c r="T3233" s="15" t="str">
        <f t="shared" si="355"/>
        <v/>
      </c>
      <c r="U3233" s="15" t="str">
        <f>CONCATENATE(IF(B3233="","",'[1]Datos del Clap'!$E$4),";","9",IF(B3233="","",'[1]Datos del Clap'!$F$4),TEXT(B3233,"000"),";",E3233,(TEXT(F3233,"00000000")))</f>
        <v>;9;00000000</v>
      </c>
    </row>
    <row r="3234" spans="1:21" ht="14.25" customHeight="1" x14ac:dyDescent="0.2">
      <c r="A3234" s="41" t="str">
        <f t="shared" si="356"/>
        <v/>
      </c>
      <c r="B3234" s="27" t="str">
        <f t="shared" si="351"/>
        <v/>
      </c>
      <c r="C3234" s="28"/>
      <c r="D3234" s="37"/>
      <c r="E3234" s="28"/>
      <c r="F3234" s="38"/>
      <c r="G3234" s="39"/>
      <c r="H3234" s="39"/>
      <c r="I3234" s="29"/>
      <c r="J3234" s="40"/>
      <c r="K3234" s="40"/>
      <c r="L3234" s="28"/>
      <c r="M3234" s="28"/>
      <c r="N3234" s="42" t="str">
        <f t="shared" si="352"/>
        <v/>
      </c>
      <c r="O3234" s="43"/>
      <c r="P3234" s="25" t="str">
        <f t="shared" si="357"/>
        <v/>
      </c>
      <c r="R3234" s="26">
        <f t="shared" si="353"/>
        <v>0</v>
      </c>
      <c r="S3234" s="18">
        <f t="shared" si="354"/>
        <v>9</v>
      </c>
      <c r="T3234" s="15" t="str">
        <f t="shared" si="355"/>
        <v/>
      </c>
      <c r="U3234" s="15" t="str">
        <f>CONCATENATE(IF(B3234="","",'[1]Datos del Clap'!$E$4),";","9",IF(B3234="","",'[1]Datos del Clap'!$F$4),TEXT(B3234,"000"),";",E3234,(TEXT(F3234,"00000000")))</f>
        <v>;9;00000000</v>
      </c>
    </row>
    <row r="3235" spans="1:21" ht="14.25" customHeight="1" x14ac:dyDescent="0.2">
      <c r="A3235" s="41" t="str">
        <f t="shared" si="356"/>
        <v/>
      </c>
      <c r="B3235" s="27" t="str">
        <f t="shared" si="351"/>
        <v/>
      </c>
      <c r="C3235" s="28"/>
      <c r="D3235" s="37"/>
      <c r="E3235" s="28"/>
      <c r="F3235" s="38"/>
      <c r="G3235" s="39"/>
      <c r="H3235" s="39"/>
      <c r="I3235" s="29"/>
      <c r="J3235" s="40"/>
      <c r="K3235" s="40"/>
      <c r="L3235" s="28"/>
      <c r="M3235" s="28"/>
      <c r="N3235" s="42" t="str">
        <f t="shared" si="352"/>
        <v/>
      </c>
      <c r="O3235" s="43"/>
      <c r="P3235" s="25" t="str">
        <f t="shared" si="357"/>
        <v/>
      </c>
      <c r="R3235" s="26">
        <f t="shared" si="353"/>
        <v>0</v>
      </c>
      <c r="S3235" s="18">
        <f t="shared" si="354"/>
        <v>9</v>
      </c>
      <c r="T3235" s="15" t="str">
        <f t="shared" si="355"/>
        <v/>
      </c>
      <c r="U3235" s="15" t="str">
        <f>CONCATENATE(IF(B3235="","",'[1]Datos del Clap'!$E$4),";","9",IF(B3235="","",'[1]Datos del Clap'!$F$4),TEXT(B3235,"000"),";",E3235,(TEXT(F3235,"00000000")))</f>
        <v>;9;00000000</v>
      </c>
    </row>
    <row r="3236" spans="1:21" ht="14.25" customHeight="1" x14ac:dyDescent="0.2">
      <c r="A3236" s="41" t="str">
        <f t="shared" si="356"/>
        <v/>
      </c>
      <c r="B3236" s="27" t="str">
        <f t="shared" si="351"/>
        <v/>
      </c>
      <c r="C3236" s="28"/>
      <c r="D3236" s="37"/>
      <c r="E3236" s="28"/>
      <c r="F3236" s="38"/>
      <c r="G3236" s="39"/>
      <c r="H3236" s="39"/>
      <c r="I3236" s="29"/>
      <c r="J3236" s="40"/>
      <c r="K3236" s="40"/>
      <c r="L3236" s="28"/>
      <c r="M3236" s="28"/>
      <c r="N3236" s="42" t="str">
        <f t="shared" si="352"/>
        <v/>
      </c>
      <c r="O3236" s="43"/>
      <c r="P3236" s="25" t="str">
        <f t="shared" si="357"/>
        <v/>
      </c>
      <c r="R3236" s="26">
        <f t="shared" si="353"/>
        <v>0</v>
      </c>
      <c r="S3236" s="18">
        <f t="shared" si="354"/>
        <v>9</v>
      </c>
      <c r="T3236" s="15" t="str">
        <f t="shared" si="355"/>
        <v/>
      </c>
      <c r="U3236" s="15" t="str">
        <f>CONCATENATE(IF(B3236="","",'[1]Datos del Clap'!$E$4),";","9",IF(B3236="","",'[1]Datos del Clap'!$F$4),TEXT(B3236,"000"),";",E3236,(TEXT(F3236,"00000000")))</f>
        <v>;9;00000000</v>
      </c>
    </row>
    <row r="3237" spans="1:21" ht="14.25" customHeight="1" x14ac:dyDescent="0.2">
      <c r="A3237" s="41" t="str">
        <f t="shared" si="356"/>
        <v/>
      </c>
      <c r="B3237" s="27" t="str">
        <f t="shared" si="351"/>
        <v/>
      </c>
      <c r="C3237" s="28"/>
      <c r="D3237" s="37"/>
      <c r="E3237" s="28"/>
      <c r="F3237" s="38"/>
      <c r="G3237" s="39"/>
      <c r="H3237" s="39"/>
      <c r="I3237" s="29"/>
      <c r="J3237" s="40"/>
      <c r="K3237" s="40"/>
      <c r="L3237" s="28"/>
      <c r="M3237" s="28"/>
      <c r="N3237" s="42" t="str">
        <f t="shared" si="352"/>
        <v/>
      </c>
      <c r="O3237" s="43"/>
      <c r="P3237" s="25" t="str">
        <f t="shared" si="357"/>
        <v/>
      </c>
      <c r="R3237" s="26">
        <f t="shared" si="353"/>
        <v>0</v>
      </c>
      <c r="S3237" s="18">
        <f t="shared" si="354"/>
        <v>9</v>
      </c>
      <c r="T3237" s="15" t="str">
        <f t="shared" si="355"/>
        <v/>
      </c>
      <c r="U3237" s="15" t="str">
        <f>CONCATENATE(IF(B3237="","",'[1]Datos del Clap'!$E$4),";","9",IF(B3237="","",'[1]Datos del Clap'!$F$4),TEXT(B3237,"000"),";",E3237,(TEXT(F3237,"00000000")))</f>
        <v>;9;00000000</v>
      </c>
    </row>
    <row r="3238" spans="1:21" ht="14.25" customHeight="1" x14ac:dyDescent="0.2">
      <c r="A3238" s="41" t="str">
        <f t="shared" si="356"/>
        <v/>
      </c>
      <c r="B3238" s="27" t="str">
        <f t="shared" si="351"/>
        <v/>
      </c>
      <c r="C3238" s="28"/>
      <c r="D3238" s="37"/>
      <c r="E3238" s="28"/>
      <c r="F3238" s="38"/>
      <c r="G3238" s="39"/>
      <c r="H3238" s="39"/>
      <c r="I3238" s="29"/>
      <c r="J3238" s="40"/>
      <c r="K3238" s="40"/>
      <c r="L3238" s="28"/>
      <c r="M3238" s="28"/>
      <c r="N3238" s="42" t="str">
        <f t="shared" si="352"/>
        <v/>
      </c>
      <c r="O3238" s="43"/>
      <c r="P3238" s="25" t="str">
        <f t="shared" si="357"/>
        <v/>
      </c>
      <c r="R3238" s="26">
        <f t="shared" si="353"/>
        <v>0</v>
      </c>
      <c r="S3238" s="18">
        <f t="shared" si="354"/>
        <v>9</v>
      </c>
      <c r="T3238" s="15" t="str">
        <f t="shared" si="355"/>
        <v/>
      </c>
      <c r="U3238" s="15" t="str">
        <f>CONCATENATE(IF(B3238="","",'[1]Datos del Clap'!$E$4),";","9",IF(B3238="","",'[1]Datos del Clap'!$F$4),TEXT(B3238,"000"),";",E3238,(TEXT(F3238,"00000000")))</f>
        <v>;9;00000000</v>
      </c>
    </row>
    <row r="3239" spans="1:21" ht="14.25" customHeight="1" x14ac:dyDescent="0.2">
      <c r="A3239" s="41" t="str">
        <f t="shared" si="356"/>
        <v/>
      </c>
      <c r="B3239" s="27" t="str">
        <f t="shared" si="351"/>
        <v/>
      </c>
      <c r="C3239" s="28"/>
      <c r="D3239" s="37"/>
      <c r="E3239" s="28"/>
      <c r="F3239" s="38"/>
      <c r="G3239" s="39"/>
      <c r="H3239" s="39"/>
      <c r="I3239" s="29"/>
      <c r="J3239" s="40"/>
      <c r="K3239" s="40"/>
      <c r="L3239" s="28"/>
      <c r="M3239" s="28"/>
      <c r="N3239" s="42" t="str">
        <f t="shared" si="352"/>
        <v/>
      </c>
      <c r="O3239" s="43"/>
      <c r="P3239" s="25" t="str">
        <f t="shared" si="357"/>
        <v/>
      </c>
      <c r="R3239" s="26">
        <f t="shared" si="353"/>
        <v>0</v>
      </c>
      <c r="S3239" s="18">
        <f t="shared" si="354"/>
        <v>9</v>
      </c>
      <c r="T3239" s="15" t="str">
        <f t="shared" si="355"/>
        <v/>
      </c>
      <c r="U3239" s="15" t="str">
        <f>CONCATENATE(IF(B3239="","",'[1]Datos del Clap'!$E$4),";","9",IF(B3239="","",'[1]Datos del Clap'!$F$4),TEXT(B3239,"000"),";",E3239,(TEXT(F3239,"00000000")))</f>
        <v>;9;00000000</v>
      </c>
    </row>
    <row r="3240" spans="1:21" ht="14.25" customHeight="1" x14ac:dyDescent="0.2">
      <c r="A3240" s="41" t="str">
        <f t="shared" si="356"/>
        <v/>
      </c>
      <c r="B3240" s="27" t="str">
        <f t="shared" si="351"/>
        <v/>
      </c>
      <c r="C3240" s="28"/>
      <c r="D3240" s="37"/>
      <c r="E3240" s="28"/>
      <c r="F3240" s="38"/>
      <c r="G3240" s="39"/>
      <c r="H3240" s="39"/>
      <c r="I3240" s="29"/>
      <c r="J3240" s="40"/>
      <c r="K3240" s="40"/>
      <c r="L3240" s="28"/>
      <c r="M3240" s="28"/>
      <c r="N3240" s="42" t="str">
        <f t="shared" si="352"/>
        <v/>
      </c>
      <c r="O3240" s="43"/>
      <c r="P3240" s="25" t="str">
        <f t="shared" si="357"/>
        <v/>
      </c>
      <c r="R3240" s="26">
        <f t="shared" si="353"/>
        <v>0</v>
      </c>
      <c r="S3240" s="18">
        <f t="shared" si="354"/>
        <v>9</v>
      </c>
      <c r="T3240" s="15" t="str">
        <f t="shared" si="355"/>
        <v/>
      </c>
      <c r="U3240" s="15" t="str">
        <f>CONCATENATE(IF(B3240="","",'[1]Datos del Clap'!$E$4),";","9",IF(B3240="","",'[1]Datos del Clap'!$F$4),TEXT(B3240,"000"),";",E3240,(TEXT(F3240,"00000000")))</f>
        <v>;9;00000000</v>
      </c>
    </row>
    <row r="3241" spans="1:21" ht="14.25" customHeight="1" x14ac:dyDescent="0.2">
      <c r="A3241" s="41" t="str">
        <f t="shared" si="356"/>
        <v/>
      </c>
      <c r="B3241" s="27" t="str">
        <f t="shared" si="351"/>
        <v/>
      </c>
      <c r="C3241" s="28"/>
      <c r="D3241" s="37"/>
      <c r="E3241" s="28"/>
      <c r="F3241" s="38"/>
      <c r="G3241" s="39"/>
      <c r="H3241" s="39"/>
      <c r="I3241" s="29"/>
      <c r="J3241" s="40"/>
      <c r="K3241" s="40"/>
      <c r="L3241" s="28"/>
      <c r="M3241" s="28"/>
      <c r="N3241" s="42" t="str">
        <f t="shared" si="352"/>
        <v/>
      </c>
      <c r="O3241" s="43"/>
      <c r="P3241" s="25" t="str">
        <f t="shared" si="357"/>
        <v/>
      </c>
      <c r="R3241" s="26">
        <f t="shared" si="353"/>
        <v>0</v>
      </c>
      <c r="S3241" s="18">
        <f t="shared" si="354"/>
        <v>9</v>
      </c>
      <c r="T3241" s="15" t="str">
        <f t="shared" si="355"/>
        <v/>
      </c>
      <c r="U3241" s="15" t="str">
        <f>CONCATENATE(IF(B3241="","",'[1]Datos del Clap'!$E$4),";","9",IF(B3241="","",'[1]Datos del Clap'!$F$4),TEXT(B3241,"000"),";",E3241,(TEXT(F3241,"00000000")))</f>
        <v>;9;00000000</v>
      </c>
    </row>
    <row r="3242" spans="1:21" ht="14.25" customHeight="1" x14ac:dyDescent="0.2">
      <c r="A3242" s="41" t="str">
        <f t="shared" si="356"/>
        <v/>
      </c>
      <c r="B3242" s="27" t="str">
        <f t="shared" si="351"/>
        <v/>
      </c>
      <c r="C3242" s="28"/>
      <c r="D3242" s="37"/>
      <c r="E3242" s="28"/>
      <c r="F3242" s="38"/>
      <c r="G3242" s="39"/>
      <c r="H3242" s="39"/>
      <c r="I3242" s="29"/>
      <c r="J3242" s="40"/>
      <c r="K3242" s="40"/>
      <c r="L3242" s="28"/>
      <c r="M3242" s="28"/>
      <c r="N3242" s="42" t="str">
        <f t="shared" si="352"/>
        <v/>
      </c>
      <c r="O3242" s="43"/>
      <c r="P3242" s="25" t="str">
        <f t="shared" si="357"/>
        <v/>
      </c>
      <c r="R3242" s="26">
        <f t="shared" si="353"/>
        <v>0</v>
      </c>
      <c r="S3242" s="18">
        <f t="shared" si="354"/>
        <v>9</v>
      </c>
      <c r="T3242" s="15" t="str">
        <f t="shared" si="355"/>
        <v/>
      </c>
      <c r="U3242" s="15" t="str">
        <f>CONCATENATE(IF(B3242="","",'[1]Datos del Clap'!$E$4),";","9",IF(B3242="","",'[1]Datos del Clap'!$F$4),TEXT(B3242,"000"),";",E3242,(TEXT(F3242,"00000000")))</f>
        <v>;9;00000000</v>
      </c>
    </row>
    <row r="3243" spans="1:21" ht="14.25" customHeight="1" x14ac:dyDescent="0.2">
      <c r="A3243" s="41" t="str">
        <f t="shared" si="356"/>
        <v/>
      </c>
      <c r="B3243" s="27" t="str">
        <f t="shared" si="351"/>
        <v/>
      </c>
      <c r="C3243" s="28"/>
      <c r="D3243" s="37"/>
      <c r="E3243" s="28"/>
      <c r="F3243" s="38"/>
      <c r="G3243" s="39"/>
      <c r="H3243" s="39"/>
      <c r="I3243" s="29"/>
      <c r="J3243" s="40"/>
      <c r="K3243" s="40"/>
      <c r="L3243" s="28"/>
      <c r="M3243" s="28"/>
      <c r="N3243" s="42" t="str">
        <f t="shared" si="352"/>
        <v/>
      </c>
      <c r="O3243" s="43"/>
      <c r="P3243" s="25" t="str">
        <f t="shared" si="357"/>
        <v/>
      </c>
      <c r="R3243" s="26">
        <f t="shared" si="353"/>
        <v>0</v>
      </c>
      <c r="S3243" s="18">
        <f t="shared" si="354"/>
        <v>9</v>
      </c>
      <c r="T3243" s="15" t="str">
        <f t="shared" si="355"/>
        <v/>
      </c>
      <c r="U3243" s="15" t="str">
        <f>CONCATENATE(IF(B3243="","",'[1]Datos del Clap'!$E$4),";","9",IF(B3243="","",'[1]Datos del Clap'!$F$4),TEXT(B3243,"000"),";",E3243,(TEXT(F3243,"00000000")))</f>
        <v>;9;00000000</v>
      </c>
    </row>
    <row r="3244" spans="1:21" ht="14.25" customHeight="1" x14ac:dyDescent="0.2">
      <c r="A3244" s="41" t="str">
        <f t="shared" si="356"/>
        <v/>
      </c>
      <c r="B3244" s="27" t="str">
        <f t="shared" si="351"/>
        <v/>
      </c>
      <c r="C3244" s="28"/>
      <c r="D3244" s="37"/>
      <c r="E3244" s="28"/>
      <c r="F3244" s="38"/>
      <c r="G3244" s="39"/>
      <c r="H3244" s="39"/>
      <c r="I3244" s="29"/>
      <c r="J3244" s="40"/>
      <c r="K3244" s="40"/>
      <c r="L3244" s="28"/>
      <c r="M3244" s="28"/>
      <c r="N3244" s="42" t="str">
        <f t="shared" si="352"/>
        <v/>
      </c>
      <c r="O3244" s="43"/>
      <c r="P3244" s="25" t="str">
        <f t="shared" si="357"/>
        <v/>
      </c>
      <c r="R3244" s="26">
        <f t="shared" si="353"/>
        <v>0</v>
      </c>
      <c r="S3244" s="18">
        <f t="shared" si="354"/>
        <v>9</v>
      </c>
      <c r="T3244" s="15" t="str">
        <f t="shared" si="355"/>
        <v/>
      </c>
      <c r="U3244" s="15" t="str">
        <f>CONCATENATE(IF(B3244="","",'[1]Datos del Clap'!$E$4),";","9",IF(B3244="","",'[1]Datos del Clap'!$F$4),TEXT(B3244,"000"),";",E3244,(TEXT(F3244,"00000000")))</f>
        <v>;9;00000000</v>
      </c>
    </row>
    <row r="3245" spans="1:21" ht="14.25" customHeight="1" x14ac:dyDescent="0.2">
      <c r="A3245" s="41" t="str">
        <f t="shared" si="356"/>
        <v/>
      </c>
      <c r="B3245" s="27" t="str">
        <f t="shared" si="351"/>
        <v/>
      </c>
      <c r="C3245" s="28"/>
      <c r="D3245" s="37"/>
      <c r="E3245" s="28"/>
      <c r="F3245" s="38"/>
      <c r="G3245" s="39"/>
      <c r="H3245" s="39"/>
      <c r="I3245" s="29"/>
      <c r="J3245" s="40"/>
      <c r="K3245" s="40"/>
      <c r="L3245" s="28"/>
      <c r="M3245" s="28"/>
      <c r="N3245" s="42" t="str">
        <f t="shared" si="352"/>
        <v/>
      </c>
      <c r="O3245" s="43"/>
      <c r="P3245" s="25" t="str">
        <f t="shared" si="357"/>
        <v/>
      </c>
      <c r="R3245" s="26">
        <f t="shared" si="353"/>
        <v>0</v>
      </c>
      <c r="S3245" s="18">
        <f t="shared" si="354"/>
        <v>9</v>
      </c>
      <c r="T3245" s="15" t="str">
        <f t="shared" si="355"/>
        <v/>
      </c>
      <c r="U3245" s="15" t="str">
        <f>CONCATENATE(IF(B3245="","",'[1]Datos del Clap'!$E$4),";","9",IF(B3245="","",'[1]Datos del Clap'!$F$4),TEXT(B3245,"000"),";",E3245,(TEXT(F3245,"00000000")))</f>
        <v>;9;00000000</v>
      </c>
    </row>
    <row r="3246" spans="1:21" ht="14.25" customHeight="1" x14ac:dyDescent="0.2">
      <c r="A3246" s="41" t="str">
        <f t="shared" si="356"/>
        <v/>
      </c>
      <c r="B3246" s="27" t="str">
        <f t="shared" si="351"/>
        <v/>
      </c>
      <c r="C3246" s="28"/>
      <c r="D3246" s="37"/>
      <c r="E3246" s="28"/>
      <c r="F3246" s="38"/>
      <c r="G3246" s="39"/>
      <c r="H3246" s="39"/>
      <c r="I3246" s="29"/>
      <c r="J3246" s="40"/>
      <c r="K3246" s="40"/>
      <c r="L3246" s="28"/>
      <c r="M3246" s="28"/>
      <c r="N3246" s="42" t="str">
        <f t="shared" si="352"/>
        <v/>
      </c>
      <c r="O3246" s="43"/>
      <c r="P3246" s="25" t="str">
        <f t="shared" si="357"/>
        <v/>
      </c>
      <c r="R3246" s="26">
        <f t="shared" si="353"/>
        <v>0</v>
      </c>
      <c r="S3246" s="18">
        <f t="shared" si="354"/>
        <v>9</v>
      </c>
      <c r="T3246" s="15" t="str">
        <f t="shared" si="355"/>
        <v/>
      </c>
      <c r="U3246" s="15" t="str">
        <f>CONCATENATE(IF(B3246="","",'[1]Datos del Clap'!$E$4),";","9",IF(B3246="","",'[1]Datos del Clap'!$F$4),TEXT(B3246,"000"),";",E3246,(TEXT(F3246,"00000000")))</f>
        <v>;9;00000000</v>
      </c>
    </row>
    <row r="3247" spans="1:21" ht="14.25" customHeight="1" x14ac:dyDescent="0.2">
      <c r="A3247" s="41" t="str">
        <f t="shared" si="356"/>
        <v/>
      </c>
      <c r="B3247" s="27" t="str">
        <f t="shared" si="351"/>
        <v/>
      </c>
      <c r="C3247" s="28"/>
      <c r="D3247" s="37"/>
      <c r="E3247" s="28"/>
      <c r="F3247" s="38"/>
      <c r="G3247" s="39"/>
      <c r="H3247" s="39"/>
      <c r="I3247" s="29"/>
      <c r="J3247" s="40"/>
      <c r="K3247" s="40"/>
      <c r="L3247" s="28"/>
      <c r="M3247" s="28"/>
      <c r="N3247" s="42" t="str">
        <f t="shared" si="352"/>
        <v/>
      </c>
      <c r="O3247" s="43"/>
      <c r="P3247" s="25" t="str">
        <f t="shared" si="357"/>
        <v/>
      </c>
      <c r="R3247" s="26">
        <f t="shared" si="353"/>
        <v>0</v>
      </c>
      <c r="S3247" s="18">
        <f t="shared" si="354"/>
        <v>9</v>
      </c>
      <c r="T3247" s="15" t="str">
        <f t="shared" si="355"/>
        <v/>
      </c>
      <c r="U3247" s="15" t="str">
        <f>CONCATENATE(IF(B3247="","",'[1]Datos del Clap'!$E$4),";","9",IF(B3247="","",'[1]Datos del Clap'!$F$4),TEXT(B3247,"000"),";",E3247,(TEXT(F3247,"00000000")))</f>
        <v>;9;00000000</v>
      </c>
    </row>
    <row r="3248" spans="1:21" ht="14.25" customHeight="1" x14ac:dyDescent="0.2">
      <c r="A3248" s="41" t="str">
        <f t="shared" si="356"/>
        <v/>
      </c>
      <c r="B3248" s="27" t="str">
        <f t="shared" si="351"/>
        <v/>
      </c>
      <c r="C3248" s="28"/>
      <c r="D3248" s="37"/>
      <c r="E3248" s="28"/>
      <c r="F3248" s="38"/>
      <c r="G3248" s="39"/>
      <c r="H3248" s="39"/>
      <c r="I3248" s="29"/>
      <c r="J3248" s="40"/>
      <c r="K3248" s="40"/>
      <c r="L3248" s="28"/>
      <c r="M3248" s="28"/>
      <c r="N3248" s="42" t="str">
        <f t="shared" si="352"/>
        <v/>
      </c>
      <c r="O3248" s="43"/>
      <c r="P3248" s="25" t="str">
        <f t="shared" si="357"/>
        <v/>
      </c>
      <c r="R3248" s="26">
        <f t="shared" si="353"/>
        <v>0</v>
      </c>
      <c r="S3248" s="18">
        <f t="shared" si="354"/>
        <v>9</v>
      </c>
      <c r="T3248" s="15" t="str">
        <f t="shared" si="355"/>
        <v/>
      </c>
      <c r="U3248" s="15" t="str">
        <f>CONCATENATE(IF(B3248="","",'[1]Datos del Clap'!$E$4),";","9",IF(B3248="","",'[1]Datos del Clap'!$F$4),TEXT(B3248,"000"),";",E3248,(TEXT(F3248,"00000000")))</f>
        <v>;9;00000000</v>
      </c>
    </row>
    <row r="3249" spans="1:21" ht="14.25" customHeight="1" x14ac:dyDescent="0.2">
      <c r="A3249" s="41" t="str">
        <f t="shared" si="356"/>
        <v/>
      </c>
      <c r="B3249" s="27" t="str">
        <f t="shared" si="351"/>
        <v/>
      </c>
      <c r="C3249" s="28"/>
      <c r="D3249" s="37"/>
      <c r="E3249" s="28"/>
      <c r="F3249" s="38"/>
      <c r="G3249" s="39"/>
      <c r="H3249" s="39"/>
      <c r="I3249" s="29"/>
      <c r="J3249" s="40"/>
      <c r="K3249" s="40"/>
      <c r="L3249" s="28"/>
      <c r="M3249" s="28"/>
      <c r="N3249" s="42" t="str">
        <f t="shared" si="352"/>
        <v/>
      </c>
      <c r="O3249" s="43"/>
      <c r="P3249" s="25" t="str">
        <f t="shared" si="357"/>
        <v/>
      </c>
      <c r="R3249" s="26">
        <f t="shared" si="353"/>
        <v>0</v>
      </c>
      <c r="S3249" s="18">
        <f t="shared" si="354"/>
        <v>9</v>
      </c>
      <c r="T3249" s="15" t="str">
        <f t="shared" si="355"/>
        <v/>
      </c>
      <c r="U3249" s="15" t="str">
        <f>CONCATENATE(IF(B3249="","",'[1]Datos del Clap'!$E$4),";","9",IF(B3249="","",'[1]Datos del Clap'!$F$4),TEXT(B3249,"000"),";",E3249,(TEXT(F3249,"00000000")))</f>
        <v>;9;00000000</v>
      </c>
    </row>
    <row r="3250" spans="1:21" ht="14.25" customHeight="1" x14ac:dyDescent="0.2">
      <c r="A3250" s="41" t="str">
        <f t="shared" si="356"/>
        <v/>
      </c>
      <c r="B3250" s="27" t="str">
        <f t="shared" si="351"/>
        <v/>
      </c>
      <c r="C3250" s="28"/>
      <c r="D3250" s="37"/>
      <c r="E3250" s="28"/>
      <c r="F3250" s="38"/>
      <c r="G3250" s="39"/>
      <c r="H3250" s="39"/>
      <c r="I3250" s="29"/>
      <c r="J3250" s="40"/>
      <c r="K3250" s="40"/>
      <c r="L3250" s="28"/>
      <c r="M3250" s="28"/>
      <c r="N3250" s="42" t="str">
        <f t="shared" si="352"/>
        <v/>
      </c>
      <c r="O3250" s="43"/>
      <c r="P3250" s="25" t="str">
        <f t="shared" si="357"/>
        <v/>
      </c>
      <c r="R3250" s="26">
        <f t="shared" si="353"/>
        <v>0</v>
      </c>
      <c r="S3250" s="18">
        <f t="shared" si="354"/>
        <v>9</v>
      </c>
      <c r="T3250" s="15" t="str">
        <f t="shared" si="355"/>
        <v/>
      </c>
      <c r="U3250" s="15" t="str">
        <f>CONCATENATE(IF(B3250="","",'[1]Datos del Clap'!$E$4),";","9",IF(B3250="","",'[1]Datos del Clap'!$F$4),TEXT(B3250,"000"),";",E3250,(TEXT(F3250,"00000000")))</f>
        <v>;9;00000000</v>
      </c>
    </row>
    <row r="3251" spans="1:21" ht="14.25" customHeight="1" x14ac:dyDescent="0.2">
      <c r="A3251" s="41" t="str">
        <f t="shared" si="356"/>
        <v/>
      </c>
      <c r="B3251" s="27" t="str">
        <f t="shared" si="351"/>
        <v/>
      </c>
      <c r="C3251" s="28"/>
      <c r="D3251" s="37"/>
      <c r="E3251" s="28"/>
      <c r="F3251" s="38"/>
      <c r="G3251" s="39"/>
      <c r="H3251" s="39"/>
      <c r="I3251" s="29"/>
      <c r="J3251" s="40"/>
      <c r="K3251" s="40"/>
      <c r="L3251" s="28"/>
      <c r="M3251" s="28"/>
      <c r="N3251" s="42" t="str">
        <f t="shared" si="352"/>
        <v/>
      </c>
      <c r="O3251" s="43"/>
      <c r="P3251" s="25" t="str">
        <f t="shared" si="357"/>
        <v/>
      </c>
      <c r="R3251" s="26">
        <f t="shared" si="353"/>
        <v>0</v>
      </c>
      <c r="S3251" s="18">
        <f t="shared" si="354"/>
        <v>9</v>
      </c>
      <c r="T3251" s="15" t="str">
        <f t="shared" si="355"/>
        <v/>
      </c>
      <c r="U3251" s="15" t="str">
        <f>CONCATENATE(IF(B3251="","",'[1]Datos del Clap'!$E$4),";","9",IF(B3251="","",'[1]Datos del Clap'!$F$4),TEXT(B3251,"000"),";",E3251,(TEXT(F3251,"00000000")))</f>
        <v>;9;00000000</v>
      </c>
    </row>
    <row r="3252" spans="1:21" ht="14.25" customHeight="1" x14ac:dyDescent="0.2">
      <c r="A3252" s="41" t="str">
        <f t="shared" si="356"/>
        <v/>
      </c>
      <c r="B3252" s="27" t="str">
        <f t="shared" si="351"/>
        <v/>
      </c>
      <c r="C3252" s="28"/>
      <c r="D3252" s="37"/>
      <c r="E3252" s="28"/>
      <c r="F3252" s="38"/>
      <c r="G3252" s="39"/>
      <c r="H3252" s="39"/>
      <c r="I3252" s="29"/>
      <c r="J3252" s="40"/>
      <c r="K3252" s="40"/>
      <c r="L3252" s="28"/>
      <c r="M3252" s="28"/>
      <c r="N3252" s="42" t="str">
        <f t="shared" si="352"/>
        <v/>
      </c>
      <c r="O3252" s="43"/>
      <c r="P3252" s="25" t="str">
        <f t="shared" si="357"/>
        <v/>
      </c>
      <c r="R3252" s="26">
        <f t="shared" si="353"/>
        <v>0</v>
      </c>
      <c r="S3252" s="18">
        <f t="shared" si="354"/>
        <v>9</v>
      </c>
      <c r="T3252" s="15" t="str">
        <f t="shared" si="355"/>
        <v/>
      </c>
      <c r="U3252" s="15" t="str">
        <f>CONCATENATE(IF(B3252="","",'[1]Datos del Clap'!$E$4),";","9",IF(B3252="","",'[1]Datos del Clap'!$F$4),TEXT(B3252,"000"),";",E3252,(TEXT(F3252,"00000000")))</f>
        <v>;9;00000000</v>
      </c>
    </row>
    <row r="3253" spans="1:21" ht="14.25" customHeight="1" x14ac:dyDescent="0.2">
      <c r="A3253" s="41" t="str">
        <f t="shared" si="356"/>
        <v/>
      </c>
      <c r="B3253" s="27" t="str">
        <f t="shared" si="351"/>
        <v/>
      </c>
      <c r="C3253" s="28"/>
      <c r="D3253" s="37"/>
      <c r="E3253" s="28"/>
      <c r="F3253" s="38"/>
      <c r="G3253" s="39"/>
      <c r="H3253" s="39"/>
      <c r="I3253" s="29"/>
      <c r="J3253" s="40"/>
      <c r="K3253" s="40"/>
      <c r="L3253" s="28"/>
      <c r="M3253" s="28"/>
      <c r="N3253" s="42" t="str">
        <f t="shared" si="352"/>
        <v/>
      </c>
      <c r="O3253" s="43"/>
      <c r="P3253" s="25" t="str">
        <f t="shared" si="357"/>
        <v/>
      </c>
      <c r="R3253" s="26">
        <f t="shared" si="353"/>
        <v>0</v>
      </c>
      <c r="S3253" s="18">
        <f t="shared" si="354"/>
        <v>9</v>
      </c>
      <c r="T3253" s="15" t="str">
        <f t="shared" si="355"/>
        <v/>
      </c>
      <c r="U3253" s="15" t="str">
        <f>CONCATENATE(IF(B3253="","",'[1]Datos del Clap'!$E$4),";","9",IF(B3253="","",'[1]Datos del Clap'!$F$4),TEXT(B3253,"000"),";",E3253,(TEXT(F3253,"00000000")))</f>
        <v>;9;00000000</v>
      </c>
    </row>
    <row r="3254" spans="1:21" ht="14.25" customHeight="1" x14ac:dyDescent="0.2">
      <c r="A3254" s="41" t="str">
        <f t="shared" si="356"/>
        <v/>
      </c>
      <c r="B3254" s="27" t="str">
        <f t="shared" si="351"/>
        <v/>
      </c>
      <c r="C3254" s="28"/>
      <c r="D3254" s="37"/>
      <c r="E3254" s="28"/>
      <c r="F3254" s="38"/>
      <c r="G3254" s="39"/>
      <c r="H3254" s="39"/>
      <c r="I3254" s="29"/>
      <c r="J3254" s="40"/>
      <c r="K3254" s="40"/>
      <c r="L3254" s="28"/>
      <c r="M3254" s="28"/>
      <c r="N3254" s="42" t="str">
        <f t="shared" si="352"/>
        <v/>
      </c>
      <c r="O3254" s="43"/>
      <c r="P3254" s="25" t="str">
        <f t="shared" si="357"/>
        <v/>
      </c>
      <c r="R3254" s="26">
        <f t="shared" si="353"/>
        <v>0</v>
      </c>
      <c r="S3254" s="18">
        <f t="shared" si="354"/>
        <v>9</v>
      </c>
      <c r="T3254" s="15" t="str">
        <f t="shared" si="355"/>
        <v/>
      </c>
      <c r="U3254" s="15" t="str">
        <f>CONCATENATE(IF(B3254="","",'[1]Datos del Clap'!$E$4),";","9",IF(B3254="","",'[1]Datos del Clap'!$F$4),TEXT(B3254,"000"),";",E3254,(TEXT(F3254,"00000000")))</f>
        <v>;9;00000000</v>
      </c>
    </row>
    <row r="3255" spans="1:21" ht="14.25" customHeight="1" x14ac:dyDescent="0.2">
      <c r="A3255" s="41" t="str">
        <f t="shared" si="356"/>
        <v/>
      </c>
      <c r="B3255" s="27" t="str">
        <f t="shared" si="351"/>
        <v/>
      </c>
      <c r="C3255" s="28"/>
      <c r="D3255" s="37"/>
      <c r="E3255" s="28"/>
      <c r="F3255" s="38"/>
      <c r="G3255" s="39"/>
      <c r="H3255" s="39"/>
      <c r="I3255" s="29"/>
      <c r="J3255" s="40"/>
      <c r="K3255" s="40"/>
      <c r="L3255" s="28"/>
      <c r="M3255" s="28"/>
      <c r="N3255" s="42" t="str">
        <f t="shared" si="352"/>
        <v/>
      </c>
      <c r="O3255" s="43"/>
      <c r="P3255" s="25" t="str">
        <f t="shared" si="357"/>
        <v/>
      </c>
      <c r="R3255" s="26">
        <f t="shared" si="353"/>
        <v>0</v>
      </c>
      <c r="S3255" s="18">
        <f t="shared" si="354"/>
        <v>9</v>
      </c>
      <c r="T3255" s="15" t="str">
        <f t="shared" si="355"/>
        <v/>
      </c>
      <c r="U3255" s="15" t="str">
        <f>CONCATENATE(IF(B3255="","",'[1]Datos del Clap'!$E$4),";","9",IF(B3255="","",'[1]Datos del Clap'!$F$4),TEXT(B3255,"000"),";",E3255,(TEXT(F3255,"00000000")))</f>
        <v>;9;00000000</v>
      </c>
    </row>
    <row r="3256" spans="1:21" ht="14.25" customHeight="1" x14ac:dyDescent="0.2">
      <c r="A3256" s="41" t="str">
        <f t="shared" si="356"/>
        <v/>
      </c>
      <c r="B3256" s="27" t="str">
        <f t="shared" si="351"/>
        <v/>
      </c>
      <c r="C3256" s="28"/>
      <c r="D3256" s="37"/>
      <c r="E3256" s="28"/>
      <c r="F3256" s="38"/>
      <c r="G3256" s="39"/>
      <c r="H3256" s="39"/>
      <c r="I3256" s="29"/>
      <c r="J3256" s="40"/>
      <c r="K3256" s="40"/>
      <c r="L3256" s="28"/>
      <c r="M3256" s="28"/>
      <c r="N3256" s="42" t="str">
        <f t="shared" si="352"/>
        <v/>
      </c>
      <c r="O3256" s="43"/>
      <c r="P3256" s="25" t="str">
        <f t="shared" si="357"/>
        <v/>
      </c>
      <c r="R3256" s="26">
        <f t="shared" si="353"/>
        <v>0</v>
      </c>
      <c r="S3256" s="18">
        <f t="shared" si="354"/>
        <v>9</v>
      </c>
      <c r="T3256" s="15" t="str">
        <f t="shared" si="355"/>
        <v/>
      </c>
      <c r="U3256" s="15" t="str">
        <f>CONCATENATE(IF(B3256="","",'[1]Datos del Clap'!$E$4),";","9",IF(B3256="","",'[1]Datos del Clap'!$F$4),TEXT(B3256,"000"),";",E3256,(TEXT(F3256,"00000000")))</f>
        <v>;9;00000000</v>
      </c>
    </row>
    <row r="3257" spans="1:21" ht="14.25" customHeight="1" x14ac:dyDescent="0.2">
      <c r="A3257" s="41" t="str">
        <f t="shared" si="356"/>
        <v/>
      </c>
      <c r="B3257" s="27" t="str">
        <f t="shared" si="351"/>
        <v/>
      </c>
      <c r="C3257" s="28"/>
      <c r="D3257" s="37"/>
      <c r="E3257" s="28"/>
      <c r="F3257" s="38"/>
      <c r="G3257" s="39"/>
      <c r="H3257" s="39"/>
      <c r="I3257" s="29"/>
      <c r="J3257" s="40"/>
      <c r="K3257" s="40"/>
      <c r="L3257" s="28"/>
      <c r="M3257" s="28"/>
      <c r="N3257" s="42" t="str">
        <f t="shared" si="352"/>
        <v/>
      </c>
      <c r="O3257" s="43"/>
      <c r="P3257" s="25" t="str">
        <f t="shared" si="357"/>
        <v/>
      </c>
      <c r="R3257" s="26">
        <f t="shared" si="353"/>
        <v>0</v>
      </c>
      <c r="S3257" s="18">
        <f t="shared" si="354"/>
        <v>9</v>
      </c>
      <c r="T3257" s="15" t="str">
        <f t="shared" si="355"/>
        <v/>
      </c>
      <c r="U3257" s="15" t="str">
        <f>CONCATENATE(IF(B3257="","",'[1]Datos del Clap'!$E$4),";","9",IF(B3257="","",'[1]Datos del Clap'!$F$4),TEXT(B3257,"000"),";",E3257,(TEXT(F3257,"00000000")))</f>
        <v>;9;00000000</v>
      </c>
    </row>
    <row r="3258" spans="1:21" ht="14.25" customHeight="1" x14ac:dyDescent="0.2">
      <c r="A3258" s="41" t="str">
        <f t="shared" si="356"/>
        <v/>
      </c>
      <c r="B3258" s="27" t="str">
        <f t="shared" si="351"/>
        <v/>
      </c>
      <c r="C3258" s="28"/>
      <c r="D3258" s="37"/>
      <c r="E3258" s="28"/>
      <c r="F3258" s="38"/>
      <c r="G3258" s="39"/>
      <c r="H3258" s="39"/>
      <c r="I3258" s="29"/>
      <c r="J3258" s="40"/>
      <c r="K3258" s="40"/>
      <c r="L3258" s="28"/>
      <c r="M3258" s="28"/>
      <c r="N3258" s="42" t="str">
        <f t="shared" si="352"/>
        <v/>
      </c>
      <c r="O3258" s="43"/>
      <c r="P3258" s="25" t="str">
        <f t="shared" si="357"/>
        <v/>
      </c>
      <c r="R3258" s="26">
        <f t="shared" si="353"/>
        <v>0</v>
      </c>
      <c r="S3258" s="18">
        <f t="shared" si="354"/>
        <v>9</v>
      </c>
      <c r="T3258" s="15" t="str">
        <f t="shared" si="355"/>
        <v/>
      </c>
      <c r="U3258" s="15" t="str">
        <f>CONCATENATE(IF(B3258="","",'[1]Datos del Clap'!$E$4),";","9",IF(B3258="","",'[1]Datos del Clap'!$F$4),TEXT(B3258,"000"),";",E3258,(TEXT(F3258,"00000000")))</f>
        <v>;9;00000000</v>
      </c>
    </row>
    <row r="3259" spans="1:21" ht="14.25" customHeight="1" x14ac:dyDescent="0.2">
      <c r="A3259" s="41" t="str">
        <f t="shared" si="356"/>
        <v/>
      </c>
      <c r="B3259" s="27" t="str">
        <f t="shared" si="351"/>
        <v/>
      </c>
      <c r="C3259" s="28"/>
      <c r="D3259" s="37"/>
      <c r="E3259" s="28"/>
      <c r="F3259" s="38"/>
      <c r="G3259" s="39"/>
      <c r="H3259" s="39"/>
      <c r="I3259" s="29"/>
      <c r="J3259" s="40"/>
      <c r="K3259" s="40"/>
      <c r="L3259" s="28"/>
      <c r="M3259" s="28"/>
      <c r="N3259" s="42" t="str">
        <f t="shared" si="352"/>
        <v/>
      </c>
      <c r="O3259" s="43"/>
      <c r="P3259" s="25" t="str">
        <f t="shared" si="357"/>
        <v/>
      </c>
      <c r="R3259" s="26">
        <f t="shared" si="353"/>
        <v>0</v>
      </c>
      <c r="S3259" s="18">
        <f t="shared" si="354"/>
        <v>9</v>
      </c>
      <c r="T3259" s="15" t="str">
        <f t="shared" si="355"/>
        <v/>
      </c>
      <c r="U3259" s="15" t="str">
        <f>CONCATENATE(IF(B3259="","",'[1]Datos del Clap'!$E$4),";","9",IF(B3259="","",'[1]Datos del Clap'!$F$4),TEXT(B3259,"000"),";",E3259,(TEXT(F3259,"00000000")))</f>
        <v>;9;00000000</v>
      </c>
    </row>
    <row r="3260" spans="1:21" ht="14.25" customHeight="1" x14ac:dyDescent="0.2">
      <c r="A3260" s="41" t="str">
        <f t="shared" si="356"/>
        <v/>
      </c>
      <c r="B3260" s="27" t="str">
        <f t="shared" si="351"/>
        <v/>
      </c>
      <c r="C3260" s="28"/>
      <c r="D3260" s="37"/>
      <c r="E3260" s="28"/>
      <c r="F3260" s="38"/>
      <c r="G3260" s="39"/>
      <c r="H3260" s="39"/>
      <c r="I3260" s="29"/>
      <c r="J3260" s="40"/>
      <c r="K3260" s="40"/>
      <c r="L3260" s="28"/>
      <c r="M3260" s="28"/>
      <c r="N3260" s="42" t="str">
        <f t="shared" si="352"/>
        <v/>
      </c>
      <c r="O3260" s="43"/>
      <c r="P3260" s="25" t="str">
        <f t="shared" si="357"/>
        <v/>
      </c>
      <c r="R3260" s="26">
        <f t="shared" si="353"/>
        <v>0</v>
      </c>
      <c r="S3260" s="18">
        <f t="shared" si="354"/>
        <v>9</v>
      </c>
      <c r="T3260" s="15" t="str">
        <f t="shared" si="355"/>
        <v/>
      </c>
      <c r="U3260" s="15" t="str">
        <f>CONCATENATE(IF(B3260="","",'[1]Datos del Clap'!$E$4),";","9",IF(B3260="","",'[1]Datos del Clap'!$F$4),TEXT(B3260,"000"),";",E3260,(TEXT(F3260,"00000000")))</f>
        <v>;9;00000000</v>
      </c>
    </row>
    <row r="3261" spans="1:21" ht="14.25" customHeight="1" x14ac:dyDescent="0.2">
      <c r="A3261" s="41" t="str">
        <f t="shared" si="356"/>
        <v/>
      </c>
      <c r="B3261" s="27" t="str">
        <f t="shared" si="351"/>
        <v/>
      </c>
      <c r="C3261" s="28"/>
      <c r="D3261" s="37"/>
      <c r="E3261" s="28"/>
      <c r="F3261" s="38"/>
      <c r="G3261" s="39"/>
      <c r="H3261" s="39"/>
      <c r="I3261" s="29"/>
      <c r="J3261" s="40"/>
      <c r="K3261" s="40"/>
      <c r="L3261" s="28"/>
      <c r="M3261" s="28"/>
      <c r="N3261" s="42" t="str">
        <f t="shared" si="352"/>
        <v/>
      </c>
      <c r="O3261" s="43"/>
      <c r="P3261" s="25" t="str">
        <f t="shared" si="357"/>
        <v/>
      </c>
      <c r="R3261" s="26">
        <f t="shared" si="353"/>
        <v>0</v>
      </c>
      <c r="S3261" s="18">
        <f t="shared" si="354"/>
        <v>9</v>
      </c>
      <c r="T3261" s="15" t="str">
        <f t="shared" si="355"/>
        <v/>
      </c>
      <c r="U3261" s="15" t="str">
        <f>CONCATENATE(IF(B3261="","",'[1]Datos del Clap'!$E$4),";","9",IF(B3261="","",'[1]Datos del Clap'!$F$4),TEXT(B3261,"000"),";",E3261,(TEXT(F3261,"00000000")))</f>
        <v>;9;00000000</v>
      </c>
    </row>
    <row r="3262" spans="1:21" ht="14.25" customHeight="1" x14ac:dyDescent="0.2">
      <c r="A3262" s="41" t="str">
        <f t="shared" si="356"/>
        <v/>
      </c>
      <c r="B3262" s="27" t="str">
        <f t="shared" ref="B3262:B3325" si="358">IF(OR(C3262="",D3262=""),"",IF(AND(C3262&lt;&gt;"Jefe de Familia",D3262&lt;&gt;""),B3261,(B3261+1)))</f>
        <v/>
      </c>
      <c r="C3262" s="28"/>
      <c r="D3262" s="37"/>
      <c r="E3262" s="28"/>
      <c r="F3262" s="38"/>
      <c r="G3262" s="39"/>
      <c r="H3262" s="39"/>
      <c r="I3262" s="29"/>
      <c r="J3262" s="40"/>
      <c r="K3262" s="40"/>
      <c r="L3262" s="28"/>
      <c r="M3262" s="28"/>
      <c r="N3262" s="42" t="str">
        <f t="shared" ref="N3262:N3325" si="359">IF(OR(COUNTIF($F$4:$F$3005,F3262)&gt;=2,T(F3262)&lt;&gt;"",LEN(F3262)&gt;8),"Revisar este número de Cédula","")</f>
        <v/>
      </c>
      <c r="O3262" s="43"/>
      <c r="P3262" s="25" t="str">
        <f t="shared" si="357"/>
        <v/>
      </c>
      <c r="R3262" s="26">
        <f t="shared" ref="R3262:R3325" si="360">COUNTIF($F$4:$F$10002,F3262)</f>
        <v>0</v>
      </c>
      <c r="S3262" s="18">
        <f t="shared" ref="S3262:S3325" si="361">LEN(IF(F3262&gt;=80000000,(CONCATENATE("E",REPT(0,8-LEN(F3262)),F3262)),(CONCATENATE("V",REPT(0,8-LEN(F3262)),F3262))))</f>
        <v>9</v>
      </c>
      <c r="T3262" s="15" t="str">
        <f t="shared" ref="T3262:T3325" si="362">TRIM(PROPER(D3262))</f>
        <v/>
      </c>
      <c r="U3262" s="15" t="str">
        <f>CONCATENATE(IF(B3262="","",'[1]Datos del Clap'!$E$4),";","9",IF(B3262="","",'[1]Datos del Clap'!$F$4),TEXT(B3262,"000"),";",E3262,(TEXT(F3262,"00000000")))</f>
        <v>;9;00000000</v>
      </c>
    </row>
    <row r="3263" spans="1:21" ht="14.25" customHeight="1" x14ac:dyDescent="0.2">
      <c r="A3263" s="41" t="str">
        <f t="shared" si="356"/>
        <v/>
      </c>
      <c r="B3263" s="27" t="str">
        <f t="shared" si="358"/>
        <v/>
      </c>
      <c r="C3263" s="28"/>
      <c r="D3263" s="37"/>
      <c r="E3263" s="28"/>
      <c r="F3263" s="38"/>
      <c r="G3263" s="39"/>
      <c r="H3263" s="39"/>
      <c r="I3263" s="29"/>
      <c r="J3263" s="40"/>
      <c r="K3263" s="40"/>
      <c r="L3263" s="28"/>
      <c r="M3263" s="28"/>
      <c r="N3263" s="42" t="str">
        <f t="shared" si="359"/>
        <v/>
      </c>
      <c r="O3263" s="43"/>
      <c r="P3263" s="25" t="str">
        <f t="shared" si="357"/>
        <v/>
      </c>
      <c r="R3263" s="26">
        <f t="shared" si="360"/>
        <v>0</v>
      </c>
      <c r="S3263" s="18">
        <f t="shared" si="361"/>
        <v>9</v>
      </c>
      <c r="T3263" s="15" t="str">
        <f t="shared" si="362"/>
        <v/>
      </c>
      <c r="U3263" s="15" t="str">
        <f>CONCATENATE(IF(B3263="","",'[1]Datos del Clap'!$E$4),";","9",IF(B3263="","",'[1]Datos del Clap'!$F$4),TEXT(B3263,"000"),";",E3263,(TEXT(F3263,"00000000")))</f>
        <v>;9;00000000</v>
      </c>
    </row>
    <row r="3264" spans="1:21" ht="14.25" customHeight="1" x14ac:dyDescent="0.2">
      <c r="A3264" s="41" t="str">
        <f t="shared" si="356"/>
        <v/>
      </c>
      <c r="B3264" s="27" t="str">
        <f t="shared" si="358"/>
        <v/>
      </c>
      <c r="C3264" s="28"/>
      <c r="D3264" s="37"/>
      <c r="E3264" s="28"/>
      <c r="F3264" s="38"/>
      <c r="G3264" s="39"/>
      <c r="H3264" s="39"/>
      <c r="I3264" s="29"/>
      <c r="J3264" s="40"/>
      <c r="K3264" s="40"/>
      <c r="L3264" s="28"/>
      <c r="M3264" s="28"/>
      <c r="N3264" s="42" t="str">
        <f t="shared" si="359"/>
        <v/>
      </c>
      <c r="O3264" s="43"/>
      <c r="P3264" s="25" t="str">
        <f t="shared" si="357"/>
        <v/>
      </c>
      <c r="R3264" s="26">
        <f t="shared" si="360"/>
        <v>0</v>
      </c>
      <c r="S3264" s="18">
        <f t="shared" si="361"/>
        <v>9</v>
      </c>
      <c r="T3264" s="15" t="str">
        <f t="shared" si="362"/>
        <v/>
      </c>
      <c r="U3264" s="15" t="str">
        <f>CONCATENATE(IF(B3264="","",'[1]Datos del Clap'!$E$4),";","9",IF(B3264="","",'[1]Datos del Clap'!$F$4),TEXT(B3264,"000"),";",E3264,(TEXT(F3264,"00000000")))</f>
        <v>;9;00000000</v>
      </c>
    </row>
    <row r="3265" spans="1:21" ht="14.25" customHeight="1" x14ac:dyDescent="0.2">
      <c r="A3265" s="41" t="str">
        <f t="shared" si="356"/>
        <v/>
      </c>
      <c r="B3265" s="27" t="str">
        <f t="shared" si="358"/>
        <v/>
      </c>
      <c r="C3265" s="28"/>
      <c r="D3265" s="37"/>
      <c r="E3265" s="28"/>
      <c r="F3265" s="38"/>
      <c r="G3265" s="39"/>
      <c r="H3265" s="39"/>
      <c r="I3265" s="29"/>
      <c r="J3265" s="40"/>
      <c r="K3265" s="40"/>
      <c r="L3265" s="28"/>
      <c r="M3265" s="28"/>
      <c r="N3265" s="42" t="str">
        <f t="shared" si="359"/>
        <v/>
      </c>
      <c r="O3265" s="43"/>
      <c r="P3265" s="25" t="str">
        <f t="shared" si="357"/>
        <v/>
      </c>
      <c r="R3265" s="26">
        <f t="shared" si="360"/>
        <v>0</v>
      </c>
      <c r="S3265" s="18">
        <f t="shared" si="361"/>
        <v>9</v>
      </c>
      <c r="T3265" s="15" t="str">
        <f t="shared" si="362"/>
        <v/>
      </c>
      <c r="U3265" s="15" t="str">
        <f>CONCATENATE(IF(B3265="","",'[1]Datos del Clap'!$E$4),";","9",IF(B3265="","",'[1]Datos del Clap'!$F$4),TEXT(B3265,"000"),";",E3265,(TEXT(F3265,"00000000")))</f>
        <v>;9;00000000</v>
      </c>
    </row>
    <row r="3266" spans="1:21" ht="14.25" customHeight="1" x14ac:dyDescent="0.2">
      <c r="A3266" s="41" t="str">
        <f t="shared" si="356"/>
        <v/>
      </c>
      <c r="B3266" s="27" t="str">
        <f t="shared" si="358"/>
        <v/>
      </c>
      <c r="C3266" s="28"/>
      <c r="D3266" s="37"/>
      <c r="E3266" s="28"/>
      <c r="F3266" s="38"/>
      <c r="G3266" s="39"/>
      <c r="H3266" s="39"/>
      <c r="I3266" s="29"/>
      <c r="J3266" s="40"/>
      <c r="K3266" s="40"/>
      <c r="L3266" s="28"/>
      <c r="M3266" s="28"/>
      <c r="N3266" s="42" t="str">
        <f t="shared" si="359"/>
        <v/>
      </c>
      <c r="O3266" s="43"/>
      <c r="P3266" s="25" t="str">
        <f t="shared" si="357"/>
        <v/>
      </c>
      <c r="R3266" s="26">
        <f t="shared" si="360"/>
        <v>0</v>
      </c>
      <c r="S3266" s="18">
        <f t="shared" si="361"/>
        <v>9</v>
      </c>
      <c r="T3266" s="15" t="str">
        <f t="shared" si="362"/>
        <v/>
      </c>
      <c r="U3266" s="15" t="str">
        <f>CONCATENATE(IF(B3266="","",'[1]Datos del Clap'!$E$4),";","9",IF(B3266="","",'[1]Datos del Clap'!$F$4),TEXT(B3266,"000"),";",E3266,(TEXT(F3266,"00000000")))</f>
        <v>;9;00000000</v>
      </c>
    </row>
    <row r="3267" spans="1:21" ht="14.25" customHeight="1" x14ac:dyDescent="0.2">
      <c r="A3267" s="41" t="str">
        <f t="shared" si="356"/>
        <v/>
      </c>
      <c r="B3267" s="27" t="str">
        <f t="shared" si="358"/>
        <v/>
      </c>
      <c r="C3267" s="28"/>
      <c r="D3267" s="37"/>
      <c r="E3267" s="28"/>
      <c r="F3267" s="38"/>
      <c r="G3267" s="39"/>
      <c r="H3267" s="39"/>
      <c r="I3267" s="29"/>
      <c r="J3267" s="40"/>
      <c r="K3267" s="40"/>
      <c r="L3267" s="28"/>
      <c r="M3267" s="28"/>
      <c r="N3267" s="42" t="str">
        <f t="shared" si="359"/>
        <v/>
      </c>
      <c r="O3267" s="43"/>
      <c r="P3267" s="25" t="str">
        <f t="shared" si="357"/>
        <v/>
      </c>
      <c r="R3267" s="26">
        <f t="shared" si="360"/>
        <v>0</v>
      </c>
      <c r="S3267" s="18">
        <f t="shared" si="361"/>
        <v>9</v>
      </c>
      <c r="T3267" s="15" t="str">
        <f t="shared" si="362"/>
        <v/>
      </c>
      <c r="U3267" s="15" t="str">
        <f>CONCATENATE(IF(B3267="","",'[1]Datos del Clap'!$E$4),";","9",IF(B3267="","",'[1]Datos del Clap'!$F$4),TEXT(B3267,"000"),";",E3267,(TEXT(F3267,"00000000")))</f>
        <v>;9;00000000</v>
      </c>
    </row>
    <row r="3268" spans="1:21" ht="14.25" customHeight="1" x14ac:dyDescent="0.2">
      <c r="A3268" s="41" t="str">
        <f t="shared" si="356"/>
        <v/>
      </c>
      <c r="B3268" s="27" t="str">
        <f t="shared" si="358"/>
        <v/>
      </c>
      <c r="C3268" s="28"/>
      <c r="D3268" s="37"/>
      <c r="E3268" s="28"/>
      <c r="F3268" s="38"/>
      <c r="G3268" s="39"/>
      <c r="H3268" s="39"/>
      <c r="I3268" s="29"/>
      <c r="J3268" s="40"/>
      <c r="K3268" s="40"/>
      <c r="L3268" s="28"/>
      <c r="M3268" s="28"/>
      <c r="N3268" s="42" t="str">
        <f t="shared" si="359"/>
        <v/>
      </c>
      <c r="O3268" s="43"/>
      <c r="P3268" s="25" t="str">
        <f t="shared" si="357"/>
        <v/>
      </c>
      <c r="R3268" s="26">
        <f t="shared" si="360"/>
        <v>0</v>
      </c>
      <c r="S3268" s="18">
        <f t="shared" si="361"/>
        <v>9</v>
      </c>
      <c r="T3268" s="15" t="str">
        <f t="shared" si="362"/>
        <v/>
      </c>
      <c r="U3268" s="15" t="str">
        <f>CONCATENATE(IF(B3268="","",'[1]Datos del Clap'!$E$4),";","9",IF(B3268="","",'[1]Datos del Clap'!$F$4),TEXT(B3268,"000"),";",E3268,(TEXT(F3268,"00000000")))</f>
        <v>;9;00000000</v>
      </c>
    </row>
    <row r="3269" spans="1:21" ht="14.25" customHeight="1" x14ac:dyDescent="0.2">
      <c r="A3269" s="41" t="str">
        <f t="shared" ref="A3269:A3332" si="363">IF(I3269="Vocero Territorial",1,IF(I3269="UBCH",2,IF(I3269="UNAMUJER",3,IF(I3269="FFM",4,IF(I3269="CCAlimentación",5,IF(I3269="Comunicador",6,IF(I3269="Productivo",7,IF(I3269="Fiscal",8,IF(I3269="Miliciano",9,IF(I3269="Vocero Comunal",11,IF(I3269="Ninguno",10,"")))))))))))</f>
        <v/>
      </c>
      <c r="B3269" s="27" t="str">
        <f t="shared" si="358"/>
        <v/>
      </c>
      <c r="C3269" s="28"/>
      <c r="D3269" s="37"/>
      <c r="E3269" s="28"/>
      <c r="F3269" s="38"/>
      <c r="G3269" s="39"/>
      <c r="H3269" s="39"/>
      <c r="I3269" s="29"/>
      <c r="J3269" s="40"/>
      <c r="K3269" s="40"/>
      <c r="L3269" s="28"/>
      <c r="M3269" s="28"/>
      <c r="N3269" s="42" t="str">
        <f t="shared" si="359"/>
        <v/>
      </c>
      <c r="O3269" s="43"/>
      <c r="P3269" s="25" t="str">
        <f t="shared" ref="P3269:P3332" si="364">IF(AND($W$2&lt;&gt;1,I3269="Vocero Territorial"),"Ya Existe un "&amp;I3269,IF(AND($W$3&lt;&gt;1,I3269="UBCH"),"Ya Existe un Representante de las "&amp;I3269,IF(AND($W$4&lt;&gt;1,I3269="UNAMUJER"),"Ya Existe un Representante de "&amp;I3269,IF(AND($W$5&lt;&gt;1,I3269="FFM"),"Ya Existe un Representante del "&amp;I3269,IF(AND($W$6&lt;&gt;1,I3269="CCAlimentación"),"Ya Existe un Representante del "&amp;I3269,IF(AND($W$7&lt;&gt;1,I3269="Comunicador"),"Ya Existe un Líder "&amp;I3269,IF(AND($W$8&lt;&gt;1,I3269="Productivo"),"Ya Existe un Líder "&amp;I3269,IF(AND($W$9&lt;&gt;1,I3269="Fiscal"),"Ya Existe un "&amp;I3269,IF(AND($W$9&lt;&gt;1,I3269="Vocero Comunal"),"Ya Existe un "&amp;I3269,"")))))))))</f>
        <v/>
      </c>
      <c r="R3269" s="26">
        <f t="shared" si="360"/>
        <v>0</v>
      </c>
      <c r="S3269" s="18">
        <f t="shared" si="361"/>
        <v>9</v>
      </c>
      <c r="T3269" s="15" t="str">
        <f t="shared" si="362"/>
        <v/>
      </c>
      <c r="U3269" s="15" t="str">
        <f>CONCATENATE(IF(B3269="","",'[1]Datos del Clap'!$E$4),";","9",IF(B3269="","",'[1]Datos del Clap'!$F$4),TEXT(B3269,"000"),";",E3269,(TEXT(F3269,"00000000")))</f>
        <v>;9;00000000</v>
      </c>
    </row>
    <row r="3270" spans="1:21" ht="14.25" customHeight="1" x14ac:dyDescent="0.2">
      <c r="A3270" s="41" t="str">
        <f t="shared" si="363"/>
        <v/>
      </c>
      <c r="B3270" s="27" t="str">
        <f t="shared" si="358"/>
        <v/>
      </c>
      <c r="C3270" s="28"/>
      <c r="D3270" s="37"/>
      <c r="E3270" s="28"/>
      <c r="F3270" s="38"/>
      <c r="G3270" s="39"/>
      <c r="H3270" s="39"/>
      <c r="I3270" s="29"/>
      <c r="J3270" s="40"/>
      <c r="K3270" s="40"/>
      <c r="L3270" s="28"/>
      <c r="M3270" s="28"/>
      <c r="N3270" s="42" t="str">
        <f t="shared" si="359"/>
        <v/>
      </c>
      <c r="O3270" s="43"/>
      <c r="P3270" s="25" t="str">
        <f t="shared" si="364"/>
        <v/>
      </c>
      <c r="R3270" s="26">
        <f t="shared" si="360"/>
        <v>0</v>
      </c>
      <c r="S3270" s="18">
        <f t="shared" si="361"/>
        <v>9</v>
      </c>
      <c r="T3270" s="15" t="str">
        <f t="shared" si="362"/>
        <v/>
      </c>
      <c r="U3270" s="15" t="str">
        <f>CONCATENATE(IF(B3270="","",'[1]Datos del Clap'!$E$4),";","9",IF(B3270="","",'[1]Datos del Clap'!$F$4),TEXT(B3270,"000"),";",E3270,(TEXT(F3270,"00000000")))</f>
        <v>;9;00000000</v>
      </c>
    </row>
    <row r="3271" spans="1:21" ht="14.25" customHeight="1" x14ac:dyDescent="0.2">
      <c r="A3271" s="41" t="str">
        <f t="shared" si="363"/>
        <v/>
      </c>
      <c r="B3271" s="27" t="str">
        <f t="shared" si="358"/>
        <v/>
      </c>
      <c r="C3271" s="28"/>
      <c r="D3271" s="37"/>
      <c r="E3271" s="28"/>
      <c r="F3271" s="38"/>
      <c r="G3271" s="39"/>
      <c r="H3271" s="39"/>
      <c r="I3271" s="29"/>
      <c r="J3271" s="40"/>
      <c r="K3271" s="40"/>
      <c r="L3271" s="28"/>
      <c r="M3271" s="28"/>
      <c r="N3271" s="42" t="str">
        <f t="shared" si="359"/>
        <v/>
      </c>
      <c r="O3271" s="43"/>
      <c r="P3271" s="25" t="str">
        <f t="shared" si="364"/>
        <v/>
      </c>
      <c r="R3271" s="26">
        <f t="shared" si="360"/>
        <v>0</v>
      </c>
      <c r="S3271" s="18">
        <f t="shared" si="361"/>
        <v>9</v>
      </c>
      <c r="T3271" s="15" t="str">
        <f t="shared" si="362"/>
        <v/>
      </c>
      <c r="U3271" s="15" t="str">
        <f>CONCATENATE(IF(B3271="","",'[1]Datos del Clap'!$E$4),";","9",IF(B3271="","",'[1]Datos del Clap'!$F$4),TEXT(B3271,"000"),";",E3271,(TEXT(F3271,"00000000")))</f>
        <v>;9;00000000</v>
      </c>
    </row>
    <row r="3272" spans="1:21" ht="14.25" customHeight="1" x14ac:dyDescent="0.2">
      <c r="A3272" s="41" t="str">
        <f t="shared" si="363"/>
        <v/>
      </c>
      <c r="B3272" s="27" t="str">
        <f t="shared" si="358"/>
        <v/>
      </c>
      <c r="C3272" s="28"/>
      <c r="D3272" s="37"/>
      <c r="E3272" s="28"/>
      <c r="F3272" s="38"/>
      <c r="G3272" s="39"/>
      <c r="H3272" s="39"/>
      <c r="I3272" s="29"/>
      <c r="J3272" s="40"/>
      <c r="K3272" s="40"/>
      <c r="L3272" s="28"/>
      <c r="M3272" s="28"/>
      <c r="N3272" s="42" t="str">
        <f t="shared" si="359"/>
        <v/>
      </c>
      <c r="O3272" s="43"/>
      <c r="P3272" s="25" t="str">
        <f t="shared" si="364"/>
        <v/>
      </c>
      <c r="R3272" s="26">
        <f t="shared" si="360"/>
        <v>0</v>
      </c>
      <c r="S3272" s="18">
        <f t="shared" si="361"/>
        <v>9</v>
      </c>
      <c r="T3272" s="15" t="str">
        <f t="shared" si="362"/>
        <v/>
      </c>
      <c r="U3272" s="15" t="str">
        <f>CONCATENATE(IF(B3272="","",'[1]Datos del Clap'!$E$4),";","9",IF(B3272="","",'[1]Datos del Clap'!$F$4),TEXT(B3272,"000"),";",E3272,(TEXT(F3272,"00000000")))</f>
        <v>;9;00000000</v>
      </c>
    </row>
    <row r="3273" spans="1:21" ht="14.25" customHeight="1" x14ac:dyDescent="0.2">
      <c r="A3273" s="41" t="str">
        <f t="shared" si="363"/>
        <v/>
      </c>
      <c r="B3273" s="27" t="str">
        <f t="shared" si="358"/>
        <v/>
      </c>
      <c r="C3273" s="28"/>
      <c r="D3273" s="37"/>
      <c r="E3273" s="28"/>
      <c r="F3273" s="38"/>
      <c r="G3273" s="39"/>
      <c r="H3273" s="39"/>
      <c r="I3273" s="29"/>
      <c r="J3273" s="40"/>
      <c r="K3273" s="40"/>
      <c r="L3273" s="28"/>
      <c r="M3273" s="28"/>
      <c r="N3273" s="42" t="str">
        <f t="shared" si="359"/>
        <v/>
      </c>
      <c r="O3273" s="43"/>
      <c r="P3273" s="25" t="str">
        <f t="shared" si="364"/>
        <v/>
      </c>
      <c r="R3273" s="26">
        <f t="shared" si="360"/>
        <v>0</v>
      </c>
      <c r="S3273" s="18">
        <f t="shared" si="361"/>
        <v>9</v>
      </c>
      <c r="T3273" s="15" t="str">
        <f t="shared" si="362"/>
        <v/>
      </c>
      <c r="U3273" s="15" t="str">
        <f>CONCATENATE(IF(B3273="","",'[1]Datos del Clap'!$E$4),";","9",IF(B3273="","",'[1]Datos del Clap'!$F$4),TEXT(B3273,"000"),";",E3273,(TEXT(F3273,"00000000")))</f>
        <v>;9;00000000</v>
      </c>
    </row>
    <row r="3274" spans="1:21" ht="14.25" customHeight="1" x14ac:dyDescent="0.2">
      <c r="A3274" s="41" t="str">
        <f t="shared" si="363"/>
        <v/>
      </c>
      <c r="B3274" s="27" t="str">
        <f t="shared" si="358"/>
        <v/>
      </c>
      <c r="C3274" s="28"/>
      <c r="D3274" s="37"/>
      <c r="E3274" s="28"/>
      <c r="F3274" s="38"/>
      <c r="G3274" s="39"/>
      <c r="H3274" s="39"/>
      <c r="I3274" s="29"/>
      <c r="J3274" s="40"/>
      <c r="K3274" s="40"/>
      <c r="L3274" s="28"/>
      <c r="M3274" s="28"/>
      <c r="N3274" s="42" t="str">
        <f t="shared" si="359"/>
        <v/>
      </c>
      <c r="O3274" s="43"/>
      <c r="P3274" s="25" t="str">
        <f t="shared" si="364"/>
        <v/>
      </c>
      <c r="R3274" s="26">
        <f t="shared" si="360"/>
        <v>0</v>
      </c>
      <c r="S3274" s="18">
        <f t="shared" si="361"/>
        <v>9</v>
      </c>
      <c r="T3274" s="15" t="str">
        <f t="shared" si="362"/>
        <v/>
      </c>
      <c r="U3274" s="15" t="str">
        <f>CONCATENATE(IF(B3274="","",'[1]Datos del Clap'!$E$4),";","9",IF(B3274="","",'[1]Datos del Clap'!$F$4),TEXT(B3274,"000"),";",E3274,(TEXT(F3274,"00000000")))</f>
        <v>;9;00000000</v>
      </c>
    </row>
    <row r="3275" spans="1:21" ht="14.25" customHeight="1" x14ac:dyDescent="0.2">
      <c r="A3275" s="41" t="str">
        <f t="shared" si="363"/>
        <v/>
      </c>
      <c r="B3275" s="27" t="str">
        <f t="shared" si="358"/>
        <v/>
      </c>
      <c r="C3275" s="28"/>
      <c r="D3275" s="37"/>
      <c r="E3275" s="28"/>
      <c r="F3275" s="38"/>
      <c r="G3275" s="39"/>
      <c r="H3275" s="39"/>
      <c r="I3275" s="29"/>
      <c r="J3275" s="40"/>
      <c r="K3275" s="40"/>
      <c r="L3275" s="28"/>
      <c r="M3275" s="28"/>
      <c r="N3275" s="42" t="str">
        <f t="shared" si="359"/>
        <v/>
      </c>
      <c r="O3275" s="43"/>
      <c r="P3275" s="25" t="str">
        <f t="shared" si="364"/>
        <v/>
      </c>
      <c r="R3275" s="26">
        <f t="shared" si="360"/>
        <v>0</v>
      </c>
      <c r="S3275" s="18">
        <f t="shared" si="361"/>
        <v>9</v>
      </c>
      <c r="T3275" s="15" t="str">
        <f t="shared" si="362"/>
        <v/>
      </c>
      <c r="U3275" s="15" t="str">
        <f>CONCATENATE(IF(B3275="","",'[1]Datos del Clap'!$E$4),";","9",IF(B3275="","",'[1]Datos del Clap'!$F$4),TEXT(B3275,"000"),";",E3275,(TEXT(F3275,"00000000")))</f>
        <v>;9;00000000</v>
      </c>
    </row>
    <row r="3276" spans="1:21" ht="14.25" customHeight="1" x14ac:dyDescent="0.2">
      <c r="A3276" s="41" t="str">
        <f t="shared" si="363"/>
        <v/>
      </c>
      <c r="B3276" s="27" t="str">
        <f t="shared" si="358"/>
        <v/>
      </c>
      <c r="C3276" s="28"/>
      <c r="D3276" s="37"/>
      <c r="E3276" s="28"/>
      <c r="F3276" s="38"/>
      <c r="G3276" s="39"/>
      <c r="H3276" s="39"/>
      <c r="I3276" s="29"/>
      <c r="J3276" s="40"/>
      <c r="K3276" s="40"/>
      <c r="L3276" s="28"/>
      <c r="M3276" s="28"/>
      <c r="N3276" s="42" t="str">
        <f t="shared" si="359"/>
        <v/>
      </c>
      <c r="O3276" s="43"/>
      <c r="P3276" s="25" t="str">
        <f t="shared" si="364"/>
        <v/>
      </c>
      <c r="R3276" s="26">
        <f t="shared" si="360"/>
        <v>0</v>
      </c>
      <c r="S3276" s="18">
        <f t="shared" si="361"/>
        <v>9</v>
      </c>
      <c r="T3276" s="15" t="str">
        <f t="shared" si="362"/>
        <v/>
      </c>
      <c r="U3276" s="15" t="str">
        <f>CONCATENATE(IF(B3276="","",'[1]Datos del Clap'!$E$4),";","9",IF(B3276="","",'[1]Datos del Clap'!$F$4),TEXT(B3276,"000"),";",E3276,(TEXT(F3276,"00000000")))</f>
        <v>;9;00000000</v>
      </c>
    </row>
    <row r="3277" spans="1:21" ht="14.25" customHeight="1" x14ac:dyDescent="0.2">
      <c r="A3277" s="41" t="str">
        <f t="shared" si="363"/>
        <v/>
      </c>
      <c r="B3277" s="27" t="str">
        <f t="shared" si="358"/>
        <v/>
      </c>
      <c r="C3277" s="28"/>
      <c r="D3277" s="37"/>
      <c r="E3277" s="28"/>
      <c r="F3277" s="38"/>
      <c r="G3277" s="39"/>
      <c r="H3277" s="39"/>
      <c r="I3277" s="29"/>
      <c r="J3277" s="40"/>
      <c r="K3277" s="40"/>
      <c r="L3277" s="28"/>
      <c r="M3277" s="28"/>
      <c r="N3277" s="42" t="str">
        <f t="shared" si="359"/>
        <v/>
      </c>
      <c r="O3277" s="43"/>
      <c r="P3277" s="25" t="str">
        <f t="shared" si="364"/>
        <v/>
      </c>
      <c r="R3277" s="26">
        <f t="shared" si="360"/>
        <v>0</v>
      </c>
      <c r="S3277" s="18">
        <f t="shared" si="361"/>
        <v>9</v>
      </c>
      <c r="T3277" s="15" t="str">
        <f t="shared" si="362"/>
        <v/>
      </c>
      <c r="U3277" s="15" t="str">
        <f>CONCATENATE(IF(B3277="","",'[1]Datos del Clap'!$E$4),";","9",IF(B3277="","",'[1]Datos del Clap'!$F$4),TEXT(B3277,"000"),";",E3277,(TEXT(F3277,"00000000")))</f>
        <v>;9;00000000</v>
      </c>
    </row>
    <row r="3278" spans="1:21" ht="14.25" customHeight="1" x14ac:dyDescent="0.2">
      <c r="A3278" s="41" t="str">
        <f t="shared" si="363"/>
        <v/>
      </c>
      <c r="B3278" s="27" t="str">
        <f t="shared" si="358"/>
        <v/>
      </c>
      <c r="C3278" s="28"/>
      <c r="D3278" s="37"/>
      <c r="E3278" s="28"/>
      <c r="F3278" s="38"/>
      <c r="G3278" s="39"/>
      <c r="H3278" s="39"/>
      <c r="I3278" s="29"/>
      <c r="J3278" s="40"/>
      <c r="K3278" s="40"/>
      <c r="L3278" s="28"/>
      <c r="M3278" s="28"/>
      <c r="N3278" s="42" t="str">
        <f t="shared" si="359"/>
        <v/>
      </c>
      <c r="O3278" s="43"/>
      <c r="P3278" s="25" t="str">
        <f t="shared" si="364"/>
        <v/>
      </c>
      <c r="R3278" s="26">
        <f t="shared" si="360"/>
        <v>0</v>
      </c>
      <c r="S3278" s="18">
        <f t="shared" si="361"/>
        <v>9</v>
      </c>
      <c r="T3278" s="15" t="str">
        <f t="shared" si="362"/>
        <v/>
      </c>
      <c r="U3278" s="15" t="str">
        <f>CONCATENATE(IF(B3278="","",'[1]Datos del Clap'!$E$4),";","9",IF(B3278="","",'[1]Datos del Clap'!$F$4),TEXT(B3278,"000"),";",E3278,(TEXT(F3278,"00000000")))</f>
        <v>;9;00000000</v>
      </c>
    </row>
    <row r="3279" spans="1:21" ht="14.25" customHeight="1" x14ac:dyDescent="0.2">
      <c r="A3279" s="41" t="str">
        <f t="shared" si="363"/>
        <v/>
      </c>
      <c r="B3279" s="27" t="str">
        <f t="shared" si="358"/>
        <v/>
      </c>
      <c r="C3279" s="28"/>
      <c r="D3279" s="37"/>
      <c r="E3279" s="28"/>
      <c r="F3279" s="38"/>
      <c r="G3279" s="39"/>
      <c r="H3279" s="39"/>
      <c r="I3279" s="29"/>
      <c r="J3279" s="40"/>
      <c r="K3279" s="40"/>
      <c r="L3279" s="28"/>
      <c r="M3279" s="28"/>
      <c r="N3279" s="42" t="str">
        <f t="shared" si="359"/>
        <v/>
      </c>
      <c r="O3279" s="43"/>
      <c r="P3279" s="25" t="str">
        <f t="shared" si="364"/>
        <v/>
      </c>
      <c r="R3279" s="26">
        <f t="shared" si="360"/>
        <v>0</v>
      </c>
      <c r="S3279" s="18">
        <f t="shared" si="361"/>
        <v>9</v>
      </c>
      <c r="T3279" s="15" t="str">
        <f t="shared" si="362"/>
        <v/>
      </c>
      <c r="U3279" s="15" t="str">
        <f>CONCATENATE(IF(B3279="","",'[1]Datos del Clap'!$E$4),";","9",IF(B3279="","",'[1]Datos del Clap'!$F$4),TEXT(B3279,"000"),";",E3279,(TEXT(F3279,"00000000")))</f>
        <v>;9;00000000</v>
      </c>
    </row>
    <row r="3280" spans="1:21" ht="14.25" customHeight="1" x14ac:dyDescent="0.2">
      <c r="A3280" s="41" t="str">
        <f t="shared" si="363"/>
        <v/>
      </c>
      <c r="B3280" s="27" t="str">
        <f t="shared" si="358"/>
        <v/>
      </c>
      <c r="C3280" s="28"/>
      <c r="D3280" s="37"/>
      <c r="E3280" s="28"/>
      <c r="F3280" s="38"/>
      <c r="G3280" s="39"/>
      <c r="H3280" s="39"/>
      <c r="I3280" s="29"/>
      <c r="J3280" s="40"/>
      <c r="K3280" s="40"/>
      <c r="L3280" s="28"/>
      <c r="M3280" s="28"/>
      <c r="N3280" s="42" t="str">
        <f t="shared" si="359"/>
        <v/>
      </c>
      <c r="O3280" s="43"/>
      <c r="P3280" s="25" t="str">
        <f t="shared" si="364"/>
        <v/>
      </c>
      <c r="R3280" s="26">
        <f t="shared" si="360"/>
        <v>0</v>
      </c>
      <c r="S3280" s="18">
        <f t="shared" si="361"/>
        <v>9</v>
      </c>
      <c r="T3280" s="15" t="str">
        <f t="shared" si="362"/>
        <v/>
      </c>
      <c r="U3280" s="15" t="str">
        <f>CONCATENATE(IF(B3280="","",'[1]Datos del Clap'!$E$4),";","9",IF(B3280="","",'[1]Datos del Clap'!$F$4),TEXT(B3280,"000"),";",E3280,(TEXT(F3280,"00000000")))</f>
        <v>;9;00000000</v>
      </c>
    </row>
    <row r="3281" spans="1:21" ht="14.25" customHeight="1" x14ac:dyDescent="0.2">
      <c r="A3281" s="41" t="str">
        <f t="shared" si="363"/>
        <v/>
      </c>
      <c r="B3281" s="27" t="str">
        <f t="shared" si="358"/>
        <v/>
      </c>
      <c r="C3281" s="28"/>
      <c r="D3281" s="37"/>
      <c r="E3281" s="28"/>
      <c r="F3281" s="38"/>
      <c r="G3281" s="39"/>
      <c r="H3281" s="39"/>
      <c r="I3281" s="29"/>
      <c r="J3281" s="40"/>
      <c r="K3281" s="40"/>
      <c r="L3281" s="28"/>
      <c r="M3281" s="28"/>
      <c r="N3281" s="42" t="str">
        <f t="shared" si="359"/>
        <v/>
      </c>
      <c r="O3281" s="43"/>
      <c r="P3281" s="25" t="str">
        <f t="shared" si="364"/>
        <v/>
      </c>
      <c r="R3281" s="26">
        <f t="shared" si="360"/>
        <v>0</v>
      </c>
      <c r="S3281" s="18">
        <f t="shared" si="361"/>
        <v>9</v>
      </c>
      <c r="T3281" s="15" t="str">
        <f t="shared" si="362"/>
        <v/>
      </c>
      <c r="U3281" s="15" t="str">
        <f>CONCATENATE(IF(B3281="","",'[1]Datos del Clap'!$E$4),";","9",IF(B3281="","",'[1]Datos del Clap'!$F$4),TEXT(B3281,"000"),";",E3281,(TEXT(F3281,"00000000")))</f>
        <v>;9;00000000</v>
      </c>
    </row>
    <row r="3282" spans="1:21" ht="14.25" customHeight="1" x14ac:dyDescent="0.2">
      <c r="A3282" s="41" t="str">
        <f t="shared" si="363"/>
        <v/>
      </c>
      <c r="B3282" s="27" t="str">
        <f t="shared" si="358"/>
        <v/>
      </c>
      <c r="C3282" s="28"/>
      <c r="D3282" s="37"/>
      <c r="E3282" s="28"/>
      <c r="F3282" s="38"/>
      <c r="G3282" s="39"/>
      <c r="H3282" s="39"/>
      <c r="I3282" s="29"/>
      <c r="J3282" s="40"/>
      <c r="K3282" s="40"/>
      <c r="L3282" s="28"/>
      <c r="M3282" s="28"/>
      <c r="N3282" s="42" t="str">
        <f t="shared" si="359"/>
        <v/>
      </c>
      <c r="O3282" s="43"/>
      <c r="P3282" s="25" t="str">
        <f t="shared" si="364"/>
        <v/>
      </c>
      <c r="R3282" s="26">
        <f t="shared" si="360"/>
        <v>0</v>
      </c>
      <c r="S3282" s="18">
        <f t="shared" si="361"/>
        <v>9</v>
      </c>
      <c r="T3282" s="15" t="str">
        <f t="shared" si="362"/>
        <v/>
      </c>
      <c r="U3282" s="15" t="str">
        <f>CONCATENATE(IF(B3282="","",'[1]Datos del Clap'!$E$4),";","9",IF(B3282="","",'[1]Datos del Clap'!$F$4),TEXT(B3282,"000"),";",E3282,(TEXT(F3282,"00000000")))</f>
        <v>;9;00000000</v>
      </c>
    </row>
    <row r="3283" spans="1:21" ht="14.25" customHeight="1" x14ac:dyDescent="0.2">
      <c r="A3283" s="41" t="str">
        <f t="shared" si="363"/>
        <v/>
      </c>
      <c r="B3283" s="27" t="str">
        <f t="shared" si="358"/>
        <v/>
      </c>
      <c r="C3283" s="28"/>
      <c r="D3283" s="37"/>
      <c r="E3283" s="28"/>
      <c r="F3283" s="38"/>
      <c r="G3283" s="39"/>
      <c r="H3283" s="39"/>
      <c r="I3283" s="29"/>
      <c r="J3283" s="40"/>
      <c r="K3283" s="40"/>
      <c r="L3283" s="28"/>
      <c r="M3283" s="28"/>
      <c r="N3283" s="42" t="str">
        <f t="shared" si="359"/>
        <v/>
      </c>
      <c r="O3283" s="43"/>
      <c r="P3283" s="25" t="str">
        <f t="shared" si="364"/>
        <v/>
      </c>
      <c r="R3283" s="26">
        <f t="shared" si="360"/>
        <v>0</v>
      </c>
      <c r="S3283" s="18">
        <f t="shared" si="361"/>
        <v>9</v>
      </c>
      <c r="T3283" s="15" t="str">
        <f t="shared" si="362"/>
        <v/>
      </c>
      <c r="U3283" s="15" t="str">
        <f>CONCATENATE(IF(B3283="","",'[1]Datos del Clap'!$E$4),";","9",IF(B3283="","",'[1]Datos del Clap'!$F$4),TEXT(B3283,"000"),";",E3283,(TEXT(F3283,"00000000")))</f>
        <v>;9;00000000</v>
      </c>
    </row>
    <row r="3284" spans="1:21" ht="14.25" customHeight="1" x14ac:dyDescent="0.2">
      <c r="A3284" s="41" t="str">
        <f t="shared" si="363"/>
        <v/>
      </c>
      <c r="B3284" s="27" t="str">
        <f t="shared" si="358"/>
        <v/>
      </c>
      <c r="C3284" s="28"/>
      <c r="D3284" s="37"/>
      <c r="E3284" s="28"/>
      <c r="F3284" s="38"/>
      <c r="G3284" s="39"/>
      <c r="H3284" s="39"/>
      <c r="I3284" s="29"/>
      <c r="J3284" s="40"/>
      <c r="K3284" s="40"/>
      <c r="L3284" s="28"/>
      <c r="M3284" s="28"/>
      <c r="N3284" s="42" t="str">
        <f t="shared" si="359"/>
        <v/>
      </c>
      <c r="O3284" s="43"/>
      <c r="P3284" s="25" t="str">
        <f t="shared" si="364"/>
        <v/>
      </c>
      <c r="R3284" s="26">
        <f t="shared" si="360"/>
        <v>0</v>
      </c>
      <c r="S3284" s="18">
        <f t="shared" si="361"/>
        <v>9</v>
      </c>
      <c r="T3284" s="15" t="str">
        <f t="shared" si="362"/>
        <v/>
      </c>
      <c r="U3284" s="15" t="str">
        <f>CONCATENATE(IF(B3284="","",'[1]Datos del Clap'!$E$4),";","9",IF(B3284="","",'[1]Datos del Clap'!$F$4),TEXT(B3284,"000"),";",E3284,(TEXT(F3284,"00000000")))</f>
        <v>;9;00000000</v>
      </c>
    </row>
    <row r="3285" spans="1:21" ht="14.25" customHeight="1" x14ac:dyDescent="0.2">
      <c r="A3285" s="41" t="str">
        <f t="shared" si="363"/>
        <v/>
      </c>
      <c r="B3285" s="27" t="str">
        <f t="shared" si="358"/>
        <v/>
      </c>
      <c r="C3285" s="28"/>
      <c r="D3285" s="37"/>
      <c r="E3285" s="28"/>
      <c r="F3285" s="38"/>
      <c r="G3285" s="39"/>
      <c r="H3285" s="39"/>
      <c r="I3285" s="29"/>
      <c r="J3285" s="40"/>
      <c r="K3285" s="40"/>
      <c r="L3285" s="28"/>
      <c r="M3285" s="28"/>
      <c r="N3285" s="42" t="str">
        <f t="shared" si="359"/>
        <v/>
      </c>
      <c r="O3285" s="43"/>
      <c r="P3285" s="25" t="str">
        <f t="shared" si="364"/>
        <v/>
      </c>
      <c r="R3285" s="26">
        <f t="shared" si="360"/>
        <v>0</v>
      </c>
      <c r="S3285" s="18">
        <f t="shared" si="361"/>
        <v>9</v>
      </c>
      <c r="T3285" s="15" t="str">
        <f t="shared" si="362"/>
        <v/>
      </c>
      <c r="U3285" s="15" t="str">
        <f>CONCATENATE(IF(B3285="","",'[1]Datos del Clap'!$E$4),";","9",IF(B3285="","",'[1]Datos del Clap'!$F$4),TEXT(B3285,"000"),";",E3285,(TEXT(F3285,"00000000")))</f>
        <v>;9;00000000</v>
      </c>
    </row>
    <row r="3286" spans="1:21" ht="14.25" customHeight="1" x14ac:dyDescent="0.2">
      <c r="A3286" s="41" t="str">
        <f t="shared" si="363"/>
        <v/>
      </c>
      <c r="B3286" s="27" t="str">
        <f t="shared" si="358"/>
        <v/>
      </c>
      <c r="C3286" s="28"/>
      <c r="D3286" s="37"/>
      <c r="E3286" s="28"/>
      <c r="F3286" s="38"/>
      <c r="G3286" s="39"/>
      <c r="H3286" s="39"/>
      <c r="I3286" s="29"/>
      <c r="J3286" s="40"/>
      <c r="K3286" s="40"/>
      <c r="L3286" s="28"/>
      <c r="M3286" s="28"/>
      <c r="N3286" s="42" t="str">
        <f t="shared" si="359"/>
        <v/>
      </c>
      <c r="O3286" s="43"/>
      <c r="P3286" s="25" t="str">
        <f t="shared" si="364"/>
        <v/>
      </c>
      <c r="R3286" s="26">
        <f t="shared" si="360"/>
        <v>0</v>
      </c>
      <c r="S3286" s="18">
        <f t="shared" si="361"/>
        <v>9</v>
      </c>
      <c r="T3286" s="15" t="str">
        <f t="shared" si="362"/>
        <v/>
      </c>
      <c r="U3286" s="15" t="str">
        <f>CONCATENATE(IF(B3286="","",'[1]Datos del Clap'!$E$4),";","9",IF(B3286="","",'[1]Datos del Clap'!$F$4),TEXT(B3286,"000"),";",E3286,(TEXT(F3286,"00000000")))</f>
        <v>;9;00000000</v>
      </c>
    </row>
    <row r="3287" spans="1:21" ht="14.25" customHeight="1" x14ac:dyDescent="0.2">
      <c r="A3287" s="41" t="str">
        <f t="shared" si="363"/>
        <v/>
      </c>
      <c r="B3287" s="27" t="str">
        <f t="shared" si="358"/>
        <v/>
      </c>
      <c r="C3287" s="28"/>
      <c r="D3287" s="37"/>
      <c r="E3287" s="28"/>
      <c r="F3287" s="38"/>
      <c r="G3287" s="39"/>
      <c r="H3287" s="39"/>
      <c r="I3287" s="29"/>
      <c r="J3287" s="40"/>
      <c r="K3287" s="40"/>
      <c r="L3287" s="28"/>
      <c r="M3287" s="28"/>
      <c r="N3287" s="42" t="str">
        <f t="shared" si="359"/>
        <v/>
      </c>
      <c r="O3287" s="43"/>
      <c r="P3287" s="25" t="str">
        <f t="shared" si="364"/>
        <v/>
      </c>
      <c r="R3287" s="26">
        <f t="shared" si="360"/>
        <v>0</v>
      </c>
      <c r="S3287" s="18">
        <f t="shared" si="361"/>
        <v>9</v>
      </c>
      <c r="T3287" s="15" t="str">
        <f t="shared" si="362"/>
        <v/>
      </c>
      <c r="U3287" s="15" t="str">
        <f>CONCATENATE(IF(B3287="","",'[1]Datos del Clap'!$E$4),";","9",IF(B3287="","",'[1]Datos del Clap'!$F$4),TEXT(B3287,"000"),";",E3287,(TEXT(F3287,"00000000")))</f>
        <v>;9;00000000</v>
      </c>
    </row>
    <row r="3288" spans="1:21" ht="14.25" customHeight="1" x14ac:dyDescent="0.2">
      <c r="A3288" s="41" t="str">
        <f t="shared" si="363"/>
        <v/>
      </c>
      <c r="B3288" s="27" t="str">
        <f t="shared" si="358"/>
        <v/>
      </c>
      <c r="C3288" s="28"/>
      <c r="D3288" s="37"/>
      <c r="E3288" s="28"/>
      <c r="F3288" s="38"/>
      <c r="G3288" s="39"/>
      <c r="H3288" s="39"/>
      <c r="I3288" s="29"/>
      <c r="J3288" s="40"/>
      <c r="K3288" s="40"/>
      <c r="L3288" s="28"/>
      <c r="M3288" s="28"/>
      <c r="N3288" s="42" t="str">
        <f t="shared" si="359"/>
        <v/>
      </c>
      <c r="O3288" s="43"/>
      <c r="P3288" s="25" t="str">
        <f t="shared" si="364"/>
        <v/>
      </c>
      <c r="R3288" s="26">
        <f t="shared" si="360"/>
        <v>0</v>
      </c>
      <c r="S3288" s="18">
        <f t="shared" si="361"/>
        <v>9</v>
      </c>
      <c r="T3288" s="15" t="str">
        <f t="shared" si="362"/>
        <v/>
      </c>
      <c r="U3288" s="15" t="str">
        <f>CONCATENATE(IF(B3288="","",'[1]Datos del Clap'!$E$4),";","9",IF(B3288="","",'[1]Datos del Clap'!$F$4),TEXT(B3288,"000"),";",E3288,(TEXT(F3288,"00000000")))</f>
        <v>;9;00000000</v>
      </c>
    </row>
    <row r="3289" spans="1:21" ht="14.25" customHeight="1" x14ac:dyDescent="0.2">
      <c r="A3289" s="41" t="str">
        <f t="shared" si="363"/>
        <v/>
      </c>
      <c r="B3289" s="27" t="str">
        <f t="shared" si="358"/>
        <v/>
      </c>
      <c r="C3289" s="28"/>
      <c r="D3289" s="37"/>
      <c r="E3289" s="28"/>
      <c r="F3289" s="38"/>
      <c r="G3289" s="39"/>
      <c r="H3289" s="39"/>
      <c r="I3289" s="29"/>
      <c r="J3289" s="40"/>
      <c r="K3289" s="40"/>
      <c r="L3289" s="28"/>
      <c r="M3289" s="28"/>
      <c r="N3289" s="42" t="str">
        <f t="shared" si="359"/>
        <v/>
      </c>
      <c r="O3289" s="43"/>
      <c r="P3289" s="25" t="str">
        <f t="shared" si="364"/>
        <v/>
      </c>
      <c r="R3289" s="26">
        <f t="shared" si="360"/>
        <v>0</v>
      </c>
      <c r="S3289" s="18">
        <f t="shared" si="361"/>
        <v>9</v>
      </c>
      <c r="T3289" s="15" t="str">
        <f t="shared" si="362"/>
        <v/>
      </c>
      <c r="U3289" s="15" t="str">
        <f>CONCATENATE(IF(B3289="","",'[1]Datos del Clap'!$E$4),";","9",IF(B3289="","",'[1]Datos del Clap'!$F$4),TEXT(B3289,"000"),";",E3289,(TEXT(F3289,"00000000")))</f>
        <v>;9;00000000</v>
      </c>
    </row>
    <row r="3290" spans="1:21" ht="14.25" customHeight="1" x14ac:dyDescent="0.2">
      <c r="A3290" s="41" t="str">
        <f t="shared" si="363"/>
        <v/>
      </c>
      <c r="B3290" s="27" t="str">
        <f t="shared" si="358"/>
        <v/>
      </c>
      <c r="C3290" s="28"/>
      <c r="D3290" s="37"/>
      <c r="E3290" s="28"/>
      <c r="F3290" s="38"/>
      <c r="G3290" s="39"/>
      <c r="H3290" s="39"/>
      <c r="I3290" s="29"/>
      <c r="J3290" s="40"/>
      <c r="K3290" s="40"/>
      <c r="L3290" s="28"/>
      <c r="M3290" s="28"/>
      <c r="N3290" s="42" t="str">
        <f t="shared" si="359"/>
        <v/>
      </c>
      <c r="O3290" s="43"/>
      <c r="P3290" s="25" t="str">
        <f t="shared" si="364"/>
        <v/>
      </c>
      <c r="R3290" s="26">
        <f t="shared" si="360"/>
        <v>0</v>
      </c>
      <c r="S3290" s="18">
        <f t="shared" si="361"/>
        <v>9</v>
      </c>
      <c r="T3290" s="15" t="str">
        <f t="shared" si="362"/>
        <v/>
      </c>
      <c r="U3290" s="15" t="str">
        <f>CONCATENATE(IF(B3290="","",'[1]Datos del Clap'!$E$4),";","9",IF(B3290="","",'[1]Datos del Clap'!$F$4),TEXT(B3290,"000"),";",E3290,(TEXT(F3290,"00000000")))</f>
        <v>;9;00000000</v>
      </c>
    </row>
    <row r="3291" spans="1:21" ht="14.25" customHeight="1" x14ac:dyDescent="0.2">
      <c r="A3291" s="41" t="str">
        <f t="shared" si="363"/>
        <v/>
      </c>
      <c r="B3291" s="27" t="str">
        <f t="shared" si="358"/>
        <v/>
      </c>
      <c r="C3291" s="28"/>
      <c r="D3291" s="37"/>
      <c r="E3291" s="28"/>
      <c r="F3291" s="38"/>
      <c r="G3291" s="39"/>
      <c r="H3291" s="39"/>
      <c r="I3291" s="29"/>
      <c r="J3291" s="40"/>
      <c r="K3291" s="40"/>
      <c r="L3291" s="28"/>
      <c r="M3291" s="28"/>
      <c r="N3291" s="42" t="str">
        <f t="shared" si="359"/>
        <v/>
      </c>
      <c r="O3291" s="43"/>
      <c r="P3291" s="25" t="str">
        <f t="shared" si="364"/>
        <v/>
      </c>
      <c r="R3291" s="26">
        <f t="shared" si="360"/>
        <v>0</v>
      </c>
      <c r="S3291" s="18">
        <f t="shared" si="361"/>
        <v>9</v>
      </c>
      <c r="T3291" s="15" t="str">
        <f t="shared" si="362"/>
        <v/>
      </c>
      <c r="U3291" s="15" t="str">
        <f>CONCATENATE(IF(B3291="","",'[1]Datos del Clap'!$E$4),";","9",IF(B3291="","",'[1]Datos del Clap'!$F$4),TEXT(B3291,"000"),";",E3291,(TEXT(F3291,"00000000")))</f>
        <v>;9;00000000</v>
      </c>
    </row>
    <row r="3292" spans="1:21" ht="14.25" customHeight="1" x14ac:dyDescent="0.2">
      <c r="A3292" s="41" t="str">
        <f t="shared" si="363"/>
        <v/>
      </c>
      <c r="B3292" s="27" t="str">
        <f t="shared" si="358"/>
        <v/>
      </c>
      <c r="C3292" s="28"/>
      <c r="D3292" s="37"/>
      <c r="E3292" s="28"/>
      <c r="F3292" s="38"/>
      <c r="G3292" s="39"/>
      <c r="H3292" s="39"/>
      <c r="I3292" s="29"/>
      <c r="J3292" s="40"/>
      <c r="K3292" s="40"/>
      <c r="L3292" s="28"/>
      <c r="M3292" s="28"/>
      <c r="N3292" s="42" t="str">
        <f t="shared" si="359"/>
        <v/>
      </c>
      <c r="O3292" s="43"/>
      <c r="P3292" s="25" t="str">
        <f t="shared" si="364"/>
        <v/>
      </c>
      <c r="R3292" s="26">
        <f t="shared" si="360"/>
        <v>0</v>
      </c>
      <c r="S3292" s="18">
        <f t="shared" si="361"/>
        <v>9</v>
      </c>
      <c r="T3292" s="15" t="str">
        <f t="shared" si="362"/>
        <v/>
      </c>
      <c r="U3292" s="15" t="str">
        <f>CONCATENATE(IF(B3292="","",'[1]Datos del Clap'!$E$4),";","9",IF(B3292="","",'[1]Datos del Clap'!$F$4),TEXT(B3292,"000"),";",E3292,(TEXT(F3292,"00000000")))</f>
        <v>;9;00000000</v>
      </c>
    </row>
    <row r="3293" spans="1:21" ht="14.25" customHeight="1" x14ac:dyDescent="0.2">
      <c r="A3293" s="41" t="str">
        <f t="shared" si="363"/>
        <v/>
      </c>
      <c r="B3293" s="27" t="str">
        <f t="shared" si="358"/>
        <v/>
      </c>
      <c r="C3293" s="28"/>
      <c r="D3293" s="37"/>
      <c r="E3293" s="28"/>
      <c r="F3293" s="38"/>
      <c r="G3293" s="39"/>
      <c r="H3293" s="39"/>
      <c r="I3293" s="29"/>
      <c r="J3293" s="40"/>
      <c r="K3293" s="40"/>
      <c r="L3293" s="28"/>
      <c r="M3293" s="28"/>
      <c r="N3293" s="42" t="str">
        <f t="shared" si="359"/>
        <v/>
      </c>
      <c r="O3293" s="43"/>
      <c r="P3293" s="25" t="str">
        <f t="shared" si="364"/>
        <v/>
      </c>
      <c r="R3293" s="26">
        <f t="shared" si="360"/>
        <v>0</v>
      </c>
      <c r="S3293" s="18">
        <f t="shared" si="361"/>
        <v>9</v>
      </c>
      <c r="T3293" s="15" t="str">
        <f t="shared" si="362"/>
        <v/>
      </c>
      <c r="U3293" s="15" t="str">
        <f>CONCATENATE(IF(B3293="","",'[1]Datos del Clap'!$E$4),";","9",IF(B3293="","",'[1]Datos del Clap'!$F$4),TEXT(B3293,"000"),";",E3293,(TEXT(F3293,"00000000")))</f>
        <v>;9;00000000</v>
      </c>
    </row>
    <row r="3294" spans="1:21" ht="14.25" customHeight="1" x14ac:dyDescent="0.2">
      <c r="A3294" s="41" t="str">
        <f t="shared" si="363"/>
        <v/>
      </c>
      <c r="B3294" s="27" t="str">
        <f t="shared" si="358"/>
        <v/>
      </c>
      <c r="C3294" s="28"/>
      <c r="D3294" s="37"/>
      <c r="E3294" s="28"/>
      <c r="F3294" s="38"/>
      <c r="G3294" s="39"/>
      <c r="H3294" s="39"/>
      <c r="I3294" s="29"/>
      <c r="J3294" s="40"/>
      <c r="K3294" s="40"/>
      <c r="L3294" s="28"/>
      <c r="M3294" s="28"/>
      <c r="N3294" s="42" t="str">
        <f t="shared" si="359"/>
        <v/>
      </c>
      <c r="O3294" s="43"/>
      <c r="P3294" s="25" t="str">
        <f t="shared" si="364"/>
        <v/>
      </c>
      <c r="R3294" s="26">
        <f t="shared" si="360"/>
        <v>0</v>
      </c>
      <c r="S3294" s="18">
        <f t="shared" si="361"/>
        <v>9</v>
      </c>
      <c r="T3294" s="15" t="str">
        <f t="shared" si="362"/>
        <v/>
      </c>
      <c r="U3294" s="15" t="str">
        <f>CONCATENATE(IF(B3294="","",'[1]Datos del Clap'!$E$4),";","9",IF(B3294="","",'[1]Datos del Clap'!$F$4),TEXT(B3294,"000"),";",E3294,(TEXT(F3294,"00000000")))</f>
        <v>;9;00000000</v>
      </c>
    </row>
    <row r="3295" spans="1:21" ht="14.25" customHeight="1" x14ac:dyDescent="0.2">
      <c r="A3295" s="41" t="str">
        <f t="shared" si="363"/>
        <v/>
      </c>
      <c r="B3295" s="27" t="str">
        <f t="shared" si="358"/>
        <v/>
      </c>
      <c r="C3295" s="28"/>
      <c r="D3295" s="37"/>
      <c r="E3295" s="28"/>
      <c r="F3295" s="38"/>
      <c r="G3295" s="39"/>
      <c r="H3295" s="39"/>
      <c r="I3295" s="29"/>
      <c r="J3295" s="40"/>
      <c r="K3295" s="40"/>
      <c r="L3295" s="28"/>
      <c r="M3295" s="28"/>
      <c r="N3295" s="42" t="str">
        <f t="shared" si="359"/>
        <v/>
      </c>
      <c r="O3295" s="43"/>
      <c r="P3295" s="25" t="str">
        <f t="shared" si="364"/>
        <v/>
      </c>
      <c r="R3295" s="26">
        <f t="shared" si="360"/>
        <v>0</v>
      </c>
      <c r="S3295" s="18">
        <f t="shared" si="361"/>
        <v>9</v>
      </c>
      <c r="T3295" s="15" t="str">
        <f t="shared" si="362"/>
        <v/>
      </c>
      <c r="U3295" s="15" t="str">
        <f>CONCATENATE(IF(B3295="","",'[1]Datos del Clap'!$E$4),";","9",IF(B3295="","",'[1]Datos del Clap'!$F$4),TEXT(B3295,"000"),";",E3295,(TEXT(F3295,"00000000")))</f>
        <v>;9;00000000</v>
      </c>
    </row>
    <row r="3296" spans="1:21" ht="14.25" customHeight="1" x14ac:dyDescent="0.2">
      <c r="A3296" s="41" t="str">
        <f t="shared" si="363"/>
        <v/>
      </c>
      <c r="B3296" s="27" t="str">
        <f t="shared" si="358"/>
        <v/>
      </c>
      <c r="C3296" s="28"/>
      <c r="D3296" s="37"/>
      <c r="E3296" s="28"/>
      <c r="F3296" s="38"/>
      <c r="G3296" s="39"/>
      <c r="H3296" s="39"/>
      <c r="I3296" s="29"/>
      <c r="J3296" s="40"/>
      <c r="K3296" s="40"/>
      <c r="L3296" s="28"/>
      <c r="M3296" s="28"/>
      <c r="N3296" s="42" t="str">
        <f t="shared" si="359"/>
        <v/>
      </c>
      <c r="O3296" s="43"/>
      <c r="P3296" s="25" t="str">
        <f t="shared" si="364"/>
        <v/>
      </c>
      <c r="R3296" s="26">
        <f t="shared" si="360"/>
        <v>0</v>
      </c>
      <c r="S3296" s="18">
        <f t="shared" si="361"/>
        <v>9</v>
      </c>
      <c r="T3296" s="15" t="str">
        <f t="shared" si="362"/>
        <v/>
      </c>
      <c r="U3296" s="15" t="str">
        <f>CONCATENATE(IF(B3296="","",'[1]Datos del Clap'!$E$4),";","9",IF(B3296="","",'[1]Datos del Clap'!$F$4),TEXT(B3296,"000"),";",E3296,(TEXT(F3296,"00000000")))</f>
        <v>;9;00000000</v>
      </c>
    </row>
    <row r="3297" spans="1:21" ht="14.25" customHeight="1" x14ac:dyDescent="0.2">
      <c r="A3297" s="41" t="str">
        <f t="shared" si="363"/>
        <v/>
      </c>
      <c r="B3297" s="27" t="str">
        <f t="shared" si="358"/>
        <v/>
      </c>
      <c r="C3297" s="28"/>
      <c r="D3297" s="37"/>
      <c r="E3297" s="28"/>
      <c r="F3297" s="38"/>
      <c r="G3297" s="39"/>
      <c r="H3297" s="39"/>
      <c r="I3297" s="29"/>
      <c r="J3297" s="40"/>
      <c r="K3297" s="40"/>
      <c r="L3297" s="28"/>
      <c r="M3297" s="28"/>
      <c r="N3297" s="42" t="str">
        <f t="shared" si="359"/>
        <v/>
      </c>
      <c r="O3297" s="43"/>
      <c r="P3297" s="25" t="str">
        <f t="shared" si="364"/>
        <v/>
      </c>
      <c r="R3297" s="26">
        <f t="shared" si="360"/>
        <v>0</v>
      </c>
      <c r="S3297" s="18">
        <f t="shared" si="361"/>
        <v>9</v>
      </c>
      <c r="T3297" s="15" t="str">
        <f t="shared" si="362"/>
        <v/>
      </c>
      <c r="U3297" s="15" t="str">
        <f>CONCATENATE(IF(B3297="","",'[1]Datos del Clap'!$E$4),";","9",IF(B3297="","",'[1]Datos del Clap'!$F$4),TEXT(B3297,"000"),";",E3297,(TEXT(F3297,"00000000")))</f>
        <v>;9;00000000</v>
      </c>
    </row>
    <row r="3298" spans="1:21" ht="14.25" customHeight="1" x14ac:dyDescent="0.2">
      <c r="A3298" s="41" t="str">
        <f t="shared" si="363"/>
        <v/>
      </c>
      <c r="B3298" s="27" t="str">
        <f t="shared" si="358"/>
        <v/>
      </c>
      <c r="C3298" s="28"/>
      <c r="D3298" s="37"/>
      <c r="E3298" s="28"/>
      <c r="F3298" s="38"/>
      <c r="G3298" s="39"/>
      <c r="H3298" s="39"/>
      <c r="I3298" s="29"/>
      <c r="J3298" s="40"/>
      <c r="K3298" s="40"/>
      <c r="L3298" s="28"/>
      <c r="M3298" s="28"/>
      <c r="N3298" s="42" t="str">
        <f t="shared" si="359"/>
        <v/>
      </c>
      <c r="O3298" s="43"/>
      <c r="P3298" s="25" t="str">
        <f t="shared" si="364"/>
        <v/>
      </c>
      <c r="R3298" s="26">
        <f t="shared" si="360"/>
        <v>0</v>
      </c>
      <c r="S3298" s="18">
        <f t="shared" si="361"/>
        <v>9</v>
      </c>
      <c r="T3298" s="15" t="str">
        <f t="shared" si="362"/>
        <v/>
      </c>
      <c r="U3298" s="15" t="str">
        <f>CONCATENATE(IF(B3298="","",'[1]Datos del Clap'!$E$4),";","9",IF(B3298="","",'[1]Datos del Clap'!$F$4),TEXT(B3298,"000"),";",E3298,(TEXT(F3298,"00000000")))</f>
        <v>;9;00000000</v>
      </c>
    </row>
    <row r="3299" spans="1:21" ht="14.25" customHeight="1" x14ac:dyDescent="0.2">
      <c r="A3299" s="41" t="str">
        <f t="shared" si="363"/>
        <v/>
      </c>
      <c r="B3299" s="27" t="str">
        <f t="shared" si="358"/>
        <v/>
      </c>
      <c r="C3299" s="28"/>
      <c r="D3299" s="37"/>
      <c r="E3299" s="28"/>
      <c r="F3299" s="38"/>
      <c r="G3299" s="39"/>
      <c r="H3299" s="39"/>
      <c r="I3299" s="29"/>
      <c r="J3299" s="40"/>
      <c r="K3299" s="40"/>
      <c r="L3299" s="28"/>
      <c r="M3299" s="28"/>
      <c r="N3299" s="42" t="str">
        <f t="shared" si="359"/>
        <v/>
      </c>
      <c r="O3299" s="43"/>
      <c r="P3299" s="25" t="str">
        <f t="shared" si="364"/>
        <v/>
      </c>
      <c r="R3299" s="26">
        <f t="shared" si="360"/>
        <v>0</v>
      </c>
      <c r="S3299" s="18">
        <f t="shared" si="361"/>
        <v>9</v>
      </c>
      <c r="T3299" s="15" t="str">
        <f t="shared" si="362"/>
        <v/>
      </c>
      <c r="U3299" s="15" t="str">
        <f>CONCATENATE(IF(B3299="","",'[1]Datos del Clap'!$E$4),";","9",IF(B3299="","",'[1]Datos del Clap'!$F$4),TEXT(B3299,"000"),";",E3299,(TEXT(F3299,"00000000")))</f>
        <v>;9;00000000</v>
      </c>
    </row>
    <row r="3300" spans="1:21" ht="14.25" customHeight="1" x14ac:dyDescent="0.2">
      <c r="A3300" s="41" t="str">
        <f t="shared" si="363"/>
        <v/>
      </c>
      <c r="B3300" s="27" t="str">
        <f t="shared" si="358"/>
        <v/>
      </c>
      <c r="C3300" s="28"/>
      <c r="D3300" s="37"/>
      <c r="E3300" s="28"/>
      <c r="F3300" s="38"/>
      <c r="G3300" s="39"/>
      <c r="H3300" s="39"/>
      <c r="I3300" s="29"/>
      <c r="J3300" s="40"/>
      <c r="K3300" s="40"/>
      <c r="L3300" s="28"/>
      <c r="M3300" s="28"/>
      <c r="N3300" s="42" t="str">
        <f t="shared" si="359"/>
        <v/>
      </c>
      <c r="O3300" s="43"/>
      <c r="P3300" s="25" t="str">
        <f t="shared" si="364"/>
        <v/>
      </c>
      <c r="R3300" s="26">
        <f t="shared" si="360"/>
        <v>0</v>
      </c>
      <c r="S3300" s="18">
        <f t="shared" si="361"/>
        <v>9</v>
      </c>
      <c r="T3300" s="15" t="str">
        <f t="shared" si="362"/>
        <v/>
      </c>
      <c r="U3300" s="15" t="str">
        <f>CONCATENATE(IF(B3300="","",'[1]Datos del Clap'!$E$4),";","9",IF(B3300="","",'[1]Datos del Clap'!$F$4),TEXT(B3300,"000"),";",E3300,(TEXT(F3300,"00000000")))</f>
        <v>;9;00000000</v>
      </c>
    </row>
    <row r="3301" spans="1:21" ht="14.25" customHeight="1" x14ac:dyDescent="0.2">
      <c r="A3301" s="41" t="str">
        <f t="shared" si="363"/>
        <v/>
      </c>
      <c r="B3301" s="27" t="str">
        <f t="shared" si="358"/>
        <v/>
      </c>
      <c r="C3301" s="28"/>
      <c r="D3301" s="37"/>
      <c r="E3301" s="28"/>
      <c r="F3301" s="38"/>
      <c r="G3301" s="39"/>
      <c r="H3301" s="39"/>
      <c r="I3301" s="29"/>
      <c r="J3301" s="40"/>
      <c r="K3301" s="40"/>
      <c r="L3301" s="28"/>
      <c r="M3301" s="28"/>
      <c r="N3301" s="42" t="str">
        <f t="shared" si="359"/>
        <v/>
      </c>
      <c r="O3301" s="43"/>
      <c r="P3301" s="25" t="str">
        <f t="shared" si="364"/>
        <v/>
      </c>
      <c r="R3301" s="26">
        <f t="shared" si="360"/>
        <v>0</v>
      </c>
      <c r="S3301" s="18">
        <f t="shared" si="361"/>
        <v>9</v>
      </c>
      <c r="T3301" s="15" t="str">
        <f t="shared" si="362"/>
        <v/>
      </c>
      <c r="U3301" s="15" t="str">
        <f>CONCATENATE(IF(B3301="","",'[1]Datos del Clap'!$E$4),";","9",IF(B3301="","",'[1]Datos del Clap'!$F$4),TEXT(B3301,"000"),";",E3301,(TEXT(F3301,"00000000")))</f>
        <v>;9;00000000</v>
      </c>
    </row>
    <row r="3302" spans="1:21" ht="14.25" customHeight="1" x14ac:dyDescent="0.2">
      <c r="A3302" s="41" t="str">
        <f t="shared" si="363"/>
        <v/>
      </c>
      <c r="B3302" s="27" t="str">
        <f t="shared" si="358"/>
        <v/>
      </c>
      <c r="C3302" s="28"/>
      <c r="D3302" s="37"/>
      <c r="E3302" s="28"/>
      <c r="F3302" s="38"/>
      <c r="G3302" s="39"/>
      <c r="H3302" s="39"/>
      <c r="I3302" s="29"/>
      <c r="J3302" s="40"/>
      <c r="K3302" s="40"/>
      <c r="L3302" s="28"/>
      <c r="M3302" s="28"/>
      <c r="N3302" s="42" t="str">
        <f t="shared" si="359"/>
        <v/>
      </c>
      <c r="O3302" s="43"/>
      <c r="P3302" s="25" t="str">
        <f t="shared" si="364"/>
        <v/>
      </c>
      <c r="R3302" s="26">
        <f t="shared" si="360"/>
        <v>0</v>
      </c>
      <c r="S3302" s="18">
        <f t="shared" si="361"/>
        <v>9</v>
      </c>
      <c r="T3302" s="15" t="str">
        <f t="shared" si="362"/>
        <v/>
      </c>
      <c r="U3302" s="15" t="str">
        <f>CONCATENATE(IF(B3302="","",'[1]Datos del Clap'!$E$4),";","9",IF(B3302="","",'[1]Datos del Clap'!$F$4),TEXT(B3302,"000"),";",E3302,(TEXT(F3302,"00000000")))</f>
        <v>;9;00000000</v>
      </c>
    </row>
    <row r="3303" spans="1:21" ht="14.25" customHeight="1" x14ac:dyDescent="0.2">
      <c r="A3303" s="41" t="str">
        <f t="shared" si="363"/>
        <v/>
      </c>
      <c r="B3303" s="27" t="str">
        <f t="shared" si="358"/>
        <v/>
      </c>
      <c r="C3303" s="28"/>
      <c r="D3303" s="37"/>
      <c r="E3303" s="28"/>
      <c r="F3303" s="38"/>
      <c r="G3303" s="39"/>
      <c r="H3303" s="39"/>
      <c r="I3303" s="29"/>
      <c r="J3303" s="40"/>
      <c r="K3303" s="40"/>
      <c r="L3303" s="28"/>
      <c r="M3303" s="28"/>
      <c r="N3303" s="42" t="str">
        <f t="shared" si="359"/>
        <v/>
      </c>
      <c r="O3303" s="43"/>
      <c r="P3303" s="25" t="str">
        <f t="shared" si="364"/>
        <v/>
      </c>
      <c r="R3303" s="26">
        <f t="shared" si="360"/>
        <v>0</v>
      </c>
      <c r="S3303" s="18">
        <f t="shared" si="361"/>
        <v>9</v>
      </c>
      <c r="T3303" s="15" t="str">
        <f t="shared" si="362"/>
        <v/>
      </c>
      <c r="U3303" s="15" t="str">
        <f>CONCATENATE(IF(B3303="","",'[1]Datos del Clap'!$E$4),";","9",IF(B3303="","",'[1]Datos del Clap'!$F$4),TEXT(B3303,"000"),";",E3303,(TEXT(F3303,"00000000")))</f>
        <v>;9;00000000</v>
      </c>
    </row>
    <row r="3304" spans="1:21" ht="14.25" customHeight="1" x14ac:dyDescent="0.2">
      <c r="A3304" s="41" t="str">
        <f t="shared" si="363"/>
        <v/>
      </c>
      <c r="B3304" s="27" t="str">
        <f t="shared" si="358"/>
        <v/>
      </c>
      <c r="C3304" s="28"/>
      <c r="D3304" s="37"/>
      <c r="E3304" s="28"/>
      <c r="F3304" s="38"/>
      <c r="G3304" s="39"/>
      <c r="H3304" s="39"/>
      <c r="I3304" s="29"/>
      <c r="J3304" s="40"/>
      <c r="K3304" s="40"/>
      <c r="L3304" s="28"/>
      <c r="M3304" s="28"/>
      <c r="N3304" s="42" t="str">
        <f t="shared" si="359"/>
        <v/>
      </c>
      <c r="O3304" s="43"/>
      <c r="P3304" s="25" t="str">
        <f t="shared" si="364"/>
        <v/>
      </c>
      <c r="R3304" s="26">
        <f t="shared" si="360"/>
        <v>0</v>
      </c>
      <c r="S3304" s="18">
        <f t="shared" si="361"/>
        <v>9</v>
      </c>
      <c r="T3304" s="15" t="str">
        <f t="shared" si="362"/>
        <v/>
      </c>
      <c r="U3304" s="15" t="str">
        <f>CONCATENATE(IF(B3304="","",'[1]Datos del Clap'!$E$4),";","9",IF(B3304="","",'[1]Datos del Clap'!$F$4),TEXT(B3304,"000"),";",E3304,(TEXT(F3304,"00000000")))</f>
        <v>;9;00000000</v>
      </c>
    </row>
    <row r="3305" spans="1:21" ht="14.25" customHeight="1" x14ac:dyDescent="0.2">
      <c r="A3305" s="41" t="str">
        <f t="shared" si="363"/>
        <v/>
      </c>
      <c r="B3305" s="27" t="str">
        <f t="shared" si="358"/>
        <v/>
      </c>
      <c r="C3305" s="28"/>
      <c r="D3305" s="37"/>
      <c r="E3305" s="28"/>
      <c r="F3305" s="38"/>
      <c r="G3305" s="39"/>
      <c r="H3305" s="39"/>
      <c r="I3305" s="29"/>
      <c r="J3305" s="40"/>
      <c r="K3305" s="40"/>
      <c r="L3305" s="28"/>
      <c r="M3305" s="28"/>
      <c r="N3305" s="42" t="str">
        <f t="shared" si="359"/>
        <v/>
      </c>
      <c r="O3305" s="43"/>
      <c r="P3305" s="25" t="str">
        <f t="shared" si="364"/>
        <v/>
      </c>
      <c r="R3305" s="26">
        <f t="shared" si="360"/>
        <v>0</v>
      </c>
      <c r="S3305" s="18">
        <f t="shared" si="361"/>
        <v>9</v>
      </c>
      <c r="T3305" s="15" t="str">
        <f t="shared" si="362"/>
        <v/>
      </c>
      <c r="U3305" s="15" t="str">
        <f>CONCATENATE(IF(B3305="","",'[1]Datos del Clap'!$E$4),";","9",IF(B3305="","",'[1]Datos del Clap'!$F$4),TEXT(B3305,"000"),";",E3305,(TEXT(F3305,"00000000")))</f>
        <v>;9;00000000</v>
      </c>
    </row>
    <row r="3306" spans="1:21" ht="14.25" customHeight="1" x14ac:dyDescent="0.2">
      <c r="A3306" s="41" t="str">
        <f t="shared" si="363"/>
        <v/>
      </c>
      <c r="B3306" s="27" t="str">
        <f t="shared" si="358"/>
        <v/>
      </c>
      <c r="C3306" s="28"/>
      <c r="D3306" s="37"/>
      <c r="E3306" s="28"/>
      <c r="F3306" s="38"/>
      <c r="G3306" s="39"/>
      <c r="H3306" s="39"/>
      <c r="I3306" s="29"/>
      <c r="J3306" s="40"/>
      <c r="K3306" s="40"/>
      <c r="L3306" s="28"/>
      <c r="M3306" s="28"/>
      <c r="N3306" s="42" t="str">
        <f t="shared" si="359"/>
        <v/>
      </c>
      <c r="O3306" s="43"/>
      <c r="P3306" s="25" t="str">
        <f t="shared" si="364"/>
        <v/>
      </c>
      <c r="R3306" s="26">
        <f t="shared" si="360"/>
        <v>0</v>
      </c>
      <c r="S3306" s="18">
        <f t="shared" si="361"/>
        <v>9</v>
      </c>
      <c r="T3306" s="15" t="str">
        <f t="shared" si="362"/>
        <v/>
      </c>
      <c r="U3306" s="15" t="str">
        <f>CONCATENATE(IF(B3306="","",'[1]Datos del Clap'!$E$4),";","9",IF(B3306="","",'[1]Datos del Clap'!$F$4),TEXT(B3306,"000"),";",E3306,(TEXT(F3306,"00000000")))</f>
        <v>;9;00000000</v>
      </c>
    </row>
    <row r="3307" spans="1:21" ht="14.25" customHeight="1" x14ac:dyDescent="0.2">
      <c r="A3307" s="41" t="str">
        <f t="shared" si="363"/>
        <v/>
      </c>
      <c r="B3307" s="27" t="str">
        <f t="shared" si="358"/>
        <v/>
      </c>
      <c r="C3307" s="28"/>
      <c r="D3307" s="37"/>
      <c r="E3307" s="28"/>
      <c r="F3307" s="38"/>
      <c r="G3307" s="39"/>
      <c r="H3307" s="39"/>
      <c r="I3307" s="29"/>
      <c r="J3307" s="40"/>
      <c r="K3307" s="40"/>
      <c r="L3307" s="28"/>
      <c r="M3307" s="28"/>
      <c r="N3307" s="42" t="str">
        <f t="shared" si="359"/>
        <v/>
      </c>
      <c r="O3307" s="43"/>
      <c r="P3307" s="25" t="str">
        <f t="shared" si="364"/>
        <v/>
      </c>
      <c r="R3307" s="26">
        <f t="shared" si="360"/>
        <v>0</v>
      </c>
      <c r="S3307" s="18">
        <f t="shared" si="361"/>
        <v>9</v>
      </c>
      <c r="T3307" s="15" t="str">
        <f t="shared" si="362"/>
        <v/>
      </c>
      <c r="U3307" s="15" t="str">
        <f>CONCATENATE(IF(B3307="","",'[1]Datos del Clap'!$E$4),";","9",IF(B3307="","",'[1]Datos del Clap'!$F$4),TEXT(B3307,"000"),";",E3307,(TEXT(F3307,"00000000")))</f>
        <v>;9;00000000</v>
      </c>
    </row>
    <row r="3308" spans="1:21" ht="14.25" customHeight="1" x14ac:dyDescent="0.2">
      <c r="A3308" s="41" t="str">
        <f t="shared" si="363"/>
        <v/>
      </c>
      <c r="B3308" s="27" t="str">
        <f t="shared" si="358"/>
        <v/>
      </c>
      <c r="C3308" s="28"/>
      <c r="D3308" s="37"/>
      <c r="E3308" s="28"/>
      <c r="F3308" s="38"/>
      <c r="G3308" s="39"/>
      <c r="H3308" s="39"/>
      <c r="I3308" s="29"/>
      <c r="J3308" s="40"/>
      <c r="K3308" s="40"/>
      <c r="L3308" s="28"/>
      <c r="M3308" s="28"/>
      <c r="N3308" s="42" t="str">
        <f t="shared" si="359"/>
        <v/>
      </c>
      <c r="O3308" s="43"/>
      <c r="P3308" s="25" t="str">
        <f t="shared" si="364"/>
        <v/>
      </c>
      <c r="R3308" s="26">
        <f t="shared" si="360"/>
        <v>0</v>
      </c>
      <c r="S3308" s="18">
        <f t="shared" si="361"/>
        <v>9</v>
      </c>
      <c r="T3308" s="15" t="str">
        <f t="shared" si="362"/>
        <v/>
      </c>
      <c r="U3308" s="15" t="str">
        <f>CONCATENATE(IF(B3308="","",'[1]Datos del Clap'!$E$4),";","9",IF(B3308="","",'[1]Datos del Clap'!$F$4),TEXT(B3308,"000"),";",E3308,(TEXT(F3308,"00000000")))</f>
        <v>;9;00000000</v>
      </c>
    </row>
    <row r="3309" spans="1:21" ht="14.25" customHeight="1" x14ac:dyDescent="0.2">
      <c r="A3309" s="41" t="str">
        <f t="shared" si="363"/>
        <v/>
      </c>
      <c r="B3309" s="27" t="str">
        <f t="shared" si="358"/>
        <v/>
      </c>
      <c r="C3309" s="28"/>
      <c r="D3309" s="37"/>
      <c r="E3309" s="28"/>
      <c r="F3309" s="38"/>
      <c r="G3309" s="39"/>
      <c r="H3309" s="39"/>
      <c r="I3309" s="29"/>
      <c r="J3309" s="40"/>
      <c r="K3309" s="40"/>
      <c r="L3309" s="28"/>
      <c r="M3309" s="28"/>
      <c r="N3309" s="42" t="str">
        <f t="shared" si="359"/>
        <v/>
      </c>
      <c r="O3309" s="43"/>
      <c r="P3309" s="25" t="str">
        <f t="shared" si="364"/>
        <v/>
      </c>
      <c r="R3309" s="26">
        <f t="shared" si="360"/>
        <v>0</v>
      </c>
      <c r="S3309" s="18">
        <f t="shared" si="361"/>
        <v>9</v>
      </c>
      <c r="T3309" s="15" t="str">
        <f t="shared" si="362"/>
        <v/>
      </c>
      <c r="U3309" s="15" t="str">
        <f>CONCATENATE(IF(B3309="","",'[1]Datos del Clap'!$E$4),";","9",IF(B3309="","",'[1]Datos del Clap'!$F$4),TEXT(B3309,"000"),";",E3309,(TEXT(F3309,"00000000")))</f>
        <v>;9;00000000</v>
      </c>
    </row>
    <row r="3310" spans="1:21" ht="14.25" customHeight="1" x14ac:dyDescent="0.2">
      <c r="A3310" s="41" t="str">
        <f t="shared" si="363"/>
        <v/>
      </c>
      <c r="B3310" s="27" t="str">
        <f t="shared" si="358"/>
        <v/>
      </c>
      <c r="C3310" s="28"/>
      <c r="D3310" s="37"/>
      <c r="E3310" s="28"/>
      <c r="F3310" s="38"/>
      <c r="G3310" s="39"/>
      <c r="H3310" s="39"/>
      <c r="I3310" s="29"/>
      <c r="J3310" s="40"/>
      <c r="K3310" s="40"/>
      <c r="L3310" s="28"/>
      <c r="M3310" s="28"/>
      <c r="N3310" s="42" t="str">
        <f t="shared" si="359"/>
        <v/>
      </c>
      <c r="O3310" s="43"/>
      <c r="P3310" s="25" t="str">
        <f t="shared" si="364"/>
        <v/>
      </c>
      <c r="R3310" s="26">
        <f t="shared" si="360"/>
        <v>0</v>
      </c>
      <c r="S3310" s="18">
        <f t="shared" si="361"/>
        <v>9</v>
      </c>
      <c r="T3310" s="15" t="str">
        <f t="shared" si="362"/>
        <v/>
      </c>
      <c r="U3310" s="15" t="str">
        <f>CONCATENATE(IF(B3310="","",'[1]Datos del Clap'!$E$4),";","9",IF(B3310="","",'[1]Datos del Clap'!$F$4),TEXT(B3310,"000"),";",E3310,(TEXT(F3310,"00000000")))</f>
        <v>;9;00000000</v>
      </c>
    </row>
    <row r="3311" spans="1:21" ht="14.25" customHeight="1" x14ac:dyDescent="0.2">
      <c r="A3311" s="41" t="str">
        <f t="shared" si="363"/>
        <v/>
      </c>
      <c r="B3311" s="27" t="str">
        <f t="shared" si="358"/>
        <v/>
      </c>
      <c r="C3311" s="28"/>
      <c r="D3311" s="37"/>
      <c r="E3311" s="28"/>
      <c r="F3311" s="38"/>
      <c r="G3311" s="39"/>
      <c r="H3311" s="39"/>
      <c r="I3311" s="29"/>
      <c r="J3311" s="40"/>
      <c r="K3311" s="40"/>
      <c r="L3311" s="28"/>
      <c r="M3311" s="28"/>
      <c r="N3311" s="42" t="str">
        <f t="shared" si="359"/>
        <v/>
      </c>
      <c r="O3311" s="43"/>
      <c r="P3311" s="25" t="str">
        <f t="shared" si="364"/>
        <v/>
      </c>
      <c r="R3311" s="26">
        <f t="shared" si="360"/>
        <v>0</v>
      </c>
      <c r="S3311" s="18">
        <f t="shared" si="361"/>
        <v>9</v>
      </c>
      <c r="T3311" s="15" t="str">
        <f t="shared" si="362"/>
        <v/>
      </c>
      <c r="U3311" s="15" t="str">
        <f>CONCATENATE(IF(B3311="","",'[1]Datos del Clap'!$E$4),";","9",IF(B3311="","",'[1]Datos del Clap'!$F$4),TEXT(B3311,"000"),";",E3311,(TEXT(F3311,"00000000")))</f>
        <v>;9;00000000</v>
      </c>
    </row>
    <row r="3312" spans="1:21" ht="14.25" customHeight="1" x14ac:dyDescent="0.2">
      <c r="A3312" s="41" t="str">
        <f t="shared" si="363"/>
        <v/>
      </c>
      <c r="B3312" s="27" t="str">
        <f t="shared" si="358"/>
        <v/>
      </c>
      <c r="C3312" s="28"/>
      <c r="D3312" s="37"/>
      <c r="E3312" s="28"/>
      <c r="F3312" s="38"/>
      <c r="G3312" s="39"/>
      <c r="H3312" s="39"/>
      <c r="I3312" s="29"/>
      <c r="J3312" s="40"/>
      <c r="K3312" s="40"/>
      <c r="L3312" s="28"/>
      <c r="M3312" s="28"/>
      <c r="N3312" s="42" t="str">
        <f t="shared" si="359"/>
        <v/>
      </c>
      <c r="O3312" s="43"/>
      <c r="P3312" s="25" t="str">
        <f t="shared" si="364"/>
        <v/>
      </c>
      <c r="R3312" s="26">
        <f t="shared" si="360"/>
        <v>0</v>
      </c>
      <c r="S3312" s="18">
        <f t="shared" si="361"/>
        <v>9</v>
      </c>
      <c r="T3312" s="15" t="str">
        <f t="shared" si="362"/>
        <v/>
      </c>
      <c r="U3312" s="15" t="str">
        <f>CONCATENATE(IF(B3312="","",'[1]Datos del Clap'!$E$4),";","9",IF(B3312="","",'[1]Datos del Clap'!$F$4),TEXT(B3312,"000"),";",E3312,(TEXT(F3312,"00000000")))</f>
        <v>;9;00000000</v>
      </c>
    </row>
    <row r="3313" spans="1:21" ht="14.25" customHeight="1" x14ac:dyDescent="0.2">
      <c r="A3313" s="41" t="str">
        <f t="shared" si="363"/>
        <v/>
      </c>
      <c r="B3313" s="27" t="str">
        <f t="shared" si="358"/>
        <v/>
      </c>
      <c r="C3313" s="28"/>
      <c r="D3313" s="37"/>
      <c r="E3313" s="28"/>
      <c r="F3313" s="38"/>
      <c r="G3313" s="39"/>
      <c r="H3313" s="39"/>
      <c r="I3313" s="29"/>
      <c r="J3313" s="40"/>
      <c r="K3313" s="40"/>
      <c r="L3313" s="28"/>
      <c r="M3313" s="28"/>
      <c r="N3313" s="42" t="str">
        <f t="shared" si="359"/>
        <v/>
      </c>
      <c r="O3313" s="43"/>
      <c r="P3313" s="25" t="str">
        <f t="shared" si="364"/>
        <v/>
      </c>
      <c r="R3313" s="26">
        <f t="shared" si="360"/>
        <v>0</v>
      </c>
      <c r="S3313" s="18">
        <f t="shared" si="361"/>
        <v>9</v>
      </c>
      <c r="T3313" s="15" t="str">
        <f t="shared" si="362"/>
        <v/>
      </c>
      <c r="U3313" s="15" t="str">
        <f>CONCATENATE(IF(B3313="","",'[1]Datos del Clap'!$E$4),";","9",IF(B3313="","",'[1]Datos del Clap'!$F$4),TEXT(B3313,"000"),";",E3313,(TEXT(F3313,"00000000")))</f>
        <v>;9;00000000</v>
      </c>
    </row>
    <row r="3314" spans="1:21" ht="14.25" customHeight="1" x14ac:dyDescent="0.2">
      <c r="A3314" s="41" t="str">
        <f t="shared" si="363"/>
        <v/>
      </c>
      <c r="B3314" s="27" t="str">
        <f t="shared" si="358"/>
        <v/>
      </c>
      <c r="C3314" s="28"/>
      <c r="D3314" s="37"/>
      <c r="E3314" s="28"/>
      <c r="F3314" s="38"/>
      <c r="G3314" s="39"/>
      <c r="H3314" s="39"/>
      <c r="I3314" s="29"/>
      <c r="J3314" s="40"/>
      <c r="K3314" s="40"/>
      <c r="L3314" s="28"/>
      <c r="M3314" s="28"/>
      <c r="N3314" s="42" t="str">
        <f t="shared" si="359"/>
        <v/>
      </c>
      <c r="O3314" s="43"/>
      <c r="P3314" s="25" t="str">
        <f t="shared" si="364"/>
        <v/>
      </c>
      <c r="R3314" s="26">
        <f t="shared" si="360"/>
        <v>0</v>
      </c>
      <c r="S3314" s="18">
        <f t="shared" si="361"/>
        <v>9</v>
      </c>
      <c r="T3314" s="15" t="str">
        <f t="shared" si="362"/>
        <v/>
      </c>
      <c r="U3314" s="15" t="str">
        <f>CONCATENATE(IF(B3314="","",'[1]Datos del Clap'!$E$4),";","9",IF(B3314="","",'[1]Datos del Clap'!$F$4),TEXT(B3314,"000"),";",E3314,(TEXT(F3314,"00000000")))</f>
        <v>;9;00000000</v>
      </c>
    </row>
    <row r="3315" spans="1:21" ht="14.25" customHeight="1" x14ac:dyDescent="0.2">
      <c r="A3315" s="41" t="str">
        <f t="shared" si="363"/>
        <v/>
      </c>
      <c r="B3315" s="27" t="str">
        <f t="shared" si="358"/>
        <v/>
      </c>
      <c r="C3315" s="28"/>
      <c r="D3315" s="37"/>
      <c r="E3315" s="28"/>
      <c r="F3315" s="38"/>
      <c r="G3315" s="39"/>
      <c r="H3315" s="39"/>
      <c r="I3315" s="29"/>
      <c r="J3315" s="40"/>
      <c r="K3315" s="40"/>
      <c r="L3315" s="28"/>
      <c r="M3315" s="28"/>
      <c r="N3315" s="42" t="str">
        <f t="shared" si="359"/>
        <v/>
      </c>
      <c r="O3315" s="43"/>
      <c r="P3315" s="25" t="str">
        <f t="shared" si="364"/>
        <v/>
      </c>
      <c r="R3315" s="26">
        <f t="shared" si="360"/>
        <v>0</v>
      </c>
      <c r="S3315" s="18">
        <f t="shared" si="361"/>
        <v>9</v>
      </c>
      <c r="T3315" s="15" t="str">
        <f t="shared" si="362"/>
        <v/>
      </c>
      <c r="U3315" s="15" t="str">
        <f>CONCATENATE(IF(B3315="","",'[1]Datos del Clap'!$E$4),";","9",IF(B3315="","",'[1]Datos del Clap'!$F$4),TEXT(B3315,"000"),";",E3315,(TEXT(F3315,"00000000")))</f>
        <v>;9;00000000</v>
      </c>
    </row>
    <row r="3316" spans="1:21" ht="14.25" customHeight="1" x14ac:dyDescent="0.2">
      <c r="A3316" s="41" t="str">
        <f t="shared" si="363"/>
        <v/>
      </c>
      <c r="B3316" s="27" t="str">
        <f t="shared" si="358"/>
        <v/>
      </c>
      <c r="C3316" s="28"/>
      <c r="D3316" s="37"/>
      <c r="E3316" s="28"/>
      <c r="F3316" s="38"/>
      <c r="G3316" s="39"/>
      <c r="H3316" s="39"/>
      <c r="I3316" s="29"/>
      <c r="J3316" s="40"/>
      <c r="K3316" s="40"/>
      <c r="L3316" s="28"/>
      <c r="M3316" s="28"/>
      <c r="N3316" s="42" t="str">
        <f t="shared" si="359"/>
        <v/>
      </c>
      <c r="O3316" s="43"/>
      <c r="P3316" s="25" t="str">
        <f t="shared" si="364"/>
        <v/>
      </c>
      <c r="R3316" s="26">
        <f t="shared" si="360"/>
        <v>0</v>
      </c>
      <c r="S3316" s="18">
        <f t="shared" si="361"/>
        <v>9</v>
      </c>
      <c r="T3316" s="15" t="str">
        <f t="shared" si="362"/>
        <v/>
      </c>
      <c r="U3316" s="15" t="str">
        <f>CONCATENATE(IF(B3316="","",'[1]Datos del Clap'!$E$4),";","9",IF(B3316="","",'[1]Datos del Clap'!$F$4),TEXT(B3316,"000"),";",E3316,(TEXT(F3316,"00000000")))</f>
        <v>;9;00000000</v>
      </c>
    </row>
    <row r="3317" spans="1:21" ht="14.25" customHeight="1" x14ac:dyDescent="0.2">
      <c r="A3317" s="41" t="str">
        <f t="shared" si="363"/>
        <v/>
      </c>
      <c r="B3317" s="27" t="str">
        <f t="shared" si="358"/>
        <v/>
      </c>
      <c r="C3317" s="28"/>
      <c r="D3317" s="37"/>
      <c r="E3317" s="28"/>
      <c r="F3317" s="38"/>
      <c r="G3317" s="39"/>
      <c r="H3317" s="39"/>
      <c r="I3317" s="29"/>
      <c r="J3317" s="40"/>
      <c r="K3317" s="40"/>
      <c r="L3317" s="28"/>
      <c r="M3317" s="28"/>
      <c r="N3317" s="42" t="str">
        <f t="shared" si="359"/>
        <v/>
      </c>
      <c r="O3317" s="43"/>
      <c r="P3317" s="25" t="str">
        <f t="shared" si="364"/>
        <v/>
      </c>
      <c r="R3317" s="26">
        <f t="shared" si="360"/>
        <v>0</v>
      </c>
      <c r="S3317" s="18">
        <f t="shared" si="361"/>
        <v>9</v>
      </c>
      <c r="T3317" s="15" t="str">
        <f t="shared" si="362"/>
        <v/>
      </c>
      <c r="U3317" s="15" t="str">
        <f>CONCATENATE(IF(B3317="","",'[1]Datos del Clap'!$E$4),";","9",IF(B3317="","",'[1]Datos del Clap'!$F$4),TEXT(B3317,"000"),";",E3317,(TEXT(F3317,"00000000")))</f>
        <v>;9;00000000</v>
      </c>
    </row>
    <row r="3318" spans="1:21" ht="14.25" customHeight="1" x14ac:dyDescent="0.2">
      <c r="A3318" s="41" t="str">
        <f t="shared" si="363"/>
        <v/>
      </c>
      <c r="B3318" s="27" t="str">
        <f t="shared" si="358"/>
        <v/>
      </c>
      <c r="C3318" s="28"/>
      <c r="D3318" s="37"/>
      <c r="E3318" s="28"/>
      <c r="F3318" s="38"/>
      <c r="G3318" s="39"/>
      <c r="H3318" s="39"/>
      <c r="I3318" s="29"/>
      <c r="J3318" s="40"/>
      <c r="K3318" s="40"/>
      <c r="L3318" s="28"/>
      <c r="M3318" s="28"/>
      <c r="N3318" s="42" t="str">
        <f t="shared" si="359"/>
        <v/>
      </c>
      <c r="O3318" s="43"/>
      <c r="P3318" s="25" t="str">
        <f t="shared" si="364"/>
        <v/>
      </c>
      <c r="R3318" s="26">
        <f t="shared" si="360"/>
        <v>0</v>
      </c>
      <c r="S3318" s="18">
        <f t="shared" si="361"/>
        <v>9</v>
      </c>
      <c r="T3318" s="15" t="str">
        <f t="shared" si="362"/>
        <v/>
      </c>
      <c r="U3318" s="15" t="str">
        <f>CONCATENATE(IF(B3318="","",'[1]Datos del Clap'!$E$4),";","9",IF(B3318="","",'[1]Datos del Clap'!$F$4),TEXT(B3318,"000"),";",E3318,(TEXT(F3318,"00000000")))</f>
        <v>;9;00000000</v>
      </c>
    </row>
    <row r="3319" spans="1:21" ht="14.25" customHeight="1" x14ac:dyDescent="0.2">
      <c r="A3319" s="41" t="str">
        <f t="shared" si="363"/>
        <v/>
      </c>
      <c r="B3319" s="27" t="str">
        <f t="shared" si="358"/>
        <v/>
      </c>
      <c r="C3319" s="28"/>
      <c r="D3319" s="37"/>
      <c r="E3319" s="28"/>
      <c r="F3319" s="38"/>
      <c r="G3319" s="39"/>
      <c r="H3319" s="39"/>
      <c r="I3319" s="29"/>
      <c r="J3319" s="40"/>
      <c r="K3319" s="40"/>
      <c r="L3319" s="28"/>
      <c r="M3319" s="28"/>
      <c r="N3319" s="42" t="str">
        <f t="shared" si="359"/>
        <v/>
      </c>
      <c r="O3319" s="43"/>
      <c r="P3319" s="25" t="str">
        <f t="shared" si="364"/>
        <v/>
      </c>
      <c r="R3319" s="26">
        <f t="shared" si="360"/>
        <v>0</v>
      </c>
      <c r="S3319" s="18">
        <f t="shared" si="361"/>
        <v>9</v>
      </c>
      <c r="T3319" s="15" t="str">
        <f t="shared" si="362"/>
        <v/>
      </c>
      <c r="U3319" s="15" t="str">
        <f>CONCATENATE(IF(B3319="","",'[1]Datos del Clap'!$E$4),";","9",IF(B3319="","",'[1]Datos del Clap'!$F$4),TEXT(B3319,"000"),";",E3319,(TEXT(F3319,"00000000")))</f>
        <v>;9;00000000</v>
      </c>
    </row>
    <row r="3320" spans="1:21" ht="14.25" customHeight="1" x14ac:dyDescent="0.2">
      <c r="A3320" s="41" t="str">
        <f t="shared" si="363"/>
        <v/>
      </c>
      <c r="B3320" s="27" t="str">
        <f t="shared" si="358"/>
        <v/>
      </c>
      <c r="C3320" s="28"/>
      <c r="D3320" s="37"/>
      <c r="E3320" s="28"/>
      <c r="F3320" s="38"/>
      <c r="G3320" s="39"/>
      <c r="H3320" s="39"/>
      <c r="I3320" s="29"/>
      <c r="J3320" s="40"/>
      <c r="K3320" s="40"/>
      <c r="L3320" s="28"/>
      <c r="M3320" s="28"/>
      <c r="N3320" s="42" t="str">
        <f t="shared" si="359"/>
        <v/>
      </c>
      <c r="O3320" s="43"/>
      <c r="P3320" s="25" t="str">
        <f t="shared" si="364"/>
        <v/>
      </c>
      <c r="R3320" s="26">
        <f t="shared" si="360"/>
        <v>0</v>
      </c>
      <c r="S3320" s="18">
        <f t="shared" si="361"/>
        <v>9</v>
      </c>
      <c r="T3320" s="15" t="str">
        <f t="shared" si="362"/>
        <v/>
      </c>
      <c r="U3320" s="15" t="str">
        <f>CONCATENATE(IF(B3320="","",'[1]Datos del Clap'!$E$4),";","9",IF(B3320="","",'[1]Datos del Clap'!$F$4),TEXT(B3320,"000"),";",E3320,(TEXT(F3320,"00000000")))</f>
        <v>;9;00000000</v>
      </c>
    </row>
    <row r="3321" spans="1:21" ht="14.25" customHeight="1" x14ac:dyDescent="0.2">
      <c r="A3321" s="41" t="str">
        <f t="shared" si="363"/>
        <v/>
      </c>
      <c r="B3321" s="27" t="str">
        <f t="shared" si="358"/>
        <v/>
      </c>
      <c r="C3321" s="28"/>
      <c r="D3321" s="37"/>
      <c r="E3321" s="28"/>
      <c r="F3321" s="38"/>
      <c r="G3321" s="39"/>
      <c r="H3321" s="39"/>
      <c r="I3321" s="29"/>
      <c r="J3321" s="40"/>
      <c r="K3321" s="40"/>
      <c r="L3321" s="28"/>
      <c r="M3321" s="28"/>
      <c r="N3321" s="42" t="str">
        <f t="shared" si="359"/>
        <v/>
      </c>
      <c r="O3321" s="43"/>
      <c r="P3321" s="25" t="str">
        <f t="shared" si="364"/>
        <v/>
      </c>
      <c r="R3321" s="26">
        <f t="shared" si="360"/>
        <v>0</v>
      </c>
      <c r="S3321" s="18">
        <f t="shared" si="361"/>
        <v>9</v>
      </c>
      <c r="T3321" s="15" t="str">
        <f t="shared" si="362"/>
        <v/>
      </c>
      <c r="U3321" s="15" t="str">
        <f>CONCATENATE(IF(B3321="","",'[1]Datos del Clap'!$E$4),";","9",IF(B3321="","",'[1]Datos del Clap'!$F$4),TEXT(B3321,"000"),";",E3321,(TEXT(F3321,"00000000")))</f>
        <v>;9;00000000</v>
      </c>
    </row>
    <row r="3322" spans="1:21" ht="14.25" customHeight="1" x14ac:dyDescent="0.2">
      <c r="A3322" s="41" t="str">
        <f t="shared" si="363"/>
        <v/>
      </c>
      <c r="B3322" s="27" t="str">
        <f t="shared" si="358"/>
        <v/>
      </c>
      <c r="C3322" s="28"/>
      <c r="D3322" s="37"/>
      <c r="E3322" s="28"/>
      <c r="F3322" s="38"/>
      <c r="G3322" s="39"/>
      <c r="H3322" s="39"/>
      <c r="I3322" s="29"/>
      <c r="J3322" s="40"/>
      <c r="K3322" s="40"/>
      <c r="L3322" s="28"/>
      <c r="M3322" s="28"/>
      <c r="N3322" s="42" t="str">
        <f t="shared" si="359"/>
        <v/>
      </c>
      <c r="O3322" s="43"/>
      <c r="P3322" s="25" t="str">
        <f t="shared" si="364"/>
        <v/>
      </c>
      <c r="R3322" s="26">
        <f t="shared" si="360"/>
        <v>0</v>
      </c>
      <c r="S3322" s="18">
        <f t="shared" si="361"/>
        <v>9</v>
      </c>
      <c r="T3322" s="15" t="str">
        <f t="shared" si="362"/>
        <v/>
      </c>
      <c r="U3322" s="15" t="str">
        <f>CONCATENATE(IF(B3322="","",'[1]Datos del Clap'!$E$4),";","9",IF(B3322="","",'[1]Datos del Clap'!$F$4),TEXT(B3322,"000"),";",E3322,(TEXT(F3322,"00000000")))</f>
        <v>;9;00000000</v>
      </c>
    </row>
    <row r="3323" spans="1:21" ht="14.25" customHeight="1" x14ac:dyDescent="0.2">
      <c r="A3323" s="41" t="str">
        <f t="shared" si="363"/>
        <v/>
      </c>
      <c r="B3323" s="27" t="str">
        <f t="shared" si="358"/>
        <v/>
      </c>
      <c r="C3323" s="28"/>
      <c r="D3323" s="37"/>
      <c r="E3323" s="28"/>
      <c r="F3323" s="38"/>
      <c r="G3323" s="39"/>
      <c r="H3323" s="39"/>
      <c r="I3323" s="29"/>
      <c r="J3323" s="40"/>
      <c r="K3323" s="40"/>
      <c r="L3323" s="28"/>
      <c r="M3323" s="28"/>
      <c r="N3323" s="42" t="str">
        <f t="shared" si="359"/>
        <v/>
      </c>
      <c r="O3323" s="43"/>
      <c r="P3323" s="25" t="str">
        <f t="shared" si="364"/>
        <v/>
      </c>
      <c r="R3323" s="26">
        <f t="shared" si="360"/>
        <v>0</v>
      </c>
      <c r="S3323" s="18">
        <f t="shared" si="361"/>
        <v>9</v>
      </c>
      <c r="T3323" s="15" t="str">
        <f t="shared" si="362"/>
        <v/>
      </c>
      <c r="U3323" s="15" t="str">
        <f>CONCATENATE(IF(B3323="","",'[1]Datos del Clap'!$E$4),";","9",IF(B3323="","",'[1]Datos del Clap'!$F$4),TEXT(B3323,"000"),";",E3323,(TEXT(F3323,"00000000")))</f>
        <v>;9;00000000</v>
      </c>
    </row>
    <row r="3324" spans="1:21" ht="14.25" customHeight="1" x14ac:dyDescent="0.2">
      <c r="A3324" s="41" t="str">
        <f t="shared" si="363"/>
        <v/>
      </c>
      <c r="B3324" s="27" t="str">
        <f t="shared" si="358"/>
        <v/>
      </c>
      <c r="C3324" s="28"/>
      <c r="D3324" s="37"/>
      <c r="E3324" s="28"/>
      <c r="F3324" s="38"/>
      <c r="G3324" s="39"/>
      <c r="H3324" s="39"/>
      <c r="I3324" s="29"/>
      <c r="J3324" s="40"/>
      <c r="K3324" s="40"/>
      <c r="L3324" s="28"/>
      <c r="M3324" s="28"/>
      <c r="N3324" s="42" t="str">
        <f t="shared" si="359"/>
        <v/>
      </c>
      <c r="O3324" s="43"/>
      <c r="P3324" s="25" t="str">
        <f t="shared" si="364"/>
        <v/>
      </c>
      <c r="R3324" s="26">
        <f t="shared" si="360"/>
        <v>0</v>
      </c>
      <c r="S3324" s="18">
        <f t="shared" si="361"/>
        <v>9</v>
      </c>
      <c r="T3324" s="15" t="str">
        <f t="shared" si="362"/>
        <v/>
      </c>
      <c r="U3324" s="15" t="str">
        <f>CONCATENATE(IF(B3324="","",'[1]Datos del Clap'!$E$4),";","9",IF(B3324="","",'[1]Datos del Clap'!$F$4),TEXT(B3324,"000"),";",E3324,(TEXT(F3324,"00000000")))</f>
        <v>;9;00000000</v>
      </c>
    </row>
    <row r="3325" spans="1:21" ht="14.25" customHeight="1" x14ac:dyDescent="0.2">
      <c r="A3325" s="41" t="str">
        <f t="shared" si="363"/>
        <v/>
      </c>
      <c r="B3325" s="27" t="str">
        <f t="shared" si="358"/>
        <v/>
      </c>
      <c r="C3325" s="28"/>
      <c r="D3325" s="37"/>
      <c r="E3325" s="28"/>
      <c r="F3325" s="38"/>
      <c r="G3325" s="39"/>
      <c r="H3325" s="39"/>
      <c r="I3325" s="29"/>
      <c r="J3325" s="40"/>
      <c r="K3325" s="40"/>
      <c r="L3325" s="28"/>
      <c r="M3325" s="28"/>
      <c r="N3325" s="42" t="str">
        <f t="shared" si="359"/>
        <v/>
      </c>
      <c r="O3325" s="43"/>
      <c r="P3325" s="25" t="str">
        <f t="shared" si="364"/>
        <v/>
      </c>
      <c r="R3325" s="26">
        <f t="shared" si="360"/>
        <v>0</v>
      </c>
      <c r="S3325" s="18">
        <f t="shared" si="361"/>
        <v>9</v>
      </c>
      <c r="T3325" s="15" t="str">
        <f t="shared" si="362"/>
        <v/>
      </c>
      <c r="U3325" s="15" t="str">
        <f>CONCATENATE(IF(B3325="","",'[1]Datos del Clap'!$E$4),";","9",IF(B3325="","",'[1]Datos del Clap'!$F$4),TEXT(B3325,"000"),";",E3325,(TEXT(F3325,"00000000")))</f>
        <v>;9;00000000</v>
      </c>
    </row>
    <row r="3326" spans="1:21" ht="14.25" customHeight="1" x14ac:dyDescent="0.2">
      <c r="A3326" s="41" t="str">
        <f t="shared" si="363"/>
        <v/>
      </c>
      <c r="B3326" s="27" t="str">
        <f t="shared" ref="B3326:B3389" si="365">IF(OR(C3326="",D3326=""),"",IF(AND(C3326&lt;&gt;"Jefe de Familia",D3326&lt;&gt;""),B3325,(B3325+1)))</f>
        <v/>
      </c>
      <c r="C3326" s="28"/>
      <c r="D3326" s="37"/>
      <c r="E3326" s="28"/>
      <c r="F3326" s="38"/>
      <c r="G3326" s="39"/>
      <c r="H3326" s="39"/>
      <c r="I3326" s="29"/>
      <c r="J3326" s="40"/>
      <c r="K3326" s="40"/>
      <c r="L3326" s="28"/>
      <c r="M3326" s="28"/>
      <c r="N3326" s="42" t="str">
        <f t="shared" ref="N3326:N3389" si="366">IF(OR(COUNTIF($F$4:$F$3005,F3326)&gt;=2,T(F3326)&lt;&gt;"",LEN(F3326)&gt;8),"Revisar este número de Cédula","")</f>
        <v/>
      </c>
      <c r="O3326" s="43"/>
      <c r="P3326" s="25" t="str">
        <f t="shared" si="364"/>
        <v/>
      </c>
      <c r="R3326" s="26">
        <f t="shared" ref="R3326:R3389" si="367">COUNTIF($F$4:$F$10002,F3326)</f>
        <v>0</v>
      </c>
      <c r="S3326" s="18">
        <f t="shared" ref="S3326:S3389" si="368">LEN(IF(F3326&gt;=80000000,(CONCATENATE("E",REPT(0,8-LEN(F3326)),F3326)),(CONCATENATE("V",REPT(0,8-LEN(F3326)),F3326))))</f>
        <v>9</v>
      </c>
      <c r="T3326" s="15" t="str">
        <f t="shared" ref="T3326:T3389" si="369">TRIM(PROPER(D3326))</f>
        <v/>
      </c>
      <c r="U3326" s="15" t="str">
        <f>CONCATENATE(IF(B3326="","",'[1]Datos del Clap'!$E$4),";","9",IF(B3326="","",'[1]Datos del Clap'!$F$4),TEXT(B3326,"000"),";",E3326,(TEXT(F3326,"00000000")))</f>
        <v>;9;00000000</v>
      </c>
    </row>
    <row r="3327" spans="1:21" ht="14.25" customHeight="1" x14ac:dyDescent="0.2">
      <c r="A3327" s="41" t="str">
        <f t="shared" si="363"/>
        <v/>
      </c>
      <c r="B3327" s="27" t="str">
        <f t="shared" si="365"/>
        <v/>
      </c>
      <c r="C3327" s="28"/>
      <c r="D3327" s="37"/>
      <c r="E3327" s="28"/>
      <c r="F3327" s="38"/>
      <c r="G3327" s="39"/>
      <c r="H3327" s="39"/>
      <c r="I3327" s="29"/>
      <c r="J3327" s="40"/>
      <c r="K3327" s="40"/>
      <c r="L3327" s="28"/>
      <c r="M3327" s="28"/>
      <c r="N3327" s="42" t="str">
        <f t="shared" si="366"/>
        <v/>
      </c>
      <c r="O3327" s="43"/>
      <c r="P3327" s="25" t="str">
        <f t="shared" si="364"/>
        <v/>
      </c>
      <c r="R3327" s="26">
        <f t="shared" si="367"/>
        <v>0</v>
      </c>
      <c r="S3327" s="18">
        <f t="shared" si="368"/>
        <v>9</v>
      </c>
      <c r="T3327" s="15" t="str">
        <f t="shared" si="369"/>
        <v/>
      </c>
      <c r="U3327" s="15" t="str">
        <f>CONCATENATE(IF(B3327="","",'[1]Datos del Clap'!$E$4),";","9",IF(B3327="","",'[1]Datos del Clap'!$F$4),TEXT(B3327,"000"),";",E3327,(TEXT(F3327,"00000000")))</f>
        <v>;9;00000000</v>
      </c>
    </row>
    <row r="3328" spans="1:21" ht="14.25" customHeight="1" x14ac:dyDescent="0.2">
      <c r="A3328" s="41" t="str">
        <f t="shared" si="363"/>
        <v/>
      </c>
      <c r="B3328" s="27" t="str">
        <f t="shared" si="365"/>
        <v/>
      </c>
      <c r="C3328" s="28"/>
      <c r="D3328" s="37"/>
      <c r="E3328" s="28"/>
      <c r="F3328" s="38"/>
      <c r="G3328" s="39"/>
      <c r="H3328" s="39"/>
      <c r="I3328" s="29"/>
      <c r="J3328" s="40"/>
      <c r="K3328" s="40"/>
      <c r="L3328" s="28"/>
      <c r="M3328" s="28"/>
      <c r="N3328" s="42" t="str">
        <f t="shared" si="366"/>
        <v/>
      </c>
      <c r="O3328" s="43"/>
      <c r="P3328" s="25" t="str">
        <f t="shared" si="364"/>
        <v/>
      </c>
      <c r="R3328" s="26">
        <f t="shared" si="367"/>
        <v>0</v>
      </c>
      <c r="S3328" s="18">
        <f t="shared" si="368"/>
        <v>9</v>
      </c>
      <c r="T3328" s="15" t="str">
        <f t="shared" si="369"/>
        <v/>
      </c>
      <c r="U3328" s="15" t="str">
        <f>CONCATENATE(IF(B3328="","",'[1]Datos del Clap'!$E$4),";","9",IF(B3328="","",'[1]Datos del Clap'!$F$4),TEXT(B3328,"000"),";",E3328,(TEXT(F3328,"00000000")))</f>
        <v>;9;00000000</v>
      </c>
    </row>
    <row r="3329" spans="1:21" ht="14.25" customHeight="1" x14ac:dyDescent="0.2">
      <c r="A3329" s="41" t="str">
        <f t="shared" si="363"/>
        <v/>
      </c>
      <c r="B3329" s="27" t="str">
        <f t="shared" si="365"/>
        <v/>
      </c>
      <c r="C3329" s="28"/>
      <c r="D3329" s="37"/>
      <c r="E3329" s="28"/>
      <c r="F3329" s="38"/>
      <c r="G3329" s="39"/>
      <c r="H3329" s="39"/>
      <c r="I3329" s="29"/>
      <c r="J3329" s="40"/>
      <c r="K3329" s="40"/>
      <c r="L3329" s="28"/>
      <c r="M3329" s="28"/>
      <c r="N3329" s="42" t="str">
        <f t="shared" si="366"/>
        <v/>
      </c>
      <c r="O3329" s="43"/>
      <c r="P3329" s="25" t="str">
        <f t="shared" si="364"/>
        <v/>
      </c>
      <c r="R3329" s="26">
        <f t="shared" si="367"/>
        <v>0</v>
      </c>
      <c r="S3329" s="18">
        <f t="shared" si="368"/>
        <v>9</v>
      </c>
      <c r="T3329" s="15" t="str">
        <f t="shared" si="369"/>
        <v/>
      </c>
      <c r="U3329" s="15" t="str">
        <f>CONCATENATE(IF(B3329="","",'[1]Datos del Clap'!$E$4),";","9",IF(B3329="","",'[1]Datos del Clap'!$F$4),TEXT(B3329,"000"),";",E3329,(TEXT(F3329,"00000000")))</f>
        <v>;9;00000000</v>
      </c>
    </row>
    <row r="3330" spans="1:21" ht="14.25" customHeight="1" x14ac:dyDescent="0.2">
      <c r="A3330" s="41" t="str">
        <f t="shared" si="363"/>
        <v/>
      </c>
      <c r="B3330" s="27" t="str">
        <f t="shared" si="365"/>
        <v/>
      </c>
      <c r="C3330" s="28"/>
      <c r="D3330" s="37"/>
      <c r="E3330" s="28"/>
      <c r="F3330" s="38"/>
      <c r="G3330" s="39"/>
      <c r="H3330" s="39"/>
      <c r="I3330" s="29"/>
      <c r="J3330" s="40"/>
      <c r="K3330" s="40"/>
      <c r="L3330" s="28"/>
      <c r="M3330" s="28"/>
      <c r="N3330" s="42" t="str">
        <f t="shared" si="366"/>
        <v/>
      </c>
      <c r="O3330" s="43"/>
      <c r="P3330" s="25" t="str">
        <f t="shared" si="364"/>
        <v/>
      </c>
      <c r="R3330" s="26">
        <f t="shared" si="367"/>
        <v>0</v>
      </c>
      <c r="S3330" s="18">
        <f t="shared" si="368"/>
        <v>9</v>
      </c>
      <c r="T3330" s="15" t="str">
        <f t="shared" si="369"/>
        <v/>
      </c>
      <c r="U3330" s="15" t="str">
        <f>CONCATENATE(IF(B3330="","",'[1]Datos del Clap'!$E$4),";","9",IF(B3330="","",'[1]Datos del Clap'!$F$4),TEXT(B3330,"000"),";",E3330,(TEXT(F3330,"00000000")))</f>
        <v>;9;00000000</v>
      </c>
    </row>
    <row r="3331" spans="1:21" ht="14.25" customHeight="1" x14ac:dyDescent="0.2">
      <c r="A3331" s="41" t="str">
        <f t="shared" si="363"/>
        <v/>
      </c>
      <c r="B3331" s="27" t="str">
        <f t="shared" si="365"/>
        <v/>
      </c>
      <c r="C3331" s="28"/>
      <c r="D3331" s="37"/>
      <c r="E3331" s="28"/>
      <c r="F3331" s="38"/>
      <c r="G3331" s="39"/>
      <c r="H3331" s="39"/>
      <c r="I3331" s="29"/>
      <c r="J3331" s="40"/>
      <c r="K3331" s="40"/>
      <c r="L3331" s="28"/>
      <c r="M3331" s="28"/>
      <c r="N3331" s="42" t="str">
        <f t="shared" si="366"/>
        <v/>
      </c>
      <c r="O3331" s="43"/>
      <c r="P3331" s="25" t="str">
        <f t="shared" si="364"/>
        <v/>
      </c>
      <c r="R3331" s="26">
        <f t="shared" si="367"/>
        <v>0</v>
      </c>
      <c r="S3331" s="18">
        <f t="shared" si="368"/>
        <v>9</v>
      </c>
      <c r="T3331" s="15" t="str">
        <f t="shared" si="369"/>
        <v/>
      </c>
      <c r="U3331" s="15" t="str">
        <f>CONCATENATE(IF(B3331="","",'[1]Datos del Clap'!$E$4),";","9",IF(B3331="","",'[1]Datos del Clap'!$F$4),TEXT(B3331,"000"),";",E3331,(TEXT(F3331,"00000000")))</f>
        <v>;9;00000000</v>
      </c>
    </row>
    <row r="3332" spans="1:21" ht="14.25" customHeight="1" x14ac:dyDescent="0.2">
      <c r="A3332" s="41" t="str">
        <f t="shared" si="363"/>
        <v/>
      </c>
      <c r="B3332" s="27" t="str">
        <f t="shared" si="365"/>
        <v/>
      </c>
      <c r="C3332" s="28"/>
      <c r="D3332" s="37"/>
      <c r="E3332" s="28"/>
      <c r="F3332" s="38"/>
      <c r="G3332" s="39"/>
      <c r="H3332" s="39"/>
      <c r="I3332" s="29"/>
      <c r="J3332" s="40"/>
      <c r="K3332" s="40"/>
      <c r="L3332" s="28"/>
      <c r="M3332" s="28"/>
      <c r="N3332" s="42" t="str">
        <f t="shared" si="366"/>
        <v/>
      </c>
      <c r="O3332" s="43"/>
      <c r="P3332" s="25" t="str">
        <f t="shared" si="364"/>
        <v/>
      </c>
      <c r="R3332" s="26">
        <f t="shared" si="367"/>
        <v>0</v>
      </c>
      <c r="S3332" s="18">
        <f t="shared" si="368"/>
        <v>9</v>
      </c>
      <c r="T3332" s="15" t="str">
        <f t="shared" si="369"/>
        <v/>
      </c>
      <c r="U3332" s="15" t="str">
        <f>CONCATENATE(IF(B3332="","",'[1]Datos del Clap'!$E$4),";","9",IF(B3332="","",'[1]Datos del Clap'!$F$4),TEXT(B3332,"000"),";",E3332,(TEXT(F3332,"00000000")))</f>
        <v>;9;00000000</v>
      </c>
    </row>
    <row r="3333" spans="1:21" ht="14.25" customHeight="1" x14ac:dyDescent="0.2">
      <c r="A3333" s="41" t="str">
        <f t="shared" ref="A3333:A3396" si="370">IF(I3333="Vocero Territorial",1,IF(I3333="UBCH",2,IF(I3333="UNAMUJER",3,IF(I3333="FFM",4,IF(I3333="CCAlimentación",5,IF(I3333="Comunicador",6,IF(I3333="Productivo",7,IF(I3333="Fiscal",8,IF(I3333="Miliciano",9,IF(I3333="Vocero Comunal",11,IF(I3333="Ninguno",10,"")))))))))))</f>
        <v/>
      </c>
      <c r="B3333" s="27" t="str">
        <f t="shared" si="365"/>
        <v/>
      </c>
      <c r="C3333" s="28"/>
      <c r="D3333" s="37"/>
      <c r="E3333" s="28"/>
      <c r="F3333" s="38"/>
      <c r="G3333" s="39"/>
      <c r="H3333" s="39"/>
      <c r="I3333" s="29"/>
      <c r="J3333" s="40"/>
      <c r="K3333" s="40"/>
      <c r="L3333" s="28"/>
      <c r="M3333" s="28"/>
      <c r="N3333" s="42" t="str">
        <f t="shared" si="366"/>
        <v/>
      </c>
      <c r="O3333" s="43"/>
      <c r="P3333" s="25" t="str">
        <f t="shared" ref="P3333:P3396" si="371">IF(AND($W$2&lt;&gt;1,I3333="Vocero Territorial"),"Ya Existe un "&amp;I3333,IF(AND($W$3&lt;&gt;1,I3333="UBCH"),"Ya Existe un Representante de las "&amp;I3333,IF(AND($W$4&lt;&gt;1,I3333="UNAMUJER"),"Ya Existe un Representante de "&amp;I3333,IF(AND($W$5&lt;&gt;1,I3333="FFM"),"Ya Existe un Representante del "&amp;I3333,IF(AND($W$6&lt;&gt;1,I3333="CCAlimentación"),"Ya Existe un Representante del "&amp;I3333,IF(AND($W$7&lt;&gt;1,I3333="Comunicador"),"Ya Existe un Líder "&amp;I3333,IF(AND($W$8&lt;&gt;1,I3333="Productivo"),"Ya Existe un Líder "&amp;I3333,IF(AND($W$9&lt;&gt;1,I3333="Fiscal"),"Ya Existe un "&amp;I3333,IF(AND($W$9&lt;&gt;1,I3333="Vocero Comunal"),"Ya Existe un "&amp;I3333,"")))))))))</f>
        <v/>
      </c>
      <c r="R3333" s="26">
        <f t="shared" si="367"/>
        <v>0</v>
      </c>
      <c r="S3333" s="18">
        <f t="shared" si="368"/>
        <v>9</v>
      </c>
      <c r="T3333" s="15" t="str">
        <f t="shared" si="369"/>
        <v/>
      </c>
      <c r="U3333" s="15" t="str">
        <f>CONCATENATE(IF(B3333="","",'[1]Datos del Clap'!$E$4),";","9",IF(B3333="","",'[1]Datos del Clap'!$F$4),TEXT(B3333,"000"),";",E3333,(TEXT(F3333,"00000000")))</f>
        <v>;9;00000000</v>
      </c>
    </row>
    <row r="3334" spans="1:21" ht="14.25" customHeight="1" x14ac:dyDescent="0.2">
      <c r="A3334" s="41" t="str">
        <f t="shared" si="370"/>
        <v/>
      </c>
      <c r="B3334" s="27" t="str">
        <f t="shared" si="365"/>
        <v/>
      </c>
      <c r="C3334" s="28"/>
      <c r="D3334" s="37"/>
      <c r="E3334" s="28"/>
      <c r="F3334" s="38"/>
      <c r="G3334" s="39"/>
      <c r="H3334" s="39"/>
      <c r="I3334" s="29"/>
      <c r="J3334" s="40"/>
      <c r="K3334" s="40"/>
      <c r="L3334" s="28"/>
      <c r="M3334" s="28"/>
      <c r="N3334" s="42" t="str">
        <f t="shared" si="366"/>
        <v/>
      </c>
      <c r="O3334" s="43"/>
      <c r="P3334" s="25" t="str">
        <f t="shared" si="371"/>
        <v/>
      </c>
      <c r="R3334" s="26">
        <f t="shared" si="367"/>
        <v>0</v>
      </c>
      <c r="S3334" s="18">
        <f t="shared" si="368"/>
        <v>9</v>
      </c>
      <c r="T3334" s="15" t="str">
        <f t="shared" si="369"/>
        <v/>
      </c>
      <c r="U3334" s="15" t="str">
        <f>CONCATENATE(IF(B3334="","",'[1]Datos del Clap'!$E$4),";","9",IF(B3334="","",'[1]Datos del Clap'!$F$4),TEXT(B3334,"000"),";",E3334,(TEXT(F3334,"00000000")))</f>
        <v>;9;00000000</v>
      </c>
    </row>
    <row r="3335" spans="1:21" ht="14.25" customHeight="1" x14ac:dyDescent="0.2">
      <c r="A3335" s="41" t="str">
        <f t="shared" si="370"/>
        <v/>
      </c>
      <c r="B3335" s="27" t="str">
        <f t="shared" si="365"/>
        <v/>
      </c>
      <c r="C3335" s="28"/>
      <c r="D3335" s="37"/>
      <c r="E3335" s="28"/>
      <c r="F3335" s="38"/>
      <c r="G3335" s="39"/>
      <c r="H3335" s="39"/>
      <c r="I3335" s="29"/>
      <c r="J3335" s="40"/>
      <c r="K3335" s="40"/>
      <c r="L3335" s="28"/>
      <c r="M3335" s="28"/>
      <c r="N3335" s="42" t="str">
        <f t="shared" si="366"/>
        <v/>
      </c>
      <c r="O3335" s="43"/>
      <c r="P3335" s="25" t="str">
        <f t="shared" si="371"/>
        <v/>
      </c>
      <c r="R3335" s="26">
        <f t="shared" si="367"/>
        <v>0</v>
      </c>
      <c r="S3335" s="18">
        <f t="shared" si="368"/>
        <v>9</v>
      </c>
      <c r="T3335" s="15" t="str">
        <f t="shared" si="369"/>
        <v/>
      </c>
      <c r="U3335" s="15" t="str">
        <f>CONCATENATE(IF(B3335="","",'[1]Datos del Clap'!$E$4),";","9",IF(B3335="","",'[1]Datos del Clap'!$F$4),TEXT(B3335,"000"),";",E3335,(TEXT(F3335,"00000000")))</f>
        <v>;9;00000000</v>
      </c>
    </row>
    <row r="3336" spans="1:21" ht="14.25" customHeight="1" x14ac:dyDescent="0.2">
      <c r="A3336" s="41" t="str">
        <f t="shared" si="370"/>
        <v/>
      </c>
      <c r="B3336" s="27" t="str">
        <f t="shared" si="365"/>
        <v/>
      </c>
      <c r="C3336" s="28"/>
      <c r="D3336" s="37"/>
      <c r="E3336" s="28"/>
      <c r="F3336" s="38"/>
      <c r="G3336" s="39"/>
      <c r="H3336" s="39"/>
      <c r="I3336" s="29"/>
      <c r="J3336" s="40"/>
      <c r="K3336" s="40"/>
      <c r="L3336" s="28"/>
      <c r="M3336" s="28"/>
      <c r="N3336" s="42" t="str">
        <f t="shared" si="366"/>
        <v/>
      </c>
      <c r="O3336" s="43"/>
      <c r="P3336" s="25" t="str">
        <f t="shared" si="371"/>
        <v/>
      </c>
      <c r="R3336" s="26">
        <f t="shared" si="367"/>
        <v>0</v>
      </c>
      <c r="S3336" s="18">
        <f t="shared" si="368"/>
        <v>9</v>
      </c>
      <c r="T3336" s="15" t="str">
        <f t="shared" si="369"/>
        <v/>
      </c>
      <c r="U3336" s="15" t="str">
        <f>CONCATENATE(IF(B3336="","",'[1]Datos del Clap'!$E$4),";","9",IF(B3336="","",'[1]Datos del Clap'!$F$4),TEXT(B3336,"000"),";",E3336,(TEXT(F3336,"00000000")))</f>
        <v>;9;00000000</v>
      </c>
    </row>
    <row r="3337" spans="1:21" ht="14.25" customHeight="1" x14ac:dyDescent="0.2">
      <c r="A3337" s="41" t="str">
        <f t="shared" si="370"/>
        <v/>
      </c>
      <c r="B3337" s="27" t="str">
        <f t="shared" si="365"/>
        <v/>
      </c>
      <c r="C3337" s="28"/>
      <c r="D3337" s="37"/>
      <c r="E3337" s="28"/>
      <c r="F3337" s="38"/>
      <c r="G3337" s="39"/>
      <c r="H3337" s="39"/>
      <c r="I3337" s="29"/>
      <c r="J3337" s="40"/>
      <c r="K3337" s="40"/>
      <c r="L3337" s="28"/>
      <c r="M3337" s="28"/>
      <c r="N3337" s="42" t="str">
        <f t="shared" si="366"/>
        <v/>
      </c>
      <c r="O3337" s="43"/>
      <c r="P3337" s="25" t="str">
        <f t="shared" si="371"/>
        <v/>
      </c>
      <c r="R3337" s="26">
        <f t="shared" si="367"/>
        <v>0</v>
      </c>
      <c r="S3337" s="18">
        <f t="shared" si="368"/>
        <v>9</v>
      </c>
      <c r="T3337" s="15" t="str">
        <f t="shared" si="369"/>
        <v/>
      </c>
      <c r="U3337" s="15" t="str">
        <f>CONCATENATE(IF(B3337="","",'[1]Datos del Clap'!$E$4),";","9",IF(B3337="","",'[1]Datos del Clap'!$F$4),TEXT(B3337,"000"),";",E3337,(TEXT(F3337,"00000000")))</f>
        <v>;9;00000000</v>
      </c>
    </row>
    <row r="3338" spans="1:21" ht="14.25" customHeight="1" x14ac:dyDescent="0.2">
      <c r="A3338" s="41" t="str">
        <f t="shared" si="370"/>
        <v/>
      </c>
      <c r="B3338" s="27" t="str">
        <f t="shared" si="365"/>
        <v/>
      </c>
      <c r="C3338" s="28"/>
      <c r="D3338" s="37"/>
      <c r="E3338" s="28"/>
      <c r="F3338" s="38"/>
      <c r="G3338" s="39"/>
      <c r="H3338" s="39"/>
      <c r="I3338" s="29"/>
      <c r="J3338" s="40"/>
      <c r="K3338" s="40"/>
      <c r="L3338" s="28"/>
      <c r="M3338" s="28"/>
      <c r="N3338" s="42" t="str">
        <f t="shared" si="366"/>
        <v/>
      </c>
      <c r="O3338" s="43"/>
      <c r="P3338" s="25" t="str">
        <f t="shared" si="371"/>
        <v/>
      </c>
      <c r="R3338" s="26">
        <f t="shared" si="367"/>
        <v>0</v>
      </c>
      <c r="S3338" s="18">
        <f t="shared" si="368"/>
        <v>9</v>
      </c>
      <c r="T3338" s="15" t="str">
        <f t="shared" si="369"/>
        <v/>
      </c>
      <c r="U3338" s="15" t="str">
        <f>CONCATENATE(IF(B3338="","",'[1]Datos del Clap'!$E$4),";","9",IF(B3338="","",'[1]Datos del Clap'!$F$4),TEXT(B3338,"000"),";",E3338,(TEXT(F3338,"00000000")))</f>
        <v>;9;00000000</v>
      </c>
    </row>
    <row r="3339" spans="1:21" ht="14.25" customHeight="1" x14ac:dyDescent="0.2">
      <c r="A3339" s="41" t="str">
        <f t="shared" si="370"/>
        <v/>
      </c>
      <c r="B3339" s="27" t="str">
        <f t="shared" si="365"/>
        <v/>
      </c>
      <c r="C3339" s="28"/>
      <c r="D3339" s="37"/>
      <c r="E3339" s="28"/>
      <c r="F3339" s="38"/>
      <c r="G3339" s="39"/>
      <c r="H3339" s="39"/>
      <c r="I3339" s="29"/>
      <c r="J3339" s="40"/>
      <c r="K3339" s="40"/>
      <c r="L3339" s="28"/>
      <c r="M3339" s="28"/>
      <c r="N3339" s="42" t="str">
        <f t="shared" si="366"/>
        <v/>
      </c>
      <c r="O3339" s="43"/>
      <c r="P3339" s="25" t="str">
        <f t="shared" si="371"/>
        <v/>
      </c>
      <c r="R3339" s="26">
        <f t="shared" si="367"/>
        <v>0</v>
      </c>
      <c r="S3339" s="18">
        <f t="shared" si="368"/>
        <v>9</v>
      </c>
      <c r="T3339" s="15" t="str">
        <f t="shared" si="369"/>
        <v/>
      </c>
      <c r="U3339" s="15" t="str">
        <f>CONCATENATE(IF(B3339="","",'[1]Datos del Clap'!$E$4),";","9",IF(B3339="","",'[1]Datos del Clap'!$F$4),TEXT(B3339,"000"),";",E3339,(TEXT(F3339,"00000000")))</f>
        <v>;9;00000000</v>
      </c>
    </row>
    <row r="3340" spans="1:21" ht="14.25" customHeight="1" x14ac:dyDescent="0.2">
      <c r="A3340" s="41" t="str">
        <f t="shared" si="370"/>
        <v/>
      </c>
      <c r="B3340" s="27" t="str">
        <f t="shared" si="365"/>
        <v/>
      </c>
      <c r="C3340" s="28"/>
      <c r="D3340" s="37"/>
      <c r="E3340" s="28"/>
      <c r="F3340" s="38"/>
      <c r="G3340" s="39"/>
      <c r="H3340" s="39"/>
      <c r="I3340" s="29"/>
      <c r="J3340" s="40"/>
      <c r="K3340" s="40"/>
      <c r="L3340" s="28"/>
      <c r="M3340" s="28"/>
      <c r="N3340" s="42" t="str">
        <f t="shared" si="366"/>
        <v/>
      </c>
      <c r="O3340" s="43"/>
      <c r="P3340" s="25" t="str">
        <f t="shared" si="371"/>
        <v/>
      </c>
      <c r="R3340" s="26">
        <f t="shared" si="367"/>
        <v>0</v>
      </c>
      <c r="S3340" s="18">
        <f t="shared" si="368"/>
        <v>9</v>
      </c>
      <c r="T3340" s="15" t="str">
        <f t="shared" si="369"/>
        <v/>
      </c>
      <c r="U3340" s="15" t="str">
        <f>CONCATENATE(IF(B3340="","",'[1]Datos del Clap'!$E$4),";","9",IF(B3340="","",'[1]Datos del Clap'!$F$4),TEXT(B3340,"000"),";",E3340,(TEXT(F3340,"00000000")))</f>
        <v>;9;00000000</v>
      </c>
    </row>
    <row r="3341" spans="1:21" ht="14.25" customHeight="1" x14ac:dyDescent="0.2">
      <c r="A3341" s="41" t="str">
        <f t="shared" si="370"/>
        <v/>
      </c>
      <c r="B3341" s="27" t="str">
        <f t="shared" si="365"/>
        <v/>
      </c>
      <c r="C3341" s="28"/>
      <c r="D3341" s="37"/>
      <c r="E3341" s="28"/>
      <c r="F3341" s="38"/>
      <c r="G3341" s="39"/>
      <c r="H3341" s="39"/>
      <c r="I3341" s="29"/>
      <c r="J3341" s="40"/>
      <c r="K3341" s="40"/>
      <c r="L3341" s="28"/>
      <c r="M3341" s="28"/>
      <c r="N3341" s="42" t="str">
        <f t="shared" si="366"/>
        <v/>
      </c>
      <c r="O3341" s="43"/>
      <c r="P3341" s="25" t="str">
        <f t="shared" si="371"/>
        <v/>
      </c>
      <c r="R3341" s="26">
        <f t="shared" si="367"/>
        <v>0</v>
      </c>
      <c r="S3341" s="18">
        <f t="shared" si="368"/>
        <v>9</v>
      </c>
      <c r="T3341" s="15" t="str">
        <f t="shared" si="369"/>
        <v/>
      </c>
      <c r="U3341" s="15" t="str">
        <f>CONCATENATE(IF(B3341="","",'[1]Datos del Clap'!$E$4),";","9",IF(B3341="","",'[1]Datos del Clap'!$F$4),TEXT(B3341,"000"),";",E3341,(TEXT(F3341,"00000000")))</f>
        <v>;9;00000000</v>
      </c>
    </row>
    <row r="3342" spans="1:21" ht="14.25" customHeight="1" x14ac:dyDescent="0.2">
      <c r="A3342" s="41" t="str">
        <f t="shared" si="370"/>
        <v/>
      </c>
      <c r="B3342" s="27" t="str">
        <f t="shared" si="365"/>
        <v/>
      </c>
      <c r="C3342" s="28"/>
      <c r="D3342" s="37"/>
      <c r="E3342" s="28"/>
      <c r="F3342" s="38"/>
      <c r="G3342" s="39"/>
      <c r="H3342" s="39"/>
      <c r="I3342" s="29"/>
      <c r="J3342" s="40"/>
      <c r="K3342" s="40"/>
      <c r="L3342" s="28"/>
      <c r="M3342" s="28"/>
      <c r="N3342" s="42" t="str">
        <f t="shared" si="366"/>
        <v/>
      </c>
      <c r="O3342" s="43"/>
      <c r="P3342" s="25" t="str">
        <f t="shared" si="371"/>
        <v/>
      </c>
      <c r="R3342" s="26">
        <f t="shared" si="367"/>
        <v>0</v>
      </c>
      <c r="S3342" s="18">
        <f t="shared" si="368"/>
        <v>9</v>
      </c>
      <c r="T3342" s="15" t="str">
        <f t="shared" si="369"/>
        <v/>
      </c>
      <c r="U3342" s="15" t="str">
        <f>CONCATENATE(IF(B3342="","",'[1]Datos del Clap'!$E$4),";","9",IF(B3342="","",'[1]Datos del Clap'!$F$4),TEXT(B3342,"000"),";",E3342,(TEXT(F3342,"00000000")))</f>
        <v>;9;00000000</v>
      </c>
    </row>
    <row r="3343" spans="1:21" ht="14.25" customHeight="1" x14ac:dyDescent="0.2">
      <c r="A3343" s="41" t="str">
        <f t="shared" si="370"/>
        <v/>
      </c>
      <c r="B3343" s="27" t="str">
        <f t="shared" si="365"/>
        <v/>
      </c>
      <c r="C3343" s="28"/>
      <c r="D3343" s="37"/>
      <c r="E3343" s="28"/>
      <c r="F3343" s="38"/>
      <c r="G3343" s="39"/>
      <c r="H3343" s="39"/>
      <c r="I3343" s="29"/>
      <c r="J3343" s="40"/>
      <c r="K3343" s="40"/>
      <c r="L3343" s="28"/>
      <c r="M3343" s="28"/>
      <c r="N3343" s="42" t="str">
        <f t="shared" si="366"/>
        <v/>
      </c>
      <c r="O3343" s="43"/>
      <c r="P3343" s="25" t="str">
        <f t="shared" si="371"/>
        <v/>
      </c>
      <c r="R3343" s="26">
        <f t="shared" si="367"/>
        <v>0</v>
      </c>
      <c r="S3343" s="18">
        <f t="shared" si="368"/>
        <v>9</v>
      </c>
      <c r="T3343" s="15" t="str">
        <f t="shared" si="369"/>
        <v/>
      </c>
      <c r="U3343" s="15" t="str">
        <f>CONCATENATE(IF(B3343="","",'[1]Datos del Clap'!$E$4),";","9",IF(B3343="","",'[1]Datos del Clap'!$F$4),TEXT(B3343,"000"),";",E3343,(TEXT(F3343,"00000000")))</f>
        <v>;9;00000000</v>
      </c>
    </row>
    <row r="3344" spans="1:21" ht="14.25" customHeight="1" x14ac:dyDescent="0.2">
      <c r="A3344" s="41" t="str">
        <f t="shared" si="370"/>
        <v/>
      </c>
      <c r="B3344" s="27" t="str">
        <f t="shared" si="365"/>
        <v/>
      </c>
      <c r="C3344" s="28"/>
      <c r="D3344" s="37"/>
      <c r="E3344" s="28"/>
      <c r="F3344" s="38"/>
      <c r="G3344" s="39"/>
      <c r="H3344" s="39"/>
      <c r="I3344" s="29"/>
      <c r="J3344" s="40"/>
      <c r="K3344" s="40"/>
      <c r="L3344" s="28"/>
      <c r="M3344" s="28"/>
      <c r="N3344" s="42" t="str">
        <f t="shared" si="366"/>
        <v/>
      </c>
      <c r="O3344" s="43"/>
      <c r="P3344" s="25" t="str">
        <f t="shared" si="371"/>
        <v/>
      </c>
      <c r="R3344" s="26">
        <f t="shared" si="367"/>
        <v>0</v>
      </c>
      <c r="S3344" s="18">
        <f t="shared" si="368"/>
        <v>9</v>
      </c>
      <c r="T3344" s="15" t="str">
        <f t="shared" si="369"/>
        <v/>
      </c>
      <c r="U3344" s="15" t="str">
        <f>CONCATENATE(IF(B3344="","",'[1]Datos del Clap'!$E$4),";","9",IF(B3344="","",'[1]Datos del Clap'!$F$4),TEXT(B3344,"000"),";",E3344,(TEXT(F3344,"00000000")))</f>
        <v>;9;00000000</v>
      </c>
    </row>
    <row r="3345" spans="1:21" ht="14.25" customHeight="1" x14ac:dyDescent="0.2">
      <c r="A3345" s="41" t="str">
        <f t="shared" si="370"/>
        <v/>
      </c>
      <c r="B3345" s="27" t="str">
        <f t="shared" si="365"/>
        <v/>
      </c>
      <c r="C3345" s="28"/>
      <c r="D3345" s="37"/>
      <c r="E3345" s="28"/>
      <c r="F3345" s="38"/>
      <c r="G3345" s="39"/>
      <c r="H3345" s="39"/>
      <c r="I3345" s="29"/>
      <c r="J3345" s="40"/>
      <c r="K3345" s="40"/>
      <c r="L3345" s="28"/>
      <c r="M3345" s="28"/>
      <c r="N3345" s="42" t="str">
        <f t="shared" si="366"/>
        <v/>
      </c>
      <c r="O3345" s="43"/>
      <c r="P3345" s="25" t="str">
        <f t="shared" si="371"/>
        <v/>
      </c>
      <c r="R3345" s="26">
        <f t="shared" si="367"/>
        <v>0</v>
      </c>
      <c r="S3345" s="18">
        <f t="shared" si="368"/>
        <v>9</v>
      </c>
      <c r="T3345" s="15" t="str">
        <f t="shared" si="369"/>
        <v/>
      </c>
      <c r="U3345" s="15" t="str">
        <f>CONCATENATE(IF(B3345="","",'[1]Datos del Clap'!$E$4),";","9",IF(B3345="","",'[1]Datos del Clap'!$F$4),TEXT(B3345,"000"),";",E3345,(TEXT(F3345,"00000000")))</f>
        <v>;9;00000000</v>
      </c>
    </row>
    <row r="3346" spans="1:21" ht="14.25" customHeight="1" x14ac:dyDescent="0.2">
      <c r="A3346" s="41" t="str">
        <f t="shared" si="370"/>
        <v/>
      </c>
      <c r="B3346" s="27" t="str">
        <f t="shared" si="365"/>
        <v/>
      </c>
      <c r="C3346" s="28"/>
      <c r="D3346" s="37"/>
      <c r="E3346" s="28"/>
      <c r="F3346" s="38"/>
      <c r="G3346" s="39"/>
      <c r="H3346" s="39"/>
      <c r="I3346" s="29"/>
      <c r="J3346" s="40"/>
      <c r="K3346" s="40"/>
      <c r="L3346" s="28"/>
      <c r="M3346" s="28"/>
      <c r="N3346" s="42" t="str">
        <f t="shared" si="366"/>
        <v/>
      </c>
      <c r="O3346" s="43"/>
      <c r="P3346" s="25" t="str">
        <f t="shared" si="371"/>
        <v/>
      </c>
      <c r="R3346" s="26">
        <f t="shared" si="367"/>
        <v>0</v>
      </c>
      <c r="S3346" s="18">
        <f t="shared" si="368"/>
        <v>9</v>
      </c>
      <c r="T3346" s="15" t="str">
        <f t="shared" si="369"/>
        <v/>
      </c>
      <c r="U3346" s="15" t="str">
        <f>CONCATENATE(IF(B3346="","",'[1]Datos del Clap'!$E$4),";","9",IF(B3346="","",'[1]Datos del Clap'!$F$4),TEXT(B3346,"000"),";",E3346,(TEXT(F3346,"00000000")))</f>
        <v>;9;00000000</v>
      </c>
    </row>
    <row r="3347" spans="1:21" ht="14.25" customHeight="1" x14ac:dyDescent="0.2">
      <c r="A3347" s="41" t="str">
        <f t="shared" si="370"/>
        <v/>
      </c>
      <c r="B3347" s="27" t="str">
        <f t="shared" si="365"/>
        <v/>
      </c>
      <c r="C3347" s="28"/>
      <c r="D3347" s="37"/>
      <c r="E3347" s="28"/>
      <c r="F3347" s="38"/>
      <c r="G3347" s="39"/>
      <c r="H3347" s="39"/>
      <c r="I3347" s="29"/>
      <c r="J3347" s="40"/>
      <c r="K3347" s="40"/>
      <c r="L3347" s="28"/>
      <c r="M3347" s="28"/>
      <c r="N3347" s="42" t="str">
        <f t="shared" si="366"/>
        <v/>
      </c>
      <c r="O3347" s="43"/>
      <c r="P3347" s="25" t="str">
        <f t="shared" si="371"/>
        <v/>
      </c>
      <c r="R3347" s="26">
        <f t="shared" si="367"/>
        <v>0</v>
      </c>
      <c r="S3347" s="18">
        <f t="shared" si="368"/>
        <v>9</v>
      </c>
      <c r="T3347" s="15" t="str">
        <f t="shared" si="369"/>
        <v/>
      </c>
      <c r="U3347" s="15" t="str">
        <f>CONCATENATE(IF(B3347="","",'[1]Datos del Clap'!$E$4),";","9",IF(B3347="","",'[1]Datos del Clap'!$F$4),TEXT(B3347,"000"),";",E3347,(TEXT(F3347,"00000000")))</f>
        <v>;9;00000000</v>
      </c>
    </row>
    <row r="3348" spans="1:21" ht="14.25" customHeight="1" x14ac:dyDescent="0.2">
      <c r="A3348" s="41" t="str">
        <f t="shared" si="370"/>
        <v/>
      </c>
      <c r="B3348" s="27" t="str">
        <f t="shared" si="365"/>
        <v/>
      </c>
      <c r="C3348" s="28"/>
      <c r="D3348" s="37"/>
      <c r="E3348" s="28"/>
      <c r="F3348" s="38"/>
      <c r="G3348" s="39"/>
      <c r="H3348" s="39"/>
      <c r="I3348" s="29"/>
      <c r="J3348" s="40"/>
      <c r="K3348" s="40"/>
      <c r="L3348" s="28"/>
      <c r="M3348" s="28"/>
      <c r="N3348" s="42" t="str">
        <f t="shared" si="366"/>
        <v/>
      </c>
      <c r="O3348" s="43"/>
      <c r="P3348" s="25" t="str">
        <f t="shared" si="371"/>
        <v/>
      </c>
      <c r="R3348" s="26">
        <f t="shared" si="367"/>
        <v>0</v>
      </c>
      <c r="S3348" s="18">
        <f t="shared" si="368"/>
        <v>9</v>
      </c>
      <c r="T3348" s="15" t="str">
        <f t="shared" si="369"/>
        <v/>
      </c>
      <c r="U3348" s="15" t="str">
        <f>CONCATENATE(IF(B3348="","",'[1]Datos del Clap'!$E$4),";","9",IF(B3348="","",'[1]Datos del Clap'!$F$4),TEXT(B3348,"000"),";",E3348,(TEXT(F3348,"00000000")))</f>
        <v>;9;00000000</v>
      </c>
    </row>
    <row r="3349" spans="1:21" ht="14.25" customHeight="1" x14ac:dyDescent="0.2">
      <c r="A3349" s="41" t="str">
        <f t="shared" si="370"/>
        <v/>
      </c>
      <c r="B3349" s="27" t="str">
        <f t="shared" si="365"/>
        <v/>
      </c>
      <c r="C3349" s="28"/>
      <c r="D3349" s="37"/>
      <c r="E3349" s="28"/>
      <c r="F3349" s="38"/>
      <c r="G3349" s="39"/>
      <c r="H3349" s="39"/>
      <c r="I3349" s="29"/>
      <c r="J3349" s="40"/>
      <c r="K3349" s="40"/>
      <c r="L3349" s="28"/>
      <c r="M3349" s="28"/>
      <c r="N3349" s="42" t="str">
        <f t="shared" si="366"/>
        <v/>
      </c>
      <c r="O3349" s="43"/>
      <c r="P3349" s="25" t="str">
        <f t="shared" si="371"/>
        <v/>
      </c>
      <c r="R3349" s="26">
        <f t="shared" si="367"/>
        <v>0</v>
      </c>
      <c r="S3349" s="18">
        <f t="shared" si="368"/>
        <v>9</v>
      </c>
      <c r="T3349" s="15" t="str">
        <f t="shared" si="369"/>
        <v/>
      </c>
      <c r="U3349" s="15" t="str">
        <f>CONCATENATE(IF(B3349="","",'[1]Datos del Clap'!$E$4),";","9",IF(B3349="","",'[1]Datos del Clap'!$F$4),TEXT(B3349,"000"),";",E3349,(TEXT(F3349,"00000000")))</f>
        <v>;9;00000000</v>
      </c>
    </row>
    <row r="3350" spans="1:21" ht="14.25" customHeight="1" x14ac:dyDescent="0.2">
      <c r="A3350" s="41" t="str">
        <f t="shared" si="370"/>
        <v/>
      </c>
      <c r="B3350" s="27" t="str">
        <f t="shared" si="365"/>
        <v/>
      </c>
      <c r="C3350" s="28"/>
      <c r="D3350" s="37"/>
      <c r="E3350" s="28"/>
      <c r="F3350" s="38"/>
      <c r="G3350" s="39"/>
      <c r="H3350" s="39"/>
      <c r="I3350" s="29"/>
      <c r="J3350" s="40"/>
      <c r="K3350" s="40"/>
      <c r="L3350" s="28"/>
      <c r="M3350" s="28"/>
      <c r="N3350" s="42" t="str">
        <f t="shared" si="366"/>
        <v/>
      </c>
      <c r="O3350" s="43"/>
      <c r="P3350" s="25" t="str">
        <f t="shared" si="371"/>
        <v/>
      </c>
      <c r="R3350" s="26">
        <f t="shared" si="367"/>
        <v>0</v>
      </c>
      <c r="S3350" s="18">
        <f t="shared" si="368"/>
        <v>9</v>
      </c>
      <c r="T3350" s="15" t="str">
        <f t="shared" si="369"/>
        <v/>
      </c>
      <c r="U3350" s="15" t="str">
        <f>CONCATENATE(IF(B3350="","",'[1]Datos del Clap'!$E$4),";","9",IF(B3350="","",'[1]Datos del Clap'!$F$4),TEXT(B3350,"000"),";",E3350,(TEXT(F3350,"00000000")))</f>
        <v>;9;00000000</v>
      </c>
    </row>
    <row r="3351" spans="1:21" ht="14.25" customHeight="1" x14ac:dyDescent="0.2">
      <c r="A3351" s="41" t="str">
        <f t="shared" si="370"/>
        <v/>
      </c>
      <c r="B3351" s="27" t="str">
        <f t="shared" si="365"/>
        <v/>
      </c>
      <c r="C3351" s="28"/>
      <c r="D3351" s="37"/>
      <c r="E3351" s="28"/>
      <c r="F3351" s="38"/>
      <c r="G3351" s="39"/>
      <c r="H3351" s="39"/>
      <c r="I3351" s="29"/>
      <c r="J3351" s="40"/>
      <c r="K3351" s="40"/>
      <c r="L3351" s="28"/>
      <c r="M3351" s="28"/>
      <c r="N3351" s="42" t="str">
        <f t="shared" si="366"/>
        <v/>
      </c>
      <c r="O3351" s="43"/>
      <c r="P3351" s="25" t="str">
        <f t="shared" si="371"/>
        <v/>
      </c>
      <c r="R3351" s="26">
        <f t="shared" si="367"/>
        <v>0</v>
      </c>
      <c r="S3351" s="18">
        <f t="shared" si="368"/>
        <v>9</v>
      </c>
      <c r="T3351" s="15" t="str">
        <f t="shared" si="369"/>
        <v/>
      </c>
      <c r="U3351" s="15" t="str">
        <f>CONCATENATE(IF(B3351="","",'[1]Datos del Clap'!$E$4),";","9",IF(B3351="","",'[1]Datos del Clap'!$F$4),TEXT(B3351,"000"),";",E3351,(TEXT(F3351,"00000000")))</f>
        <v>;9;00000000</v>
      </c>
    </row>
    <row r="3352" spans="1:21" ht="14.25" customHeight="1" x14ac:dyDescent="0.2">
      <c r="A3352" s="41" t="str">
        <f t="shared" si="370"/>
        <v/>
      </c>
      <c r="B3352" s="27" t="str">
        <f t="shared" si="365"/>
        <v/>
      </c>
      <c r="C3352" s="28"/>
      <c r="D3352" s="37"/>
      <c r="E3352" s="28"/>
      <c r="F3352" s="38"/>
      <c r="G3352" s="39"/>
      <c r="H3352" s="39"/>
      <c r="I3352" s="29"/>
      <c r="J3352" s="40"/>
      <c r="K3352" s="40"/>
      <c r="L3352" s="28"/>
      <c r="M3352" s="28"/>
      <c r="N3352" s="42" t="str">
        <f t="shared" si="366"/>
        <v/>
      </c>
      <c r="O3352" s="43"/>
      <c r="P3352" s="25" t="str">
        <f t="shared" si="371"/>
        <v/>
      </c>
      <c r="R3352" s="26">
        <f t="shared" si="367"/>
        <v>0</v>
      </c>
      <c r="S3352" s="18">
        <f t="shared" si="368"/>
        <v>9</v>
      </c>
      <c r="T3352" s="15" t="str">
        <f t="shared" si="369"/>
        <v/>
      </c>
      <c r="U3352" s="15" t="str">
        <f>CONCATENATE(IF(B3352="","",'[1]Datos del Clap'!$E$4),";","9",IF(B3352="","",'[1]Datos del Clap'!$F$4),TEXT(B3352,"000"),";",E3352,(TEXT(F3352,"00000000")))</f>
        <v>;9;00000000</v>
      </c>
    </row>
    <row r="3353" spans="1:21" ht="14.25" customHeight="1" x14ac:dyDescent="0.2">
      <c r="A3353" s="41" t="str">
        <f t="shared" si="370"/>
        <v/>
      </c>
      <c r="B3353" s="27" t="str">
        <f t="shared" si="365"/>
        <v/>
      </c>
      <c r="C3353" s="28"/>
      <c r="D3353" s="37"/>
      <c r="E3353" s="28"/>
      <c r="F3353" s="38"/>
      <c r="G3353" s="39"/>
      <c r="H3353" s="39"/>
      <c r="I3353" s="29"/>
      <c r="J3353" s="40"/>
      <c r="K3353" s="40"/>
      <c r="L3353" s="28"/>
      <c r="M3353" s="28"/>
      <c r="N3353" s="42" t="str">
        <f t="shared" si="366"/>
        <v/>
      </c>
      <c r="O3353" s="43"/>
      <c r="P3353" s="25" t="str">
        <f t="shared" si="371"/>
        <v/>
      </c>
      <c r="R3353" s="26">
        <f t="shared" si="367"/>
        <v>0</v>
      </c>
      <c r="S3353" s="18">
        <f t="shared" si="368"/>
        <v>9</v>
      </c>
      <c r="T3353" s="15" t="str">
        <f t="shared" si="369"/>
        <v/>
      </c>
      <c r="U3353" s="15" t="str">
        <f>CONCATENATE(IF(B3353="","",'[1]Datos del Clap'!$E$4),";","9",IF(B3353="","",'[1]Datos del Clap'!$F$4),TEXT(B3353,"000"),";",E3353,(TEXT(F3353,"00000000")))</f>
        <v>;9;00000000</v>
      </c>
    </row>
    <row r="3354" spans="1:21" ht="14.25" customHeight="1" x14ac:dyDescent="0.2">
      <c r="A3354" s="41" t="str">
        <f t="shared" si="370"/>
        <v/>
      </c>
      <c r="B3354" s="27" t="str">
        <f t="shared" si="365"/>
        <v/>
      </c>
      <c r="C3354" s="28"/>
      <c r="D3354" s="37"/>
      <c r="E3354" s="28"/>
      <c r="F3354" s="38"/>
      <c r="G3354" s="39"/>
      <c r="H3354" s="39"/>
      <c r="I3354" s="29"/>
      <c r="J3354" s="40"/>
      <c r="K3354" s="40"/>
      <c r="L3354" s="28"/>
      <c r="M3354" s="28"/>
      <c r="N3354" s="42" t="str">
        <f t="shared" si="366"/>
        <v/>
      </c>
      <c r="O3354" s="43"/>
      <c r="P3354" s="25" t="str">
        <f t="shared" si="371"/>
        <v/>
      </c>
      <c r="R3354" s="26">
        <f t="shared" si="367"/>
        <v>0</v>
      </c>
      <c r="S3354" s="18">
        <f t="shared" si="368"/>
        <v>9</v>
      </c>
      <c r="T3354" s="15" t="str">
        <f t="shared" si="369"/>
        <v/>
      </c>
      <c r="U3354" s="15" t="str">
        <f>CONCATENATE(IF(B3354="","",'[1]Datos del Clap'!$E$4),";","9",IF(B3354="","",'[1]Datos del Clap'!$F$4),TEXT(B3354,"000"),";",E3354,(TEXT(F3354,"00000000")))</f>
        <v>;9;00000000</v>
      </c>
    </row>
    <row r="3355" spans="1:21" ht="14.25" customHeight="1" x14ac:dyDescent="0.2">
      <c r="A3355" s="41" t="str">
        <f t="shared" si="370"/>
        <v/>
      </c>
      <c r="B3355" s="27" t="str">
        <f t="shared" si="365"/>
        <v/>
      </c>
      <c r="C3355" s="28"/>
      <c r="D3355" s="37"/>
      <c r="E3355" s="28"/>
      <c r="F3355" s="38"/>
      <c r="G3355" s="39"/>
      <c r="H3355" s="39"/>
      <c r="I3355" s="29"/>
      <c r="J3355" s="40"/>
      <c r="K3355" s="40"/>
      <c r="L3355" s="28"/>
      <c r="M3355" s="28"/>
      <c r="N3355" s="42" t="str">
        <f t="shared" si="366"/>
        <v/>
      </c>
      <c r="O3355" s="43"/>
      <c r="P3355" s="25" t="str">
        <f t="shared" si="371"/>
        <v/>
      </c>
      <c r="R3355" s="26">
        <f t="shared" si="367"/>
        <v>0</v>
      </c>
      <c r="S3355" s="18">
        <f t="shared" si="368"/>
        <v>9</v>
      </c>
      <c r="T3355" s="15" t="str">
        <f t="shared" si="369"/>
        <v/>
      </c>
      <c r="U3355" s="15" t="str">
        <f>CONCATENATE(IF(B3355="","",'[1]Datos del Clap'!$E$4),";","9",IF(B3355="","",'[1]Datos del Clap'!$F$4),TEXT(B3355,"000"),";",E3355,(TEXT(F3355,"00000000")))</f>
        <v>;9;00000000</v>
      </c>
    </row>
    <row r="3356" spans="1:21" ht="14.25" customHeight="1" x14ac:dyDescent="0.2">
      <c r="A3356" s="41" t="str">
        <f t="shared" si="370"/>
        <v/>
      </c>
      <c r="B3356" s="27" t="str">
        <f t="shared" si="365"/>
        <v/>
      </c>
      <c r="C3356" s="28"/>
      <c r="D3356" s="37"/>
      <c r="E3356" s="28"/>
      <c r="F3356" s="38"/>
      <c r="G3356" s="39"/>
      <c r="H3356" s="39"/>
      <c r="I3356" s="29"/>
      <c r="J3356" s="40"/>
      <c r="K3356" s="40"/>
      <c r="L3356" s="28"/>
      <c r="M3356" s="28"/>
      <c r="N3356" s="42" t="str">
        <f t="shared" si="366"/>
        <v/>
      </c>
      <c r="O3356" s="43"/>
      <c r="P3356" s="25" t="str">
        <f t="shared" si="371"/>
        <v/>
      </c>
      <c r="R3356" s="26">
        <f t="shared" si="367"/>
        <v>0</v>
      </c>
      <c r="S3356" s="18">
        <f t="shared" si="368"/>
        <v>9</v>
      </c>
      <c r="T3356" s="15" t="str">
        <f t="shared" si="369"/>
        <v/>
      </c>
      <c r="U3356" s="15" t="str">
        <f>CONCATENATE(IF(B3356="","",'[1]Datos del Clap'!$E$4),";","9",IF(B3356="","",'[1]Datos del Clap'!$F$4),TEXT(B3356,"000"),";",E3356,(TEXT(F3356,"00000000")))</f>
        <v>;9;00000000</v>
      </c>
    </row>
    <row r="3357" spans="1:21" ht="14.25" customHeight="1" x14ac:dyDescent="0.2">
      <c r="A3357" s="41" t="str">
        <f t="shared" si="370"/>
        <v/>
      </c>
      <c r="B3357" s="27" t="str">
        <f t="shared" si="365"/>
        <v/>
      </c>
      <c r="C3357" s="28"/>
      <c r="D3357" s="37"/>
      <c r="E3357" s="28"/>
      <c r="F3357" s="38"/>
      <c r="G3357" s="39"/>
      <c r="H3357" s="39"/>
      <c r="I3357" s="29"/>
      <c r="J3357" s="40"/>
      <c r="K3357" s="40"/>
      <c r="L3357" s="28"/>
      <c r="M3357" s="28"/>
      <c r="N3357" s="42" t="str">
        <f t="shared" si="366"/>
        <v/>
      </c>
      <c r="O3357" s="43"/>
      <c r="P3357" s="25" t="str">
        <f t="shared" si="371"/>
        <v/>
      </c>
      <c r="R3357" s="26">
        <f t="shared" si="367"/>
        <v>0</v>
      </c>
      <c r="S3357" s="18">
        <f t="shared" si="368"/>
        <v>9</v>
      </c>
      <c r="T3357" s="15" t="str">
        <f t="shared" si="369"/>
        <v/>
      </c>
      <c r="U3357" s="15" t="str">
        <f>CONCATENATE(IF(B3357="","",'[1]Datos del Clap'!$E$4),";","9",IF(B3357="","",'[1]Datos del Clap'!$F$4),TEXT(B3357,"000"),";",E3357,(TEXT(F3357,"00000000")))</f>
        <v>;9;00000000</v>
      </c>
    </row>
    <row r="3358" spans="1:21" ht="14.25" customHeight="1" x14ac:dyDescent="0.2">
      <c r="A3358" s="41" t="str">
        <f t="shared" si="370"/>
        <v/>
      </c>
      <c r="B3358" s="27" t="str">
        <f t="shared" si="365"/>
        <v/>
      </c>
      <c r="C3358" s="28"/>
      <c r="D3358" s="37"/>
      <c r="E3358" s="28"/>
      <c r="F3358" s="38"/>
      <c r="G3358" s="39"/>
      <c r="H3358" s="39"/>
      <c r="I3358" s="29"/>
      <c r="J3358" s="40"/>
      <c r="K3358" s="40"/>
      <c r="L3358" s="28"/>
      <c r="M3358" s="28"/>
      <c r="N3358" s="42" t="str">
        <f t="shared" si="366"/>
        <v/>
      </c>
      <c r="O3358" s="43"/>
      <c r="P3358" s="25" t="str">
        <f t="shared" si="371"/>
        <v/>
      </c>
      <c r="R3358" s="26">
        <f t="shared" si="367"/>
        <v>0</v>
      </c>
      <c r="S3358" s="18">
        <f t="shared" si="368"/>
        <v>9</v>
      </c>
      <c r="T3358" s="15" t="str">
        <f t="shared" si="369"/>
        <v/>
      </c>
      <c r="U3358" s="15" t="str">
        <f>CONCATENATE(IF(B3358="","",'[1]Datos del Clap'!$E$4),";","9",IF(B3358="","",'[1]Datos del Clap'!$F$4),TEXT(B3358,"000"),";",E3358,(TEXT(F3358,"00000000")))</f>
        <v>;9;00000000</v>
      </c>
    </row>
    <row r="3359" spans="1:21" ht="14.25" customHeight="1" x14ac:dyDescent="0.2">
      <c r="A3359" s="41" t="str">
        <f t="shared" si="370"/>
        <v/>
      </c>
      <c r="B3359" s="27" t="str">
        <f t="shared" si="365"/>
        <v/>
      </c>
      <c r="C3359" s="28"/>
      <c r="D3359" s="37"/>
      <c r="E3359" s="28"/>
      <c r="F3359" s="38"/>
      <c r="G3359" s="39"/>
      <c r="H3359" s="39"/>
      <c r="I3359" s="29"/>
      <c r="J3359" s="40"/>
      <c r="K3359" s="40"/>
      <c r="L3359" s="28"/>
      <c r="M3359" s="28"/>
      <c r="N3359" s="42" t="str">
        <f t="shared" si="366"/>
        <v/>
      </c>
      <c r="O3359" s="43"/>
      <c r="P3359" s="25" t="str">
        <f t="shared" si="371"/>
        <v/>
      </c>
      <c r="R3359" s="26">
        <f t="shared" si="367"/>
        <v>0</v>
      </c>
      <c r="S3359" s="18">
        <f t="shared" si="368"/>
        <v>9</v>
      </c>
      <c r="T3359" s="15" t="str">
        <f t="shared" si="369"/>
        <v/>
      </c>
      <c r="U3359" s="15" t="str">
        <f>CONCATENATE(IF(B3359="","",'[1]Datos del Clap'!$E$4),";","9",IF(B3359="","",'[1]Datos del Clap'!$F$4),TEXT(B3359,"000"),";",E3359,(TEXT(F3359,"00000000")))</f>
        <v>;9;00000000</v>
      </c>
    </row>
    <row r="3360" spans="1:21" ht="14.25" customHeight="1" x14ac:dyDescent="0.2">
      <c r="A3360" s="41" t="str">
        <f t="shared" si="370"/>
        <v/>
      </c>
      <c r="B3360" s="27" t="str">
        <f t="shared" si="365"/>
        <v/>
      </c>
      <c r="C3360" s="28"/>
      <c r="D3360" s="37"/>
      <c r="E3360" s="28"/>
      <c r="F3360" s="38"/>
      <c r="G3360" s="39"/>
      <c r="H3360" s="39"/>
      <c r="I3360" s="29"/>
      <c r="J3360" s="40"/>
      <c r="K3360" s="40"/>
      <c r="L3360" s="28"/>
      <c r="M3360" s="28"/>
      <c r="N3360" s="42" t="str">
        <f t="shared" si="366"/>
        <v/>
      </c>
      <c r="O3360" s="43"/>
      <c r="P3360" s="25" t="str">
        <f t="shared" si="371"/>
        <v/>
      </c>
      <c r="R3360" s="26">
        <f t="shared" si="367"/>
        <v>0</v>
      </c>
      <c r="S3360" s="18">
        <f t="shared" si="368"/>
        <v>9</v>
      </c>
      <c r="T3360" s="15" t="str">
        <f t="shared" si="369"/>
        <v/>
      </c>
      <c r="U3360" s="15" t="str">
        <f>CONCATENATE(IF(B3360="","",'[1]Datos del Clap'!$E$4),";","9",IF(B3360="","",'[1]Datos del Clap'!$F$4),TEXT(B3360,"000"),";",E3360,(TEXT(F3360,"00000000")))</f>
        <v>;9;00000000</v>
      </c>
    </row>
    <row r="3361" spans="1:21" ht="14.25" customHeight="1" x14ac:dyDescent="0.2">
      <c r="A3361" s="41" t="str">
        <f t="shared" si="370"/>
        <v/>
      </c>
      <c r="B3361" s="27" t="str">
        <f t="shared" si="365"/>
        <v/>
      </c>
      <c r="C3361" s="28"/>
      <c r="D3361" s="37"/>
      <c r="E3361" s="28"/>
      <c r="F3361" s="38"/>
      <c r="G3361" s="39"/>
      <c r="H3361" s="39"/>
      <c r="I3361" s="29"/>
      <c r="J3361" s="40"/>
      <c r="K3361" s="40"/>
      <c r="L3361" s="28"/>
      <c r="M3361" s="28"/>
      <c r="N3361" s="42" t="str">
        <f t="shared" si="366"/>
        <v/>
      </c>
      <c r="O3361" s="43"/>
      <c r="P3361" s="25" t="str">
        <f t="shared" si="371"/>
        <v/>
      </c>
      <c r="R3361" s="26">
        <f t="shared" si="367"/>
        <v>0</v>
      </c>
      <c r="S3361" s="18">
        <f t="shared" si="368"/>
        <v>9</v>
      </c>
      <c r="T3361" s="15" t="str">
        <f t="shared" si="369"/>
        <v/>
      </c>
      <c r="U3361" s="15" t="str">
        <f>CONCATENATE(IF(B3361="","",'[1]Datos del Clap'!$E$4),";","9",IF(B3361="","",'[1]Datos del Clap'!$F$4),TEXT(B3361,"000"),";",E3361,(TEXT(F3361,"00000000")))</f>
        <v>;9;00000000</v>
      </c>
    </row>
    <row r="3362" spans="1:21" ht="14.25" customHeight="1" x14ac:dyDescent="0.2">
      <c r="A3362" s="41" t="str">
        <f t="shared" si="370"/>
        <v/>
      </c>
      <c r="B3362" s="27" t="str">
        <f t="shared" si="365"/>
        <v/>
      </c>
      <c r="C3362" s="28"/>
      <c r="D3362" s="37"/>
      <c r="E3362" s="28"/>
      <c r="F3362" s="38"/>
      <c r="G3362" s="39"/>
      <c r="H3362" s="39"/>
      <c r="I3362" s="29"/>
      <c r="J3362" s="40"/>
      <c r="K3362" s="40"/>
      <c r="L3362" s="28"/>
      <c r="M3362" s="28"/>
      <c r="N3362" s="42" t="str">
        <f t="shared" si="366"/>
        <v/>
      </c>
      <c r="O3362" s="43"/>
      <c r="P3362" s="25" t="str">
        <f t="shared" si="371"/>
        <v/>
      </c>
      <c r="R3362" s="26">
        <f t="shared" si="367"/>
        <v>0</v>
      </c>
      <c r="S3362" s="18">
        <f t="shared" si="368"/>
        <v>9</v>
      </c>
      <c r="T3362" s="15" t="str">
        <f t="shared" si="369"/>
        <v/>
      </c>
      <c r="U3362" s="15" t="str">
        <f>CONCATENATE(IF(B3362="","",'[1]Datos del Clap'!$E$4),";","9",IF(B3362="","",'[1]Datos del Clap'!$F$4),TEXT(B3362,"000"),";",E3362,(TEXT(F3362,"00000000")))</f>
        <v>;9;00000000</v>
      </c>
    </row>
    <row r="3363" spans="1:21" ht="14.25" customHeight="1" x14ac:dyDescent="0.2">
      <c r="A3363" s="41" t="str">
        <f t="shared" si="370"/>
        <v/>
      </c>
      <c r="B3363" s="27" t="str">
        <f t="shared" si="365"/>
        <v/>
      </c>
      <c r="C3363" s="28"/>
      <c r="D3363" s="37"/>
      <c r="E3363" s="28"/>
      <c r="F3363" s="38"/>
      <c r="G3363" s="39"/>
      <c r="H3363" s="39"/>
      <c r="I3363" s="29"/>
      <c r="J3363" s="40"/>
      <c r="K3363" s="40"/>
      <c r="L3363" s="28"/>
      <c r="M3363" s="28"/>
      <c r="N3363" s="42" t="str">
        <f t="shared" si="366"/>
        <v/>
      </c>
      <c r="O3363" s="43"/>
      <c r="P3363" s="25" t="str">
        <f t="shared" si="371"/>
        <v/>
      </c>
      <c r="R3363" s="26">
        <f t="shared" si="367"/>
        <v>0</v>
      </c>
      <c r="S3363" s="18">
        <f t="shared" si="368"/>
        <v>9</v>
      </c>
      <c r="T3363" s="15" t="str">
        <f t="shared" si="369"/>
        <v/>
      </c>
      <c r="U3363" s="15" t="str">
        <f>CONCATENATE(IF(B3363="","",'[1]Datos del Clap'!$E$4),";","9",IF(B3363="","",'[1]Datos del Clap'!$F$4),TEXT(B3363,"000"),";",E3363,(TEXT(F3363,"00000000")))</f>
        <v>;9;00000000</v>
      </c>
    </row>
    <row r="3364" spans="1:21" ht="14.25" customHeight="1" x14ac:dyDescent="0.2">
      <c r="A3364" s="41" t="str">
        <f t="shared" si="370"/>
        <v/>
      </c>
      <c r="B3364" s="27" t="str">
        <f t="shared" si="365"/>
        <v/>
      </c>
      <c r="C3364" s="28"/>
      <c r="D3364" s="37"/>
      <c r="E3364" s="28"/>
      <c r="F3364" s="38"/>
      <c r="G3364" s="39"/>
      <c r="H3364" s="39"/>
      <c r="I3364" s="29"/>
      <c r="J3364" s="40"/>
      <c r="K3364" s="40"/>
      <c r="L3364" s="28"/>
      <c r="M3364" s="28"/>
      <c r="N3364" s="42" t="str">
        <f t="shared" si="366"/>
        <v/>
      </c>
      <c r="O3364" s="43"/>
      <c r="P3364" s="25" t="str">
        <f t="shared" si="371"/>
        <v/>
      </c>
      <c r="R3364" s="26">
        <f t="shared" si="367"/>
        <v>0</v>
      </c>
      <c r="S3364" s="18">
        <f t="shared" si="368"/>
        <v>9</v>
      </c>
      <c r="T3364" s="15" t="str">
        <f t="shared" si="369"/>
        <v/>
      </c>
      <c r="U3364" s="15" t="str">
        <f>CONCATENATE(IF(B3364="","",'[1]Datos del Clap'!$E$4),";","9",IF(B3364="","",'[1]Datos del Clap'!$F$4),TEXT(B3364,"000"),";",E3364,(TEXT(F3364,"00000000")))</f>
        <v>;9;00000000</v>
      </c>
    </row>
    <row r="3365" spans="1:21" ht="14.25" customHeight="1" x14ac:dyDescent="0.2">
      <c r="A3365" s="41" t="str">
        <f t="shared" si="370"/>
        <v/>
      </c>
      <c r="B3365" s="27" t="str">
        <f t="shared" si="365"/>
        <v/>
      </c>
      <c r="C3365" s="28"/>
      <c r="D3365" s="37"/>
      <c r="E3365" s="28"/>
      <c r="F3365" s="38"/>
      <c r="G3365" s="39"/>
      <c r="H3365" s="39"/>
      <c r="I3365" s="29"/>
      <c r="J3365" s="40"/>
      <c r="K3365" s="40"/>
      <c r="L3365" s="28"/>
      <c r="M3365" s="28"/>
      <c r="N3365" s="42" t="str">
        <f t="shared" si="366"/>
        <v/>
      </c>
      <c r="O3365" s="43"/>
      <c r="P3365" s="25" t="str">
        <f t="shared" si="371"/>
        <v/>
      </c>
      <c r="R3365" s="26">
        <f t="shared" si="367"/>
        <v>0</v>
      </c>
      <c r="S3365" s="18">
        <f t="shared" si="368"/>
        <v>9</v>
      </c>
      <c r="T3365" s="15" t="str">
        <f t="shared" si="369"/>
        <v/>
      </c>
      <c r="U3365" s="15" t="str">
        <f>CONCATENATE(IF(B3365="","",'[1]Datos del Clap'!$E$4),";","9",IF(B3365="","",'[1]Datos del Clap'!$F$4),TEXT(B3365,"000"),";",E3365,(TEXT(F3365,"00000000")))</f>
        <v>;9;00000000</v>
      </c>
    </row>
    <row r="3366" spans="1:21" ht="14.25" customHeight="1" x14ac:dyDescent="0.2">
      <c r="A3366" s="41" t="str">
        <f t="shared" si="370"/>
        <v/>
      </c>
      <c r="B3366" s="27" t="str">
        <f t="shared" si="365"/>
        <v/>
      </c>
      <c r="C3366" s="28"/>
      <c r="D3366" s="37"/>
      <c r="E3366" s="28"/>
      <c r="F3366" s="38"/>
      <c r="G3366" s="39"/>
      <c r="H3366" s="39"/>
      <c r="I3366" s="29"/>
      <c r="J3366" s="40"/>
      <c r="K3366" s="40"/>
      <c r="L3366" s="28"/>
      <c r="M3366" s="28"/>
      <c r="N3366" s="42" t="str">
        <f t="shared" si="366"/>
        <v/>
      </c>
      <c r="O3366" s="43"/>
      <c r="P3366" s="25" t="str">
        <f t="shared" si="371"/>
        <v/>
      </c>
      <c r="R3366" s="26">
        <f t="shared" si="367"/>
        <v>0</v>
      </c>
      <c r="S3366" s="18">
        <f t="shared" si="368"/>
        <v>9</v>
      </c>
      <c r="T3366" s="15" t="str">
        <f t="shared" si="369"/>
        <v/>
      </c>
      <c r="U3366" s="15" t="str">
        <f>CONCATENATE(IF(B3366="","",'[1]Datos del Clap'!$E$4),";","9",IF(B3366="","",'[1]Datos del Clap'!$F$4),TEXT(B3366,"000"),";",E3366,(TEXT(F3366,"00000000")))</f>
        <v>;9;00000000</v>
      </c>
    </row>
    <row r="3367" spans="1:21" ht="14.25" customHeight="1" x14ac:dyDescent="0.2">
      <c r="A3367" s="41" t="str">
        <f t="shared" si="370"/>
        <v/>
      </c>
      <c r="B3367" s="27" t="str">
        <f t="shared" si="365"/>
        <v/>
      </c>
      <c r="C3367" s="28"/>
      <c r="D3367" s="37"/>
      <c r="E3367" s="28"/>
      <c r="F3367" s="38"/>
      <c r="G3367" s="39"/>
      <c r="H3367" s="39"/>
      <c r="I3367" s="29"/>
      <c r="J3367" s="40"/>
      <c r="K3367" s="40"/>
      <c r="L3367" s="28"/>
      <c r="M3367" s="28"/>
      <c r="N3367" s="42" t="str">
        <f t="shared" si="366"/>
        <v/>
      </c>
      <c r="O3367" s="43"/>
      <c r="P3367" s="25" t="str">
        <f t="shared" si="371"/>
        <v/>
      </c>
      <c r="R3367" s="26">
        <f t="shared" si="367"/>
        <v>0</v>
      </c>
      <c r="S3367" s="18">
        <f t="shared" si="368"/>
        <v>9</v>
      </c>
      <c r="T3367" s="15" t="str">
        <f t="shared" si="369"/>
        <v/>
      </c>
      <c r="U3367" s="15" t="str">
        <f>CONCATENATE(IF(B3367="","",'[1]Datos del Clap'!$E$4),";","9",IF(B3367="","",'[1]Datos del Clap'!$F$4),TEXT(B3367,"000"),";",E3367,(TEXT(F3367,"00000000")))</f>
        <v>;9;00000000</v>
      </c>
    </row>
    <row r="3368" spans="1:21" ht="14.25" customHeight="1" x14ac:dyDescent="0.2">
      <c r="A3368" s="41" t="str">
        <f t="shared" si="370"/>
        <v/>
      </c>
      <c r="B3368" s="27" t="str">
        <f t="shared" si="365"/>
        <v/>
      </c>
      <c r="C3368" s="28"/>
      <c r="D3368" s="37"/>
      <c r="E3368" s="28"/>
      <c r="F3368" s="38"/>
      <c r="G3368" s="39"/>
      <c r="H3368" s="39"/>
      <c r="I3368" s="29"/>
      <c r="J3368" s="40"/>
      <c r="K3368" s="40"/>
      <c r="L3368" s="28"/>
      <c r="M3368" s="28"/>
      <c r="N3368" s="42" t="str">
        <f t="shared" si="366"/>
        <v/>
      </c>
      <c r="O3368" s="43"/>
      <c r="P3368" s="25" t="str">
        <f t="shared" si="371"/>
        <v/>
      </c>
      <c r="R3368" s="26">
        <f t="shared" si="367"/>
        <v>0</v>
      </c>
      <c r="S3368" s="18">
        <f t="shared" si="368"/>
        <v>9</v>
      </c>
      <c r="T3368" s="15" t="str">
        <f t="shared" si="369"/>
        <v/>
      </c>
      <c r="U3368" s="15" t="str">
        <f>CONCATENATE(IF(B3368="","",'[1]Datos del Clap'!$E$4),";","9",IF(B3368="","",'[1]Datos del Clap'!$F$4),TEXT(B3368,"000"),";",E3368,(TEXT(F3368,"00000000")))</f>
        <v>;9;00000000</v>
      </c>
    </row>
    <row r="3369" spans="1:21" ht="14.25" customHeight="1" x14ac:dyDescent="0.2">
      <c r="A3369" s="41" t="str">
        <f t="shared" si="370"/>
        <v/>
      </c>
      <c r="B3369" s="27" t="str">
        <f t="shared" si="365"/>
        <v/>
      </c>
      <c r="C3369" s="28"/>
      <c r="D3369" s="37"/>
      <c r="E3369" s="28"/>
      <c r="F3369" s="38"/>
      <c r="G3369" s="39"/>
      <c r="H3369" s="39"/>
      <c r="I3369" s="29"/>
      <c r="J3369" s="40"/>
      <c r="K3369" s="40"/>
      <c r="L3369" s="28"/>
      <c r="M3369" s="28"/>
      <c r="N3369" s="42" t="str">
        <f t="shared" si="366"/>
        <v/>
      </c>
      <c r="O3369" s="43"/>
      <c r="P3369" s="25" t="str">
        <f t="shared" si="371"/>
        <v/>
      </c>
      <c r="R3369" s="26">
        <f t="shared" si="367"/>
        <v>0</v>
      </c>
      <c r="S3369" s="18">
        <f t="shared" si="368"/>
        <v>9</v>
      </c>
      <c r="T3369" s="15" t="str">
        <f t="shared" si="369"/>
        <v/>
      </c>
      <c r="U3369" s="15" t="str">
        <f>CONCATENATE(IF(B3369="","",'[1]Datos del Clap'!$E$4),";","9",IF(B3369="","",'[1]Datos del Clap'!$F$4),TEXT(B3369,"000"),";",E3369,(TEXT(F3369,"00000000")))</f>
        <v>;9;00000000</v>
      </c>
    </row>
    <row r="3370" spans="1:21" ht="14.25" customHeight="1" x14ac:dyDescent="0.2">
      <c r="A3370" s="41" t="str">
        <f t="shared" si="370"/>
        <v/>
      </c>
      <c r="B3370" s="27" t="str">
        <f t="shared" si="365"/>
        <v/>
      </c>
      <c r="C3370" s="28"/>
      <c r="D3370" s="37"/>
      <c r="E3370" s="28"/>
      <c r="F3370" s="38"/>
      <c r="G3370" s="39"/>
      <c r="H3370" s="39"/>
      <c r="I3370" s="29"/>
      <c r="J3370" s="40"/>
      <c r="K3370" s="40"/>
      <c r="L3370" s="28"/>
      <c r="M3370" s="28"/>
      <c r="N3370" s="42" t="str">
        <f t="shared" si="366"/>
        <v/>
      </c>
      <c r="O3370" s="43"/>
      <c r="P3370" s="25" t="str">
        <f t="shared" si="371"/>
        <v/>
      </c>
      <c r="R3370" s="26">
        <f t="shared" si="367"/>
        <v>0</v>
      </c>
      <c r="S3370" s="18">
        <f t="shared" si="368"/>
        <v>9</v>
      </c>
      <c r="T3370" s="15" t="str">
        <f t="shared" si="369"/>
        <v/>
      </c>
      <c r="U3370" s="15" t="str">
        <f>CONCATENATE(IF(B3370="","",'[1]Datos del Clap'!$E$4),";","9",IF(B3370="","",'[1]Datos del Clap'!$F$4),TEXT(B3370,"000"),";",E3370,(TEXT(F3370,"00000000")))</f>
        <v>;9;00000000</v>
      </c>
    </row>
    <row r="3371" spans="1:21" ht="14.25" customHeight="1" x14ac:dyDescent="0.2">
      <c r="A3371" s="41" t="str">
        <f t="shared" si="370"/>
        <v/>
      </c>
      <c r="B3371" s="27" t="str">
        <f t="shared" si="365"/>
        <v/>
      </c>
      <c r="C3371" s="28"/>
      <c r="D3371" s="37"/>
      <c r="E3371" s="28"/>
      <c r="F3371" s="38"/>
      <c r="G3371" s="39"/>
      <c r="H3371" s="39"/>
      <c r="I3371" s="29"/>
      <c r="J3371" s="40"/>
      <c r="K3371" s="40"/>
      <c r="L3371" s="28"/>
      <c r="M3371" s="28"/>
      <c r="N3371" s="42" t="str">
        <f t="shared" si="366"/>
        <v/>
      </c>
      <c r="O3371" s="43"/>
      <c r="P3371" s="25" t="str">
        <f t="shared" si="371"/>
        <v/>
      </c>
      <c r="R3371" s="26">
        <f t="shared" si="367"/>
        <v>0</v>
      </c>
      <c r="S3371" s="18">
        <f t="shared" si="368"/>
        <v>9</v>
      </c>
      <c r="T3371" s="15" t="str">
        <f t="shared" si="369"/>
        <v/>
      </c>
      <c r="U3371" s="15" t="str">
        <f>CONCATENATE(IF(B3371="","",'[1]Datos del Clap'!$E$4),";","9",IF(B3371="","",'[1]Datos del Clap'!$F$4),TEXT(B3371,"000"),";",E3371,(TEXT(F3371,"00000000")))</f>
        <v>;9;00000000</v>
      </c>
    </row>
    <row r="3372" spans="1:21" ht="14.25" customHeight="1" x14ac:dyDescent="0.2">
      <c r="A3372" s="41" t="str">
        <f t="shared" si="370"/>
        <v/>
      </c>
      <c r="B3372" s="27" t="str">
        <f t="shared" si="365"/>
        <v/>
      </c>
      <c r="C3372" s="28"/>
      <c r="D3372" s="37"/>
      <c r="E3372" s="28"/>
      <c r="F3372" s="38"/>
      <c r="G3372" s="39"/>
      <c r="H3372" s="39"/>
      <c r="I3372" s="29"/>
      <c r="J3372" s="40"/>
      <c r="K3372" s="40"/>
      <c r="L3372" s="28"/>
      <c r="M3372" s="28"/>
      <c r="N3372" s="42" t="str">
        <f t="shared" si="366"/>
        <v/>
      </c>
      <c r="O3372" s="43"/>
      <c r="P3372" s="25" t="str">
        <f t="shared" si="371"/>
        <v/>
      </c>
      <c r="R3372" s="26">
        <f t="shared" si="367"/>
        <v>0</v>
      </c>
      <c r="S3372" s="18">
        <f t="shared" si="368"/>
        <v>9</v>
      </c>
      <c r="T3372" s="15" t="str">
        <f t="shared" si="369"/>
        <v/>
      </c>
      <c r="U3372" s="15" t="str">
        <f>CONCATENATE(IF(B3372="","",'[1]Datos del Clap'!$E$4),";","9",IF(B3372="","",'[1]Datos del Clap'!$F$4),TEXT(B3372,"000"),";",E3372,(TEXT(F3372,"00000000")))</f>
        <v>;9;00000000</v>
      </c>
    </row>
    <row r="3373" spans="1:21" ht="14.25" customHeight="1" x14ac:dyDescent="0.2">
      <c r="A3373" s="41" t="str">
        <f t="shared" si="370"/>
        <v/>
      </c>
      <c r="B3373" s="27" t="str">
        <f t="shared" si="365"/>
        <v/>
      </c>
      <c r="C3373" s="28"/>
      <c r="D3373" s="37"/>
      <c r="E3373" s="28"/>
      <c r="F3373" s="38"/>
      <c r="G3373" s="39"/>
      <c r="H3373" s="39"/>
      <c r="I3373" s="29"/>
      <c r="J3373" s="40"/>
      <c r="K3373" s="40"/>
      <c r="L3373" s="28"/>
      <c r="M3373" s="28"/>
      <c r="N3373" s="42" t="str">
        <f t="shared" si="366"/>
        <v/>
      </c>
      <c r="O3373" s="43"/>
      <c r="P3373" s="25" t="str">
        <f t="shared" si="371"/>
        <v/>
      </c>
      <c r="R3373" s="26">
        <f t="shared" si="367"/>
        <v>0</v>
      </c>
      <c r="S3373" s="18">
        <f t="shared" si="368"/>
        <v>9</v>
      </c>
      <c r="T3373" s="15" t="str">
        <f t="shared" si="369"/>
        <v/>
      </c>
      <c r="U3373" s="15" t="str">
        <f>CONCATENATE(IF(B3373="","",'[1]Datos del Clap'!$E$4),";","9",IF(B3373="","",'[1]Datos del Clap'!$F$4),TEXT(B3373,"000"),";",E3373,(TEXT(F3373,"00000000")))</f>
        <v>;9;00000000</v>
      </c>
    </row>
    <row r="3374" spans="1:21" ht="14.25" customHeight="1" x14ac:dyDescent="0.2">
      <c r="A3374" s="41" t="str">
        <f t="shared" si="370"/>
        <v/>
      </c>
      <c r="B3374" s="27" t="str">
        <f t="shared" si="365"/>
        <v/>
      </c>
      <c r="C3374" s="28"/>
      <c r="D3374" s="37"/>
      <c r="E3374" s="28"/>
      <c r="F3374" s="38"/>
      <c r="G3374" s="39"/>
      <c r="H3374" s="39"/>
      <c r="I3374" s="29"/>
      <c r="J3374" s="40"/>
      <c r="K3374" s="40"/>
      <c r="L3374" s="28"/>
      <c r="M3374" s="28"/>
      <c r="N3374" s="42" t="str">
        <f t="shared" si="366"/>
        <v/>
      </c>
      <c r="O3374" s="43"/>
      <c r="P3374" s="25" t="str">
        <f t="shared" si="371"/>
        <v/>
      </c>
      <c r="R3374" s="26">
        <f t="shared" si="367"/>
        <v>0</v>
      </c>
      <c r="S3374" s="18">
        <f t="shared" si="368"/>
        <v>9</v>
      </c>
      <c r="T3374" s="15" t="str">
        <f t="shared" si="369"/>
        <v/>
      </c>
      <c r="U3374" s="15" t="str">
        <f>CONCATENATE(IF(B3374="","",'[1]Datos del Clap'!$E$4),";","9",IF(B3374="","",'[1]Datos del Clap'!$F$4),TEXT(B3374,"000"),";",E3374,(TEXT(F3374,"00000000")))</f>
        <v>;9;00000000</v>
      </c>
    </row>
    <row r="3375" spans="1:21" ht="14.25" customHeight="1" x14ac:dyDescent="0.2">
      <c r="A3375" s="41" t="str">
        <f t="shared" si="370"/>
        <v/>
      </c>
      <c r="B3375" s="27" t="str">
        <f t="shared" si="365"/>
        <v/>
      </c>
      <c r="C3375" s="28"/>
      <c r="D3375" s="37"/>
      <c r="E3375" s="28"/>
      <c r="F3375" s="38"/>
      <c r="G3375" s="39"/>
      <c r="H3375" s="39"/>
      <c r="I3375" s="29"/>
      <c r="J3375" s="40"/>
      <c r="K3375" s="40"/>
      <c r="L3375" s="28"/>
      <c r="M3375" s="28"/>
      <c r="N3375" s="42" t="str">
        <f t="shared" si="366"/>
        <v/>
      </c>
      <c r="O3375" s="43"/>
      <c r="P3375" s="25" t="str">
        <f t="shared" si="371"/>
        <v/>
      </c>
      <c r="R3375" s="26">
        <f t="shared" si="367"/>
        <v>0</v>
      </c>
      <c r="S3375" s="18">
        <f t="shared" si="368"/>
        <v>9</v>
      </c>
      <c r="T3375" s="15" t="str">
        <f t="shared" si="369"/>
        <v/>
      </c>
      <c r="U3375" s="15" t="str">
        <f>CONCATENATE(IF(B3375="","",'[1]Datos del Clap'!$E$4),";","9",IF(B3375="","",'[1]Datos del Clap'!$F$4),TEXT(B3375,"000"),";",E3375,(TEXT(F3375,"00000000")))</f>
        <v>;9;00000000</v>
      </c>
    </row>
    <row r="3376" spans="1:21" ht="14.25" customHeight="1" x14ac:dyDescent="0.2">
      <c r="A3376" s="41" t="str">
        <f t="shared" si="370"/>
        <v/>
      </c>
      <c r="B3376" s="27" t="str">
        <f t="shared" si="365"/>
        <v/>
      </c>
      <c r="C3376" s="28"/>
      <c r="D3376" s="37"/>
      <c r="E3376" s="28"/>
      <c r="F3376" s="38"/>
      <c r="G3376" s="39"/>
      <c r="H3376" s="39"/>
      <c r="I3376" s="29"/>
      <c r="J3376" s="40"/>
      <c r="K3376" s="40"/>
      <c r="L3376" s="28"/>
      <c r="M3376" s="28"/>
      <c r="N3376" s="42" t="str">
        <f t="shared" si="366"/>
        <v/>
      </c>
      <c r="O3376" s="43"/>
      <c r="P3376" s="25" t="str">
        <f t="shared" si="371"/>
        <v/>
      </c>
      <c r="R3376" s="26">
        <f t="shared" si="367"/>
        <v>0</v>
      </c>
      <c r="S3376" s="18">
        <f t="shared" si="368"/>
        <v>9</v>
      </c>
      <c r="T3376" s="15" t="str">
        <f t="shared" si="369"/>
        <v/>
      </c>
      <c r="U3376" s="15" t="str">
        <f>CONCATENATE(IF(B3376="","",'[1]Datos del Clap'!$E$4),";","9",IF(B3376="","",'[1]Datos del Clap'!$F$4),TEXT(B3376,"000"),";",E3376,(TEXT(F3376,"00000000")))</f>
        <v>;9;00000000</v>
      </c>
    </row>
    <row r="3377" spans="1:21" ht="14.25" customHeight="1" x14ac:dyDescent="0.2">
      <c r="A3377" s="41" t="str">
        <f t="shared" si="370"/>
        <v/>
      </c>
      <c r="B3377" s="27" t="str">
        <f t="shared" si="365"/>
        <v/>
      </c>
      <c r="C3377" s="28"/>
      <c r="D3377" s="37"/>
      <c r="E3377" s="28"/>
      <c r="F3377" s="38"/>
      <c r="G3377" s="39"/>
      <c r="H3377" s="39"/>
      <c r="I3377" s="29"/>
      <c r="J3377" s="40"/>
      <c r="K3377" s="40"/>
      <c r="L3377" s="28"/>
      <c r="M3377" s="28"/>
      <c r="N3377" s="42" t="str">
        <f t="shared" si="366"/>
        <v/>
      </c>
      <c r="O3377" s="43"/>
      <c r="P3377" s="25" t="str">
        <f t="shared" si="371"/>
        <v/>
      </c>
      <c r="R3377" s="26">
        <f t="shared" si="367"/>
        <v>0</v>
      </c>
      <c r="S3377" s="18">
        <f t="shared" si="368"/>
        <v>9</v>
      </c>
      <c r="T3377" s="15" t="str">
        <f t="shared" si="369"/>
        <v/>
      </c>
      <c r="U3377" s="15" t="str">
        <f>CONCATENATE(IF(B3377="","",'[1]Datos del Clap'!$E$4),";","9",IF(B3377="","",'[1]Datos del Clap'!$F$4),TEXT(B3377,"000"),";",E3377,(TEXT(F3377,"00000000")))</f>
        <v>;9;00000000</v>
      </c>
    </row>
    <row r="3378" spans="1:21" ht="14.25" customHeight="1" x14ac:dyDescent="0.2">
      <c r="A3378" s="41" t="str">
        <f t="shared" si="370"/>
        <v/>
      </c>
      <c r="B3378" s="27" t="str">
        <f t="shared" si="365"/>
        <v/>
      </c>
      <c r="C3378" s="28"/>
      <c r="D3378" s="37"/>
      <c r="E3378" s="28"/>
      <c r="F3378" s="38"/>
      <c r="G3378" s="39"/>
      <c r="H3378" s="39"/>
      <c r="I3378" s="29"/>
      <c r="J3378" s="40"/>
      <c r="K3378" s="40"/>
      <c r="L3378" s="28"/>
      <c r="M3378" s="28"/>
      <c r="N3378" s="42" t="str">
        <f t="shared" si="366"/>
        <v/>
      </c>
      <c r="O3378" s="43"/>
      <c r="P3378" s="25" t="str">
        <f t="shared" si="371"/>
        <v/>
      </c>
      <c r="R3378" s="26">
        <f t="shared" si="367"/>
        <v>0</v>
      </c>
      <c r="S3378" s="18">
        <f t="shared" si="368"/>
        <v>9</v>
      </c>
      <c r="T3378" s="15" t="str">
        <f t="shared" si="369"/>
        <v/>
      </c>
      <c r="U3378" s="15" t="str">
        <f>CONCATENATE(IF(B3378="","",'[1]Datos del Clap'!$E$4),";","9",IF(B3378="","",'[1]Datos del Clap'!$F$4),TEXT(B3378,"000"),";",E3378,(TEXT(F3378,"00000000")))</f>
        <v>;9;00000000</v>
      </c>
    </row>
    <row r="3379" spans="1:21" ht="14.25" customHeight="1" x14ac:dyDescent="0.2">
      <c r="A3379" s="41" t="str">
        <f t="shared" si="370"/>
        <v/>
      </c>
      <c r="B3379" s="27" t="str">
        <f t="shared" si="365"/>
        <v/>
      </c>
      <c r="C3379" s="28"/>
      <c r="D3379" s="37"/>
      <c r="E3379" s="28"/>
      <c r="F3379" s="38"/>
      <c r="G3379" s="39"/>
      <c r="H3379" s="39"/>
      <c r="I3379" s="29"/>
      <c r="J3379" s="40"/>
      <c r="K3379" s="40"/>
      <c r="L3379" s="28"/>
      <c r="M3379" s="28"/>
      <c r="N3379" s="42" t="str">
        <f t="shared" si="366"/>
        <v/>
      </c>
      <c r="O3379" s="43"/>
      <c r="P3379" s="25" t="str">
        <f t="shared" si="371"/>
        <v/>
      </c>
      <c r="R3379" s="26">
        <f t="shared" si="367"/>
        <v>0</v>
      </c>
      <c r="S3379" s="18">
        <f t="shared" si="368"/>
        <v>9</v>
      </c>
      <c r="T3379" s="15" t="str">
        <f t="shared" si="369"/>
        <v/>
      </c>
      <c r="U3379" s="15" t="str">
        <f>CONCATENATE(IF(B3379="","",'[1]Datos del Clap'!$E$4),";","9",IF(B3379="","",'[1]Datos del Clap'!$F$4),TEXT(B3379,"000"),";",E3379,(TEXT(F3379,"00000000")))</f>
        <v>;9;00000000</v>
      </c>
    </row>
    <row r="3380" spans="1:21" ht="14.25" customHeight="1" x14ac:dyDescent="0.2">
      <c r="A3380" s="41" t="str">
        <f t="shared" si="370"/>
        <v/>
      </c>
      <c r="B3380" s="27" t="str">
        <f t="shared" si="365"/>
        <v/>
      </c>
      <c r="C3380" s="28"/>
      <c r="D3380" s="37"/>
      <c r="E3380" s="28"/>
      <c r="F3380" s="38"/>
      <c r="G3380" s="39"/>
      <c r="H3380" s="39"/>
      <c r="I3380" s="29"/>
      <c r="J3380" s="40"/>
      <c r="K3380" s="40"/>
      <c r="L3380" s="28"/>
      <c r="M3380" s="28"/>
      <c r="N3380" s="42" t="str">
        <f t="shared" si="366"/>
        <v/>
      </c>
      <c r="O3380" s="43"/>
      <c r="P3380" s="25" t="str">
        <f t="shared" si="371"/>
        <v/>
      </c>
      <c r="R3380" s="26">
        <f t="shared" si="367"/>
        <v>0</v>
      </c>
      <c r="S3380" s="18">
        <f t="shared" si="368"/>
        <v>9</v>
      </c>
      <c r="T3380" s="15" t="str">
        <f t="shared" si="369"/>
        <v/>
      </c>
      <c r="U3380" s="15" t="str">
        <f>CONCATENATE(IF(B3380="","",'[1]Datos del Clap'!$E$4),";","9",IF(B3380="","",'[1]Datos del Clap'!$F$4),TEXT(B3380,"000"),";",E3380,(TEXT(F3380,"00000000")))</f>
        <v>;9;00000000</v>
      </c>
    </row>
    <row r="3381" spans="1:21" ht="14.25" customHeight="1" x14ac:dyDescent="0.2">
      <c r="A3381" s="41" t="str">
        <f t="shared" si="370"/>
        <v/>
      </c>
      <c r="B3381" s="27" t="str">
        <f t="shared" si="365"/>
        <v/>
      </c>
      <c r="C3381" s="28"/>
      <c r="D3381" s="37"/>
      <c r="E3381" s="28"/>
      <c r="F3381" s="38"/>
      <c r="G3381" s="39"/>
      <c r="H3381" s="39"/>
      <c r="I3381" s="29"/>
      <c r="J3381" s="40"/>
      <c r="K3381" s="40"/>
      <c r="L3381" s="28"/>
      <c r="M3381" s="28"/>
      <c r="N3381" s="42" t="str">
        <f t="shared" si="366"/>
        <v/>
      </c>
      <c r="O3381" s="43"/>
      <c r="P3381" s="25" t="str">
        <f t="shared" si="371"/>
        <v/>
      </c>
      <c r="R3381" s="26">
        <f t="shared" si="367"/>
        <v>0</v>
      </c>
      <c r="S3381" s="18">
        <f t="shared" si="368"/>
        <v>9</v>
      </c>
      <c r="T3381" s="15" t="str">
        <f t="shared" si="369"/>
        <v/>
      </c>
      <c r="U3381" s="15" t="str">
        <f>CONCATENATE(IF(B3381="","",'[1]Datos del Clap'!$E$4),";","9",IF(B3381="","",'[1]Datos del Clap'!$F$4),TEXT(B3381,"000"),";",E3381,(TEXT(F3381,"00000000")))</f>
        <v>;9;00000000</v>
      </c>
    </row>
    <row r="3382" spans="1:21" ht="14.25" customHeight="1" x14ac:dyDescent="0.2">
      <c r="A3382" s="41" t="str">
        <f t="shared" si="370"/>
        <v/>
      </c>
      <c r="B3382" s="27" t="str">
        <f t="shared" si="365"/>
        <v/>
      </c>
      <c r="C3382" s="28"/>
      <c r="D3382" s="37"/>
      <c r="E3382" s="28"/>
      <c r="F3382" s="38"/>
      <c r="G3382" s="39"/>
      <c r="H3382" s="39"/>
      <c r="I3382" s="29"/>
      <c r="J3382" s="40"/>
      <c r="K3382" s="40"/>
      <c r="L3382" s="28"/>
      <c r="M3382" s="28"/>
      <c r="N3382" s="42" t="str">
        <f t="shared" si="366"/>
        <v/>
      </c>
      <c r="O3382" s="43"/>
      <c r="P3382" s="25" t="str">
        <f t="shared" si="371"/>
        <v/>
      </c>
      <c r="R3382" s="26">
        <f t="shared" si="367"/>
        <v>0</v>
      </c>
      <c r="S3382" s="18">
        <f t="shared" si="368"/>
        <v>9</v>
      </c>
      <c r="T3382" s="15" t="str">
        <f t="shared" si="369"/>
        <v/>
      </c>
      <c r="U3382" s="15" t="str">
        <f>CONCATENATE(IF(B3382="","",'[1]Datos del Clap'!$E$4),";","9",IF(B3382="","",'[1]Datos del Clap'!$F$4),TEXT(B3382,"000"),";",E3382,(TEXT(F3382,"00000000")))</f>
        <v>;9;00000000</v>
      </c>
    </row>
    <row r="3383" spans="1:21" ht="14.25" customHeight="1" x14ac:dyDescent="0.2">
      <c r="A3383" s="41" t="str">
        <f t="shared" si="370"/>
        <v/>
      </c>
      <c r="B3383" s="27" t="str">
        <f t="shared" si="365"/>
        <v/>
      </c>
      <c r="C3383" s="28"/>
      <c r="D3383" s="37"/>
      <c r="E3383" s="28"/>
      <c r="F3383" s="38"/>
      <c r="G3383" s="39"/>
      <c r="H3383" s="39"/>
      <c r="I3383" s="29"/>
      <c r="J3383" s="40"/>
      <c r="K3383" s="40"/>
      <c r="L3383" s="28"/>
      <c r="M3383" s="28"/>
      <c r="N3383" s="42" t="str">
        <f t="shared" si="366"/>
        <v/>
      </c>
      <c r="O3383" s="43"/>
      <c r="P3383" s="25" t="str">
        <f t="shared" si="371"/>
        <v/>
      </c>
      <c r="R3383" s="26">
        <f t="shared" si="367"/>
        <v>0</v>
      </c>
      <c r="S3383" s="18">
        <f t="shared" si="368"/>
        <v>9</v>
      </c>
      <c r="T3383" s="15" t="str">
        <f t="shared" si="369"/>
        <v/>
      </c>
      <c r="U3383" s="15" t="str">
        <f>CONCATENATE(IF(B3383="","",'[1]Datos del Clap'!$E$4),";","9",IF(B3383="","",'[1]Datos del Clap'!$F$4),TEXT(B3383,"000"),";",E3383,(TEXT(F3383,"00000000")))</f>
        <v>;9;00000000</v>
      </c>
    </row>
    <row r="3384" spans="1:21" ht="14.25" customHeight="1" x14ac:dyDescent="0.2">
      <c r="A3384" s="41" t="str">
        <f t="shared" si="370"/>
        <v/>
      </c>
      <c r="B3384" s="27" t="str">
        <f t="shared" si="365"/>
        <v/>
      </c>
      <c r="C3384" s="28"/>
      <c r="D3384" s="37"/>
      <c r="E3384" s="28"/>
      <c r="F3384" s="38"/>
      <c r="G3384" s="39"/>
      <c r="H3384" s="39"/>
      <c r="I3384" s="29"/>
      <c r="J3384" s="40"/>
      <c r="K3384" s="40"/>
      <c r="L3384" s="28"/>
      <c r="M3384" s="28"/>
      <c r="N3384" s="42" t="str">
        <f t="shared" si="366"/>
        <v/>
      </c>
      <c r="O3384" s="43"/>
      <c r="P3384" s="25" t="str">
        <f t="shared" si="371"/>
        <v/>
      </c>
      <c r="R3384" s="26">
        <f t="shared" si="367"/>
        <v>0</v>
      </c>
      <c r="S3384" s="18">
        <f t="shared" si="368"/>
        <v>9</v>
      </c>
      <c r="T3384" s="15" t="str">
        <f t="shared" si="369"/>
        <v/>
      </c>
      <c r="U3384" s="15" t="str">
        <f>CONCATENATE(IF(B3384="","",'[1]Datos del Clap'!$E$4),";","9",IF(B3384="","",'[1]Datos del Clap'!$F$4),TEXT(B3384,"000"),";",E3384,(TEXT(F3384,"00000000")))</f>
        <v>;9;00000000</v>
      </c>
    </row>
    <row r="3385" spans="1:21" ht="14.25" customHeight="1" x14ac:dyDescent="0.2">
      <c r="A3385" s="41" t="str">
        <f t="shared" si="370"/>
        <v/>
      </c>
      <c r="B3385" s="27" t="str">
        <f t="shared" si="365"/>
        <v/>
      </c>
      <c r="C3385" s="28"/>
      <c r="D3385" s="37"/>
      <c r="E3385" s="28"/>
      <c r="F3385" s="38"/>
      <c r="G3385" s="39"/>
      <c r="H3385" s="39"/>
      <c r="I3385" s="29"/>
      <c r="J3385" s="40"/>
      <c r="K3385" s="40"/>
      <c r="L3385" s="28"/>
      <c r="M3385" s="28"/>
      <c r="N3385" s="42" t="str">
        <f t="shared" si="366"/>
        <v/>
      </c>
      <c r="O3385" s="43"/>
      <c r="P3385" s="25" t="str">
        <f t="shared" si="371"/>
        <v/>
      </c>
      <c r="R3385" s="26">
        <f t="shared" si="367"/>
        <v>0</v>
      </c>
      <c r="S3385" s="18">
        <f t="shared" si="368"/>
        <v>9</v>
      </c>
      <c r="T3385" s="15" t="str">
        <f t="shared" si="369"/>
        <v/>
      </c>
      <c r="U3385" s="15" t="str">
        <f>CONCATENATE(IF(B3385="","",'[1]Datos del Clap'!$E$4),";","9",IF(B3385="","",'[1]Datos del Clap'!$F$4),TEXT(B3385,"000"),";",E3385,(TEXT(F3385,"00000000")))</f>
        <v>;9;00000000</v>
      </c>
    </row>
    <row r="3386" spans="1:21" ht="14.25" customHeight="1" x14ac:dyDescent="0.2">
      <c r="A3386" s="41" t="str">
        <f t="shared" si="370"/>
        <v/>
      </c>
      <c r="B3386" s="27" t="str">
        <f t="shared" si="365"/>
        <v/>
      </c>
      <c r="C3386" s="28"/>
      <c r="D3386" s="37"/>
      <c r="E3386" s="28"/>
      <c r="F3386" s="38"/>
      <c r="G3386" s="39"/>
      <c r="H3386" s="39"/>
      <c r="I3386" s="29"/>
      <c r="J3386" s="40"/>
      <c r="K3386" s="40"/>
      <c r="L3386" s="28"/>
      <c r="M3386" s="28"/>
      <c r="N3386" s="42" t="str">
        <f t="shared" si="366"/>
        <v/>
      </c>
      <c r="O3386" s="43"/>
      <c r="P3386" s="25" t="str">
        <f t="shared" si="371"/>
        <v/>
      </c>
      <c r="R3386" s="26">
        <f t="shared" si="367"/>
        <v>0</v>
      </c>
      <c r="S3386" s="18">
        <f t="shared" si="368"/>
        <v>9</v>
      </c>
      <c r="T3386" s="15" t="str">
        <f t="shared" si="369"/>
        <v/>
      </c>
      <c r="U3386" s="15" t="str">
        <f>CONCATENATE(IF(B3386="","",'[1]Datos del Clap'!$E$4),";","9",IF(B3386="","",'[1]Datos del Clap'!$F$4),TEXT(B3386,"000"),";",E3386,(TEXT(F3386,"00000000")))</f>
        <v>;9;00000000</v>
      </c>
    </row>
    <row r="3387" spans="1:21" ht="14.25" customHeight="1" x14ac:dyDescent="0.2">
      <c r="A3387" s="41" t="str">
        <f t="shared" si="370"/>
        <v/>
      </c>
      <c r="B3387" s="27" t="str">
        <f t="shared" si="365"/>
        <v/>
      </c>
      <c r="C3387" s="28"/>
      <c r="D3387" s="37"/>
      <c r="E3387" s="28"/>
      <c r="F3387" s="38"/>
      <c r="G3387" s="39"/>
      <c r="H3387" s="39"/>
      <c r="I3387" s="29"/>
      <c r="J3387" s="40"/>
      <c r="K3387" s="40"/>
      <c r="L3387" s="28"/>
      <c r="M3387" s="28"/>
      <c r="N3387" s="42" t="str">
        <f t="shared" si="366"/>
        <v/>
      </c>
      <c r="O3387" s="43"/>
      <c r="P3387" s="25" t="str">
        <f t="shared" si="371"/>
        <v/>
      </c>
      <c r="R3387" s="26">
        <f t="shared" si="367"/>
        <v>0</v>
      </c>
      <c r="S3387" s="18">
        <f t="shared" si="368"/>
        <v>9</v>
      </c>
      <c r="T3387" s="15" t="str">
        <f t="shared" si="369"/>
        <v/>
      </c>
      <c r="U3387" s="15" t="str">
        <f>CONCATENATE(IF(B3387="","",'[1]Datos del Clap'!$E$4),";","9",IF(B3387="","",'[1]Datos del Clap'!$F$4),TEXT(B3387,"000"),";",E3387,(TEXT(F3387,"00000000")))</f>
        <v>;9;00000000</v>
      </c>
    </row>
    <row r="3388" spans="1:21" ht="14.25" customHeight="1" x14ac:dyDescent="0.2">
      <c r="A3388" s="41" t="str">
        <f t="shared" si="370"/>
        <v/>
      </c>
      <c r="B3388" s="27" t="str">
        <f t="shared" si="365"/>
        <v/>
      </c>
      <c r="C3388" s="28"/>
      <c r="D3388" s="37"/>
      <c r="E3388" s="28"/>
      <c r="F3388" s="38"/>
      <c r="G3388" s="39"/>
      <c r="H3388" s="39"/>
      <c r="I3388" s="29"/>
      <c r="J3388" s="40"/>
      <c r="K3388" s="40"/>
      <c r="L3388" s="28"/>
      <c r="M3388" s="28"/>
      <c r="N3388" s="42" t="str">
        <f t="shared" si="366"/>
        <v/>
      </c>
      <c r="O3388" s="43"/>
      <c r="P3388" s="25" t="str">
        <f t="shared" si="371"/>
        <v/>
      </c>
      <c r="R3388" s="26">
        <f t="shared" si="367"/>
        <v>0</v>
      </c>
      <c r="S3388" s="18">
        <f t="shared" si="368"/>
        <v>9</v>
      </c>
      <c r="T3388" s="15" t="str">
        <f t="shared" si="369"/>
        <v/>
      </c>
      <c r="U3388" s="15" t="str">
        <f>CONCATENATE(IF(B3388="","",'[1]Datos del Clap'!$E$4),";","9",IF(B3388="","",'[1]Datos del Clap'!$F$4),TEXT(B3388,"000"),";",E3388,(TEXT(F3388,"00000000")))</f>
        <v>;9;00000000</v>
      </c>
    </row>
    <row r="3389" spans="1:21" ht="14.25" customHeight="1" x14ac:dyDescent="0.2">
      <c r="A3389" s="41" t="str">
        <f t="shared" si="370"/>
        <v/>
      </c>
      <c r="B3389" s="27" t="str">
        <f t="shared" si="365"/>
        <v/>
      </c>
      <c r="C3389" s="28"/>
      <c r="D3389" s="37"/>
      <c r="E3389" s="28"/>
      <c r="F3389" s="38"/>
      <c r="G3389" s="39"/>
      <c r="H3389" s="39"/>
      <c r="I3389" s="29"/>
      <c r="J3389" s="40"/>
      <c r="K3389" s="40"/>
      <c r="L3389" s="28"/>
      <c r="M3389" s="28"/>
      <c r="N3389" s="42" t="str">
        <f t="shared" si="366"/>
        <v/>
      </c>
      <c r="O3389" s="43"/>
      <c r="P3389" s="25" t="str">
        <f t="shared" si="371"/>
        <v/>
      </c>
      <c r="R3389" s="26">
        <f t="shared" si="367"/>
        <v>0</v>
      </c>
      <c r="S3389" s="18">
        <f t="shared" si="368"/>
        <v>9</v>
      </c>
      <c r="T3389" s="15" t="str">
        <f t="shared" si="369"/>
        <v/>
      </c>
      <c r="U3389" s="15" t="str">
        <f>CONCATENATE(IF(B3389="","",'[1]Datos del Clap'!$E$4),";","9",IF(B3389="","",'[1]Datos del Clap'!$F$4),TEXT(B3389,"000"),";",E3389,(TEXT(F3389,"00000000")))</f>
        <v>;9;00000000</v>
      </c>
    </row>
    <row r="3390" spans="1:21" ht="14.25" customHeight="1" x14ac:dyDescent="0.2">
      <c r="A3390" s="41" t="str">
        <f t="shared" si="370"/>
        <v/>
      </c>
      <c r="B3390" s="27" t="str">
        <f t="shared" ref="B3390:B3453" si="372">IF(OR(C3390="",D3390=""),"",IF(AND(C3390&lt;&gt;"Jefe de Familia",D3390&lt;&gt;""),B3389,(B3389+1)))</f>
        <v/>
      </c>
      <c r="C3390" s="28"/>
      <c r="D3390" s="37"/>
      <c r="E3390" s="28"/>
      <c r="F3390" s="38"/>
      <c r="G3390" s="39"/>
      <c r="H3390" s="39"/>
      <c r="I3390" s="29"/>
      <c r="J3390" s="40"/>
      <c r="K3390" s="40"/>
      <c r="L3390" s="28"/>
      <c r="M3390" s="28"/>
      <c r="N3390" s="42" t="str">
        <f t="shared" ref="N3390:N3453" si="373">IF(OR(COUNTIF($F$4:$F$3005,F3390)&gt;=2,T(F3390)&lt;&gt;"",LEN(F3390)&gt;8),"Revisar este número de Cédula","")</f>
        <v/>
      </c>
      <c r="O3390" s="43"/>
      <c r="P3390" s="25" t="str">
        <f t="shared" si="371"/>
        <v/>
      </c>
      <c r="R3390" s="26">
        <f t="shared" ref="R3390:R3453" si="374">COUNTIF($F$4:$F$10002,F3390)</f>
        <v>0</v>
      </c>
      <c r="S3390" s="18">
        <f t="shared" ref="S3390:S3453" si="375">LEN(IF(F3390&gt;=80000000,(CONCATENATE("E",REPT(0,8-LEN(F3390)),F3390)),(CONCATENATE("V",REPT(0,8-LEN(F3390)),F3390))))</f>
        <v>9</v>
      </c>
      <c r="T3390" s="15" t="str">
        <f t="shared" ref="T3390:T3453" si="376">TRIM(PROPER(D3390))</f>
        <v/>
      </c>
      <c r="U3390" s="15" t="str">
        <f>CONCATENATE(IF(B3390="","",'[1]Datos del Clap'!$E$4),";","9",IF(B3390="","",'[1]Datos del Clap'!$F$4),TEXT(B3390,"000"),";",E3390,(TEXT(F3390,"00000000")))</f>
        <v>;9;00000000</v>
      </c>
    </row>
    <row r="3391" spans="1:21" ht="14.25" customHeight="1" x14ac:dyDescent="0.2">
      <c r="A3391" s="41" t="str">
        <f t="shared" si="370"/>
        <v/>
      </c>
      <c r="B3391" s="27" t="str">
        <f t="shared" si="372"/>
        <v/>
      </c>
      <c r="C3391" s="28"/>
      <c r="D3391" s="37"/>
      <c r="E3391" s="28"/>
      <c r="F3391" s="38"/>
      <c r="G3391" s="39"/>
      <c r="H3391" s="39"/>
      <c r="I3391" s="29"/>
      <c r="J3391" s="40"/>
      <c r="K3391" s="40"/>
      <c r="L3391" s="28"/>
      <c r="M3391" s="28"/>
      <c r="N3391" s="42" t="str">
        <f t="shared" si="373"/>
        <v/>
      </c>
      <c r="O3391" s="43"/>
      <c r="P3391" s="25" t="str">
        <f t="shared" si="371"/>
        <v/>
      </c>
      <c r="R3391" s="26">
        <f t="shared" si="374"/>
        <v>0</v>
      </c>
      <c r="S3391" s="18">
        <f t="shared" si="375"/>
        <v>9</v>
      </c>
      <c r="T3391" s="15" t="str">
        <f t="shared" si="376"/>
        <v/>
      </c>
      <c r="U3391" s="15" t="str">
        <f>CONCATENATE(IF(B3391="","",'[1]Datos del Clap'!$E$4),";","9",IF(B3391="","",'[1]Datos del Clap'!$F$4),TEXT(B3391,"000"),";",E3391,(TEXT(F3391,"00000000")))</f>
        <v>;9;00000000</v>
      </c>
    </row>
    <row r="3392" spans="1:21" ht="14.25" customHeight="1" x14ac:dyDescent="0.2">
      <c r="A3392" s="41" t="str">
        <f t="shared" si="370"/>
        <v/>
      </c>
      <c r="B3392" s="27" t="str">
        <f t="shared" si="372"/>
        <v/>
      </c>
      <c r="C3392" s="28"/>
      <c r="D3392" s="37"/>
      <c r="E3392" s="28"/>
      <c r="F3392" s="38"/>
      <c r="G3392" s="39"/>
      <c r="H3392" s="39"/>
      <c r="I3392" s="29"/>
      <c r="J3392" s="40"/>
      <c r="K3392" s="40"/>
      <c r="L3392" s="28"/>
      <c r="M3392" s="28"/>
      <c r="N3392" s="42" t="str">
        <f t="shared" si="373"/>
        <v/>
      </c>
      <c r="O3392" s="43"/>
      <c r="P3392" s="25" t="str">
        <f t="shared" si="371"/>
        <v/>
      </c>
      <c r="R3392" s="26">
        <f t="shared" si="374"/>
        <v>0</v>
      </c>
      <c r="S3392" s="18">
        <f t="shared" si="375"/>
        <v>9</v>
      </c>
      <c r="T3392" s="15" t="str">
        <f t="shared" si="376"/>
        <v/>
      </c>
      <c r="U3392" s="15" t="str">
        <f>CONCATENATE(IF(B3392="","",'[1]Datos del Clap'!$E$4),";","9",IF(B3392="","",'[1]Datos del Clap'!$F$4),TEXT(B3392,"000"),";",E3392,(TEXT(F3392,"00000000")))</f>
        <v>;9;00000000</v>
      </c>
    </row>
    <row r="3393" spans="1:21" ht="14.25" customHeight="1" x14ac:dyDescent="0.2">
      <c r="A3393" s="41" t="str">
        <f t="shared" si="370"/>
        <v/>
      </c>
      <c r="B3393" s="27" t="str">
        <f t="shared" si="372"/>
        <v/>
      </c>
      <c r="C3393" s="28"/>
      <c r="D3393" s="37"/>
      <c r="E3393" s="28"/>
      <c r="F3393" s="38"/>
      <c r="G3393" s="39"/>
      <c r="H3393" s="39"/>
      <c r="I3393" s="29"/>
      <c r="J3393" s="40"/>
      <c r="K3393" s="40"/>
      <c r="L3393" s="28"/>
      <c r="M3393" s="28"/>
      <c r="N3393" s="42" t="str">
        <f t="shared" si="373"/>
        <v/>
      </c>
      <c r="O3393" s="43"/>
      <c r="P3393" s="25" t="str">
        <f t="shared" si="371"/>
        <v/>
      </c>
      <c r="R3393" s="26">
        <f t="shared" si="374"/>
        <v>0</v>
      </c>
      <c r="S3393" s="18">
        <f t="shared" si="375"/>
        <v>9</v>
      </c>
      <c r="T3393" s="15" t="str">
        <f t="shared" si="376"/>
        <v/>
      </c>
      <c r="U3393" s="15" t="str">
        <f>CONCATENATE(IF(B3393="","",'[1]Datos del Clap'!$E$4),";","9",IF(B3393="","",'[1]Datos del Clap'!$F$4),TEXT(B3393,"000"),";",E3393,(TEXT(F3393,"00000000")))</f>
        <v>;9;00000000</v>
      </c>
    </row>
    <row r="3394" spans="1:21" ht="14.25" customHeight="1" x14ac:dyDescent="0.2">
      <c r="A3394" s="41" t="str">
        <f t="shared" si="370"/>
        <v/>
      </c>
      <c r="B3394" s="27" t="str">
        <f t="shared" si="372"/>
        <v/>
      </c>
      <c r="C3394" s="28"/>
      <c r="D3394" s="37"/>
      <c r="E3394" s="28"/>
      <c r="F3394" s="38"/>
      <c r="G3394" s="39"/>
      <c r="H3394" s="39"/>
      <c r="I3394" s="29"/>
      <c r="J3394" s="40"/>
      <c r="K3394" s="40"/>
      <c r="L3394" s="28"/>
      <c r="M3394" s="28"/>
      <c r="N3394" s="42" t="str">
        <f t="shared" si="373"/>
        <v/>
      </c>
      <c r="O3394" s="43"/>
      <c r="P3394" s="25" t="str">
        <f t="shared" si="371"/>
        <v/>
      </c>
      <c r="R3394" s="26">
        <f t="shared" si="374"/>
        <v>0</v>
      </c>
      <c r="S3394" s="18">
        <f t="shared" si="375"/>
        <v>9</v>
      </c>
      <c r="T3394" s="15" t="str">
        <f t="shared" si="376"/>
        <v/>
      </c>
      <c r="U3394" s="15" t="str">
        <f>CONCATENATE(IF(B3394="","",'[1]Datos del Clap'!$E$4),";","9",IF(B3394="","",'[1]Datos del Clap'!$F$4),TEXT(B3394,"000"),";",E3394,(TEXT(F3394,"00000000")))</f>
        <v>;9;00000000</v>
      </c>
    </row>
    <row r="3395" spans="1:21" ht="14.25" customHeight="1" x14ac:dyDescent="0.2">
      <c r="A3395" s="41" t="str">
        <f t="shared" si="370"/>
        <v/>
      </c>
      <c r="B3395" s="27" t="str">
        <f t="shared" si="372"/>
        <v/>
      </c>
      <c r="C3395" s="28"/>
      <c r="D3395" s="37"/>
      <c r="E3395" s="28"/>
      <c r="F3395" s="38"/>
      <c r="G3395" s="39"/>
      <c r="H3395" s="39"/>
      <c r="I3395" s="29"/>
      <c r="J3395" s="40"/>
      <c r="K3395" s="40"/>
      <c r="L3395" s="28"/>
      <c r="M3395" s="28"/>
      <c r="N3395" s="42" t="str">
        <f t="shared" si="373"/>
        <v/>
      </c>
      <c r="O3395" s="43"/>
      <c r="P3395" s="25" t="str">
        <f t="shared" si="371"/>
        <v/>
      </c>
      <c r="R3395" s="26">
        <f t="shared" si="374"/>
        <v>0</v>
      </c>
      <c r="S3395" s="18">
        <f t="shared" si="375"/>
        <v>9</v>
      </c>
      <c r="T3395" s="15" t="str">
        <f t="shared" si="376"/>
        <v/>
      </c>
      <c r="U3395" s="15" t="str">
        <f>CONCATENATE(IF(B3395="","",'[1]Datos del Clap'!$E$4),";","9",IF(B3395="","",'[1]Datos del Clap'!$F$4),TEXT(B3395,"000"),";",E3395,(TEXT(F3395,"00000000")))</f>
        <v>;9;00000000</v>
      </c>
    </row>
    <row r="3396" spans="1:21" ht="14.25" customHeight="1" x14ac:dyDescent="0.2">
      <c r="A3396" s="41" t="str">
        <f t="shared" si="370"/>
        <v/>
      </c>
      <c r="B3396" s="27" t="str">
        <f t="shared" si="372"/>
        <v/>
      </c>
      <c r="C3396" s="28"/>
      <c r="D3396" s="37"/>
      <c r="E3396" s="28"/>
      <c r="F3396" s="38"/>
      <c r="G3396" s="39"/>
      <c r="H3396" s="39"/>
      <c r="I3396" s="29"/>
      <c r="J3396" s="40"/>
      <c r="K3396" s="40"/>
      <c r="L3396" s="28"/>
      <c r="M3396" s="28"/>
      <c r="N3396" s="42" t="str">
        <f t="shared" si="373"/>
        <v/>
      </c>
      <c r="O3396" s="43"/>
      <c r="P3396" s="25" t="str">
        <f t="shared" si="371"/>
        <v/>
      </c>
      <c r="R3396" s="26">
        <f t="shared" si="374"/>
        <v>0</v>
      </c>
      <c r="S3396" s="18">
        <f t="shared" si="375"/>
        <v>9</v>
      </c>
      <c r="T3396" s="15" t="str">
        <f t="shared" si="376"/>
        <v/>
      </c>
      <c r="U3396" s="15" t="str">
        <f>CONCATENATE(IF(B3396="","",'[1]Datos del Clap'!$E$4),";","9",IF(B3396="","",'[1]Datos del Clap'!$F$4),TEXT(B3396,"000"),";",E3396,(TEXT(F3396,"00000000")))</f>
        <v>;9;00000000</v>
      </c>
    </row>
    <row r="3397" spans="1:21" ht="14.25" customHeight="1" x14ac:dyDescent="0.2">
      <c r="A3397" s="41" t="str">
        <f t="shared" ref="A3397:A3460" si="377">IF(I3397="Vocero Territorial",1,IF(I3397="UBCH",2,IF(I3397="UNAMUJER",3,IF(I3397="FFM",4,IF(I3397="CCAlimentación",5,IF(I3397="Comunicador",6,IF(I3397="Productivo",7,IF(I3397="Fiscal",8,IF(I3397="Miliciano",9,IF(I3397="Vocero Comunal",11,IF(I3397="Ninguno",10,"")))))))))))</f>
        <v/>
      </c>
      <c r="B3397" s="27" t="str">
        <f t="shared" si="372"/>
        <v/>
      </c>
      <c r="C3397" s="28"/>
      <c r="D3397" s="37"/>
      <c r="E3397" s="28"/>
      <c r="F3397" s="38"/>
      <c r="G3397" s="39"/>
      <c r="H3397" s="39"/>
      <c r="I3397" s="29"/>
      <c r="J3397" s="40"/>
      <c r="K3397" s="40"/>
      <c r="L3397" s="28"/>
      <c r="M3397" s="28"/>
      <c r="N3397" s="42" t="str">
        <f t="shared" si="373"/>
        <v/>
      </c>
      <c r="O3397" s="43"/>
      <c r="P3397" s="25" t="str">
        <f t="shared" ref="P3397:P3460" si="378">IF(AND($W$2&lt;&gt;1,I3397="Vocero Territorial"),"Ya Existe un "&amp;I3397,IF(AND($W$3&lt;&gt;1,I3397="UBCH"),"Ya Existe un Representante de las "&amp;I3397,IF(AND($W$4&lt;&gt;1,I3397="UNAMUJER"),"Ya Existe un Representante de "&amp;I3397,IF(AND($W$5&lt;&gt;1,I3397="FFM"),"Ya Existe un Representante del "&amp;I3397,IF(AND($W$6&lt;&gt;1,I3397="CCAlimentación"),"Ya Existe un Representante del "&amp;I3397,IF(AND($W$7&lt;&gt;1,I3397="Comunicador"),"Ya Existe un Líder "&amp;I3397,IF(AND($W$8&lt;&gt;1,I3397="Productivo"),"Ya Existe un Líder "&amp;I3397,IF(AND($W$9&lt;&gt;1,I3397="Fiscal"),"Ya Existe un "&amp;I3397,IF(AND($W$9&lt;&gt;1,I3397="Vocero Comunal"),"Ya Existe un "&amp;I3397,"")))))))))</f>
        <v/>
      </c>
      <c r="R3397" s="26">
        <f t="shared" si="374"/>
        <v>0</v>
      </c>
      <c r="S3397" s="18">
        <f t="shared" si="375"/>
        <v>9</v>
      </c>
      <c r="T3397" s="15" t="str">
        <f t="shared" si="376"/>
        <v/>
      </c>
      <c r="U3397" s="15" t="str">
        <f>CONCATENATE(IF(B3397="","",'[1]Datos del Clap'!$E$4),";","9",IF(B3397="","",'[1]Datos del Clap'!$F$4),TEXT(B3397,"000"),";",E3397,(TEXT(F3397,"00000000")))</f>
        <v>;9;00000000</v>
      </c>
    </row>
    <row r="3398" spans="1:21" ht="14.25" customHeight="1" x14ac:dyDescent="0.2">
      <c r="A3398" s="41" t="str">
        <f t="shared" si="377"/>
        <v/>
      </c>
      <c r="B3398" s="27" t="str">
        <f t="shared" si="372"/>
        <v/>
      </c>
      <c r="C3398" s="28"/>
      <c r="D3398" s="37"/>
      <c r="E3398" s="28"/>
      <c r="F3398" s="38"/>
      <c r="G3398" s="39"/>
      <c r="H3398" s="39"/>
      <c r="I3398" s="29"/>
      <c r="J3398" s="40"/>
      <c r="K3398" s="40"/>
      <c r="L3398" s="28"/>
      <c r="M3398" s="28"/>
      <c r="N3398" s="42" t="str">
        <f t="shared" si="373"/>
        <v/>
      </c>
      <c r="O3398" s="43"/>
      <c r="P3398" s="25" t="str">
        <f t="shared" si="378"/>
        <v/>
      </c>
      <c r="R3398" s="26">
        <f t="shared" si="374"/>
        <v>0</v>
      </c>
      <c r="S3398" s="18">
        <f t="shared" si="375"/>
        <v>9</v>
      </c>
      <c r="T3398" s="15" t="str">
        <f t="shared" si="376"/>
        <v/>
      </c>
      <c r="U3398" s="15" t="str">
        <f>CONCATENATE(IF(B3398="","",'[1]Datos del Clap'!$E$4),";","9",IF(B3398="","",'[1]Datos del Clap'!$F$4),TEXT(B3398,"000"),";",E3398,(TEXT(F3398,"00000000")))</f>
        <v>;9;00000000</v>
      </c>
    </row>
    <row r="3399" spans="1:21" ht="14.25" customHeight="1" x14ac:dyDescent="0.2">
      <c r="A3399" s="41" t="str">
        <f t="shared" si="377"/>
        <v/>
      </c>
      <c r="B3399" s="27" t="str">
        <f t="shared" si="372"/>
        <v/>
      </c>
      <c r="C3399" s="28"/>
      <c r="D3399" s="37"/>
      <c r="E3399" s="28"/>
      <c r="F3399" s="38"/>
      <c r="G3399" s="39"/>
      <c r="H3399" s="39"/>
      <c r="I3399" s="29"/>
      <c r="J3399" s="40"/>
      <c r="K3399" s="40"/>
      <c r="L3399" s="28"/>
      <c r="M3399" s="28"/>
      <c r="N3399" s="42" t="str">
        <f t="shared" si="373"/>
        <v/>
      </c>
      <c r="O3399" s="43"/>
      <c r="P3399" s="25" t="str">
        <f t="shared" si="378"/>
        <v/>
      </c>
      <c r="R3399" s="26">
        <f t="shared" si="374"/>
        <v>0</v>
      </c>
      <c r="S3399" s="18">
        <f t="shared" si="375"/>
        <v>9</v>
      </c>
      <c r="T3399" s="15" t="str">
        <f t="shared" si="376"/>
        <v/>
      </c>
      <c r="U3399" s="15" t="str">
        <f>CONCATENATE(IF(B3399="","",'[1]Datos del Clap'!$E$4),";","9",IF(B3399="","",'[1]Datos del Clap'!$F$4),TEXT(B3399,"000"),";",E3399,(TEXT(F3399,"00000000")))</f>
        <v>;9;00000000</v>
      </c>
    </row>
    <row r="3400" spans="1:21" ht="14.25" customHeight="1" x14ac:dyDescent="0.2">
      <c r="A3400" s="41" t="str">
        <f t="shared" si="377"/>
        <v/>
      </c>
      <c r="B3400" s="27" t="str">
        <f t="shared" si="372"/>
        <v/>
      </c>
      <c r="C3400" s="28"/>
      <c r="D3400" s="37"/>
      <c r="E3400" s="28"/>
      <c r="F3400" s="38"/>
      <c r="G3400" s="39"/>
      <c r="H3400" s="39"/>
      <c r="I3400" s="29"/>
      <c r="J3400" s="40"/>
      <c r="K3400" s="40"/>
      <c r="L3400" s="28"/>
      <c r="M3400" s="28"/>
      <c r="N3400" s="42" t="str">
        <f t="shared" si="373"/>
        <v/>
      </c>
      <c r="O3400" s="43"/>
      <c r="P3400" s="25" t="str">
        <f t="shared" si="378"/>
        <v/>
      </c>
      <c r="R3400" s="26">
        <f t="shared" si="374"/>
        <v>0</v>
      </c>
      <c r="S3400" s="18">
        <f t="shared" si="375"/>
        <v>9</v>
      </c>
      <c r="T3400" s="15" t="str">
        <f t="shared" si="376"/>
        <v/>
      </c>
      <c r="U3400" s="15" t="str">
        <f>CONCATENATE(IF(B3400="","",'[1]Datos del Clap'!$E$4),";","9",IF(B3400="","",'[1]Datos del Clap'!$F$4),TEXT(B3400,"000"),";",E3400,(TEXT(F3400,"00000000")))</f>
        <v>;9;00000000</v>
      </c>
    </row>
    <row r="3401" spans="1:21" ht="14.25" customHeight="1" x14ac:dyDescent="0.2">
      <c r="A3401" s="41" t="str">
        <f t="shared" si="377"/>
        <v/>
      </c>
      <c r="B3401" s="27" t="str">
        <f t="shared" si="372"/>
        <v/>
      </c>
      <c r="C3401" s="28"/>
      <c r="D3401" s="37"/>
      <c r="E3401" s="28"/>
      <c r="F3401" s="38"/>
      <c r="G3401" s="39"/>
      <c r="H3401" s="39"/>
      <c r="I3401" s="29"/>
      <c r="J3401" s="40"/>
      <c r="K3401" s="40"/>
      <c r="L3401" s="28"/>
      <c r="M3401" s="28"/>
      <c r="N3401" s="42" t="str">
        <f t="shared" si="373"/>
        <v/>
      </c>
      <c r="O3401" s="43"/>
      <c r="P3401" s="25" t="str">
        <f t="shared" si="378"/>
        <v/>
      </c>
      <c r="R3401" s="26">
        <f t="shared" si="374"/>
        <v>0</v>
      </c>
      <c r="S3401" s="18">
        <f t="shared" si="375"/>
        <v>9</v>
      </c>
      <c r="T3401" s="15" t="str">
        <f t="shared" si="376"/>
        <v/>
      </c>
      <c r="U3401" s="15" t="str">
        <f>CONCATENATE(IF(B3401="","",'[1]Datos del Clap'!$E$4),";","9",IF(B3401="","",'[1]Datos del Clap'!$F$4),TEXT(B3401,"000"),";",E3401,(TEXT(F3401,"00000000")))</f>
        <v>;9;00000000</v>
      </c>
    </row>
    <row r="3402" spans="1:21" ht="14.25" customHeight="1" x14ac:dyDescent="0.2">
      <c r="A3402" s="41" t="str">
        <f t="shared" si="377"/>
        <v/>
      </c>
      <c r="B3402" s="27" t="str">
        <f t="shared" si="372"/>
        <v/>
      </c>
      <c r="C3402" s="28"/>
      <c r="D3402" s="37"/>
      <c r="E3402" s="28"/>
      <c r="F3402" s="38"/>
      <c r="G3402" s="39"/>
      <c r="H3402" s="39"/>
      <c r="I3402" s="29"/>
      <c r="J3402" s="40"/>
      <c r="K3402" s="40"/>
      <c r="L3402" s="28"/>
      <c r="M3402" s="28"/>
      <c r="N3402" s="42" t="str">
        <f t="shared" si="373"/>
        <v/>
      </c>
      <c r="O3402" s="43"/>
      <c r="P3402" s="25" t="str">
        <f t="shared" si="378"/>
        <v/>
      </c>
      <c r="R3402" s="26">
        <f t="shared" si="374"/>
        <v>0</v>
      </c>
      <c r="S3402" s="18">
        <f t="shared" si="375"/>
        <v>9</v>
      </c>
      <c r="T3402" s="15" t="str">
        <f t="shared" si="376"/>
        <v/>
      </c>
      <c r="U3402" s="15" t="str">
        <f>CONCATENATE(IF(B3402="","",'[1]Datos del Clap'!$E$4),";","9",IF(B3402="","",'[1]Datos del Clap'!$F$4),TEXT(B3402,"000"),";",E3402,(TEXT(F3402,"00000000")))</f>
        <v>;9;00000000</v>
      </c>
    </row>
    <row r="3403" spans="1:21" ht="14.25" customHeight="1" x14ac:dyDescent="0.2">
      <c r="A3403" s="41" t="str">
        <f t="shared" si="377"/>
        <v/>
      </c>
      <c r="B3403" s="27" t="str">
        <f t="shared" si="372"/>
        <v/>
      </c>
      <c r="C3403" s="28"/>
      <c r="D3403" s="37"/>
      <c r="E3403" s="28"/>
      <c r="F3403" s="38"/>
      <c r="G3403" s="39"/>
      <c r="H3403" s="39"/>
      <c r="I3403" s="29"/>
      <c r="J3403" s="40"/>
      <c r="K3403" s="40"/>
      <c r="L3403" s="28"/>
      <c r="M3403" s="28"/>
      <c r="N3403" s="42" t="str">
        <f t="shared" si="373"/>
        <v/>
      </c>
      <c r="O3403" s="43"/>
      <c r="P3403" s="25" t="str">
        <f t="shared" si="378"/>
        <v/>
      </c>
      <c r="R3403" s="26">
        <f t="shared" si="374"/>
        <v>0</v>
      </c>
      <c r="S3403" s="18">
        <f t="shared" si="375"/>
        <v>9</v>
      </c>
      <c r="T3403" s="15" t="str">
        <f t="shared" si="376"/>
        <v/>
      </c>
      <c r="U3403" s="15" t="str">
        <f>CONCATENATE(IF(B3403="","",'[1]Datos del Clap'!$E$4),";","9",IF(B3403="","",'[1]Datos del Clap'!$F$4),TEXT(B3403,"000"),";",E3403,(TEXT(F3403,"00000000")))</f>
        <v>;9;00000000</v>
      </c>
    </row>
    <row r="3404" spans="1:21" ht="14.25" customHeight="1" x14ac:dyDescent="0.2">
      <c r="A3404" s="41" t="str">
        <f t="shared" si="377"/>
        <v/>
      </c>
      <c r="B3404" s="27" t="str">
        <f t="shared" si="372"/>
        <v/>
      </c>
      <c r="C3404" s="28"/>
      <c r="D3404" s="37"/>
      <c r="E3404" s="28"/>
      <c r="F3404" s="38"/>
      <c r="G3404" s="39"/>
      <c r="H3404" s="39"/>
      <c r="I3404" s="29"/>
      <c r="J3404" s="40"/>
      <c r="K3404" s="40"/>
      <c r="L3404" s="28"/>
      <c r="M3404" s="28"/>
      <c r="N3404" s="42" t="str">
        <f t="shared" si="373"/>
        <v/>
      </c>
      <c r="O3404" s="43"/>
      <c r="P3404" s="25" t="str">
        <f t="shared" si="378"/>
        <v/>
      </c>
      <c r="R3404" s="26">
        <f t="shared" si="374"/>
        <v>0</v>
      </c>
      <c r="S3404" s="18">
        <f t="shared" si="375"/>
        <v>9</v>
      </c>
      <c r="T3404" s="15" t="str">
        <f t="shared" si="376"/>
        <v/>
      </c>
      <c r="U3404" s="15" t="str">
        <f>CONCATENATE(IF(B3404="","",'[1]Datos del Clap'!$E$4),";","9",IF(B3404="","",'[1]Datos del Clap'!$F$4),TEXT(B3404,"000"),";",E3404,(TEXT(F3404,"00000000")))</f>
        <v>;9;00000000</v>
      </c>
    </row>
    <row r="3405" spans="1:21" ht="14.25" customHeight="1" x14ac:dyDescent="0.2">
      <c r="A3405" s="41" t="str">
        <f t="shared" si="377"/>
        <v/>
      </c>
      <c r="B3405" s="27" t="str">
        <f t="shared" si="372"/>
        <v/>
      </c>
      <c r="C3405" s="28"/>
      <c r="D3405" s="37"/>
      <c r="E3405" s="28"/>
      <c r="F3405" s="38"/>
      <c r="G3405" s="39"/>
      <c r="H3405" s="39"/>
      <c r="I3405" s="29"/>
      <c r="J3405" s="40"/>
      <c r="K3405" s="40"/>
      <c r="L3405" s="28"/>
      <c r="M3405" s="28"/>
      <c r="N3405" s="42" t="str">
        <f t="shared" si="373"/>
        <v/>
      </c>
      <c r="O3405" s="43"/>
      <c r="P3405" s="25" t="str">
        <f t="shared" si="378"/>
        <v/>
      </c>
      <c r="R3405" s="26">
        <f t="shared" si="374"/>
        <v>0</v>
      </c>
      <c r="S3405" s="18">
        <f t="shared" si="375"/>
        <v>9</v>
      </c>
      <c r="T3405" s="15" t="str">
        <f t="shared" si="376"/>
        <v/>
      </c>
      <c r="U3405" s="15" t="str">
        <f>CONCATENATE(IF(B3405="","",'[1]Datos del Clap'!$E$4),";","9",IF(B3405="","",'[1]Datos del Clap'!$F$4),TEXT(B3405,"000"),";",E3405,(TEXT(F3405,"00000000")))</f>
        <v>;9;00000000</v>
      </c>
    </row>
    <row r="3406" spans="1:21" ht="14.25" customHeight="1" x14ac:dyDescent="0.2">
      <c r="A3406" s="41" t="str">
        <f t="shared" si="377"/>
        <v/>
      </c>
      <c r="B3406" s="27" t="str">
        <f t="shared" si="372"/>
        <v/>
      </c>
      <c r="C3406" s="28"/>
      <c r="D3406" s="37"/>
      <c r="E3406" s="28"/>
      <c r="F3406" s="38"/>
      <c r="G3406" s="39"/>
      <c r="H3406" s="39"/>
      <c r="I3406" s="29"/>
      <c r="J3406" s="40"/>
      <c r="K3406" s="40"/>
      <c r="L3406" s="28"/>
      <c r="M3406" s="28"/>
      <c r="N3406" s="42" t="str">
        <f t="shared" si="373"/>
        <v/>
      </c>
      <c r="O3406" s="43"/>
      <c r="P3406" s="25" t="str">
        <f t="shared" si="378"/>
        <v/>
      </c>
      <c r="R3406" s="26">
        <f t="shared" si="374"/>
        <v>0</v>
      </c>
      <c r="S3406" s="18">
        <f t="shared" si="375"/>
        <v>9</v>
      </c>
      <c r="T3406" s="15" t="str">
        <f t="shared" si="376"/>
        <v/>
      </c>
      <c r="U3406" s="15" t="str">
        <f>CONCATENATE(IF(B3406="","",'[1]Datos del Clap'!$E$4),";","9",IF(B3406="","",'[1]Datos del Clap'!$F$4),TEXT(B3406,"000"),";",E3406,(TEXT(F3406,"00000000")))</f>
        <v>;9;00000000</v>
      </c>
    </row>
    <row r="3407" spans="1:21" ht="14.25" customHeight="1" x14ac:dyDescent="0.2">
      <c r="A3407" s="41" t="str">
        <f t="shared" si="377"/>
        <v/>
      </c>
      <c r="B3407" s="27" t="str">
        <f t="shared" si="372"/>
        <v/>
      </c>
      <c r="C3407" s="28"/>
      <c r="D3407" s="37"/>
      <c r="E3407" s="28"/>
      <c r="F3407" s="38"/>
      <c r="G3407" s="39"/>
      <c r="H3407" s="39"/>
      <c r="I3407" s="29"/>
      <c r="J3407" s="40"/>
      <c r="K3407" s="40"/>
      <c r="L3407" s="28"/>
      <c r="M3407" s="28"/>
      <c r="N3407" s="42" t="str">
        <f t="shared" si="373"/>
        <v/>
      </c>
      <c r="O3407" s="43"/>
      <c r="P3407" s="25" t="str">
        <f t="shared" si="378"/>
        <v/>
      </c>
      <c r="R3407" s="26">
        <f t="shared" si="374"/>
        <v>0</v>
      </c>
      <c r="S3407" s="18">
        <f t="shared" si="375"/>
        <v>9</v>
      </c>
      <c r="T3407" s="15" t="str">
        <f t="shared" si="376"/>
        <v/>
      </c>
      <c r="U3407" s="15" t="str">
        <f>CONCATENATE(IF(B3407="","",'[1]Datos del Clap'!$E$4),";","9",IF(B3407="","",'[1]Datos del Clap'!$F$4),TEXT(B3407,"000"),";",E3407,(TEXT(F3407,"00000000")))</f>
        <v>;9;00000000</v>
      </c>
    </row>
    <row r="3408" spans="1:21" ht="14.25" customHeight="1" x14ac:dyDescent="0.2">
      <c r="A3408" s="41" t="str">
        <f t="shared" si="377"/>
        <v/>
      </c>
      <c r="B3408" s="27" t="str">
        <f t="shared" si="372"/>
        <v/>
      </c>
      <c r="C3408" s="28"/>
      <c r="D3408" s="37"/>
      <c r="E3408" s="28"/>
      <c r="F3408" s="38"/>
      <c r="G3408" s="39"/>
      <c r="H3408" s="39"/>
      <c r="I3408" s="29"/>
      <c r="J3408" s="40"/>
      <c r="K3408" s="40"/>
      <c r="L3408" s="28"/>
      <c r="M3408" s="28"/>
      <c r="N3408" s="42" t="str">
        <f t="shared" si="373"/>
        <v/>
      </c>
      <c r="O3408" s="43"/>
      <c r="P3408" s="25" t="str">
        <f t="shared" si="378"/>
        <v/>
      </c>
      <c r="R3408" s="26">
        <f t="shared" si="374"/>
        <v>0</v>
      </c>
      <c r="S3408" s="18">
        <f t="shared" si="375"/>
        <v>9</v>
      </c>
      <c r="T3408" s="15" t="str">
        <f t="shared" si="376"/>
        <v/>
      </c>
      <c r="U3408" s="15" t="str">
        <f>CONCATENATE(IF(B3408="","",'[1]Datos del Clap'!$E$4),";","9",IF(B3408="","",'[1]Datos del Clap'!$F$4),TEXT(B3408,"000"),";",E3408,(TEXT(F3408,"00000000")))</f>
        <v>;9;00000000</v>
      </c>
    </row>
    <row r="3409" spans="1:21" ht="14.25" customHeight="1" x14ac:dyDescent="0.2">
      <c r="A3409" s="41" t="str">
        <f t="shared" si="377"/>
        <v/>
      </c>
      <c r="B3409" s="27" t="str">
        <f t="shared" si="372"/>
        <v/>
      </c>
      <c r="C3409" s="28"/>
      <c r="D3409" s="37"/>
      <c r="E3409" s="28"/>
      <c r="F3409" s="38"/>
      <c r="G3409" s="39"/>
      <c r="H3409" s="39"/>
      <c r="I3409" s="29"/>
      <c r="J3409" s="40"/>
      <c r="K3409" s="40"/>
      <c r="L3409" s="28"/>
      <c r="M3409" s="28"/>
      <c r="N3409" s="42" t="str">
        <f t="shared" si="373"/>
        <v/>
      </c>
      <c r="O3409" s="43"/>
      <c r="P3409" s="25" t="str">
        <f t="shared" si="378"/>
        <v/>
      </c>
      <c r="R3409" s="26">
        <f t="shared" si="374"/>
        <v>0</v>
      </c>
      <c r="S3409" s="18">
        <f t="shared" si="375"/>
        <v>9</v>
      </c>
      <c r="T3409" s="15" t="str">
        <f t="shared" si="376"/>
        <v/>
      </c>
      <c r="U3409" s="15" t="str">
        <f>CONCATENATE(IF(B3409="","",'[1]Datos del Clap'!$E$4),";","9",IF(B3409="","",'[1]Datos del Clap'!$F$4),TEXT(B3409,"000"),";",E3409,(TEXT(F3409,"00000000")))</f>
        <v>;9;00000000</v>
      </c>
    </row>
    <row r="3410" spans="1:21" ht="14.25" customHeight="1" x14ac:dyDescent="0.2">
      <c r="A3410" s="41" t="str">
        <f t="shared" si="377"/>
        <v/>
      </c>
      <c r="B3410" s="27" t="str">
        <f t="shared" si="372"/>
        <v/>
      </c>
      <c r="C3410" s="28"/>
      <c r="D3410" s="37"/>
      <c r="E3410" s="28"/>
      <c r="F3410" s="38"/>
      <c r="G3410" s="39"/>
      <c r="H3410" s="39"/>
      <c r="I3410" s="29"/>
      <c r="J3410" s="40"/>
      <c r="K3410" s="40"/>
      <c r="L3410" s="28"/>
      <c r="M3410" s="28"/>
      <c r="N3410" s="42" t="str">
        <f t="shared" si="373"/>
        <v/>
      </c>
      <c r="O3410" s="43"/>
      <c r="P3410" s="25" t="str">
        <f t="shared" si="378"/>
        <v/>
      </c>
      <c r="R3410" s="26">
        <f t="shared" si="374"/>
        <v>0</v>
      </c>
      <c r="S3410" s="18">
        <f t="shared" si="375"/>
        <v>9</v>
      </c>
      <c r="T3410" s="15" t="str">
        <f t="shared" si="376"/>
        <v/>
      </c>
      <c r="U3410" s="15" t="str">
        <f>CONCATENATE(IF(B3410="","",'[1]Datos del Clap'!$E$4),";","9",IF(B3410="","",'[1]Datos del Clap'!$F$4),TEXT(B3410,"000"),";",E3410,(TEXT(F3410,"00000000")))</f>
        <v>;9;00000000</v>
      </c>
    </row>
    <row r="3411" spans="1:21" ht="14.25" customHeight="1" x14ac:dyDescent="0.2">
      <c r="A3411" s="41" t="str">
        <f t="shared" si="377"/>
        <v/>
      </c>
      <c r="B3411" s="27" t="str">
        <f t="shared" si="372"/>
        <v/>
      </c>
      <c r="C3411" s="28"/>
      <c r="D3411" s="37"/>
      <c r="E3411" s="28"/>
      <c r="F3411" s="38"/>
      <c r="G3411" s="39"/>
      <c r="H3411" s="39"/>
      <c r="I3411" s="29"/>
      <c r="J3411" s="40"/>
      <c r="K3411" s="40"/>
      <c r="L3411" s="28"/>
      <c r="M3411" s="28"/>
      <c r="N3411" s="42" t="str">
        <f t="shared" si="373"/>
        <v/>
      </c>
      <c r="O3411" s="43"/>
      <c r="P3411" s="25" t="str">
        <f t="shared" si="378"/>
        <v/>
      </c>
      <c r="R3411" s="26">
        <f t="shared" si="374"/>
        <v>0</v>
      </c>
      <c r="S3411" s="18">
        <f t="shared" si="375"/>
        <v>9</v>
      </c>
      <c r="T3411" s="15" t="str">
        <f t="shared" si="376"/>
        <v/>
      </c>
      <c r="U3411" s="15" t="str">
        <f>CONCATENATE(IF(B3411="","",'[1]Datos del Clap'!$E$4),";","9",IF(B3411="","",'[1]Datos del Clap'!$F$4),TEXT(B3411,"000"),";",E3411,(TEXT(F3411,"00000000")))</f>
        <v>;9;00000000</v>
      </c>
    </row>
    <row r="3412" spans="1:21" ht="14.25" customHeight="1" x14ac:dyDescent="0.2">
      <c r="A3412" s="41" t="str">
        <f t="shared" si="377"/>
        <v/>
      </c>
      <c r="B3412" s="27" t="str">
        <f t="shared" si="372"/>
        <v/>
      </c>
      <c r="C3412" s="28"/>
      <c r="D3412" s="37"/>
      <c r="E3412" s="28"/>
      <c r="F3412" s="38"/>
      <c r="G3412" s="39"/>
      <c r="H3412" s="39"/>
      <c r="I3412" s="29"/>
      <c r="J3412" s="40"/>
      <c r="K3412" s="40"/>
      <c r="L3412" s="28"/>
      <c r="M3412" s="28"/>
      <c r="N3412" s="42" t="str">
        <f t="shared" si="373"/>
        <v/>
      </c>
      <c r="O3412" s="43"/>
      <c r="P3412" s="25" t="str">
        <f t="shared" si="378"/>
        <v/>
      </c>
      <c r="R3412" s="26">
        <f t="shared" si="374"/>
        <v>0</v>
      </c>
      <c r="S3412" s="18">
        <f t="shared" si="375"/>
        <v>9</v>
      </c>
      <c r="T3412" s="15" t="str">
        <f t="shared" si="376"/>
        <v/>
      </c>
      <c r="U3412" s="15" t="str">
        <f>CONCATENATE(IF(B3412="","",'[1]Datos del Clap'!$E$4),";","9",IF(B3412="","",'[1]Datos del Clap'!$F$4),TEXT(B3412,"000"),";",E3412,(TEXT(F3412,"00000000")))</f>
        <v>;9;00000000</v>
      </c>
    </row>
    <row r="3413" spans="1:21" ht="14.25" customHeight="1" x14ac:dyDescent="0.2">
      <c r="A3413" s="41" t="str">
        <f t="shared" si="377"/>
        <v/>
      </c>
      <c r="B3413" s="27" t="str">
        <f t="shared" si="372"/>
        <v/>
      </c>
      <c r="C3413" s="28"/>
      <c r="D3413" s="37"/>
      <c r="E3413" s="28"/>
      <c r="F3413" s="38"/>
      <c r="G3413" s="39"/>
      <c r="H3413" s="39"/>
      <c r="I3413" s="29"/>
      <c r="J3413" s="40"/>
      <c r="K3413" s="40"/>
      <c r="L3413" s="28"/>
      <c r="M3413" s="28"/>
      <c r="N3413" s="42" t="str">
        <f t="shared" si="373"/>
        <v/>
      </c>
      <c r="O3413" s="43"/>
      <c r="P3413" s="25" t="str">
        <f t="shared" si="378"/>
        <v/>
      </c>
      <c r="R3413" s="26">
        <f t="shared" si="374"/>
        <v>0</v>
      </c>
      <c r="S3413" s="18">
        <f t="shared" si="375"/>
        <v>9</v>
      </c>
      <c r="T3413" s="15" t="str">
        <f t="shared" si="376"/>
        <v/>
      </c>
      <c r="U3413" s="15" t="str">
        <f>CONCATENATE(IF(B3413="","",'[1]Datos del Clap'!$E$4),";","9",IF(B3413="","",'[1]Datos del Clap'!$F$4),TEXT(B3413,"000"),";",E3413,(TEXT(F3413,"00000000")))</f>
        <v>;9;00000000</v>
      </c>
    </row>
    <row r="3414" spans="1:21" ht="14.25" customHeight="1" x14ac:dyDescent="0.2">
      <c r="A3414" s="41" t="str">
        <f t="shared" si="377"/>
        <v/>
      </c>
      <c r="B3414" s="27" t="str">
        <f t="shared" si="372"/>
        <v/>
      </c>
      <c r="C3414" s="28"/>
      <c r="D3414" s="37"/>
      <c r="E3414" s="28"/>
      <c r="F3414" s="38"/>
      <c r="G3414" s="39"/>
      <c r="H3414" s="39"/>
      <c r="I3414" s="29"/>
      <c r="J3414" s="40"/>
      <c r="K3414" s="40"/>
      <c r="L3414" s="28"/>
      <c r="M3414" s="28"/>
      <c r="N3414" s="42" t="str">
        <f t="shared" si="373"/>
        <v/>
      </c>
      <c r="O3414" s="43"/>
      <c r="P3414" s="25" t="str">
        <f t="shared" si="378"/>
        <v/>
      </c>
      <c r="R3414" s="26">
        <f t="shared" si="374"/>
        <v>0</v>
      </c>
      <c r="S3414" s="18">
        <f t="shared" si="375"/>
        <v>9</v>
      </c>
      <c r="T3414" s="15" t="str">
        <f t="shared" si="376"/>
        <v/>
      </c>
      <c r="U3414" s="15" t="str">
        <f>CONCATENATE(IF(B3414="","",'[1]Datos del Clap'!$E$4),";","9",IF(B3414="","",'[1]Datos del Clap'!$F$4),TEXT(B3414,"000"),";",E3414,(TEXT(F3414,"00000000")))</f>
        <v>;9;00000000</v>
      </c>
    </row>
    <row r="3415" spans="1:21" ht="14.25" customHeight="1" x14ac:dyDescent="0.2">
      <c r="A3415" s="41" t="str">
        <f t="shared" si="377"/>
        <v/>
      </c>
      <c r="B3415" s="27" t="str">
        <f t="shared" si="372"/>
        <v/>
      </c>
      <c r="C3415" s="28"/>
      <c r="D3415" s="37"/>
      <c r="E3415" s="28"/>
      <c r="F3415" s="38"/>
      <c r="G3415" s="39"/>
      <c r="H3415" s="39"/>
      <c r="I3415" s="29"/>
      <c r="J3415" s="40"/>
      <c r="K3415" s="40"/>
      <c r="L3415" s="28"/>
      <c r="M3415" s="28"/>
      <c r="N3415" s="42" t="str">
        <f t="shared" si="373"/>
        <v/>
      </c>
      <c r="O3415" s="43"/>
      <c r="P3415" s="25" t="str">
        <f t="shared" si="378"/>
        <v/>
      </c>
      <c r="R3415" s="26">
        <f t="shared" si="374"/>
        <v>0</v>
      </c>
      <c r="S3415" s="18">
        <f t="shared" si="375"/>
        <v>9</v>
      </c>
      <c r="T3415" s="15" t="str">
        <f t="shared" si="376"/>
        <v/>
      </c>
      <c r="U3415" s="15" t="str">
        <f>CONCATENATE(IF(B3415="","",'[1]Datos del Clap'!$E$4),";","9",IF(B3415="","",'[1]Datos del Clap'!$F$4),TEXT(B3415,"000"),";",E3415,(TEXT(F3415,"00000000")))</f>
        <v>;9;00000000</v>
      </c>
    </row>
    <row r="3416" spans="1:21" ht="14.25" customHeight="1" x14ac:dyDescent="0.2">
      <c r="A3416" s="41" t="str">
        <f t="shared" si="377"/>
        <v/>
      </c>
      <c r="B3416" s="27" t="str">
        <f t="shared" si="372"/>
        <v/>
      </c>
      <c r="C3416" s="28"/>
      <c r="D3416" s="37"/>
      <c r="E3416" s="28"/>
      <c r="F3416" s="38"/>
      <c r="G3416" s="39"/>
      <c r="H3416" s="39"/>
      <c r="I3416" s="29"/>
      <c r="J3416" s="40"/>
      <c r="K3416" s="40"/>
      <c r="L3416" s="28"/>
      <c r="M3416" s="28"/>
      <c r="N3416" s="42" t="str">
        <f t="shared" si="373"/>
        <v/>
      </c>
      <c r="O3416" s="43"/>
      <c r="P3416" s="25" t="str">
        <f t="shared" si="378"/>
        <v/>
      </c>
      <c r="R3416" s="26">
        <f t="shared" si="374"/>
        <v>0</v>
      </c>
      <c r="S3416" s="18">
        <f t="shared" si="375"/>
        <v>9</v>
      </c>
      <c r="T3416" s="15" t="str">
        <f t="shared" si="376"/>
        <v/>
      </c>
      <c r="U3416" s="15" t="str">
        <f>CONCATENATE(IF(B3416="","",'[1]Datos del Clap'!$E$4),";","9",IF(B3416="","",'[1]Datos del Clap'!$F$4),TEXT(B3416,"000"),";",E3416,(TEXT(F3416,"00000000")))</f>
        <v>;9;00000000</v>
      </c>
    </row>
    <row r="3417" spans="1:21" ht="14.25" customHeight="1" x14ac:dyDescent="0.2">
      <c r="A3417" s="41" t="str">
        <f t="shared" si="377"/>
        <v/>
      </c>
      <c r="B3417" s="27" t="str">
        <f t="shared" si="372"/>
        <v/>
      </c>
      <c r="C3417" s="28"/>
      <c r="D3417" s="37"/>
      <c r="E3417" s="28"/>
      <c r="F3417" s="38"/>
      <c r="G3417" s="39"/>
      <c r="H3417" s="39"/>
      <c r="I3417" s="29"/>
      <c r="J3417" s="40"/>
      <c r="K3417" s="40"/>
      <c r="L3417" s="28"/>
      <c r="M3417" s="28"/>
      <c r="N3417" s="42" t="str">
        <f t="shared" si="373"/>
        <v/>
      </c>
      <c r="O3417" s="43"/>
      <c r="P3417" s="25" t="str">
        <f t="shared" si="378"/>
        <v/>
      </c>
      <c r="R3417" s="26">
        <f t="shared" si="374"/>
        <v>0</v>
      </c>
      <c r="S3417" s="18">
        <f t="shared" si="375"/>
        <v>9</v>
      </c>
      <c r="T3417" s="15" t="str">
        <f t="shared" si="376"/>
        <v/>
      </c>
      <c r="U3417" s="15" t="str">
        <f>CONCATENATE(IF(B3417="","",'[1]Datos del Clap'!$E$4),";","9",IF(B3417="","",'[1]Datos del Clap'!$F$4),TEXT(B3417,"000"),";",E3417,(TEXT(F3417,"00000000")))</f>
        <v>;9;00000000</v>
      </c>
    </row>
    <row r="3418" spans="1:21" ht="14.25" customHeight="1" x14ac:dyDescent="0.2">
      <c r="A3418" s="41" t="str">
        <f t="shared" si="377"/>
        <v/>
      </c>
      <c r="B3418" s="27" t="str">
        <f t="shared" si="372"/>
        <v/>
      </c>
      <c r="C3418" s="28"/>
      <c r="D3418" s="37"/>
      <c r="E3418" s="28"/>
      <c r="F3418" s="38"/>
      <c r="G3418" s="39"/>
      <c r="H3418" s="39"/>
      <c r="I3418" s="29"/>
      <c r="J3418" s="40"/>
      <c r="K3418" s="40"/>
      <c r="L3418" s="28"/>
      <c r="M3418" s="28"/>
      <c r="N3418" s="42" t="str">
        <f t="shared" si="373"/>
        <v/>
      </c>
      <c r="O3418" s="43"/>
      <c r="P3418" s="25" t="str">
        <f t="shared" si="378"/>
        <v/>
      </c>
      <c r="R3418" s="26">
        <f t="shared" si="374"/>
        <v>0</v>
      </c>
      <c r="S3418" s="18">
        <f t="shared" si="375"/>
        <v>9</v>
      </c>
      <c r="T3418" s="15" t="str">
        <f t="shared" si="376"/>
        <v/>
      </c>
      <c r="U3418" s="15" t="str">
        <f>CONCATENATE(IF(B3418="","",'[1]Datos del Clap'!$E$4),";","9",IF(B3418="","",'[1]Datos del Clap'!$F$4),TEXT(B3418,"000"),";",E3418,(TEXT(F3418,"00000000")))</f>
        <v>;9;00000000</v>
      </c>
    </row>
    <row r="3419" spans="1:21" ht="14.25" customHeight="1" x14ac:dyDescent="0.2">
      <c r="A3419" s="41" t="str">
        <f t="shared" si="377"/>
        <v/>
      </c>
      <c r="B3419" s="27" t="str">
        <f t="shared" si="372"/>
        <v/>
      </c>
      <c r="C3419" s="28"/>
      <c r="D3419" s="37"/>
      <c r="E3419" s="28"/>
      <c r="F3419" s="38"/>
      <c r="G3419" s="39"/>
      <c r="H3419" s="39"/>
      <c r="I3419" s="29"/>
      <c r="J3419" s="40"/>
      <c r="K3419" s="40"/>
      <c r="L3419" s="28"/>
      <c r="M3419" s="28"/>
      <c r="N3419" s="42" t="str">
        <f t="shared" si="373"/>
        <v/>
      </c>
      <c r="O3419" s="43"/>
      <c r="P3419" s="25" t="str">
        <f t="shared" si="378"/>
        <v/>
      </c>
      <c r="R3419" s="26">
        <f t="shared" si="374"/>
        <v>0</v>
      </c>
      <c r="S3419" s="18">
        <f t="shared" si="375"/>
        <v>9</v>
      </c>
      <c r="T3419" s="15" t="str">
        <f t="shared" si="376"/>
        <v/>
      </c>
      <c r="U3419" s="15" t="str">
        <f>CONCATENATE(IF(B3419="","",'[1]Datos del Clap'!$E$4),";","9",IF(B3419="","",'[1]Datos del Clap'!$F$4),TEXT(B3419,"000"),";",E3419,(TEXT(F3419,"00000000")))</f>
        <v>;9;00000000</v>
      </c>
    </row>
    <row r="3420" spans="1:21" ht="14.25" customHeight="1" x14ac:dyDescent="0.2">
      <c r="A3420" s="41" t="str">
        <f t="shared" si="377"/>
        <v/>
      </c>
      <c r="B3420" s="27" t="str">
        <f t="shared" si="372"/>
        <v/>
      </c>
      <c r="C3420" s="28"/>
      <c r="D3420" s="37"/>
      <c r="E3420" s="28"/>
      <c r="F3420" s="38"/>
      <c r="G3420" s="39"/>
      <c r="H3420" s="39"/>
      <c r="I3420" s="29"/>
      <c r="J3420" s="40"/>
      <c r="K3420" s="40"/>
      <c r="L3420" s="28"/>
      <c r="M3420" s="28"/>
      <c r="N3420" s="42" t="str">
        <f t="shared" si="373"/>
        <v/>
      </c>
      <c r="O3420" s="43"/>
      <c r="P3420" s="25" t="str">
        <f t="shared" si="378"/>
        <v/>
      </c>
      <c r="R3420" s="26">
        <f t="shared" si="374"/>
        <v>0</v>
      </c>
      <c r="S3420" s="18">
        <f t="shared" si="375"/>
        <v>9</v>
      </c>
      <c r="T3420" s="15" t="str">
        <f t="shared" si="376"/>
        <v/>
      </c>
      <c r="U3420" s="15" t="str">
        <f>CONCATENATE(IF(B3420="","",'[1]Datos del Clap'!$E$4),";","9",IF(B3420="","",'[1]Datos del Clap'!$F$4),TEXT(B3420,"000"),";",E3420,(TEXT(F3420,"00000000")))</f>
        <v>;9;00000000</v>
      </c>
    </row>
    <row r="3421" spans="1:21" ht="14.25" customHeight="1" x14ac:dyDescent="0.2">
      <c r="A3421" s="41" t="str">
        <f t="shared" si="377"/>
        <v/>
      </c>
      <c r="B3421" s="27" t="str">
        <f t="shared" si="372"/>
        <v/>
      </c>
      <c r="C3421" s="28"/>
      <c r="D3421" s="37"/>
      <c r="E3421" s="28"/>
      <c r="F3421" s="38"/>
      <c r="G3421" s="39"/>
      <c r="H3421" s="39"/>
      <c r="I3421" s="29"/>
      <c r="J3421" s="40"/>
      <c r="K3421" s="40"/>
      <c r="L3421" s="28"/>
      <c r="M3421" s="28"/>
      <c r="N3421" s="42" t="str">
        <f t="shared" si="373"/>
        <v/>
      </c>
      <c r="O3421" s="43"/>
      <c r="P3421" s="25" t="str">
        <f t="shared" si="378"/>
        <v/>
      </c>
      <c r="R3421" s="26">
        <f t="shared" si="374"/>
        <v>0</v>
      </c>
      <c r="S3421" s="18">
        <f t="shared" si="375"/>
        <v>9</v>
      </c>
      <c r="T3421" s="15" t="str">
        <f t="shared" si="376"/>
        <v/>
      </c>
      <c r="U3421" s="15" t="str">
        <f>CONCATENATE(IF(B3421="","",'[1]Datos del Clap'!$E$4),";","9",IF(B3421="","",'[1]Datos del Clap'!$F$4),TEXT(B3421,"000"),";",E3421,(TEXT(F3421,"00000000")))</f>
        <v>;9;00000000</v>
      </c>
    </row>
    <row r="3422" spans="1:21" ht="14.25" customHeight="1" x14ac:dyDescent="0.2">
      <c r="A3422" s="41" t="str">
        <f t="shared" si="377"/>
        <v/>
      </c>
      <c r="B3422" s="27" t="str">
        <f t="shared" si="372"/>
        <v/>
      </c>
      <c r="C3422" s="28"/>
      <c r="D3422" s="37"/>
      <c r="E3422" s="28"/>
      <c r="F3422" s="38"/>
      <c r="G3422" s="39"/>
      <c r="H3422" s="39"/>
      <c r="I3422" s="29"/>
      <c r="J3422" s="40"/>
      <c r="K3422" s="40"/>
      <c r="L3422" s="28"/>
      <c r="M3422" s="28"/>
      <c r="N3422" s="42" t="str">
        <f t="shared" si="373"/>
        <v/>
      </c>
      <c r="O3422" s="43"/>
      <c r="P3422" s="25" t="str">
        <f t="shared" si="378"/>
        <v/>
      </c>
      <c r="R3422" s="26">
        <f t="shared" si="374"/>
        <v>0</v>
      </c>
      <c r="S3422" s="18">
        <f t="shared" si="375"/>
        <v>9</v>
      </c>
      <c r="T3422" s="15" t="str">
        <f t="shared" si="376"/>
        <v/>
      </c>
      <c r="U3422" s="15" t="str">
        <f>CONCATENATE(IF(B3422="","",'[1]Datos del Clap'!$E$4),";","9",IF(B3422="","",'[1]Datos del Clap'!$F$4),TEXT(B3422,"000"),";",E3422,(TEXT(F3422,"00000000")))</f>
        <v>;9;00000000</v>
      </c>
    </row>
    <row r="3423" spans="1:21" ht="14.25" customHeight="1" x14ac:dyDescent="0.2">
      <c r="A3423" s="41" t="str">
        <f t="shared" si="377"/>
        <v/>
      </c>
      <c r="B3423" s="27" t="str">
        <f t="shared" si="372"/>
        <v/>
      </c>
      <c r="C3423" s="28"/>
      <c r="D3423" s="37"/>
      <c r="E3423" s="28"/>
      <c r="F3423" s="38"/>
      <c r="G3423" s="39"/>
      <c r="H3423" s="39"/>
      <c r="I3423" s="29"/>
      <c r="J3423" s="40"/>
      <c r="K3423" s="40"/>
      <c r="L3423" s="28"/>
      <c r="M3423" s="28"/>
      <c r="N3423" s="42" t="str">
        <f t="shared" si="373"/>
        <v/>
      </c>
      <c r="O3423" s="43"/>
      <c r="P3423" s="25" t="str">
        <f t="shared" si="378"/>
        <v/>
      </c>
      <c r="R3423" s="26">
        <f t="shared" si="374"/>
        <v>0</v>
      </c>
      <c r="S3423" s="18">
        <f t="shared" si="375"/>
        <v>9</v>
      </c>
      <c r="T3423" s="15" t="str">
        <f t="shared" si="376"/>
        <v/>
      </c>
      <c r="U3423" s="15" t="str">
        <f>CONCATENATE(IF(B3423="","",'[1]Datos del Clap'!$E$4),";","9",IF(B3423="","",'[1]Datos del Clap'!$F$4),TEXT(B3423,"000"),";",E3423,(TEXT(F3423,"00000000")))</f>
        <v>;9;00000000</v>
      </c>
    </row>
    <row r="3424" spans="1:21" ht="14.25" customHeight="1" x14ac:dyDescent="0.2">
      <c r="A3424" s="41" t="str">
        <f t="shared" si="377"/>
        <v/>
      </c>
      <c r="B3424" s="27" t="str">
        <f t="shared" si="372"/>
        <v/>
      </c>
      <c r="C3424" s="28"/>
      <c r="D3424" s="37"/>
      <c r="E3424" s="28"/>
      <c r="F3424" s="38"/>
      <c r="G3424" s="39"/>
      <c r="H3424" s="39"/>
      <c r="I3424" s="29"/>
      <c r="J3424" s="40"/>
      <c r="K3424" s="40"/>
      <c r="L3424" s="28"/>
      <c r="M3424" s="28"/>
      <c r="N3424" s="42" t="str">
        <f t="shared" si="373"/>
        <v/>
      </c>
      <c r="O3424" s="43"/>
      <c r="P3424" s="25" t="str">
        <f t="shared" si="378"/>
        <v/>
      </c>
      <c r="R3424" s="26">
        <f t="shared" si="374"/>
        <v>0</v>
      </c>
      <c r="S3424" s="18">
        <f t="shared" si="375"/>
        <v>9</v>
      </c>
      <c r="T3424" s="15" t="str">
        <f t="shared" si="376"/>
        <v/>
      </c>
      <c r="U3424" s="15" t="str">
        <f>CONCATENATE(IF(B3424="","",'[1]Datos del Clap'!$E$4),";","9",IF(B3424="","",'[1]Datos del Clap'!$F$4),TEXT(B3424,"000"),";",E3424,(TEXT(F3424,"00000000")))</f>
        <v>;9;00000000</v>
      </c>
    </row>
    <row r="3425" spans="1:21" ht="14.25" customHeight="1" x14ac:dyDescent="0.2">
      <c r="A3425" s="41" t="str">
        <f t="shared" si="377"/>
        <v/>
      </c>
      <c r="B3425" s="27" t="str">
        <f t="shared" si="372"/>
        <v/>
      </c>
      <c r="C3425" s="28"/>
      <c r="D3425" s="37"/>
      <c r="E3425" s="28"/>
      <c r="F3425" s="38"/>
      <c r="G3425" s="39"/>
      <c r="H3425" s="39"/>
      <c r="I3425" s="29"/>
      <c r="J3425" s="40"/>
      <c r="K3425" s="40"/>
      <c r="L3425" s="28"/>
      <c r="M3425" s="28"/>
      <c r="N3425" s="42" t="str">
        <f t="shared" si="373"/>
        <v/>
      </c>
      <c r="O3425" s="43"/>
      <c r="P3425" s="25" t="str">
        <f t="shared" si="378"/>
        <v/>
      </c>
      <c r="R3425" s="26">
        <f t="shared" si="374"/>
        <v>0</v>
      </c>
      <c r="S3425" s="18">
        <f t="shared" si="375"/>
        <v>9</v>
      </c>
      <c r="T3425" s="15" t="str">
        <f t="shared" si="376"/>
        <v/>
      </c>
      <c r="U3425" s="15" t="str">
        <f>CONCATENATE(IF(B3425="","",'[1]Datos del Clap'!$E$4),";","9",IF(B3425="","",'[1]Datos del Clap'!$F$4),TEXT(B3425,"000"),";",E3425,(TEXT(F3425,"00000000")))</f>
        <v>;9;00000000</v>
      </c>
    </row>
    <row r="3426" spans="1:21" ht="14.25" customHeight="1" x14ac:dyDescent="0.2">
      <c r="A3426" s="41" t="str">
        <f t="shared" si="377"/>
        <v/>
      </c>
      <c r="B3426" s="27" t="str">
        <f t="shared" si="372"/>
        <v/>
      </c>
      <c r="C3426" s="28"/>
      <c r="D3426" s="37"/>
      <c r="E3426" s="28"/>
      <c r="F3426" s="38"/>
      <c r="G3426" s="39"/>
      <c r="H3426" s="39"/>
      <c r="I3426" s="29"/>
      <c r="J3426" s="40"/>
      <c r="K3426" s="40"/>
      <c r="L3426" s="28"/>
      <c r="M3426" s="28"/>
      <c r="N3426" s="42" t="str">
        <f t="shared" si="373"/>
        <v/>
      </c>
      <c r="O3426" s="43"/>
      <c r="P3426" s="25" t="str">
        <f t="shared" si="378"/>
        <v/>
      </c>
      <c r="R3426" s="26">
        <f t="shared" si="374"/>
        <v>0</v>
      </c>
      <c r="S3426" s="18">
        <f t="shared" si="375"/>
        <v>9</v>
      </c>
      <c r="T3426" s="15" t="str">
        <f t="shared" si="376"/>
        <v/>
      </c>
      <c r="U3426" s="15" t="str">
        <f>CONCATENATE(IF(B3426="","",'[1]Datos del Clap'!$E$4),";","9",IF(B3426="","",'[1]Datos del Clap'!$F$4),TEXT(B3426,"000"),";",E3426,(TEXT(F3426,"00000000")))</f>
        <v>;9;00000000</v>
      </c>
    </row>
    <row r="3427" spans="1:21" ht="14.25" customHeight="1" x14ac:dyDescent="0.2">
      <c r="A3427" s="41" t="str">
        <f t="shared" si="377"/>
        <v/>
      </c>
      <c r="B3427" s="27" t="str">
        <f t="shared" si="372"/>
        <v/>
      </c>
      <c r="C3427" s="28"/>
      <c r="D3427" s="37"/>
      <c r="E3427" s="28"/>
      <c r="F3427" s="38"/>
      <c r="G3427" s="39"/>
      <c r="H3427" s="39"/>
      <c r="I3427" s="29"/>
      <c r="J3427" s="40"/>
      <c r="K3427" s="40"/>
      <c r="L3427" s="28"/>
      <c r="M3427" s="28"/>
      <c r="N3427" s="42" t="str">
        <f t="shared" si="373"/>
        <v/>
      </c>
      <c r="O3427" s="43"/>
      <c r="P3427" s="25" t="str">
        <f t="shared" si="378"/>
        <v/>
      </c>
      <c r="R3427" s="26">
        <f t="shared" si="374"/>
        <v>0</v>
      </c>
      <c r="S3427" s="18">
        <f t="shared" si="375"/>
        <v>9</v>
      </c>
      <c r="T3427" s="15" t="str">
        <f t="shared" si="376"/>
        <v/>
      </c>
      <c r="U3427" s="15" t="str">
        <f>CONCATENATE(IF(B3427="","",'[1]Datos del Clap'!$E$4),";","9",IF(B3427="","",'[1]Datos del Clap'!$F$4),TEXT(B3427,"000"),";",E3427,(TEXT(F3427,"00000000")))</f>
        <v>;9;00000000</v>
      </c>
    </row>
    <row r="3428" spans="1:21" ht="14.25" customHeight="1" x14ac:dyDescent="0.2">
      <c r="A3428" s="41" t="str">
        <f t="shared" si="377"/>
        <v/>
      </c>
      <c r="B3428" s="27" t="str">
        <f t="shared" si="372"/>
        <v/>
      </c>
      <c r="C3428" s="28"/>
      <c r="D3428" s="37"/>
      <c r="E3428" s="28"/>
      <c r="F3428" s="38"/>
      <c r="G3428" s="39"/>
      <c r="H3428" s="39"/>
      <c r="I3428" s="29"/>
      <c r="J3428" s="40"/>
      <c r="K3428" s="40"/>
      <c r="L3428" s="28"/>
      <c r="M3428" s="28"/>
      <c r="N3428" s="42" t="str">
        <f t="shared" si="373"/>
        <v/>
      </c>
      <c r="O3428" s="43"/>
      <c r="P3428" s="25" t="str">
        <f t="shared" si="378"/>
        <v/>
      </c>
      <c r="R3428" s="26">
        <f t="shared" si="374"/>
        <v>0</v>
      </c>
      <c r="S3428" s="18">
        <f t="shared" si="375"/>
        <v>9</v>
      </c>
      <c r="T3428" s="15" t="str">
        <f t="shared" si="376"/>
        <v/>
      </c>
      <c r="U3428" s="15" t="str">
        <f>CONCATENATE(IF(B3428="","",'[1]Datos del Clap'!$E$4),";","9",IF(B3428="","",'[1]Datos del Clap'!$F$4),TEXT(B3428,"000"),";",E3428,(TEXT(F3428,"00000000")))</f>
        <v>;9;00000000</v>
      </c>
    </row>
    <row r="3429" spans="1:21" ht="14.25" customHeight="1" x14ac:dyDescent="0.2">
      <c r="A3429" s="41" t="str">
        <f t="shared" si="377"/>
        <v/>
      </c>
      <c r="B3429" s="27" t="str">
        <f t="shared" si="372"/>
        <v/>
      </c>
      <c r="C3429" s="28"/>
      <c r="D3429" s="37"/>
      <c r="E3429" s="28"/>
      <c r="F3429" s="38"/>
      <c r="G3429" s="39"/>
      <c r="H3429" s="39"/>
      <c r="I3429" s="29"/>
      <c r="J3429" s="40"/>
      <c r="K3429" s="40"/>
      <c r="L3429" s="28"/>
      <c r="M3429" s="28"/>
      <c r="N3429" s="42" t="str">
        <f t="shared" si="373"/>
        <v/>
      </c>
      <c r="O3429" s="43"/>
      <c r="P3429" s="25" t="str">
        <f t="shared" si="378"/>
        <v/>
      </c>
      <c r="R3429" s="26">
        <f t="shared" si="374"/>
        <v>0</v>
      </c>
      <c r="S3429" s="18">
        <f t="shared" si="375"/>
        <v>9</v>
      </c>
      <c r="T3429" s="15" t="str">
        <f t="shared" si="376"/>
        <v/>
      </c>
      <c r="U3429" s="15" t="str">
        <f>CONCATENATE(IF(B3429="","",'[1]Datos del Clap'!$E$4),";","9",IF(B3429="","",'[1]Datos del Clap'!$F$4),TEXT(B3429,"000"),";",E3429,(TEXT(F3429,"00000000")))</f>
        <v>;9;00000000</v>
      </c>
    </row>
    <row r="3430" spans="1:21" ht="14.25" customHeight="1" x14ac:dyDescent="0.2">
      <c r="A3430" s="41" t="str">
        <f t="shared" si="377"/>
        <v/>
      </c>
      <c r="B3430" s="27" t="str">
        <f t="shared" si="372"/>
        <v/>
      </c>
      <c r="C3430" s="28"/>
      <c r="D3430" s="37"/>
      <c r="E3430" s="28"/>
      <c r="F3430" s="38"/>
      <c r="G3430" s="39"/>
      <c r="H3430" s="39"/>
      <c r="I3430" s="29"/>
      <c r="J3430" s="40"/>
      <c r="K3430" s="40"/>
      <c r="L3430" s="28"/>
      <c r="M3430" s="28"/>
      <c r="N3430" s="42" t="str">
        <f t="shared" si="373"/>
        <v/>
      </c>
      <c r="O3430" s="43"/>
      <c r="P3430" s="25" t="str">
        <f t="shared" si="378"/>
        <v/>
      </c>
      <c r="R3430" s="26">
        <f t="shared" si="374"/>
        <v>0</v>
      </c>
      <c r="S3430" s="18">
        <f t="shared" si="375"/>
        <v>9</v>
      </c>
      <c r="T3430" s="15" t="str">
        <f t="shared" si="376"/>
        <v/>
      </c>
      <c r="U3430" s="15" t="str">
        <f>CONCATENATE(IF(B3430="","",'[1]Datos del Clap'!$E$4),";","9",IF(B3430="","",'[1]Datos del Clap'!$F$4),TEXT(B3430,"000"),";",E3430,(TEXT(F3430,"00000000")))</f>
        <v>;9;00000000</v>
      </c>
    </row>
    <row r="3431" spans="1:21" ht="14.25" customHeight="1" x14ac:dyDescent="0.2">
      <c r="A3431" s="41" t="str">
        <f t="shared" si="377"/>
        <v/>
      </c>
      <c r="B3431" s="27" t="str">
        <f t="shared" si="372"/>
        <v/>
      </c>
      <c r="C3431" s="28"/>
      <c r="D3431" s="37"/>
      <c r="E3431" s="28"/>
      <c r="F3431" s="38"/>
      <c r="G3431" s="39"/>
      <c r="H3431" s="39"/>
      <c r="I3431" s="29"/>
      <c r="J3431" s="40"/>
      <c r="K3431" s="40"/>
      <c r="L3431" s="28"/>
      <c r="M3431" s="28"/>
      <c r="N3431" s="42" t="str">
        <f t="shared" si="373"/>
        <v/>
      </c>
      <c r="O3431" s="43"/>
      <c r="P3431" s="25" t="str">
        <f t="shared" si="378"/>
        <v/>
      </c>
      <c r="R3431" s="26">
        <f t="shared" si="374"/>
        <v>0</v>
      </c>
      <c r="S3431" s="18">
        <f t="shared" si="375"/>
        <v>9</v>
      </c>
      <c r="T3431" s="15" t="str">
        <f t="shared" si="376"/>
        <v/>
      </c>
      <c r="U3431" s="15" t="str">
        <f>CONCATENATE(IF(B3431="","",'[1]Datos del Clap'!$E$4),";","9",IF(B3431="","",'[1]Datos del Clap'!$F$4),TEXT(B3431,"000"),";",E3431,(TEXT(F3431,"00000000")))</f>
        <v>;9;00000000</v>
      </c>
    </row>
    <row r="3432" spans="1:21" ht="14.25" customHeight="1" x14ac:dyDescent="0.2">
      <c r="A3432" s="41" t="str">
        <f t="shared" si="377"/>
        <v/>
      </c>
      <c r="B3432" s="27" t="str">
        <f t="shared" si="372"/>
        <v/>
      </c>
      <c r="C3432" s="28"/>
      <c r="D3432" s="37"/>
      <c r="E3432" s="28"/>
      <c r="F3432" s="38"/>
      <c r="G3432" s="39"/>
      <c r="H3432" s="39"/>
      <c r="I3432" s="29"/>
      <c r="J3432" s="40"/>
      <c r="K3432" s="40"/>
      <c r="L3432" s="28"/>
      <c r="M3432" s="28"/>
      <c r="N3432" s="42" t="str">
        <f t="shared" si="373"/>
        <v/>
      </c>
      <c r="O3432" s="43"/>
      <c r="P3432" s="25" t="str">
        <f t="shared" si="378"/>
        <v/>
      </c>
      <c r="R3432" s="26">
        <f t="shared" si="374"/>
        <v>0</v>
      </c>
      <c r="S3432" s="18">
        <f t="shared" si="375"/>
        <v>9</v>
      </c>
      <c r="T3432" s="15" t="str">
        <f t="shared" si="376"/>
        <v/>
      </c>
      <c r="U3432" s="15" t="str">
        <f>CONCATENATE(IF(B3432="","",'[1]Datos del Clap'!$E$4),";","9",IF(B3432="","",'[1]Datos del Clap'!$F$4),TEXT(B3432,"000"),";",E3432,(TEXT(F3432,"00000000")))</f>
        <v>;9;00000000</v>
      </c>
    </row>
    <row r="3433" spans="1:21" ht="14.25" customHeight="1" x14ac:dyDescent="0.2">
      <c r="A3433" s="41" t="str">
        <f t="shared" si="377"/>
        <v/>
      </c>
      <c r="B3433" s="27" t="str">
        <f t="shared" si="372"/>
        <v/>
      </c>
      <c r="C3433" s="28"/>
      <c r="D3433" s="37"/>
      <c r="E3433" s="28"/>
      <c r="F3433" s="38"/>
      <c r="G3433" s="39"/>
      <c r="H3433" s="39"/>
      <c r="I3433" s="29"/>
      <c r="J3433" s="40"/>
      <c r="K3433" s="40"/>
      <c r="L3433" s="28"/>
      <c r="M3433" s="28"/>
      <c r="N3433" s="42" t="str">
        <f t="shared" si="373"/>
        <v/>
      </c>
      <c r="O3433" s="43"/>
      <c r="P3433" s="25" t="str">
        <f t="shared" si="378"/>
        <v/>
      </c>
      <c r="R3433" s="26">
        <f t="shared" si="374"/>
        <v>0</v>
      </c>
      <c r="S3433" s="18">
        <f t="shared" si="375"/>
        <v>9</v>
      </c>
      <c r="T3433" s="15" t="str">
        <f t="shared" si="376"/>
        <v/>
      </c>
      <c r="U3433" s="15" t="str">
        <f>CONCATENATE(IF(B3433="","",'[1]Datos del Clap'!$E$4),";","9",IF(B3433="","",'[1]Datos del Clap'!$F$4),TEXT(B3433,"000"),";",E3433,(TEXT(F3433,"00000000")))</f>
        <v>;9;00000000</v>
      </c>
    </row>
    <row r="3434" spans="1:21" ht="14.25" customHeight="1" x14ac:dyDescent="0.2">
      <c r="A3434" s="41" t="str">
        <f t="shared" si="377"/>
        <v/>
      </c>
      <c r="B3434" s="27" t="str">
        <f t="shared" si="372"/>
        <v/>
      </c>
      <c r="C3434" s="28"/>
      <c r="D3434" s="37"/>
      <c r="E3434" s="28"/>
      <c r="F3434" s="38"/>
      <c r="G3434" s="39"/>
      <c r="H3434" s="39"/>
      <c r="I3434" s="29"/>
      <c r="J3434" s="40"/>
      <c r="K3434" s="40"/>
      <c r="L3434" s="28"/>
      <c r="M3434" s="28"/>
      <c r="N3434" s="42" t="str">
        <f t="shared" si="373"/>
        <v/>
      </c>
      <c r="O3434" s="43"/>
      <c r="P3434" s="25" t="str">
        <f t="shared" si="378"/>
        <v/>
      </c>
      <c r="R3434" s="26">
        <f t="shared" si="374"/>
        <v>0</v>
      </c>
      <c r="S3434" s="18">
        <f t="shared" si="375"/>
        <v>9</v>
      </c>
      <c r="T3434" s="15" t="str">
        <f t="shared" si="376"/>
        <v/>
      </c>
      <c r="U3434" s="15" t="str">
        <f>CONCATENATE(IF(B3434="","",'[1]Datos del Clap'!$E$4),";","9",IF(B3434="","",'[1]Datos del Clap'!$F$4),TEXT(B3434,"000"),";",E3434,(TEXT(F3434,"00000000")))</f>
        <v>;9;00000000</v>
      </c>
    </row>
    <row r="3435" spans="1:21" ht="14.25" customHeight="1" x14ac:dyDescent="0.2">
      <c r="A3435" s="41" t="str">
        <f t="shared" si="377"/>
        <v/>
      </c>
      <c r="B3435" s="27" t="str">
        <f t="shared" si="372"/>
        <v/>
      </c>
      <c r="C3435" s="28"/>
      <c r="D3435" s="37"/>
      <c r="E3435" s="28"/>
      <c r="F3435" s="38"/>
      <c r="G3435" s="39"/>
      <c r="H3435" s="39"/>
      <c r="I3435" s="29"/>
      <c r="J3435" s="40"/>
      <c r="K3435" s="40"/>
      <c r="L3435" s="28"/>
      <c r="M3435" s="28"/>
      <c r="N3435" s="42" t="str">
        <f t="shared" si="373"/>
        <v/>
      </c>
      <c r="O3435" s="43"/>
      <c r="P3435" s="25" t="str">
        <f t="shared" si="378"/>
        <v/>
      </c>
      <c r="R3435" s="26">
        <f t="shared" si="374"/>
        <v>0</v>
      </c>
      <c r="S3435" s="18">
        <f t="shared" si="375"/>
        <v>9</v>
      </c>
      <c r="T3435" s="15" t="str">
        <f t="shared" si="376"/>
        <v/>
      </c>
      <c r="U3435" s="15" t="str">
        <f>CONCATENATE(IF(B3435="","",'[1]Datos del Clap'!$E$4),";","9",IF(B3435="","",'[1]Datos del Clap'!$F$4),TEXT(B3435,"000"),";",E3435,(TEXT(F3435,"00000000")))</f>
        <v>;9;00000000</v>
      </c>
    </row>
    <row r="3436" spans="1:21" ht="14.25" customHeight="1" x14ac:dyDescent="0.2">
      <c r="A3436" s="41" t="str">
        <f t="shared" si="377"/>
        <v/>
      </c>
      <c r="B3436" s="27" t="str">
        <f t="shared" si="372"/>
        <v/>
      </c>
      <c r="C3436" s="28"/>
      <c r="D3436" s="37"/>
      <c r="E3436" s="28"/>
      <c r="F3436" s="38"/>
      <c r="G3436" s="39"/>
      <c r="H3436" s="39"/>
      <c r="I3436" s="29"/>
      <c r="J3436" s="40"/>
      <c r="K3436" s="40"/>
      <c r="L3436" s="28"/>
      <c r="M3436" s="28"/>
      <c r="N3436" s="42" t="str">
        <f t="shared" si="373"/>
        <v/>
      </c>
      <c r="O3436" s="43"/>
      <c r="P3436" s="25" t="str">
        <f t="shared" si="378"/>
        <v/>
      </c>
      <c r="R3436" s="26">
        <f t="shared" si="374"/>
        <v>0</v>
      </c>
      <c r="S3436" s="18">
        <f t="shared" si="375"/>
        <v>9</v>
      </c>
      <c r="T3436" s="15" t="str">
        <f t="shared" si="376"/>
        <v/>
      </c>
      <c r="U3436" s="15" t="str">
        <f>CONCATENATE(IF(B3436="","",'[1]Datos del Clap'!$E$4),";","9",IF(B3436="","",'[1]Datos del Clap'!$F$4),TEXT(B3436,"000"),";",E3436,(TEXT(F3436,"00000000")))</f>
        <v>;9;00000000</v>
      </c>
    </row>
    <row r="3437" spans="1:21" ht="14.25" customHeight="1" x14ac:dyDescent="0.2">
      <c r="A3437" s="41" t="str">
        <f t="shared" si="377"/>
        <v/>
      </c>
      <c r="B3437" s="27" t="str">
        <f t="shared" si="372"/>
        <v/>
      </c>
      <c r="C3437" s="28"/>
      <c r="D3437" s="37"/>
      <c r="E3437" s="28"/>
      <c r="F3437" s="38"/>
      <c r="G3437" s="39"/>
      <c r="H3437" s="39"/>
      <c r="I3437" s="29"/>
      <c r="J3437" s="40"/>
      <c r="K3437" s="40"/>
      <c r="L3437" s="28"/>
      <c r="M3437" s="28"/>
      <c r="N3437" s="42" t="str">
        <f t="shared" si="373"/>
        <v/>
      </c>
      <c r="O3437" s="43"/>
      <c r="P3437" s="25" t="str">
        <f t="shared" si="378"/>
        <v/>
      </c>
      <c r="R3437" s="26">
        <f t="shared" si="374"/>
        <v>0</v>
      </c>
      <c r="S3437" s="18">
        <f t="shared" si="375"/>
        <v>9</v>
      </c>
      <c r="T3437" s="15" t="str">
        <f t="shared" si="376"/>
        <v/>
      </c>
      <c r="U3437" s="15" t="str">
        <f>CONCATENATE(IF(B3437="","",'[1]Datos del Clap'!$E$4),";","9",IF(B3437="","",'[1]Datos del Clap'!$F$4),TEXT(B3437,"000"),";",E3437,(TEXT(F3437,"00000000")))</f>
        <v>;9;00000000</v>
      </c>
    </row>
    <row r="3438" spans="1:21" ht="14.25" customHeight="1" x14ac:dyDescent="0.2">
      <c r="A3438" s="41" t="str">
        <f t="shared" si="377"/>
        <v/>
      </c>
      <c r="B3438" s="27" t="str">
        <f t="shared" si="372"/>
        <v/>
      </c>
      <c r="C3438" s="28"/>
      <c r="D3438" s="37"/>
      <c r="E3438" s="28"/>
      <c r="F3438" s="38"/>
      <c r="G3438" s="39"/>
      <c r="H3438" s="39"/>
      <c r="I3438" s="29"/>
      <c r="J3438" s="40"/>
      <c r="K3438" s="40"/>
      <c r="L3438" s="28"/>
      <c r="M3438" s="28"/>
      <c r="N3438" s="42" t="str">
        <f t="shared" si="373"/>
        <v/>
      </c>
      <c r="O3438" s="43"/>
      <c r="P3438" s="25" t="str">
        <f t="shared" si="378"/>
        <v/>
      </c>
      <c r="R3438" s="26">
        <f t="shared" si="374"/>
        <v>0</v>
      </c>
      <c r="S3438" s="18">
        <f t="shared" si="375"/>
        <v>9</v>
      </c>
      <c r="T3438" s="15" t="str">
        <f t="shared" si="376"/>
        <v/>
      </c>
      <c r="U3438" s="15" t="str">
        <f>CONCATENATE(IF(B3438="","",'[1]Datos del Clap'!$E$4),";","9",IF(B3438="","",'[1]Datos del Clap'!$F$4),TEXT(B3438,"000"),";",E3438,(TEXT(F3438,"00000000")))</f>
        <v>;9;00000000</v>
      </c>
    </row>
    <row r="3439" spans="1:21" ht="14.25" customHeight="1" x14ac:dyDescent="0.2">
      <c r="A3439" s="41" t="str">
        <f t="shared" si="377"/>
        <v/>
      </c>
      <c r="B3439" s="27" t="str">
        <f t="shared" si="372"/>
        <v/>
      </c>
      <c r="C3439" s="28"/>
      <c r="D3439" s="37"/>
      <c r="E3439" s="28"/>
      <c r="F3439" s="38"/>
      <c r="G3439" s="39"/>
      <c r="H3439" s="39"/>
      <c r="I3439" s="29"/>
      <c r="J3439" s="40"/>
      <c r="K3439" s="40"/>
      <c r="L3439" s="28"/>
      <c r="M3439" s="28"/>
      <c r="N3439" s="42" t="str">
        <f t="shared" si="373"/>
        <v/>
      </c>
      <c r="O3439" s="43"/>
      <c r="P3439" s="25" t="str">
        <f t="shared" si="378"/>
        <v/>
      </c>
      <c r="R3439" s="26">
        <f t="shared" si="374"/>
        <v>0</v>
      </c>
      <c r="S3439" s="18">
        <f t="shared" si="375"/>
        <v>9</v>
      </c>
      <c r="T3439" s="15" t="str">
        <f t="shared" si="376"/>
        <v/>
      </c>
      <c r="U3439" s="15" t="str">
        <f>CONCATENATE(IF(B3439="","",'[1]Datos del Clap'!$E$4),";","9",IF(B3439="","",'[1]Datos del Clap'!$F$4),TEXT(B3439,"000"),";",E3439,(TEXT(F3439,"00000000")))</f>
        <v>;9;00000000</v>
      </c>
    </row>
    <row r="3440" spans="1:21" ht="14.25" customHeight="1" x14ac:dyDescent="0.2">
      <c r="A3440" s="41" t="str">
        <f t="shared" si="377"/>
        <v/>
      </c>
      <c r="B3440" s="27" t="str">
        <f t="shared" si="372"/>
        <v/>
      </c>
      <c r="C3440" s="28"/>
      <c r="D3440" s="37"/>
      <c r="E3440" s="28"/>
      <c r="F3440" s="38"/>
      <c r="G3440" s="39"/>
      <c r="H3440" s="39"/>
      <c r="I3440" s="29"/>
      <c r="J3440" s="40"/>
      <c r="K3440" s="40"/>
      <c r="L3440" s="28"/>
      <c r="M3440" s="28"/>
      <c r="N3440" s="42" t="str">
        <f t="shared" si="373"/>
        <v/>
      </c>
      <c r="O3440" s="43"/>
      <c r="P3440" s="25" t="str">
        <f t="shared" si="378"/>
        <v/>
      </c>
      <c r="R3440" s="26">
        <f t="shared" si="374"/>
        <v>0</v>
      </c>
      <c r="S3440" s="18">
        <f t="shared" si="375"/>
        <v>9</v>
      </c>
      <c r="T3440" s="15" t="str">
        <f t="shared" si="376"/>
        <v/>
      </c>
      <c r="U3440" s="15" t="str">
        <f>CONCATENATE(IF(B3440="","",'[1]Datos del Clap'!$E$4),";","9",IF(B3440="","",'[1]Datos del Clap'!$F$4),TEXT(B3440,"000"),";",E3440,(TEXT(F3440,"00000000")))</f>
        <v>;9;00000000</v>
      </c>
    </row>
    <row r="3441" spans="1:21" ht="14.25" customHeight="1" x14ac:dyDescent="0.2">
      <c r="A3441" s="41" t="str">
        <f t="shared" si="377"/>
        <v/>
      </c>
      <c r="B3441" s="27" t="str">
        <f t="shared" si="372"/>
        <v/>
      </c>
      <c r="C3441" s="28"/>
      <c r="D3441" s="37"/>
      <c r="E3441" s="28"/>
      <c r="F3441" s="38"/>
      <c r="G3441" s="39"/>
      <c r="H3441" s="39"/>
      <c r="I3441" s="29"/>
      <c r="J3441" s="40"/>
      <c r="K3441" s="40"/>
      <c r="L3441" s="28"/>
      <c r="M3441" s="28"/>
      <c r="N3441" s="42" t="str">
        <f t="shared" si="373"/>
        <v/>
      </c>
      <c r="O3441" s="43"/>
      <c r="P3441" s="25" t="str">
        <f t="shared" si="378"/>
        <v/>
      </c>
      <c r="R3441" s="26">
        <f t="shared" si="374"/>
        <v>0</v>
      </c>
      <c r="S3441" s="18">
        <f t="shared" si="375"/>
        <v>9</v>
      </c>
      <c r="T3441" s="15" t="str">
        <f t="shared" si="376"/>
        <v/>
      </c>
      <c r="U3441" s="15" t="str">
        <f>CONCATENATE(IF(B3441="","",'[1]Datos del Clap'!$E$4),";","9",IF(B3441="","",'[1]Datos del Clap'!$F$4),TEXT(B3441,"000"),";",E3441,(TEXT(F3441,"00000000")))</f>
        <v>;9;00000000</v>
      </c>
    </row>
    <row r="3442" spans="1:21" ht="14.25" customHeight="1" x14ac:dyDescent="0.2">
      <c r="A3442" s="41" t="str">
        <f t="shared" si="377"/>
        <v/>
      </c>
      <c r="B3442" s="27" t="str">
        <f t="shared" si="372"/>
        <v/>
      </c>
      <c r="C3442" s="28"/>
      <c r="D3442" s="37"/>
      <c r="E3442" s="28"/>
      <c r="F3442" s="38"/>
      <c r="G3442" s="39"/>
      <c r="H3442" s="39"/>
      <c r="I3442" s="29"/>
      <c r="J3442" s="40"/>
      <c r="K3442" s="40"/>
      <c r="L3442" s="28"/>
      <c r="M3442" s="28"/>
      <c r="N3442" s="42" t="str">
        <f t="shared" si="373"/>
        <v/>
      </c>
      <c r="O3442" s="43"/>
      <c r="P3442" s="25" t="str">
        <f t="shared" si="378"/>
        <v/>
      </c>
      <c r="R3442" s="26">
        <f t="shared" si="374"/>
        <v>0</v>
      </c>
      <c r="S3442" s="18">
        <f t="shared" si="375"/>
        <v>9</v>
      </c>
      <c r="T3442" s="15" t="str">
        <f t="shared" si="376"/>
        <v/>
      </c>
      <c r="U3442" s="15" t="str">
        <f>CONCATENATE(IF(B3442="","",'[1]Datos del Clap'!$E$4),";","9",IF(B3442="","",'[1]Datos del Clap'!$F$4),TEXT(B3442,"000"),";",E3442,(TEXT(F3442,"00000000")))</f>
        <v>;9;00000000</v>
      </c>
    </row>
    <row r="3443" spans="1:21" ht="14.25" customHeight="1" x14ac:dyDescent="0.2">
      <c r="A3443" s="41" t="str">
        <f t="shared" si="377"/>
        <v/>
      </c>
      <c r="B3443" s="27" t="str">
        <f t="shared" si="372"/>
        <v/>
      </c>
      <c r="C3443" s="28"/>
      <c r="D3443" s="37"/>
      <c r="E3443" s="28"/>
      <c r="F3443" s="38"/>
      <c r="G3443" s="39"/>
      <c r="H3443" s="39"/>
      <c r="I3443" s="29"/>
      <c r="J3443" s="40"/>
      <c r="K3443" s="40"/>
      <c r="L3443" s="28"/>
      <c r="M3443" s="28"/>
      <c r="N3443" s="42" t="str">
        <f t="shared" si="373"/>
        <v/>
      </c>
      <c r="O3443" s="43"/>
      <c r="P3443" s="25" t="str">
        <f t="shared" si="378"/>
        <v/>
      </c>
      <c r="R3443" s="26">
        <f t="shared" si="374"/>
        <v>0</v>
      </c>
      <c r="S3443" s="18">
        <f t="shared" si="375"/>
        <v>9</v>
      </c>
      <c r="T3443" s="15" t="str">
        <f t="shared" si="376"/>
        <v/>
      </c>
      <c r="U3443" s="15" t="str">
        <f>CONCATENATE(IF(B3443="","",'[1]Datos del Clap'!$E$4),";","9",IF(B3443="","",'[1]Datos del Clap'!$F$4),TEXT(B3443,"000"),";",E3443,(TEXT(F3443,"00000000")))</f>
        <v>;9;00000000</v>
      </c>
    </row>
    <row r="3444" spans="1:21" ht="14.25" customHeight="1" x14ac:dyDescent="0.2">
      <c r="A3444" s="41" t="str">
        <f t="shared" si="377"/>
        <v/>
      </c>
      <c r="B3444" s="27" t="str">
        <f t="shared" si="372"/>
        <v/>
      </c>
      <c r="C3444" s="28"/>
      <c r="D3444" s="37"/>
      <c r="E3444" s="28"/>
      <c r="F3444" s="38"/>
      <c r="G3444" s="39"/>
      <c r="H3444" s="39"/>
      <c r="I3444" s="29"/>
      <c r="J3444" s="40"/>
      <c r="K3444" s="40"/>
      <c r="L3444" s="28"/>
      <c r="M3444" s="28"/>
      <c r="N3444" s="42" t="str">
        <f t="shared" si="373"/>
        <v/>
      </c>
      <c r="O3444" s="43"/>
      <c r="P3444" s="25" t="str">
        <f t="shared" si="378"/>
        <v/>
      </c>
      <c r="R3444" s="26">
        <f t="shared" si="374"/>
        <v>0</v>
      </c>
      <c r="S3444" s="18">
        <f t="shared" si="375"/>
        <v>9</v>
      </c>
      <c r="T3444" s="15" t="str">
        <f t="shared" si="376"/>
        <v/>
      </c>
      <c r="U3444" s="15" t="str">
        <f>CONCATENATE(IF(B3444="","",'[1]Datos del Clap'!$E$4),";","9",IF(B3444="","",'[1]Datos del Clap'!$F$4),TEXT(B3444,"000"),";",E3444,(TEXT(F3444,"00000000")))</f>
        <v>;9;00000000</v>
      </c>
    </row>
    <row r="3445" spans="1:21" ht="14.25" customHeight="1" x14ac:dyDescent="0.2">
      <c r="A3445" s="41" t="str">
        <f t="shared" si="377"/>
        <v/>
      </c>
      <c r="B3445" s="27" t="str">
        <f t="shared" si="372"/>
        <v/>
      </c>
      <c r="C3445" s="28"/>
      <c r="D3445" s="37"/>
      <c r="E3445" s="28"/>
      <c r="F3445" s="38"/>
      <c r="G3445" s="39"/>
      <c r="H3445" s="39"/>
      <c r="I3445" s="29"/>
      <c r="J3445" s="40"/>
      <c r="K3445" s="40"/>
      <c r="L3445" s="28"/>
      <c r="M3445" s="28"/>
      <c r="N3445" s="42" t="str">
        <f t="shared" si="373"/>
        <v/>
      </c>
      <c r="O3445" s="43"/>
      <c r="P3445" s="25" t="str">
        <f t="shared" si="378"/>
        <v/>
      </c>
      <c r="R3445" s="26">
        <f t="shared" si="374"/>
        <v>0</v>
      </c>
      <c r="S3445" s="18">
        <f t="shared" si="375"/>
        <v>9</v>
      </c>
      <c r="T3445" s="15" t="str">
        <f t="shared" si="376"/>
        <v/>
      </c>
      <c r="U3445" s="15" t="str">
        <f>CONCATENATE(IF(B3445="","",'[1]Datos del Clap'!$E$4),";","9",IF(B3445="","",'[1]Datos del Clap'!$F$4),TEXT(B3445,"000"),";",E3445,(TEXT(F3445,"00000000")))</f>
        <v>;9;00000000</v>
      </c>
    </row>
    <row r="3446" spans="1:21" ht="14.25" customHeight="1" x14ac:dyDescent="0.2">
      <c r="A3446" s="41" t="str">
        <f t="shared" si="377"/>
        <v/>
      </c>
      <c r="B3446" s="27" t="str">
        <f t="shared" si="372"/>
        <v/>
      </c>
      <c r="C3446" s="28"/>
      <c r="D3446" s="37"/>
      <c r="E3446" s="28"/>
      <c r="F3446" s="38"/>
      <c r="G3446" s="39"/>
      <c r="H3446" s="39"/>
      <c r="I3446" s="29"/>
      <c r="J3446" s="40"/>
      <c r="K3446" s="40"/>
      <c r="L3446" s="28"/>
      <c r="M3446" s="28"/>
      <c r="N3446" s="42" t="str">
        <f t="shared" si="373"/>
        <v/>
      </c>
      <c r="O3446" s="43"/>
      <c r="P3446" s="25" t="str">
        <f t="shared" si="378"/>
        <v/>
      </c>
      <c r="R3446" s="26">
        <f t="shared" si="374"/>
        <v>0</v>
      </c>
      <c r="S3446" s="18">
        <f t="shared" si="375"/>
        <v>9</v>
      </c>
      <c r="T3446" s="15" t="str">
        <f t="shared" si="376"/>
        <v/>
      </c>
      <c r="U3446" s="15" t="str">
        <f>CONCATENATE(IF(B3446="","",'[1]Datos del Clap'!$E$4),";","9",IF(B3446="","",'[1]Datos del Clap'!$F$4),TEXT(B3446,"000"),";",E3446,(TEXT(F3446,"00000000")))</f>
        <v>;9;00000000</v>
      </c>
    </row>
    <row r="3447" spans="1:21" ht="14.25" customHeight="1" x14ac:dyDescent="0.2">
      <c r="A3447" s="41" t="str">
        <f t="shared" si="377"/>
        <v/>
      </c>
      <c r="B3447" s="27" t="str">
        <f t="shared" si="372"/>
        <v/>
      </c>
      <c r="C3447" s="28"/>
      <c r="D3447" s="37"/>
      <c r="E3447" s="28"/>
      <c r="F3447" s="38"/>
      <c r="G3447" s="39"/>
      <c r="H3447" s="39"/>
      <c r="I3447" s="29"/>
      <c r="J3447" s="40"/>
      <c r="K3447" s="40"/>
      <c r="L3447" s="28"/>
      <c r="M3447" s="28"/>
      <c r="N3447" s="42" t="str">
        <f t="shared" si="373"/>
        <v/>
      </c>
      <c r="O3447" s="43"/>
      <c r="P3447" s="25" t="str">
        <f t="shared" si="378"/>
        <v/>
      </c>
      <c r="R3447" s="26">
        <f t="shared" si="374"/>
        <v>0</v>
      </c>
      <c r="S3447" s="18">
        <f t="shared" si="375"/>
        <v>9</v>
      </c>
      <c r="T3447" s="15" t="str">
        <f t="shared" si="376"/>
        <v/>
      </c>
      <c r="U3447" s="15" t="str">
        <f>CONCATENATE(IF(B3447="","",'[1]Datos del Clap'!$E$4),";","9",IF(B3447="","",'[1]Datos del Clap'!$F$4),TEXT(B3447,"000"),";",E3447,(TEXT(F3447,"00000000")))</f>
        <v>;9;00000000</v>
      </c>
    </row>
    <row r="3448" spans="1:21" ht="14.25" customHeight="1" x14ac:dyDescent="0.2">
      <c r="A3448" s="41" t="str">
        <f t="shared" si="377"/>
        <v/>
      </c>
      <c r="B3448" s="27" t="str">
        <f t="shared" si="372"/>
        <v/>
      </c>
      <c r="C3448" s="28"/>
      <c r="D3448" s="37"/>
      <c r="E3448" s="28"/>
      <c r="F3448" s="38"/>
      <c r="G3448" s="39"/>
      <c r="H3448" s="39"/>
      <c r="I3448" s="29"/>
      <c r="J3448" s="40"/>
      <c r="K3448" s="40"/>
      <c r="L3448" s="28"/>
      <c r="M3448" s="28"/>
      <c r="N3448" s="42" t="str">
        <f t="shared" si="373"/>
        <v/>
      </c>
      <c r="O3448" s="43"/>
      <c r="P3448" s="25" t="str">
        <f t="shared" si="378"/>
        <v/>
      </c>
      <c r="R3448" s="26">
        <f t="shared" si="374"/>
        <v>0</v>
      </c>
      <c r="S3448" s="18">
        <f t="shared" si="375"/>
        <v>9</v>
      </c>
      <c r="T3448" s="15" t="str">
        <f t="shared" si="376"/>
        <v/>
      </c>
      <c r="U3448" s="15" t="str">
        <f>CONCATENATE(IF(B3448="","",'[1]Datos del Clap'!$E$4),";","9",IF(B3448="","",'[1]Datos del Clap'!$F$4),TEXT(B3448,"000"),";",E3448,(TEXT(F3448,"00000000")))</f>
        <v>;9;00000000</v>
      </c>
    </row>
    <row r="3449" spans="1:21" ht="14.25" customHeight="1" x14ac:dyDescent="0.2">
      <c r="A3449" s="41" t="str">
        <f t="shared" si="377"/>
        <v/>
      </c>
      <c r="B3449" s="27" t="str">
        <f t="shared" si="372"/>
        <v/>
      </c>
      <c r="C3449" s="28"/>
      <c r="D3449" s="37"/>
      <c r="E3449" s="28"/>
      <c r="F3449" s="38"/>
      <c r="G3449" s="39"/>
      <c r="H3449" s="39"/>
      <c r="I3449" s="29"/>
      <c r="J3449" s="40"/>
      <c r="K3449" s="40"/>
      <c r="L3449" s="28"/>
      <c r="M3449" s="28"/>
      <c r="N3449" s="42" t="str">
        <f t="shared" si="373"/>
        <v/>
      </c>
      <c r="O3449" s="43"/>
      <c r="P3449" s="25" t="str">
        <f t="shared" si="378"/>
        <v/>
      </c>
      <c r="R3449" s="26">
        <f t="shared" si="374"/>
        <v>0</v>
      </c>
      <c r="S3449" s="18">
        <f t="shared" si="375"/>
        <v>9</v>
      </c>
      <c r="T3449" s="15" t="str">
        <f t="shared" si="376"/>
        <v/>
      </c>
      <c r="U3449" s="15" t="str">
        <f>CONCATENATE(IF(B3449="","",'[1]Datos del Clap'!$E$4),";","9",IF(B3449="","",'[1]Datos del Clap'!$F$4),TEXT(B3449,"000"),";",E3449,(TEXT(F3449,"00000000")))</f>
        <v>;9;00000000</v>
      </c>
    </row>
    <row r="3450" spans="1:21" ht="14.25" customHeight="1" x14ac:dyDescent="0.2">
      <c r="A3450" s="41" t="str">
        <f t="shared" si="377"/>
        <v/>
      </c>
      <c r="B3450" s="27" t="str">
        <f t="shared" si="372"/>
        <v/>
      </c>
      <c r="C3450" s="28"/>
      <c r="D3450" s="37"/>
      <c r="E3450" s="28"/>
      <c r="F3450" s="38"/>
      <c r="G3450" s="39"/>
      <c r="H3450" s="39"/>
      <c r="I3450" s="29"/>
      <c r="J3450" s="40"/>
      <c r="K3450" s="40"/>
      <c r="L3450" s="28"/>
      <c r="M3450" s="28"/>
      <c r="N3450" s="42" t="str">
        <f t="shared" si="373"/>
        <v/>
      </c>
      <c r="O3450" s="43"/>
      <c r="P3450" s="25" t="str">
        <f t="shared" si="378"/>
        <v/>
      </c>
      <c r="R3450" s="26">
        <f t="shared" si="374"/>
        <v>0</v>
      </c>
      <c r="S3450" s="18">
        <f t="shared" si="375"/>
        <v>9</v>
      </c>
      <c r="T3450" s="15" t="str">
        <f t="shared" si="376"/>
        <v/>
      </c>
      <c r="U3450" s="15" t="str">
        <f>CONCATENATE(IF(B3450="","",'[1]Datos del Clap'!$E$4),";","9",IF(B3450="","",'[1]Datos del Clap'!$F$4),TEXT(B3450,"000"),";",E3450,(TEXT(F3450,"00000000")))</f>
        <v>;9;00000000</v>
      </c>
    </row>
    <row r="3451" spans="1:21" ht="14.25" customHeight="1" x14ac:dyDescent="0.2">
      <c r="A3451" s="41" t="str">
        <f t="shared" si="377"/>
        <v/>
      </c>
      <c r="B3451" s="27" t="str">
        <f t="shared" si="372"/>
        <v/>
      </c>
      <c r="C3451" s="28"/>
      <c r="D3451" s="37"/>
      <c r="E3451" s="28"/>
      <c r="F3451" s="38"/>
      <c r="G3451" s="39"/>
      <c r="H3451" s="39"/>
      <c r="I3451" s="29"/>
      <c r="J3451" s="40"/>
      <c r="K3451" s="40"/>
      <c r="L3451" s="28"/>
      <c r="M3451" s="28"/>
      <c r="N3451" s="42" t="str">
        <f t="shared" si="373"/>
        <v/>
      </c>
      <c r="O3451" s="43"/>
      <c r="P3451" s="25" t="str">
        <f t="shared" si="378"/>
        <v/>
      </c>
      <c r="R3451" s="26">
        <f t="shared" si="374"/>
        <v>0</v>
      </c>
      <c r="S3451" s="18">
        <f t="shared" si="375"/>
        <v>9</v>
      </c>
      <c r="T3451" s="15" t="str">
        <f t="shared" si="376"/>
        <v/>
      </c>
      <c r="U3451" s="15" t="str">
        <f>CONCATENATE(IF(B3451="","",'[1]Datos del Clap'!$E$4),";","9",IF(B3451="","",'[1]Datos del Clap'!$F$4),TEXT(B3451,"000"),";",E3451,(TEXT(F3451,"00000000")))</f>
        <v>;9;00000000</v>
      </c>
    </row>
    <row r="3452" spans="1:21" ht="14.25" customHeight="1" x14ac:dyDescent="0.2">
      <c r="A3452" s="41" t="str">
        <f t="shared" si="377"/>
        <v/>
      </c>
      <c r="B3452" s="27" t="str">
        <f t="shared" si="372"/>
        <v/>
      </c>
      <c r="C3452" s="28"/>
      <c r="D3452" s="37"/>
      <c r="E3452" s="28"/>
      <c r="F3452" s="38"/>
      <c r="G3452" s="39"/>
      <c r="H3452" s="39"/>
      <c r="I3452" s="29"/>
      <c r="J3452" s="40"/>
      <c r="K3452" s="40"/>
      <c r="L3452" s="28"/>
      <c r="M3452" s="28"/>
      <c r="N3452" s="42" t="str">
        <f t="shared" si="373"/>
        <v/>
      </c>
      <c r="O3452" s="43"/>
      <c r="P3452" s="25" t="str">
        <f t="shared" si="378"/>
        <v/>
      </c>
      <c r="R3452" s="26">
        <f t="shared" si="374"/>
        <v>0</v>
      </c>
      <c r="S3452" s="18">
        <f t="shared" si="375"/>
        <v>9</v>
      </c>
      <c r="T3452" s="15" t="str">
        <f t="shared" si="376"/>
        <v/>
      </c>
      <c r="U3452" s="15" t="str">
        <f>CONCATENATE(IF(B3452="","",'[1]Datos del Clap'!$E$4),";","9",IF(B3452="","",'[1]Datos del Clap'!$F$4),TEXT(B3452,"000"),";",E3452,(TEXT(F3452,"00000000")))</f>
        <v>;9;00000000</v>
      </c>
    </row>
    <row r="3453" spans="1:21" ht="14.25" customHeight="1" x14ac:dyDescent="0.2">
      <c r="A3453" s="41" t="str">
        <f t="shared" si="377"/>
        <v/>
      </c>
      <c r="B3453" s="27" t="str">
        <f t="shared" si="372"/>
        <v/>
      </c>
      <c r="C3453" s="28"/>
      <c r="D3453" s="37"/>
      <c r="E3453" s="28"/>
      <c r="F3453" s="38"/>
      <c r="G3453" s="39"/>
      <c r="H3453" s="39"/>
      <c r="I3453" s="29"/>
      <c r="J3453" s="40"/>
      <c r="K3453" s="40"/>
      <c r="L3453" s="28"/>
      <c r="M3453" s="28"/>
      <c r="N3453" s="42" t="str">
        <f t="shared" si="373"/>
        <v/>
      </c>
      <c r="O3453" s="43"/>
      <c r="P3453" s="25" t="str">
        <f t="shared" si="378"/>
        <v/>
      </c>
      <c r="R3453" s="26">
        <f t="shared" si="374"/>
        <v>0</v>
      </c>
      <c r="S3453" s="18">
        <f t="shared" si="375"/>
        <v>9</v>
      </c>
      <c r="T3453" s="15" t="str">
        <f t="shared" si="376"/>
        <v/>
      </c>
      <c r="U3453" s="15" t="str">
        <f>CONCATENATE(IF(B3453="","",'[1]Datos del Clap'!$E$4),";","9",IF(B3453="","",'[1]Datos del Clap'!$F$4),TEXT(B3453,"000"),";",E3453,(TEXT(F3453,"00000000")))</f>
        <v>;9;00000000</v>
      </c>
    </row>
    <row r="3454" spans="1:21" ht="14.25" customHeight="1" x14ac:dyDescent="0.2">
      <c r="A3454" s="41" t="str">
        <f t="shared" si="377"/>
        <v/>
      </c>
      <c r="B3454" s="27" t="str">
        <f t="shared" ref="B3454:B3517" si="379">IF(OR(C3454="",D3454=""),"",IF(AND(C3454&lt;&gt;"Jefe de Familia",D3454&lt;&gt;""),B3453,(B3453+1)))</f>
        <v/>
      </c>
      <c r="C3454" s="28"/>
      <c r="D3454" s="37"/>
      <c r="E3454" s="28"/>
      <c r="F3454" s="38"/>
      <c r="G3454" s="39"/>
      <c r="H3454" s="39"/>
      <c r="I3454" s="29"/>
      <c r="J3454" s="40"/>
      <c r="K3454" s="40"/>
      <c r="L3454" s="28"/>
      <c r="M3454" s="28"/>
      <c r="N3454" s="42" t="str">
        <f t="shared" ref="N3454:N3517" si="380">IF(OR(COUNTIF($F$4:$F$3005,F3454)&gt;=2,T(F3454)&lt;&gt;"",LEN(F3454)&gt;8),"Revisar este número de Cédula","")</f>
        <v/>
      </c>
      <c r="O3454" s="43"/>
      <c r="P3454" s="25" t="str">
        <f t="shared" si="378"/>
        <v/>
      </c>
      <c r="R3454" s="26">
        <f t="shared" ref="R3454:R3517" si="381">COUNTIF($F$4:$F$10002,F3454)</f>
        <v>0</v>
      </c>
      <c r="S3454" s="18">
        <f t="shared" ref="S3454:S3517" si="382">LEN(IF(F3454&gt;=80000000,(CONCATENATE("E",REPT(0,8-LEN(F3454)),F3454)),(CONCATENATE("V",REPT(0,8-LEN(F3454)),F3454))))</f>
        <v>9</v>
      </c>
      <c r="T3454" s="15" t="str">
        <f t="shared" ref="T3454:T3517" si="383">TRIM(PROPER(D3454))</f>
        <v/>
      </c>
      <c r="U3454" s="15" t="str">
        <f>CONCATENATE(IF(B3454="","",'[1]Datos del Clap'!$E$4),";","9",IF(B3454="","",'[1]Datos del Clap'!$F$4),TEXT(B3454,"000"),";",E3454,(TEXT(F3454,"00000000")))</f>
        <v>;9;00000000</v>
      </c>
    </row>
    <row r="3455" spans="1:21" ht="14.25" customHeight="1" x14ac:dyDescent="0.2">
      <c r="A3455" s="41" t="str">
        <f t="shared" si="377"/>
        <v/>
      </c>
      <c r="B3455" s="27" t="str">
        <f t="shared" si="379"/>
        <v/>
      </c>
      <c r="C3455" s="28"/>
      <c r="D3455" s="37"/>
      <c r="E3455" s="28"/>
      <c r="F3455" s="38"/>
      <c r="G3455" s="39"/>
      <c r="H3455" s="39"/>
      <c r="I3455" s="29"/>
      <c r="J3455" s="40"/>
      <c r="K3455" s="40"/>
      <c r="L3455" s="28"/>
      <c r="M3455" s="28"/>
      <c r="N3455" s="42" t="str">
        <f t="shared" si="380"/>
        <v/>
      </c>
      <c r="O3455" s="43"/>
      <c r="P3455" s="25" t="str">
        <f t="shared" si="378"/>
        <v/>
      </c>
      <c r="R3455" s="26">
        <f t="shared" si="381"/>
        <v>0</v>
      </c>
      <c r="S3455" s="18">
        <f t="shared" si="382"/>
        <v>9</v>
      </c>
      <c r="T3455" s="15" t="str">
        <f t="shared" si="383"/>
        <v/>
      </c>
      <c r="U3455" s="15" t="str">
        <f>CONCATENATE(IF(B3455="","",'[1]Datos del Clap'!$E$4),";","9",IF(B3455="","",'[1]Datos del Clap'!$F$4),TEXT(B3455,"000"),";",E3455,(TEXT(F3455,"00000000")))</f>
        <v>;9;00000000</v>
      </c>
    </row>
    <row r="3456" spans="1:21" ht="14.25" customHeight="1" x14ac:dyDescent="0.2">
      <c r="A3456" s="41" t="str">
        <f t="shared" si="377"/>
        <v/>
      </c>
      <c r="B3456" s="27" t="str">
        <f t="shared" si="379"/>
        <v/>
      </c>
      <c r="C3456" s="28"/>
      <c r="D3456" s="37"/>
      <c r="E3456" s="28"/>
      <c r="F3456" s="38"/>
      <c r="G3456" s="39"/>
      <c r="H3456" s="39"/>
      <c r="I3456" s="29"/>
      <c r="J3456" s="40"/>
      <c r="K3456" s="40"/>
      <c r="L3456" s="28"/>
      <c r="M3456" s="28"/>
      <c r="N3456" s="42" t="str">
        <f t="shared" si="380"/>
        <v/>
      </c>
      <c r="O3456" s="43"/>
      <c r="P3456" s="25" t="str">
        <f t="shared" si="378"/>
        <v/>
      </c>
      <c r="R3456" s="26">
        <f t="shared" si="381"/>
        <v>0</v>
      </c>
      <c r="S3456" s="18">
        <f t="shared" si="382"/>
        <v>9</v>
      </c>
      <c r="T3456" s="15" t="str">
        <f t="shared" si="383"/>
        <v/>
      </c>
      <c r="U3456" s="15" t="str">
        <f>CONCATENATE(IF(B3456="","",'[1]Datos del Clap'!$E$4),";","9",IF(B3456="","",'[1]Datos del Clap'!$F$4),TEXT(B3456,"000"),";",E3456,(TEXT(F3456,"00000000")))</f>
        <v>;9;00000000</v>
      </c>
    </row>
    <row r="3457" spans="1:21" ht="14.25" customHeight="1" x14ac:dyDescent="0.2">
      <c r="A3457" s="41" t="str">
        <f t="shared" si="377"/>
        <v/>
      </c>
      <c r="B3457" s="27" t="str">
        <f t="shared" si="379"/>
        <v/>
      </c>
      <c r="C3457" s="28"/>
      <c r="D3457" s="37"/>
      <c r="E3457" s="28"/>
      <c r="F3457" s="38"/>
      <c r="G3457" s="39"/>
      <c r="H3457" s="39"/>
      <c r="I3457" s="29"/>
      <c r="J3457" s="40"/>
      <c r="K3457" s="40"/>
      <c r="L3457" s="28"/>
      <c r="M3457" s="28"/>
      <c r="N3457" s="42" t="str">
        <f t="shared" si="380"/>
        <v/>
      </c>
      <c r="O3457" s="43"/>
      <c r="P3457" s="25" t="str">
        <f t="shared" si="378"/>
        <v/>
      </c>
      <c r="R3457" s="26">
        <f t="shared" si="381"/>
        <v>0</v>
      </c>
      <c r="S3457" s="18">
        <f t="shared" si="382"/>
        <v>9</v>
      </c>
      <c r="T3457" s="15" t="str">
        <f t="shared" si="383"/>
        <v/>
      </c>
      <c r="U3457" s="15" t="str">
        <f>CONCATENATE(IF(B3457="","",'[1]Datos del Clap'!$E$4),";","9",IF(B3457="","",'[1]Datos del Clap'!$F$4),TEXT(B3457,"000"),";",E3457,(TEXT(F3457,"00000000")))</f>
        <v>;9;00000000</v>
      </c>
    </row>
    <row r="3458" spans="1:21" ht="14.25" customHeight="1" x14ac:dyDescent="0.2">
      <c r="A3458" s="41" t="str">
        <f t="shared" si="377"/>
        <v/>
      </c>
      <c r="B3458" s="27" t="str">
        <f t="shared" si="379"/>
        <v/>
      </c>
      <c r="C3458" s="28"/>
      <c r="D3458" s="37"/>
      <c r="E3458" s="28"/>
      <c r="F3458" s="38"/>
      <c r="G3458" s="39"/>
      <c r="H3458" s="39"/>
      <c r="I3458" s="29"/>
      <c r="J3458" s="40"/>
      <c r="K3458" s="40"/>
      <c r="L3458" s="28"/>
      <c r="M3458" s="28"/>
      <c r="N3458" s="42" t="str">
        <f t="shared" si="380"/>
        <v/>
      </c>
      <c r="O3458" s="43"/>
      <c r="P3458" s="25" t="str">
        <f t="shared" si="378"/>
        <v/>
      </c>
      <c r="R3458" s="26">
        <f t="shared" si="381"/>
        <v>0</v>
      </c>
      <c r="S3458" s="18">
        <f t="shared" si="382"/>
        <v>9</v>
      </c>
      <c r="T3458" s="15" t="str">
        <f t="shared" si="383"/>
        <v/>
      </c>
      <c r="U3458" s="15" t="str">
        <f>CONCATENATE(IF(B3458="","",'[1]Datos del Clap'!$E$4),";","9",IF(B3458="","",'[1]Datos del Clap'!$F$4),TEXT(B3458,"000"),";",E3458,(TEXT(F3458,"00000000")))</f>
        <v>;9;00000000</v>
      </c>
    </row>
    <row r="3459" spans="1:21" ht="14.25" customHeight="1" x14ac:dyDescent="0.2">
      <c r="A3459" s="41" t="str">
        <f t="shared" si="377"/>
        <v/>
      </c>
      <c r="B3459" s="27" t="str">
        <f t="shared" si="379"/>
        <v/>
      </c>
      <c r="C3459" s="28"/>
      <c r="D3459" s="37"/>
      <c r="E3459" s="28"/>
      <c r="F3459" s="38"/>
      <c r="G3459" s="39"/>
      <c r="H3459" s="39"/>
      <c r="I3459" s="29"/>
      <c r="J3459" s="40"/>
      <c r="K3459" s="40"/>
      <c r="L3459" s="28"/>
      <c r="M3459" s="28"/>
      <c r="N3459" s="42" t="str">
        <f t="shared" si="380"/>
        <v/>
      </c>
      <c r="O3459" s="43"/>
      <c r="P3459" s="25" t="str">
        <f t="shared" si="378"/>
        <v/>
      </c>
      <c r="R3459" s="26">
        <f t="shared" si="381"/>
        <v>0</v>
      </c>
      <c r="S3459" s="18">
        <f t="shared" si="382"/>
        <v>9</v>
      </c>
      <c r="T3459" s="15" t="str">
        <f t="shared" si="383"/>
        <v/>
      </c>
      <c r="U3459" s="15" t="str">
        <f>CONCATENATE(IF(B3459="","",'[1]Datos del Clap'!$E$4),";","9",IF(B3459="","",'[1]Datos del Clap'!$F$4),TEXT(B3459,"000"),";",E3459,(TEXT(F3459,"00000000")))</f>
        <v>;9;00000000</v>
      </c>
    </row>
    <row r="3460" spans="1:21" ht="14.25" customHeight="1" x14ac:dyDescent="0.2">
      <c r="A3460" s="41" t="str">
        <f t="shared" si="377"/>
        <v/>
      </c>
      <c r="B3460" s="27" t="str">
        <f t="shared" si="379"/>
        <v/>
      </c>
      <c r="C3460" s="28"/>
      <c r="D3460" s="37"/>
      <c r="E3460" s="28"/>
      <c r="F3460" s="38"/>
      <c r="G3460" s="39"/>
      <c r="H3460" s="39"/>
      <c r="I3460" s="29"/>
      <c r="J3460" s="40"/>
      <c r="K3460" s="40"/>
      <c r="L3460" s="28"/>
      <c r="M3460" s="28"/>
      <c r="N3460" s="42" t="str">
        <f t="shared" si="380"/>
        <v/>
      </c>
      <c r="O3460" s="43"/>
      <c r="P3460" s="25" t="str">
        <f t="shared" si="378"/>
        <v/>
      </c>
      <c r="R3460" s="26">
        <f t="shared" si="381"/>
        <v>0</v>
      </c>
      <c r="S3460" s="18">
        <f t="shared" si="382"/>
        <v>9</v>
      </c>
      <c r="T3460" s="15" t="str">
        <f t="shared" si="383"/>
        <v/>
      </c>
      <c r="U3460" s="15" t="str">
        <f>CONCATENATE(IF(B3460="","",'[1]Datos del Clap'!$E$4),";","9",IF(B3460="","",'[1]Datos del Clap'!$F$4),TEXT(B3460,"000"),";",E3460,(TEXT(F3460,"00000000")))</f>
        <v>;9;00000000</v>
      </c>
    </row>
    <row r="3461" spans="1:21" ht="14.25" customHeight="1" x14ac:dyDescent="0.2">
      <c r="A3461" s="41" t="str">
        <f t="shared" ref="A3461:A3524" si="384">IF(I3461="Vocero Territorial",1,IF(I3461="UBCH",2,IF(I3461="UNAMUJER",3,IF(I3461="FFM",4,IF(I3461="CCAlimentación",5,IF(I3461="Comunicador",6,IF(I3461="Productivo",7,IF(I3461="Fiscal",8,IF(I3461="Miliciano",9,IF(I3461="Vocero Comunal",11,IF(I3461="Ninguno",10,"")))))))))))</f>
        <v/>
      </c>
      <c r="B3461" s="27" t="str">
        <f t="shared" si="379"/>
        <v/>
      </c>
      <c r="C3461" s="28"/>
      <c r="D3461" s="37"/>
      <c r="E3461" s="28"/>
      <c r="F3461" s="38"/>
      <c r="G3461" s="39"/>
      <c r="H3461" s="39"/>
      <c r="I3461" s="29"/>
      <c r="J3461" s="40"/>
      <c r="K3461" s="40"/>
      <c r="L3461" s="28"/>
      <c r="M3461" s="28"/>
      <c r="N3461" s="42" t="str">
        <f t="shared" si="380"/>
        <v/>
      </c>
      <c r="O3461" s="43"/>
      <c r="P3461" s="25" t="str">
        <f t="shared" ref="P3461:P3524" si="385">IF(AND($W$2&lt;&gt;1,I3461="Vocero Territorial"),"Ya Existe un "&amp;I3461,IF(AND($W$3&lt;&gt;1,I3461="UBCH"),"Ya Existe un Representante de las "&amp;I3461,IF(AND($W$4&lt;&gt;1,I3461="UNAMUJER"),"Ya Existe un Representante de "&amp;I3461,IF(AND($W$5&lt;&gt;1,I3461="FFM"),"Ya Existe un Representante del "&amp;I3461,IF(AND($W$6&lt;&gt;1,I3461="CCAlimentación"),"Ya Existe un Representante del "&amp;I3461,IF(AND($W$7&lt;&gt;1,I3461="Comunicador"),"Ya Existe un Líder "&amp;I3461,IF(AND($W$8&lt;&gt;1,I3461="Productivo"),"Ya Existe un Líder "&amp;I3461,IF(AND($W$9&lt;&gt;1,I3461="Fiscal"),"Ya Existe un "&amp;I3461,IF(AND($W$9&lt;&gt;1,I3461="Vocero Comunal"),"Ya Existe un "&amp;I3461,"")))))))))</f>
        <v/>
      </c>
      <c r="R3461" s="26">
        <f t="shared" si="381"/>
        <v>0</v>
      </c>
      <c r="S3461" s="18">
        <f t="shared" si="382"/>
        <v>9</v>
      </c>
      <c r="T3461" s="15" t="str">
        <f t="shared" si="383"/>
        <v/>
      </c>
      <c r="U3461" s="15" t="str">
        <f>CONCATENATE(IF(B3461="","",'[1]Datos del Clap'!$E$4),";","9",IF(B3461="","",'[1]Datos del Clap'!$F$4),TEXT(B3461,"000"),";",E3461,(TEXT(F3461,"00000000")))</f>
        <v>;9;00000000</v>
      </c>
    </row>
    <row r="3462" spans="1:21" ht="14.25" customHeight="1" x14ac:dyDescent="0.2">
      <c r="A3462" s="41" t="str">
        <f t="shared" si="384"/>
        <v/>
      </c>
      <c r="B3462" s="27" t="str">
        <f t="shared" si="379"/>
        <v/>
      </c>
      <c r="C3462" s="28"/>
      <c r="D3462" s="37"/>
      <c r="E3462" s="28"/>
      <c r="F3462" s="38"/>
      <c r="G3462" s="39"/>
      <c r="H3462" s="39"/>
      <c r="I3462" s="29"/>
      <c r="J3462" s="40"/>
      <c r="K3462" s="40"/>
      <c r="L3462" s="28"/>
      <c r="M3462" s="28"/>
      <c r="N3462" s="42" t="str">
        <f t="shared" si="380"/>
        <v/>
      </c>
      <c r="O3462" s="43"/>
      <c r="P3462" s="25" t="str">
        <f t="shared" si="385"/>
        <v/>
      </c>
      <c r="R3462" s="26">
        <f t="shared" si="381"/>
        <v>0</v>
      </c>
      <c r="S3462" s="18">
        <f t="shared" si="382"/>
        <v>9</v>
      </c>
      <c r="T3462" s="15" t="str">
        <f t="shared" si="383"/>
        <v/>
      </c>
      <c r="U3462" s="15" t="str">
        <f>CONCATENATE(IF(B3462="","",'[1]Datos del Clap'!$E$4),";","9",IF(B3462="","",'[1]Datos del Clap'!$F$4),TEXT(B3462,"000"),";",E3462,(TEXT(F3462,"00000000")))</f>
        <v>;9;00000000</v>
      </c>
    </row>
    <row r="3463" spans="1:21" ht="14.25" customHeight="1" x14ac:dyDescent="0.2">
      <c r="A3463" s="41" t="str">
        <f t="shared" si="384"/>
        <v/>
      </c>
      <c r="B3463" s="27" t="str">
        <f t="shared" si="379"/>
        <v/>
      </c>
      <c r="C3463" s="28"/>
      <c r="D3463" s="37"/>
      <c r="E3463" s="28"/>
      <c r="F3463" s="38"/>
      <c r="G3463" s="39"/>
      <c r="H3463" s="39"/>
      <c r="I3463" s="29"/>
      <c r="J3463" s="40"/>
      <c r="K3463" s="40"/>
      <c r="L3463" s="28"/>
      <c r="M3463" s="28"/>
      <c r="N3463" s="42" t="str">
        <f t="shared" si="380"/>
        <v/>
      </c>
      <c r="O3463" s="43"/>
      <c r="P3463" s="25" t="str">
        <f t="shared" si="385"/>
        <v/>
      </c>
      <c r="R3463" s="26">
        <f t="shared" si="381"/>
        <v>0</v>
      </c>
      <c r="S3463" s="18">
        <f t="shared" si="382"/>
        <v>9</v>
      </c>
      <c r="T3463" s="15" t="str">
        <f t="shared" si="383"/>
        <v/>
      </c>
      <c r="U3463" s="15" t="str">
        <f>CONCATENATE(IF(B3463="","",'[1]Datos del Clap'!$E$4),";","9",IF(B3463="","",'[1]Datos del Clap'!$F$4),TEXT(B3463,"000"),";",E3463,(TEXT(F3463,"00000000")))</f>
        <v>;9;00000000</v>
      </c>
    </row>
    <row r="3464" spans="1:21" ht="14.25" customHeight="1" x14ac:dyDescent="0.2">
      <c r="A3464" s="41" t="str">
        <f t="shared" si="384"/>
        <v/>
      </c>
      <c r="B3464" s="27" t="str">
        <f t="shared" si="379"/>
        <v/>
      </c>
      <c r="C3464" s="28"/>
      <c r="D3464" s="37"/>
      <c r="E3464" s="28"/>
      <c r="F3464" s="38"/>
      <c r="G3464" s="39"/>
      <c r="H3464" s="39"/>
      <c r="I3464" s="29"/>
      <c r="J3464" s="40"/>
      <c r="K3464" s="40"/>
      <c r="L3464" s="28"/>
      <c r="M3464" s="28"/>
      <c r="N3464" s="42" t="str">
        <f t="shared" si="380"/>
        <v/>
      </c>
      <c r="O3464" s="43"/>
      <c r="P3464" s="25" t="str">
        <f t="shared" si="385"/>
        <v/>
      </c>
      <c r="R3464" s="26">
        <f t="shared" si="381"/>
        <v>0</v>
      </c>
      <c r="S3464" s="18">
        <f t="shared" si="382"/>
        <v>9</v>
      </c>
      <c r="T3464" s="15" t="str">
        <f t="shared" si="383"/>
        <v/>
      </c>
      <c r="U3464" s="15" t="str">
        <f>CONCATENATE(IF(B3464="","",'[1]Datos del Clap'!$E$4),";","9",IF(B3464="","",'[1]Datos del Clap'!$F$4),TEXT(B3464,"000"),";",E3464,(TEXT(F3464,"00000000")))</f>
        <v>;9;00000000</v>
      </c>
    </row>
    <row r="3465" spans="1:21" ht="14.25" customHeight="1" x14ac:dyDescent="0.2">
      <c r="A3465" s="41" t="str">
        <f t="shared" si="384"/>
        <v/>
      </c>
      <c r="B3465" s="27" t="str">
        <f t="shared" si="379"/>
        <v/>
      </c>
      <c r="C3465" s="28"/>
      <c r="D3465" s="37"/>
      <c r="E3465" s="28"/>
      <c r="F3465" s="38"/>
      <c r="G3465" s="39"/>
      <c r="H3465" s="39"/>
      <c r="I3465" s="29"/>
      <c r="J3465" s="40"/>
      <c r="K3465" s="40"/>
      <c r="L3465" s="28"/>
      <c r="M3465" s="28"/>
      <c r="N3465" s="42" t="str">
        <f t="shared" si="380"/>
        <v/>
      </c>
      <c r="O3465" s="43"/>
      <c r="P3465" s="25" t="str">
        <f t="shared" si="385"/>
        <v/>
      </c>
      <c r="R3465" s="26">
        <f t="shared" si="381"/>
        <v>0</v>
      </c>
      <c r="S3465" s="18">
        <f t="shared" si="382"/>
        <v>9</v>
      </c>
      <c r="T3465" s="15" t="str">
        <f t="shared" si="383"/>
        <v/>
      </c>
      <c r="U3465" s="15" t="str">
        <f>CONCATENATE(IF(B3465="","",'[1]Datos del Clap'!$E$4),";","9",IF(B3465="","",'[1]Datos del Clap'!$F$4),TEXT(B3465,"000"),";",E3465,(TEXT(F3465,"00000000")))</f>
        <v>;9;00000000</v>
      </c>
    </row>
    <row r="3466" spans="1:21" ht="14.25" customHeight="1" x14ac:dyDescent="0.2">
      <c r="A3466" s="41" t="str">
        <f t="shared" si="384"/>
        <v/>
      </c>
      <c r="B3466" s="27" t="str">
        <f t="shared" si="379"/>
        <v/>
      </c>
      <c r="C3466" s="28"/>
      <c r="D3466" s="37"/>
      <c r="E3466" s="28"/>
      <c r="F3466" s="38"/>
      <c r="G3466" s="39"/>
      <c r="H3466" s="39"/>
      <c r="I3466" s="29"/>
      <c r="J3466" s="40"/>
      <c r="K3466" s="40"/>
      <c r="L3466" s="28"/>
      <c r="M3466" s="28"/>
      <c r="N3466" s="42" t="str">
        <f t="shared" si="380"/>
        <v/>
      </c>
      <c r="O3466" s="43"/>
      <c r="P3466" s="25" t="str">
        <f t="shared" si="385"/>
        <v/>
      </c>
      <c r="R3466" s="26">
        <f t="shared" si="381"/>
        <v>0</v>
      </c>
      <c r="S3466" s="18">
        <f t="shared" si="382"/>
        <v>9</v>
      </c>
      <c r="T3466" s="15" t="str">
        <f t="shared" si="383"/>
        <v/>
      </c>
      <c r="U3466" s="15" t="str">
        <f>CONCATENATE(IF(B3466="","",'[1]Datos del Clap'!$E$4),";","9",IF(B3466="","",'[1]Datos del Clap'!$F$4),TEXT(B3466,"000"),";",E3466,(TEXT(F3466,"00000000")))</f>
        <v>;9;00000000</v>
      </c>
    </row>
    <row r="3467" spans="1:21" ht="14.25" customHeight="1" x14ac:dyDescent="0.2">
      <c r="A3467" s="41" t="str">
        <f t="shared" si="384"/>
        <v/>
      </c>
      <c r="B3467" s="27" t="str">
        <f t="shared" si="379"/>
        <v/>
      </c>
      <c r="C3467" s="28"/>
      <c r="D3467" s="37"/>
      <c r="E3467" s="28"/>
      <c r="F3467" s="38"/>
      <c r="G3467" s="39"/>
      <c r="H3467" s="39"/>
      <c r="I3467" s="29"/>
      <c r="J3467" s="40"/>
      <c r="K3467" s="40"/>
      <c r="L3467" s="28"/>
      <c r="M3467" s="28"/>
      <c r="N3467" s="42" t="str">
        <f t="shared" si="380"/>
        <v/>
      </c>
      <c r="O3467" s="43"/>
      <c r="P3467" s="25" t="str">
        <f t="shared" si="385"/>
        <v/>
      </c>
      <c r="R3467" s="26">
        <f t="shared" si="381"/>
        <v>0</v>
      </c>
      <c r="S3467" s="18">
        <f t="shared" si="382"/>
        <v>9</v>
      </c>
      <c r="T3467" s="15" t="str">
        <f t="shared" si="383"/>
        <v/>
      </c>
      <c r="U3467" s="15" t="str">
        <f>CONCATENATE(IF(B3467="","",'[1]Datos del Clap'!$E$4),";","9",IF(B3467="","",'[1]Datos del Clap'!$F$4),TEXT(B3467,"000"),";",E3467,(TEXT(F3467,"00000000")))</f>
        <v>;9;00000000</v>
      </c>
    </row>
    <row r="3468" spans="1:21" ht="14.25" customHeight="1" x14ac:dyDescent="0.2">
      <c r="A3468" s="41" t="str">
        <f t="shared" si="384"/>
        <v/>
      </c>
      <c r="B3468" s="27" t="str">
        <f t="shared" si="379"/>
        <v/>
      </c>
      <c r="C3468" s="28"/>
      <c r="D3468" s="37"/>
      <c r="E3468" s="28"/>
      <c r="F3468" s="38"/>
      <c r="G3468" s="39"/>
      <c r="H3468" s="39"/>
      <c r="I3468" s="29"/>
      <c r="J3468" s="40"/>
      <c r="K3468" s="40"/>
      <c r="L3468" s="28"/>
      <c r="M3468" s="28"/>
      <c r="N3468" s="42" t="str">
        <f t="shared" si="380"/>
        <v/>
      </c>
      <c r="O3468" s="43"/>
      <c r="P3468" s="25" t="str">
        <f t="shared" si="385"/>
        <v/>
      </c>
      <c r="R3468" s="26">
        <f t="shared" si="381"/>
        <v>0</v>
      </c>
      <c r="S3468" s="18">
        <f t="shared" si="382"/>
        <v>9</v>
      </c>
      <c r="T3468" s="15" t="str">
        <f t="shared" si="383"/>
        <v/>
      </c>
      <c r="U3468" s="15" t="str">
        <f>CONCATENATE(IF(B3468="","",'[1]Datos del Clap'!$E$4),";","9",IF(B3468="","",'[1]Datos del Clap'!$F$4),TEXT(B3468,"000"),";",E3468,(TEXT(F3468,"00000000")))</f>
        <v>;9;00000000</v>
      </c>
    </row>
    <row r="3469" spans="1:21" ht="14.25" customHeight="1" x14ac:dyDescent="0.2">
      <c r="A3469" s="41" t="str">
        <f t="shared" si="384"/>
        <v/>
      </c>
      <c r="B3469" s="27" t="str">
        <f t="shared" si="379"/>
        <v/>
      </c>
      <c r="C3469" s="28"/>
      <c r="D3469" s="37"/>
      <c r="E3469" s="28"/>
      <c r="F3469" s="38"/>
      <c r="G3469" s="39"/>
      <c r="H3469" s="39"/>
      <c r="I3469" s="29"/>
      <c r="J3469" s="40"/>
      <c r="K3469" s="40"/>
      <c r="L3469" s="28"/>
      <c r="M3469" s="28"/>
      <c r="N3469" s="42" t="str">
        <f t="shared" si="380"/>
        <v/>
      </c>
      <c r="O3469" s="43"/>
      <c r="P3469" s="25" t="str">
        <f t="shared" si="385"/>
        <v/>
      </c>
      <c r="R3469" s="26">
        <f t="shared" si="381"/>
        <v>0</v>
      </c>
      <c r="S3469" s="18">
        <f t="shared" si="382"/>
        <v>9</v>
      </c>
      <c r="T3469" s="15" t="str">
        <f t="shared" si="383"/>
        <v/>
      </c>
      <c r="U3469" s="15" t="str">
        <f>CONCATENATE(IF(B3469="","",'[1]Datos del Clap'!$E$4),";","9",IF(B3469="","",'[1]Datos del Clap'!$F$4),TEXT(B3469,"000"),";",E3469,(TEXT(F3469,"00000000")))</f>
        <v>;9;00000000</v>
      </c>
    </row>
    <row r="3470" spans="1:21" ht="14.25" customHeight="1" x14ac:dyDescent="0.2">
      <c r="A3470" s="41" t="str">
        <f t="shared" si="384"/>
        <v/>
      </c>
      <c r="B3470" s="27" t="str">
        <f t="shared" si="379"/>
        <v/>
      </c>
      <c r="C3470" s="28"/>
      <c r="D3470" s="37"/>
      <c r="E3470" s="28"/>
      <c r="F3470" s="38"/>
      <c r="G3470" s="39"/>
      <c r="H3470" s="39"/>
      <c r="I3470" s="29"/>
      <c r="J3470" s="40"/>
      <c r="K3470" s="40"/>
      <c r="L3470" s="28"/>
      <c r="M3470" s="28"/>
      <c r="N3470" s="42" t="str">
        <f t="shared" si="380"/>
        <v/>
      </c>
      <c r="O3470" s="43"/>
      <c r="P3470" s="25" t="str">
        <f t="shared" si="385"/>
        <v/>
      </c>
      <c r="R3470" s="26">
        <f t="shared" si="381"/>
        <v>0</v>
      </c>
      <c r="S3470" s="18">
        <f t="shared" si="382"/>
        <v>9</v>
      </c>
      <c r="T3470" s="15" t="str">
        <f t="shared" si="383"/>
        <v/>
      </c>
      <c r="U3470" s="15" t="str">
        <f>CONCATENATE(IF(B3470="","",'[1]Datos del Clap'!$E$4),";","9",IF(B3470="","",'[1]Datos del Clap'!$F$4),TEXT(B3470,"000"),";",E3470,(TEXT(F3470,"00000000")))</f>
        <v>;9;00000000</v>
      </c>
    </row>
    <row r="3471" spans="1:21" ht="14.25" customHeight="1" x14ac:dyDescent="0.2">
      <c r="A3471" s="41" t="str">
        <f t="shared" si="384"/>
        <v/>
      </c>
      <c r="B3471" s="27" t="str">
        <f t="shared" si="379"/>
        <v/>
      </c>
      <c r="C3471" s="28"/>
      <c r="D3471" s="37"/>
      <c r="E3471" s="28"/>
      <c r="F3471" s="38"/>
      <c r="G3471" s="39"/>
      <c r="H3471" s="39"/>
      <c r="I3471" s="29"/>
      <c r="J3471" s="40"/>
      <c r="K3471" s="40"/>
      <c r="L3471" s="28"/>
      <c r="M3471" s="28"/>
      <c r="N3471" s="42" t="str">
        <f t="shared" si="380"/>
        <v/>
      </c>
      <c r="O3471" s="43"/>
      <c r="P3471" s="25" t="str">
        <f t="shared" si="385"/>
        <v/>
      </c>
      <c r="R3471" s="26">
        <f t="shared" si="381"/>
        <v>0</v>
      </c>
      <c r="S3471" s="18">
        <f t="shared" si="382"/>
        <v>9</v>
      </c>
      <c r="T3471" s="15" t="str">
        <f t="shared" si="383"/>
        <v/>
      </c>
      <c r="U3471" s="15" t="str">
        <f>CONCATENATE(IF(B3471="","",'[1]Datos del Clap'!$E$4),";","9",IF(B3471="","",'[1]Datos del Clap'!$F$4),TEXT(B3471,"000"),";",E3471,(TEXT(F3471,"00000000")))</f>
        <v>;9;00000000</v>
      </c>
    </row>
    <row r="3472" spans="1:21" ht="14.25" customHeight="1" x14ac:dyDescent="0.2">
      <c r="A3472" s="41" t="str">
        <f t="shared" si="384"/>
        <v/>
      </c>
      <c r="B3472" s="27" t="str">
        <f t="shared" si="379"/>
        <v/>
      </c>
      <c r="C3472" s="28"/>
      <c r="D3472" s="37"/>
      <c r="E3472" s="28"/>
      <c r="F3472" s="38"/>
      <c r="G3472" s="39"/>
      <c r="H3472" s="39"/>
      <c r="I3472" s="29"/>
      <c r="J3472" s="40"/>
      <c r="K3472" s="40"/>
      <c r="L3472" s="28"/>
      <c r="M3472" s="28"/>
      <c r="N3472" s="42" t="str">
        <f t="shared" si="380"/>
        <v/>
      </c>
      <c r="O3472" s="43"/>
      <c r="P3472" s="25" t="str">
        <f t="shared" si="385"/>
        <v/>
      </c>
      <c r="R3472" s="26">
        <f t="shared" si="381"/>
        <v>0</v>
      </c>
      <c r="S3472" s="18">
        <f t="shared" si="382"/>
        <v>9</v>
      </c>
      <c r="T3472" s="15" t="str">
        <f t="shared" si="383"/>
        <v/>
      </c>
      <c r="U3472" s="15" t="str">
        <f>CONCATENATE(IF(B3472="","",'[1]Datos del Clap'!$E$4),";","9",IF(B3472="","",'[1]Datos del Clap'!$F$4),TEXT(B3472,"000"),";",E3472,(TEXT(F3472,"00000000")))</f>
        <v>;9;00000000</v>
      </c>
    </row>
    <row r="3473" spans="1:21" ht="14.25" customHeight="1" x14ac:dyDescent="0.2">
      <c r="A3473" s="41" t="str">
        <f t="shared" si="384"/>
        <v/>
      </c>
      <c r="B3473" s="27" t="str">
        <f t="shared" si="379"/>
        <v/>
      </c>
      <c r="C3473" s="28"/>
      <c r="D3473" s="37"/>
      <c r="E3473" s="28"/>
      <c r="F3473" s="38"/>
      <c r="G3473" s="39"/>
      <c r="H3473" s="39"/>
      <c r="I3473" s="29"/>
      <c r="J3473" s="40"/>
      <c r="K3473" s="40"/>
      <c r="L3473" s="28"/>
      <c r="M3473" s="28"/>
      <c r="N3473" s="42" t="str">
        <f t="shared" si="380"/>
        <v/>
      </c>
      <c r="O3473" s="43"/>
      <c r="P3473" s="25" t="str">
        <f t="shared" si="385"/>
        <v/>
      </c>
      <c r="R3473" s="26">
        <f t="shared" si="381"/>
        <v>0</v>
      </c>
      <c r="S3473" s="18">
        <f t="shared" si="382"/>
        <v>9</v>
      </c>
      <c r="T3473" s="15" t="str">
        <f t="shared" si="383"/>
        <v/>
      </c>
      <c r="U3473" s="15" t="str">
        <f>CONCATENATE(IF(B3473="","",'[1]Datos del Clap'!$E$4),";","9",IF(B3473="","",'[1]Datos del Clap'!$F$4),TEXT(B3473,"000"),";",E3473,(TEXT(F3473,"00000000")))</f>
        <v>;9;00000000</v>
      </c>
    </row>
    <row r="3474" spans="1:21" ht="14.25" customHeight="1" x14ac:dyDescent="0.2">
      <c r="A3474" s="41" t="str">
        <f t="shared" si="384"/>
        <v/>
      </c>
      <c r="B3474" s="27" t="str">
        <f t="shared" si="379"/>
        <v/>
      </c>
      <c r="C3474" s="28"/>
      <c r="D3474" s="37"/>
      <c r="E3474" s="28"/>
      <c r="F3474" s="38"/>
      <c r="G3474" s="39"/>
      <c r="H3474" s="39"/>
      <c r="I3474" s="29"/>
      <c r="J3474" s="40"/>
      <c r="K3474" s="40"/>
      <c r="L3474" s="28"/>
      <c r="M3474" s="28"/>
      <c r="N3474" s="42" t="str">
        <f t="shared" si="380"/>
        <v/>
      </c>
      <c r="O3474" s="43"/>
      <c r="P3474" s="25" t="str">
        <f t="shared" si="385"/>
        <v/>
      </c>
      <c r="R3474" s="26">
        <f t="shared" si="381"/>
        <v>0</v>
      </c>
      <c r="S3474" s="18">
        <f t="shared" si="382"/>
        <v>9</v>
      </c>
      <c r="T3474" s="15" t="str">
        <f t="shared" si="383"/>
        <v/>
      </c>
      <c r="U3474" s="15" t="str">
        <f>CONCATENATE(IF(B3474="","",'[1]Datos del Clap'!$E$4),";","9",IF(B3474="","",'[1]Datos del Clap'!$F$4),TEXT(B3474,"000"),";",E3474,(TEXT(F3474,"00000000")))</f>
        <v>;9;00000000</v>
      </c>
    </row>
    <row r="3475" spans="1:21" ht="14.25" customHeight="1" x14ac:dyDescent="0.2">
      <c r="A3475" s="41" t="str">
        <f t="shared" si="384"/>
        <v/>
      </c>
      <c r="B3475" s="27" t="str">
        <f t="shared" si="379"/>
        <v/>
      </c>
      <c r="C3475" s="28"/>
      <c r="D3475" s="37"/>
      <c r="E3475" s="28"/>
      <c r="F3475" s="38"/>
      <c r="G3475" s="39"/>
      <c r="H3475" s="39"/>
      <c r="I3475" s="29"/>
      <c r="J3475" s="40"/>
      <c r="K3475" s="40"/>
      <c r="L3475" s="28"/>
      <c r="M3475" s="28"/>
      <c r="N3475" s="42" t="str">
        <f t="shared" si="380"/>
        <v/>
      </c>
      <c r="O3475" s="43"/>
      <c r="P3475" s="25" t="str">
        <f t="shared" si="385"/>
        <v/>
      </c>
      <c r="R3475" s="26">
        <f t="shared" si="381"/>
        <v>0</v>
      </c>
      <c r="S3475" s="18">
        <f t="shared" si="382"/>
        <v>9</v>
      </c>
      <c r="T3475" s="15" t="str">
        <f t="shared" si="383"/>
        <v/>
      </c>
      <c r="U3475" s="15" t="str">
        <f>CONCATENATE(IF(B3475="","",'[1]Datos del Clap'!$E$4),";","9",IF(B3475="","",'[1]Datos del Clap'!$F$4),TEXT(B3475,"000"),";",E3475,(TEXT(F3475,"00000000")))</f>
        <v>;9;00000000</v>
      </c>
    </row>
    <row r="3476" spans="1:21" ht="14.25" customHeight="1" x14ac:dyDescent="0.2">
      <c r="A3476" s="41" t="str">
        <f t="shared" si="384"/>
        <v/>
      </c>
      <c r="B3476" s="27" t="str">
        <f t="shared" si="379"/>
        <v/>
      </c>
      <c r="C3476" s="28"/>
      <c r="D3476" s="37"/>
      <c r="E3476" s="28"/>
      <c r="F3476" s="38"/>
      <c r="G3476" s="39"/>
      <c r="H3476" s="39"/>
      <c r="I3476" s="29"/>
      <c r="J3476" s="40"/>
      <c r="K3476" s="40"/>
      <c r="L3476" s="28"/>
      <c r="M3476" s="28"/>
      <c r="N3476" s="42" t="str">
        <f t="shared" si="380"/>
        <v/>
      </c>
      <c r="O3476" s="43"/>
      <c r="P3476" s="25" t="str">
        <f t="shared" si="385"/>
        <v/>
      </c>
      <c r="R3476" s="26">
        <f t="shared" si="381"/>
        <v>0</v>
      </c>
      <c r="S3476" s="18">
        <f t="shared" si="382"/>
        <v>9</v>
      </c>
      <c r="T3476" s="15" t="str">
        <f t="shared" si="383"/>
        <v/>
      </c>
      <c r="U3476" s="15" t="str">
        <f>CONCATENATE(IF(B3476="","",'[1]Datos del Clap'!$E$4),";","9",IF(B3476="","",'[1]Datos del Clap'!$F$4),TEXT(B3476,"000"),";",E3476,(TEXT(F3476,"00000000")))</f>
        <v>;9;00000000</v>
      </c>
    </row>
    <row r="3477" spans="1:21" ht="14.25" customHeight="1" x14ac:dyDescent="0.2">
      <c r="A3477" s="41" t="str">
        <f t="shared" si="384"/>
        <v/>
      </c>
      <c r="B3477" s="27" t="str">
        <f t="shared" si="379"/>
        <v/>
      </c>
      <c r="C3477" s="28"/>
      <c r="D3477" s="37"/>
      <c r="E3477" s="28"/>
      <c r="F3477" s="38"/>
      <c r="G3477" s="39"/>
      <c r="H3477" s="39"/>
      <c r="I3477" s="29"/>
      <c r="J3477" s="40"/>
      <c r="K3477" s="40"/>
      <c r="L3477" s="28"/>
      <c r="M3477" s="28"/>
      <c r="N3477" s="42" t="str">
        <f t="shared" si="380"/>
        <v/>
      </c>
      <c r="O3477" s="43"/>
      <c r="P3477" s="25" t="str">
        <f t="shared" si="385"/>
        <v/>
      </c>
      <c r="R3477" s="26">
        <f t="shared" si="381"/>
        <v>0</v>
      </c>
      <c r="S3477" s="18">
        <f t="shared" si="382"/>
        <v>9</v>
      </c>
      <c r="T3477" s="15" t="str">
        <f t="shared" si="383"/>
        <v/>
      </c>
      <c r="U3477" s="15" t="str">
        <f>CONCATENATE(IF(B3477="","",'[1]Datos del Clap'!$E$4),";","9",IF(B3477="","",'[1]Datos del Clap'!$F$4),TEXT(B3477,"000"),";",E3477,(TEXT(F3477,"00000000")))</f>
        <v>;9;00000000</v>
      </c>
    </row>
    <row r="3478" spans="1:21" ht="14.25" customHeight="1" x14ac:dyDescent="0.2">
      <c r="A3478" s="41" t="str">
        <f t="shared" si="384"/>
        <v/>
      </c>
      <c r="B3478" s="27" t="str">
        <f t="shared" si="379"/>
        <v/>
      </c>
      <c r="C3478" s="28"/>
      <c r="D3478" s="37"/>
      <c r="E3478" s="28"/>
      <c r="F3478" s="38"/>
      <c r="G3478" s="39"/>
      <c r="H3478" s="39"/>
      <c r="I3478" s="29"/>
      <c r="J3478" s="40"/>
      <c r="K3478" s="40"/>
      <c r="L3478" s="28"/>
      <c r="M3478" s="28"/>
      <c r="N3478" s="42" t="str">
        <f t="shared" si="380"/>
        <v/>
      </c>
      <c r="O3478" s="43"/>
      <c r="P3478" s="25" t="str">
        <f t="shared" si="385"/>
        <v/>
      </c>
      <c r="R3478" s="26">
        <f t="shared" si="381"/>
        <v>0</v>
      </c>
      <c r="S3478" s="18">
        <f t="shared" si="382"/>
        <v>9</v>
      </c>
      <c r="T3478" s="15" t="str">
        <f t="shared" si="383"/>
        <v/>
      </c>
      <c r="U3478" s="15" t="str">
        <f>CONCATENATE(IF(B3478="","",'[1]Datos del Clap'!$E$4),";","9",IF(B3478="","",'[1]Datos del Clap'!$F$4),TEXT(B3478,"000"),";",E3478,(TEXT(F3478,"00000000")))</f>
        <v>;9;00000000</v>
      </c>
    </row>
    <row r="3479" spans="1:21" ht="14.25" customHeight="1" x14ac:dyDescent="0.2">
      <c r="A3479" s="41" t="str">
        <f t="shared" si="384"/>
        <v/>
      </c>
      <c r="B3479" s="27" t="str">
        <f t="shared" si="379"/>
        <v/>
      </c>
      <c r="C3479" s="28"/>
      <c r="D3479" s="37"/>
      <c r="E3479" s="28"/>
      <c r="F3479" s="38"/>
      <c r="G3479" s="39"/>
      <c r="H3479" s="39"/>
      <c r="I3479" s="29"/>
      <c r="J3479" s="40"/>
      <c r="K3479" s="40"/>
      <c r="L3479" s="28"/>
      <c r="M3479" s="28"/>
      <c r="N3479" s="42" t="str">
        <f t="shared" si="380"/>
        <v/>
      </c>
      <c r="O3479" s="43"/>
      <c r="P3479" s="25" t="str">
        <f t="shared" si="385"/>
        <v/>
      </c>
      <c r="R3479" s="26">
        <f t="shared" si="381"/>
        <v>0</v>
      </c>
      <c r="S3479" s="18">
        <f t="shared" si="382"/>
        <v>9</v>
      </c>
      <c r="T3479" s="15" t="str">
        <f t="shared" si="383"/>
        <v/>
      </c>
      <c r="U3479" s="15" t="str">
        <f>CONCATENATE(IF(B3479="","",'[1]Datos del Clap'!$E$4),";","9",IF(B3479="","",'[1]Datos del Clap'!$F$4),TEXT(B3479,"000"),";",E3479,(TEXT(F3479,"00000000")))</f>
        <v>;9;00000000</v>
      </c>
    </row>
    <row r="3480" spans="1:21" ht="14.25" customHeight="1" x14ac:dyDescent="0.2">
      <c r="A3480" s="41" t="str">
        <f t="shared" si="384"/>
        <v/>
      </c>
      <c r="B3480" s="27" t="str">
        <f t="shared" si="379"/>
        <v/>
      </c>
      <c r="C3480" s="28"/>
      <c r="D3480" s="37"/>
      <c r="E3480" s="28"/>
      <c r="F3480" s="38"/>
      <c r="G3480" s="39"/>
      <c r="H3480" s="39"/>
      <c r="I3480" s="29"/>
      <c r="J3480" s="40"/>
      <c r="K3480" s="40"/>
      <c r="L3480" s="28"/>
      <c r="M3480" s="28"/>
      <c r="N3480" s="42" t="str">
        <f t="shared" si="380"/>
        <v/>
      </c>
      <c r="O3480" s="43"/>
      <c r="P3480" s="25" t="str">
        <f t="shared" si="385"/>
        <v/>
      </c>
      <c r="R3480" s="26">
        <f t="shared" si="381"/>
        <v>0</v>
      </c>
      <c r="S3480" s="18">
        <f t="shared" si="382"/>
        <v>9</v>
      </c>
      <c r="T3480" s="15" t="str">
        <f t="shared" si="383"/>
        <v/>
      </c>
      <c r="U3480" s="15" t="str">
        <f>CONCATENATE(IF(B3480="","",'[1]Datos del Clap'!$E$4),";","9",IF(B3480="","",'[1]Datos del Clap'!$F$4),TEXT(B3480,"000"),";",E3480,(TEXT(F3480,"00000000")))</f>
        <v>;9;00000000</v>
      </c>
    </row>
    <row r="3481" spans="1:21" ht="14.25" customHeight="1" x14ac:dyDescent="0.2">
      <c r="A3481" s="41" t="str">
        <f t="shared" si="384"/>
        <v/>
      </c>
      <c r="B3481" s="27" t="str">
        <f t="shared" si="379"/>
        <v/>
      </c>
      <c r="C3481" s="28"/>
      <c r="D3481" s="37"/>
      <c r="E3481" s="28"/>
      <c r="F3481" s="38"/>
      <c r="G3481" s="39"/>
      <c r="H3481" s="39"/>
      <c r="I3481" s="29"/>
      <c r="J3481" s="40"/>
      <c r="K3481" s="40"/>
      <c r="L3481" s="28"/>
      <c r="M3481" s="28"/>
      <c r="N3481" s="42" t="str">
        <f t="shared" si="380"/>
        <v/>
      </c>
      <c r="O3481" s="43"/>
      <c r="P3481" s="25" t="str">
        <f t="shared" si="385"/>
        <v/>
      </c>
      <c r="R3481" s="26">
        <f t="shared" si="381"/>
        <v>0</v>
      </c>
      <c r="S3481" s="18">
        <f t="shared" si="382"/>
        <v>9</v>
      </c>
      <c r="T3481" s="15" t="str">
        <f t="shared" si="383"/>
        <v/>
      </c>
      <c r="U3481" s="15" t="str">
        <f>CONCATENATE(IF(B3481="","",'[1]Datos del Clap'!$E$4),";","9",IF(B3481="","",'[1]Datos del Clap'!$F$4),TEXT(B3481,"000"),";",E3481,(TEXT(F3481,"00000000")))</f>
        <v>;9;00000000</v>
      </c>
    </row>
    <row r="3482" spans="1:21" ht="14.25" customHeight="1" x14ac:dyDescent="0.2">
      <c r="A3482" s="41" t="str">
        <f t="shared" si="384"/>
        <v/>
      </c>
      <c r="B3482" s="27" t="str">
        <f t="shared" si="379"/>
        <v/>
      </c>
      <c r="C3482" s="28"/>
      <c r="D3482" s="37"/>
      <c r="E3482" s="28"/>
      <c r="F3482" s="38"/>
      <c r="G3482" s="39"/>
      <c r="H3482" s="39"/>
      <c r="I3482" s="29"/>
      <c r="J3482" s="40"/>
      <c r="K3482" s="40"/>
      <c r="L3482" s="28"/>
      <c r="M3482" s="28"/>
      <c r="N3482" s="42" t="str">
        <f t="shared" si="380"/>
        <v/>
      </c>
      <c r="O3482" s="43"/>
      <c r="P3482" s="25" t="str">
        <f t="shared" si="385"/>
        <v/>
      </c>
      <c r="R3482" s="26">
        <f t="shared" si="381"/>
        <v>0</v>
      </c>
      <c r="S3482" s="18">
        <f t="shared" si="382"/>
        <v>9</v>
      </c>
      <c r="T3482" s="15" t="str">
        <f t="shared" si="383"/>
        <v/>
      </c>
      <c r="U3482" s="15" t="str">
        <f>CONCATENATE(IF(B3482="","",'[1]Datos del Clap'!$E$4),";","9",IF(B3482="","",'[1]Datos del Clap'!$F$4),TEXT(B3482,"000"),";",E3482,(TEXT(F3482,"00000000")))</f>
        <v>;9;00000000</v>
      </c>
    </row>
    <row r="3483" spans="1:21" ht="14.25" customHeight="1" x14ac:dyDescent="0.2">
      <c r="A3483" s="41" t="str">
        <f t="shared" si="384"/>
        <v/>
      </c>
      <c r="B3483" s="27" t="str">
        <f t="shared" si="379"/>
        <v/>
      </c>
      <c r="C3483" s="28"/>
      <c r="D3483" s="37"/>
      <c r="E3483" s="28"/>
      <c r="F3483" s="38"/>
      <c r="G3483" s="39"/>
      <c r="H3483" s="39"/>
      <c r="I3483" s="29"/>
      <c r="J3483" s="40"/>
      <c r="K3483" s="40"/>
      <c r="L3483" s="28"/>
      <c r="M3483" s="28"/>
      <c r="N3483" s="42" t="str">
        <f t="shared" si="380"/>
        <v/>
      </c>
      <c r="O3483" s="43"/>
      <c r="P3483" s="25" t="str">
        <f t="shared" si="385"/>
        <v/>
      </c>
      <c r="R3483" s="26">
        <f t="shared" si="381"/>
        <v>0</v>
      </c>
      <c r="S3483" s="18">
        <f t="shared" si="382"/>
        <v>9</v>
      </c>
      <c r="T3483" s="15" t="str">
        <f t="shared" si="383"/>
        <v/>
      </c>
      <c r="U3483" s="15" t="str">
        <f>CONCATENATE(IF(B3483="","",'[1]Datos del Clap'!$E$4),";","9",IF(B3483="","",'[1]Datos del Clap'!$F$4),TEXT(B3483,"000"),";",E3483,(TEXT(F3483,"00000000")))</f>
        <v>;9;00000000</v>
      </c>
    </row>
    <row r="3484" spans="1:21" ht="14.25" customHeight="1" x14ac:dyDescent="0.2">
      <c r="A3484" s="41" t="str">
        <f t="shared" si="384"/>
        <v/>
      </c>
      <c r="B3484" s="27" t="str">
        <f t="shared" si="379"/>
        <v/>
      </c>
      <c r="C3484" s="28"/>
      <c r="D3484" s="37"/>
      <c r="E3484" s="28"/>
      <c r="F3484" s="38"/>
      <c r="G3484" s="39"/>
      <c r="H3484" s="39"/>
      <c r="I3484" s="29"/>
      <c r="J3484" s="40"/>
      <c r="K3484" s="40"/>
      <c r="L3484" s="28"/>
      <c r="M3484" s="28"/>
      <c r="N3484" s="42" t="str">
        <f t="shared" si="380"/>
        <v/>
      </c>
      <c r="O3484" s="43"/>
      <c r="P3484" s="25" t="str">
        <f t="shared" si="385"/>
        <v/>
      </c>
      <c r="R3484" s="26">
        <f t="shared" si="381"/>
        <v>0</v>
      </c>
      <c r="S3484" s="18">
        <f t="shared" si="382"/>
        <v>9</v>
      </c>
      <c r="T3484" s="15" t="str">
        <f t="shared" si="383"/>
        <v/>
      </c>
      <c r="U3484" s="15" t="str">
        <f>CONCATENATE(IF(B3484="","",'[1]Datos del Clap'!$E$4),";","9",IF(B3484="","",'[1]Datos del Clap'!$F$4),TEXT(B3484,"000"),";",E3484,(TEXT(F3484,"00000000")))</f>
        <v>;9;00000000</v>
      </c>
    </row>
    <row r="3485" spans="1:21" ht="14.25" customHeight="1" x14ac:dyDescent="0.2">
      <c r="A3485" s="41" t="str">
        <f t="shared" si="384"/>
        <v/>
      </c>
      <c r="B3485" s="27" t="str">
        <f t="shared" si="379"/>
        <v/>
      </c>
      <c r="C3485" s="28"/>
      <c r="D3485" s="37"/>
      <c r="E3485" s="28"/>
      <c r="F3485" s="38"/>
      <c r="G3485" s="39"/>
      <c r="H3485" s="39"/>
      <c r="I3485" s="29"/>
      <c r="J3485" s="40"/>
      <c r="K3485" s="40"/>
      <c r="L3485" s="28"/>
      <c r="M3485" s="28"/>
      <c r="N3485" s="42" t="str">
        <f t="shared" si="380"/>
        <v/>
      </c>
      <c r="O3485" s="43"/>
      <c r="P3485" s="25" t="str">
        <f t="shared" si="385"/>
        <v/>
      </c>
      <c r="R3485" s="26">
        <f t="shared" si="381"/>
        <v>0</v>
      </c>
      <c r="S3485" s="18">
        <f t="shared" si="382"/>
        <v>9</v>
      </c>
      <c r="T3485" s="15" t="str">
        <f t="shared" si="383"/>
        <v/>
      </c>
      <c r="U3485" s="15" t="str">
        <f>CONCATENATE(IF(B3485="","",'[1]Datos del Clap'!$E$4),";","9",IF(B3485="","",'[1]Datos del Clap'!$F$4),TEXT(B3485,"000"),";",E3485,(TEXT(F3485,"00000000")))</f>
        <v>;9;00000000</v>
      </c>
    </row>
    <row r="3486" spans="1:21" ht="14.25" customHeight="1" x14ac:dyDescent="0.2">
      <c r="A3486" s="41" t="str">
        <f t="shared" si="384"/>
        <v/>
      </c>
      <c r="B3486" s="27" t="str">
        <f t="shared" si="379"/>
        <v/>
      </c>
      <c r="C3486" s="28"/>
      <c r="D3486" s="37"/>
      <c r="E3486" s="28"/>
      <c r="F3486" s="38"/>
      <c r="G3486" s="39"/>
      <c r="H3486" s="39"/>
      <c r="I3486" s="29"/>
      <c r="J3486" s="40"/>
      <c r="K3486" s="40"/>
      <c r="L3486" s="28"/>
      <c r="M3486" s="28"/>
      <c r="N3486" s="42" t="str">
        <f t="shared" si="380"/>
        <v/>
      </c>
      <c r="O3486" s="43"/>
      <c r="P3486" s="25" t="str">
        <f t="shared" si="385"/>
        <v/>
      </c>
      <c r="R3486" s="26">
        <f t="shared" si="381"/>
        <v>0</v>
      </c>
      <c r="S3486" s="18">
        <f t="shared" si="382"/>
        <v>9</v>
      </c>
      <c r="T3486" s="15" t="str">
        <f t="shared" si="383"/>
        <v/>
      </c>
      <c r="U3486" s="15" t="str">
        <f>CONCATENATE(IF(B3486="","",'[1]Datos del Clap'!$E$4),";","9",IF(B3486="","",'[1]Datos del Clap'!$F$4),TEXT(B3486,"000"),";",E3486,(TEXT(F3486,"00000000")))</f>
        <v>;9;00000000</v>
      </c>
    </row>
    <row r="3487" spans="1:21" ht="14.25" customHeight="1" x14ac:dyDescent="0.2">
      <c r="A3487" s="41" t="str">
        <f t="shared" si="384"/>
        <v/>
      </c>
      <c r="B3487" s="27" t="str">
        <f t="shared" si="379"/>
        <v/>
      </c>
      <c r="C3487" s="28"/>
      <c r="D3487" s="37"/>
      <c r="E3487" s="28"/>
      <c r="F3487" s="38"/>
      <c r="G3487" s="39"/>
      <c r="H3487" s="39"/>
      <c r="I3487" s="29"/>
      <c r="J3487" s="40"/>
      <c r="K3487" s="40"/>
      <c r="L3487" s="28"/>
      <c r="M3487" s="28"/>
      <c r="N3487" s="42" t="str">
        <f t="shared" si="380"/>
        <v/>
      </c>
      <c r="O3487" s="43"/>
      <c r="P3487" s="25" t="str">
        <f t="shared" si="385"/>
        <v/>
      </c>
      <c r="R3487" s="26">
        <f t="shared" si="381"/>
        <v>0</v>
      </c>
      <c r="S3487" s="18">
        <f t="shared" si="382"/>
        <v>9</v>
      </c>
      <c r="T3487" s="15" t="str">
        <f t="shared" si="383"/>
        <v/>
      </c>
      <c r="U3487" s="15" t="str">
        <f>CONCATENATE(IF(B3487="","",'[1]Datos del Clap'!$E$4),";","9",IF(B3487="","",'[1]Datos del Clap'!$F$4),TEXT(B3487,"000"),";",E3487,(TEXT(F3487,"00000000")))</f>
        <v>;9;00000000</v>
      </c>
    </row>
    <row r="3488" spans="1:21" ht="14.25" customHeight="1" x14ac:dyDescent="0.2">
      <c r="A3488" s="41" t="str">
        <f t="shared" si="384"/>
        <v/>
      </c>
      <c r="B3488" s="27" t="str">
        <f t="shared" si="379"/>
        <v/>
      </c>
      <c r="C3488" s="28"/>
      <c r="D3488" s="37"/>
      <c r="E3488" s="28"/>
      <c r="F3488" s="38"/>
      <c r="G3488" s="39"/>
      <c r="H3488" s="39"/>
      <c r="I3488" s="29"/>
      <c r="J3488" s="40"/>
      <c r="K3488" s="40"/>
      <c r="L3488" s="28"/>
      <c r="M3488" s="28"/>
      <c r="N3488" s="42" t="str">
        <f t="shared" si="380"/>
        <v/>
      </c>
      <c r="O3488" s="43"/>
      <c r="P3488" s="25" t="str">
        <f t="shared" si="385"/>
        <v/>
      </c>
      <c r="R3488" s="26">
        <f t="shared" si="381"/>
        <v>0</v>
      </c>
      <c r="S3488" s="18">
        <f t="shared" si="382"/>
        <v>9</v>
      </c>
      <c r="T3488" s="15" t="str">
        <f t="shared" si="383"/>
        <v/>
      </c>
      <c r="U3488" s="15" t="str">
        <f>CONCATENATE(IF(B3488="","",'[1]Datos del Clap'!$E$4),";","9",IF(B3488="","",'[1]Datos del Clap'!$F$4),TEXT(B3488,"000"),";",E3488,(TEXT(F3488,"00000000")))</f>
        <v>;9;00000000</v>
      </c>
    </row>
    <row r="3489" spans="1:21" ht="14.25" customHeight="1" x14ac:dyDescent="0.2">
      <c r="A3489" s="41" t="str">
        <f t="shared" si="384"/>
        <v/>
      </c>
      <c r="B3489" s="27" t="str">
        <f t="shared" si="379"/>
        <v/>
      </c>
      <c r="C3489" s="28"/>
      <c r="D3489" s="37"/>
      <c r="E3489" s="28"/>
      <c r="F3489" s="38"/>
      <c r="G3489" s="39"/>
      <c r="H3489" s="39"/>
      <c r="I3489" s="29"/>
      <c r="J3489" s="40"/>
      <c r="K3489" s="40"/>
      <c r="L3489" s="28"/>
      <c r="M3489" s="28"/>
      <c r="N3489" s="42" t="str">
        <f t="shared" si="380"/>
        <v/>
      </c>
      <c r="O3489" s="43"/>
      <c r="P3489" s="25" t="str">
        <f t="shared" si="385"/>
        <v/>
      </c>
      <c r="R3489" s="26">
        <f t="shared" si="381"/>
        <v>0</v>
      </c>
      <c r="S3489" s="18">
        <f t="shared" si="382"/>
        <v>9</v>
      </c>
      <c r="T3489" s="15" t="str">
        <f t="shared" si="383"/>
        <v/>
      </c>
      <c r="U3489" s="15" t="str">
        <f>CONCATENATE(IF(B3489="","",'[1]Datos del Clap'!$E$4),";","9",IF(B3489="","",'[1]Datos del Clap'!$F$4),TEXT(B3489,"000"),";",E3489,(TEXT(F3489,"00000000")))</f>
        <v>;9;00000000</v>
      </c>
    </row>
    <row r="3490" spans="1:21" ht="14.25" customHeight="1" x14ac:dyDescent="0.2">
      <c r="A3490" s="41" t="str">
        <f t="shared" si="384"/>
        <v/>
      </c>
      <c r="B3490" s="27" t="str">
        <f t="shared" si="379"/>
        <v/>
      </c>
      <c r="C3490" s="28"/>
      <c r="D3490" s="37"/>
      <c r="E3490" s="28"/>
      <c r="F3490" s="38"/>
      <c r="G3490" s="39"/>
      <c r="H3490" s="39"/>
      <c r="I3490" s="29"/>
      <c r="J3490" s="40"/>
      <c r="K3490" s="40"/>
      <c r="L3490" s="28"/>
      <c r="M3490" s="28"/>
      <c r="N3490" s="42" t="str">
        <f t="shared" si="380"/>
        <v/>
      </c>
      <c r="O3490" s="43"/>
      <c r="P3490" s="25" t="str">
        <f t="shared" si="385"/>
        <v/>
      </c>
      <c r="R3490" s="26">
        <f t="shared" si="381"/>
        <v>0</v>
      </c>
      <c r="S3490" s="18">
        <f t="shared" si="382"/>
        <v>9</v>
      </c>
      <c r="T3490" s="15" t="str">
        <f t="shared" si="383"/>
        <v/>
      </c>
      <c r="U3490" s="15" t="str">
        <f>CONCATENATE(IF(B3490="","",'[1]Datos del Clap'!$E$4),";","9",IF(B3490="","",'[1]Datos del Clap'!$F$4),TEXT(B3490,"000"),";",E3490,(TEXT(F3490,"00000000")))</f>
        <v>;9;00000000</v>
      </c>
    </row>
    <row r="3491" spans="1:21" ht="14.25" customHeight="1" x14ac:dyDescent="0.2">
      <c r="A3491" s="41" t="str">
        <f t="shared" si="384"/>
        <v/>
      </c>
      <c r="B3491" s="27" t="str">
        <f t="shared" si="379"/>
        <v/>
      </c>
      <c r="C3491" s="28"/>
      <c r="D3491" s="37"/>
      <c r="E3491" s="28"/>
      <c r="F3491" s="38"/>
      <c r="G3491" s="39"/>
      <c r="H3491" s="39"/>
      <c r="I3491" s="29"/>
      <c r="J3491" s="40"/>
      <c r="K3491" s="40"/>
      <c r="L3491" s="28"/>
      <c r="M3491" s="28"/>
      <c r="N3491" s="42" t="str">
        <f t="shared" si="380"/>
        <v/>
      </c>
      <c r="O3491" s="43"/>
      <c r="P3491" s="25" t="str">
        <f t="shared" si="385"/>
        <v/>
      </c>
      <c r="R3491" s="26">
        <f t="shared" si="381"/>
        <v>0</v>
      </c>
      <c r="S3491" s="18">
        <f t="shared" si="382"/>
        <v>9</v>
      </c>
      <c r="T3491" s="15" t="str">
        <f t="shared" si="383"/>
        <v/>
      </c>
      <c r="U3491" s="15" t="str">
        <f>CONCATENATE(IF(B3491="","",'[1]Datos del Clap'!$E$4),";","9",IF(B3491="","",'[1]Datos del Clap'!$F$4),TEXT(B3491,"000"),";",E3491,(TEXT(F3491,"00000000")))</f>
        <v>;9;00000000</v>
      </c>
    </row>
    <row r="3492" spans="1:21" ht="14.25" customHeight="1" x14ac:dyDescent="0.2">
      <c r="A3492" s="41" t="str">
        <f t="shared" si="384"/>
        <v/>
      </c>
      <c r="B3492" s="27" t="str">
        <f t="shared" si="379"/>
        <v/>
      </c>
      <c r="C3492" s="28"/>
      <c r="D3492" s="37"/>
      <c r="E3492" s="28"/>
      <c r="F3492" s="38"/>
      <c r="G3492" s="39"/>
      <c r="H3492" s="39"/>
      <c r="I3492" s="29"/>
      <c r="J3492" s="40"/>
      <c r="K3492" s="40"/>
      <c r="L3492" s="28"/>
      <c r="M3492" s="28"/>
      <c r="N3492" s="42" t="str">
        <f t="shared" si="380"/>
        <v/>
      </c>
      <c r="O3492" s="43"/>
      <c r="P3492" s="25" t="str">
        <f t="shared" si="385"/>
        <v/>
      </c>
      <c r="R3492" s="26">
        <f t="shared" si="381"/>
        <v>0</v>
      </c>
      <c r="S3492" s="18">
        <f t="shared" si="382"/>
        <v>9</v>
      </c>
      <c r="T3492" s="15" t="str">
        <f t="shared" si="383"/>
        <v/>
      </c>
      <c r="U3492" s="15" t="str">
        <f>CONCATENATE(IF(B3492="","",'[1]Datos del Clap'!$E$4),";","9",IF(B3492="","",'[1]Datos del Clap'!$F$4),TEXT(B3492,"000"),";",E3492,(TEXT(F3492,"00000000")))</f>
        <v>;9;00000000</v>
      </c>
    </row>
    <row r="3493" spans="1:21" ht="14.25" customHeight="1" x14ac:dyDescent="0.2">
      <c r="A3493" s="41" t="str">
        <f t="shared" si="384"/>
        <v/>
      </c>
      <c r="B3493" s="27" t="str">
        <f t="shared" si="379"/>
        <v/>
      </c>
      <c r="C3493" s="28"/>
      <c r="D3493" s="37"/>
      <c r="E3493" s="28"/>
      <c r="F3493" s="38"/>
      <c r="G3493" s="39"/>
      <c r="H3493" s="39"/>
      <c r="I3493" s="29"/>
      <c r="J3493" s="40"/>
      <c r="K3493" s="40"/>
      <c r="L3493" s="28"/>
      <c r="M3493" s="28"/>
      <c r="N3493" s="42" t="str">
        <f t="shared" si="380"/>
        <v/>
      </c>
      <c r="O3493" s="43"/>
      <c r="P3493" s="25" t="str">
        <f t="shared" si="385"/>
        <v/>
      </c>
      <c r="R3493" s="26">
        <f t="shared" si="381"/>
        <v>0</v>
      </c>
      <c r="S3493" s="18">
        <f t="shared" si="382"/>
        <v>9</v>
      </c>
      <c r="T3493" s="15" t="str">
        <f t="shared" si="383"/>
        <v/>
      </c>
      <c r="U3493" s="15" t="str">
        <f>CONCATENATE(IF(B3493="","",'[1]Datos del Clap'!$E$4),";","9",IF(B3493="","",'[1]Datos del Clap'!$F$4),TEXT(B3493,"000"),";",E3493,(TEXT(F3493,"00000000")))</f>
        <v>;9;00000000</v>
      </c>
    </row>
    <row r="3494" spans="1:21" ht="14.25" customHeight="1" x14ac:dyDescent="0.2">
      <c r="A3494" s="41" t="str">
        <f t="shared" si="384"/>
        <v/>
      </c>
      <c r="B3494" s="27" t="str">
        <f t="shared" si="379"/>
        <v/>
      </c>
      <c r="C3494" s="28"/>
      <c r="D3494" s="37"/>
      <c r="E3494" s="28"/>
      <c r="F3494" s="38"/>
      <c r="G3494" s="39"/>
      <c r="H3494" s="39"/>
      <c r="I3494" s="29"/>
      <c r="J3494" s="40"/>
      <c r="K3494" s="40"/>
      <c r="L3494" s="28"/>
      <c r="M3494" s="28"/>
      <c r="N3494" s="42" t="str">
        <f t="shared" si="380"/>
        <v/>
      </c>
      <c r="O3494" s="43"/>
      <c r="P3494" s="25" t="str">
        <f t="shared" si="385"/>
        <v/>
      </c>
      <c r="R3494" s="26">
        <f t="shared" si="381"/>
        <v>0</v>
      </c>
      <c r="S3494" s="18">
        <f t="shared" si="382"/>
        <v>9</v>
      </c>
      <c r="T3494" s="15" t="str">
        <f t="shared" si="383"/>
        <v/>
      </c>
      <c r="U3494" s="15" t="str">
        <f>CONCATENATE(IF(B3494="","",'[1]Datos del Clap'!$E$4),";","9",IF(B3494="","",'[1]Datos del Clap'!$F$4),TEXT(B3494,"000"),";",E3494,(TEXT(F3494,"00000000")))</f>
        <v>;9;00000000</v>
      </c>
    </row>
    <row r="3495" spans="1:21" ht="14.25" customHeight="1" x14ac:dyDescent="0.2">
      <c r="A3495" s="41" t="str">
        <f t="shared" si="384"/>
        <v/>
      </c>
      <c r="B3495" s="27" t="str">
        <f t="shared" si="379"/>
        <v/>
      </c>
      <c r="C3495" s="28"/>
      <c r="D3495" s="37"/>
      <c r="E3495" s="28"/>
      <c r="F3495" s="38"/>
      <c r="G3495" s="39"/>
      <c r="H3495" s="39"/>
      <c r="I3495" s="29"/>
      <c r="J3495" s="40"/>
      <c r="K3495" s="40"/>
      <c r="L3495" s="28"/>
      <c r="M3495" s="28"/>
      <c r="N3495" s="42" t="str">
        <f t="shared" si="380"/>
        <v/>
      </c>
      <c r="O3495" s="43"/>
      <c r="P3495" s="25" t="str">
        <f t="shared" si="385"/>
        <v/>
      </c>
      <c r="R3495" s="26">
        <f t="shared" si="381"/>
        <v>0</v>
      </c>
      <c r="S3495" s="18">
        <f t="shared" si="382"/>
        <v>9</v>
      </c>
      <c r="T3495" s="15" t="str">
        <f t="shared" si="383"/>
        <v/>
      </c>
      <c r="U3495" s="15" t="str">
        <f>CONCATENATE(IF(B3495="","",'[1]Datos del Clap'!$E$4),";","9",IF(B3495="","",'[1]Datos del Clap'!$F$4),TEXT(B3495,"000"),";",E3495,(TEXT(F3495,"00000000")))</f>
        <v>;9;00000000</v>
      </c>
    </row>
    <row r="3496" spans="1:21" ht="14.25" customHeight="1" x14ac:dyDescent="0.2">
      <c r="A3496" s="41" t="str">
        <f t="shared" si="384"/>
        <v/>
      </c>
      <c r="B3496" s="27" t="str">
        <f t="shared" si="379"/>
        <v/>
      </c>
      <c r="C3496" s="28"/>
      <c r="D3496" s="37"/>
      <c r="E3496" s="28"/>
      <c r="F3496" s="38"/>
      <c r="G3496" s="39"/>
      <c r="H3496" s="39"/>
      <c r="I3496" s="29"/>
      <c r="J3496" s="40"/>
      <c r="K3496" s="40"/>
      <c r="L3496" s="28"/>
      <c r="M3496" s="28"/>
      <c r="N3496" s="42" t="str">
        <f t="shared" si="380"/>
        <v/>
      </c>
      <c r="O3496" s="43"/>
      <c r="P3496" s="25" t="str">
        <f t="shared" si="385"/>
        <v/>
      </c>
      <c r="R3496" s="26">
        <f t="shared" si="381"/>
        <v>0</v>
      </c>
      <c r="S3496" s="18">
        <f t="shared" si="382"/>
        <v>9</v>
      </c>
      <c r="T3496" s="15" t="str">
        <f t="shared" si="383"/>
        <v/>
      </c>
      <c r="U3496" s="15" t="str">
        <f>CONCATENATE(IF(B3496="","",'[1]Datos del Clap'!$E$4),";","9",IF(B3496="","",'[1]Datos del Clap'!$F$4),TEXT(B3496,"000"),";",E3496,(TEXT(F3496,"00000000")))</f>
        <v>;9;00000000</v>
      </c>
    </row>
    <row r="3497" spans="1:21" ht="14.25" customHeight="1" x14ac:dyDescent="0.2">
      <c r="A3497" s="41" t="str">
        <f t="shared" si="384"/>
        <v/>
      </c>
      <c r="B3497" s="27" t="str">
        <f t="shared" si="379"/>
        <v/>
      </c>
      <c r="C3497" s="28"/>
      <c r="D3497" s="37"/>
      <c r="E3497" s="28"/>
      <c r="F3497" s="38"/>
      <c r="G3497" s="39"/>
      <c r="H3497" s="39"/>
      <c r="I3497" s="29"/>
      <c r="J3497" s="40"/>
      <c r="K3497" s="40"/>
      <c r="L3497" s="28"/>
      <c r="M3497" s="28"/>
      <c r="N3497" s="42" t="str">
        <f t="shared" si="380"/>
        <v/>
      </c>
      <c r="O3497" s="43"/>
      <c r="P3497" s="25" t="str">
        <f t="shared" si="385"/>
        <v/>
      </c>
      <c r="R3497" s="26">
        <f t="shared" si="381"/>
        <v>0</v>
      </c>
      <c r="S3497" s="18">
        <f t="shared" si="382"/>
        <v>9</v>
      </c>
      <c r="T3497" s="15" t="str">
        <f t="shared" si="383"/>
        <v/>
      </c>
      <c r="U3497" s="15" t="str">
        <f>CONCATENATE(IF(B3497="","",'[1]Datos del Clap'!$E$4),";","9",IF(B3497="","",'[1]Datos del Clap'!$F$4),TEXT(B3497,"000"),";",E3497,(TEXT(F3497,"00000000")))</f>
        <v>;9;00000000</v>
      </c>
    </row>
    <row r="3498" spans="1:21" ht="14.25" customHeight="1" x14ac:dyDescent="0.2">
      <c r="A3498" s="41" t="str">
        <f t="shared" si="384"/>
        <v/>
      </c>
      <c r="B3498" s="27" t="str">
        <f t="shared" si="379"/>
        <v/>
      </c>
      <c r="C3498" s="28"/>
      <c r="D3498" s="37"/>
      <c r="E3498" s="28"/>
      <c r="F3498" s="38"/>
      <c r="G3498" s="39"/>
      <c r="H3498" s="39"/>
      <c r="I3498" s="29"/>
      <c r="J3498" s="40"/>
      <c r="K3498" s="40"/>
      <c r="L3498" s="28"/>
      <c r="M3498" s="28"/>
      <c r="N3498" s="42" t="str">
        <f t="shared" si="380"/>
        <v/>
      </c>
      <c r="O3498" s="43"/>
      <c r="P3498" s="25" t="str">
        <f t="shared" si="385"/>
        <v/>
      </c>
      <c r="R3498" s="26">
        <f t="shared" si="381"/>
        <v>0</v>
      </c>
      <c r="S3498" s="18">
        <f t="shared" si="382"/>
        <v>9</v>
      </c>
      <c r="T3498" s="15" t="str">
        <f t="shared" si="383"/>
        <v/>
      </c>
      <c r="U3498" s="15" t="str">
        <f>CONCATENATE(IF(B3498="","",'[1]Datos del Clap'!$E$4),";","9",IF(B3498="","",'[1]Datos del Clap'!$F$4),TEXT(B3498,"000"),";",E3498,(TEXT(F3498,"00000000")))</f>
        <v>;9;00000000</v>
      </c>
    </row>
    <row r="3499" spans="1:21" ht="14.25" customHeight="1" x14ac:dyDescent="0.2">
      <c r="A3499" s="41" t="str">
        <f t="shared" si="384"/>
        <v/>
      </c>
      <c r="B3499" s="27" t="str">
        <f t="shared" si="379"/>
        <v/>
      </c>
      <c r="C3499" s="28"/>
      <c r="D3499" s="37"/>
      <c r="E3499" s="28"/>
      <c r="F3499" s="38"/>
      <c r="G3499" s="39"/>
      <c r="H3499" s="39"/>
      <c r="I3499" s="29"/>
      <c r="J3499" s="40"/>
      <c r="K3499" s="40"/>
      <c r="L3499" s="28"/>
      <c r="M3499" s="28"/>
      <c r="N3499" s="42" t="str">
        <f t="shared" si="380"/>
        <v/>
      </c>
      <c r="O3499" s="43"/>
      <c r="P3499" s="25" t="str">
        <f t="shared" si="385"/>
        <v/>
      </c>
      <c r="R3499" s="26">
        <f t="shared" si="381"/>
        <v>0</v>
      </c>
      <c r="S3499" s="18">
        <f t="shared" si="382"/>
        <v>9</v>
      </c>
      <c r="T3499" s="15" t="str">
        <f t="shared" si="383"/>
        <v/>
      </c>
      <c r="U3499" s="15" t="str">
        <f>CONCATENATE(IF(B3499="","",'[1]Datos del Clap'!$E$4),";","9",IF(B3499="","",'[1]Datos del Clap'!$F$4),TEXT(B3499,"000"),";",E3499,(TEXT(F3499,"00000000")))</f>
        <v>;9;00000000</v>
      </c>
    </row>
    <row r="3500" spans="1:21" ht="14.25" customHeight="1" x14ac:dyDescent="0.2">
      <c r="A3500" s="41" t="str">
        <f t="shared" si="384"/>
        <v/>
      </c>
      <c r="B3500" s="27" t="str">
        <f t="shared" si="379"/>
        <v/>
      </c>
      <c r="C3500" s="28"/>
      <c r="D3500" s="37"/>
      <c r="E3500" s="28"/>
      <c r="F3500" s="38"/>
      <c r="G3500" s="39"/>
      <c r="H3500" s="39"/>
      <c r="I3500" s="29"/>
      <c r="J3500" s="40"/>
      <c r="K3500" s="40"/>
      <c r="L3500" s="28"/>
      <c r="M3500" s="28"/>
      <c r="N3500" s="42" t="str">
        <f t="shared" si="380"/>
        <v/>
      </c>
      <c r="O3500" s="43"/>
      <c r="P3500" s="25" t="str">
        <f t="shared" si="385"/>
        <v/>
      </c>
      <c r="R3500" s="26">
        <f t="shared" si="381"/>
        <v>0</v>
      </c>
      <c r="S3500" s="18">
        <f t="shared" si="382"/>
        <v>9</v>
      </c>
      <c r="T3500" s="15" t="str">
        <f t="shared" si="383"/>
        <v/>
      </c>
      <c r="U3500" s="15" t="str">
        <f>CONCATENATE(IF(B3500="","",'[1]Datos del Clap'!$E$4),";","9",IF(B3500="","",'[1]Datos del Clap'!$F$4),TEXT(B3500,"000"),";",E3500,(TEXT(F3500,"00000000")))</f>
        <v>;9;00000000</v>
      </c>
    </row>
    <row r="3501" spans="1:21" ht="14.25" customHeight="1" x14ac:dyDescent="0.2">
      <c r="A3501" s="41" t="str">
        <f t="shared" si="384"/>
        <v/>
      </c>
      <c r="B3501" s="27" t="str">
        <f t="shared" si="379"/>
        <v/>
      </c>
      <c r="C3501" s="28"/>
      <c r="D3501" s="37"/>
      <c r="E3501" s="28"/>
      <c r="F3501" s="38"/>
      <c r="G3501" s="39"/>
      <c r="H3501" s="39"/>
      <c r="I3501" s="29"/>
      <c r="J3501" s="40"/>
      <c r="K3501" s="40"/>
      <c r="L3501" s="28"/>
      <c r="M3501" s="28"/>
      <c r="N3501" s="42" t="str">
        <f t="shared" si="380"/>
        <v/>
      </c>
      <c r="O3501" s="43"/>
      <c r="P3501" s="25" t="str">
        <f t="shared" si="385"/>
        <v/>
      </c>
      <c r="R3501" s="26">
        <f t="shared" si="381"/>
        <v>0</v>
      </c>
      <c r="S3501" s="18">
        <f t="shared" si="382"/>
        <v>9</v>
      </c>
      <c r="T3501" s="15" t="str">
        <f t="shared" si="383"/>
        <v/>
      </c>
      <c r="U3501" s="15" t="str">
        <f>CONCATENATE(IF(B3501="","",'[1]Datos del Clap'!$E$4),";","9",IF(B3501="","",'[1]Datos del Clap'!$F$4),TEXT(B3501,"000"),";",E3501,(TEXT(F3501,"00000000")))</f>
        <v>;9;00000000</v>
      </c>
    </row>
    <row r="3502" spans="1:21" ht="14.25" customHeight="1" x14ac:dyDescent="0.2">
      <c r="A3502" s="41" t="str">
        <f t="shared" si="384"/>
        <v/>
      </c>
      <c r="B3502" s="27" t="str">
        <f t="shared" si="379"/>
        <v/>
      </c>
      <c r="C3502" s="28"/>
      <c r="D3502" s="37"/>
      <c r="E3502" s="28"/>
      <c r="F3502" s="38"/>
      <c r="G3502" s="39"/>
      <c r="H3502" s="39"/>
      <c r="I3502" s="29"/>
      <c r="J3502" s="40"/>
      <c r="K3502" s="40"/>
      <c r="L3502" s="28"/>
      <c r="M3502" s="28"/>
      <c r="N3502" s="42" t="str">
        <f t="shared" si="380"/>
        <v/>
      </c>
      <c r="O3502" s="43"/>
      <c r="P3502" s="25" t="str">
        <f t="shared" si="385"/>
        <v/>
      </c>
      <c r="R3502" s="26">
        <f t="shared" si="381"/>
        <v>0</v>
      </c>
      <c r="S3502" s="18">
        <f t="shared" si="382"/>
        <v>9</v>
      </c>
      <c r="T3502" s="15" t="str">
        <f t="shared" si="383"/>
        <v/>
      </c>
      <c r="U3502" s="15" t="str">
        <f>CONCATENATE(IF(B3502="","",'[1]Datos del Clap'!$E$4),";","9",IF(B3502="","",'[1]Datos del Clap'!$F$4),TEXT(B3502,"000"),";",E3502,(TEXT(F3502,"00000000")))</f>
        <v>;9;00000000</v>
      </c>
    </row>
    <row r="3503" spans="1:21" ht="14.25" customHeight="1" x14ac:dyDescent="0.2">
      <c r="A3503" s="41" t="str">
        <f t="shared" si="384"/>
        <v/>
      </c>
      <c r="B3503" s="27" t="str">
        <f t="shared" si="379"/>
        <v/>
      </c>
      <c r="C3503" s="28"/>
      <c r="D3503" s="37"/>
      <c r="E3503" s="28"/>
      <c r="F3503" s="38"/>
      <c r="G3503" s="39"/>
      <c r="H3503" s="39"/>
      <c r="I3503" s="29"/>
      <c r="J3503" s="40"/>
      <c r="K3503" s="40"/>
      <c r="L3503" s="28"/>
      <c r="M3503" s="28"/>
      <c r="N3503" s="42" t="str">
        <f t="shared" si="380"/>
        <v/>
      </c>
      <c r="O3503" s="43"/>
      <c r="P3503" s="25" t="str">
        <f t="shared" si="385"/>
        <v/>
      </c>
      <c r="R3503" s="26">
        <f t="shared" si="381"/>
        <v>0</v>
      </c>
      <c r="S3503" s="18">
        <f t="shared" si="382"/>
        <v>9</v>
      </c>
      <c r="T3503" s="15" t="str">
        <f t="shared" si="383"/>
        <v/>
      </c>
      <c r="U3503" s="15" t="str">
        <f>CONCATENATE(IF(B3503="","",'[1]Datos del Clap'!$E$4),";","9",IF(B3503="","",'[1]Datos del Clap'!$F$4),TEXT(B3503,"000"),";",E3503,(TEXT(F3503,"00000000")))</f>
        <v>;9;00000000</v>
      </c>
    </row>
    <row r="3504" spans="1:21" ht="14.25" customHeight="1" x14ac:dyDescent="0.2">
      <c r="A3504" s="41" t="str">
        <f t="shared" si="384"/>
        <v/>
      </c>
      <c r="B3504" s="27" t="str">
        <f t="shared" si="379"/>
        <v/>
      </c>
      <c r="C3504" s="28"/>
      <c r="D3504" s="37"/>
      <c r="E3504" s="28"/>
      <c r="F3504" s="38"/>
      <c r="G3504" s="39"/>
      <c r="H3504" s="39"/>
      <c r="I3504" s="29"/>
      <c r="J3504" s="40"/>
      <c r="K3504" s="40"/>
      <c r="L3504" s="28"/>
      <c r="M3504" s="28"/>
      <c r="N3504" s="42" t="str">
        <f t="shared" si="380"/>
        <v/>
      </c>
      <c r="O3504" s="43"/>
      <c r="P3504" s="25" t="str">
        <f t="shared" si="385"/>
        <v/>
      </c>
      <c r="R3504" s="26">
        <f t="shared" si="381"/>
        <v>0</v>
      </c>
      <c r="S3504" s="18">
        <f t="shared" si="382"/>
        <v>9</v>
      </c>
      <c r="T3504" s="15" t="str">
        <f t="shared" si="383"/>
        <v/>
      </c>
      <c r="U3504" s="15" t="str">
        <f>CONCATENATE(IF(B3504="","",'[1]Datos del Clap'!$E$4),";","9",IF(B3504="","",'[1]Datos del Clap'!$F$4),TEXT(B3504,"000"),";",E3504,(TEXT(F3504,"00000000")))</f>
        <v>;9;00000000</v>
      </c>
    </row>
    <row r="3505" spans="1:21" ht="14.25" customHeight="1" x14ac:dyDescent="0.2">
      <c r="A3505" s="41" t="str">
        <f t="shared" si="384"/>
        <v/>
      </c>
      <c r="B3505" s="27" t="str">
        <f t="shared" si="379"/>
        <v/>
      </c>
      <c r="C3505" s="28"/>
      <c r="D3505" s="37"/>
      <c r="E3505" s="28"/>
      <c r="F3505" s="38"/>
      <c r="G3505" s="39"/>
      <c r="H3505" s="39"/>
      <c r="I3505" s="29"/>
      <c r="J3505" s="40"/>
      <c r="K3505" s="40"/>
      <c r="L3505" s="28"/>
      <c r="M3505" s="28"/>
      <c r="N3505" s="42" t="str">
        <f t="shared" si="380"/>
        <v/>
      </c>
      <c r="O3505" s="43"/>
      <c r="P3505" s="25" t="str">
        <f t="shared" si="385"/>
        <v/>
      </c>
      <c r="R3505" s="26">
        <f t="shared" si="381"/>
        <v>0</v>
      </c>
      <c r="S3505" s="18">
        <f t="shared" si="382"/>
        <v>9</v>
      </c>
      <c r="T3505" s="15" t="str">
        <f t="shared" si="383"/>
        <v/>
      </c>
      <c r="U3505" s="15" t="str">
        <f>CONCATENATE(IF(B3505="","",'[1]Datos del Clap'!$E$4),";","9",IF(B3505="","",'[1]Datos del Clap'!$F$4),TEXT(B3505,"000"),";",E3505,(TEXT(F3505,"00000000")))</f>
        <v>;9;00000000</v>
      </c>
    </row>
    <row r="3506" spans="1:21" ht="14.25" customHeight="1" x14ac:dyDescent="0.2">
      <c r="A3506" s="41" t="str">
        <f t="shared" si="384"/>
        <v/>
      </c>
      <c r="B3506" s="27" t="str">
        <f t="shared" si="379"/>
        <v/>
      </c>
      <c r="C3506" s="28"/>
      <c r="D3506" s="37"/>
      <c r="E3506" s="28"/>
      <c r="F3506" s="38"/>
      <c r="G3506" s="39"/>
      <c r="H3506" s="39"/>
      <c r="I3506" s="29"/>
      <c r="J3506" s="40"/>
      <c r="K3506" s="40"/>
      <c r="L3506" s="28"/>
      <c r="M3506" s="28"/>
      <c r="N3506" s="42" t="str">
        <f t="shared" si="380"/>
        <v/>
      </c>
      <c r="O3506" s="43"/>
      <c r="P3506" s="25" t="str">
        <f t="shared" si="385"/>
        <v/>
      </c>
      <c r="R3506" s="26">
        <f t="shared" si="381"/>
        <v>0</v>
      </c>
      <c r="S3506" s="18">
        <f t="shared" si="382"/>
        <v>9</v>
      </c>
      <c r="T3506" s="15" t="str">
        <f t="shared" si="383"/>
        <v/>
      </c>
      <c r="U3506" s="15" t="str">
        <f>CONCATENATE(IF(B3506="","",'[1]Datos del Clap'!$E$4),";","9",IF(B3506="","",'[1]Datos del Clap'!$F$4),TEXT(B3506,"000"),";",E3506,(TEXT(F3506,"00000000")))</f>
        <v>;9;00000000</v>
      </c>
    </row>
    <row r="3507" spans="1:21" ht="14.25" customHeight="1" x14ac:dyDescent="0.2">
      <c r="A3507" s="41" t="str">
        <f t="shared" si="384"/>
        <v/>
      </c>
      <c r="B3507" s="27" t="str">
        <f t="shared" si="379"/>
        <v/>
      </c>
      <c r="C3507" s="28"/>
      <c r="D3507" s="37"/>
      <c r="E3507" s="28"/>
      <c r="F3507" s="38"/>
      <c r="G3507" s="39"/>
      <c r="H3507" s="39"/>
      <c r="I3507" s="29"/>
      <c r="J3507" s="40"/>
      <c r="K3507" s="40"/>
      <c r="L3507" s="28"/>
      <c r="M3507" s="28"/>
      <c r="N3507" s="42" t="str">
        <f t="shared" si="380"/>
        <v/>
      </c>
      <c r="O3507" s="43"/>
      <c r="P3507" s="25" t="str">
        <f t="shared" si="385"/>
        <v/>
      </c>
      <c r="R3507" s="26">
        <f t="shared" si="381"/>
        <v>0</v>
      </c>
      <c r="S3507" s="18">
        <f t="shared" si="382"/>
        <v>9</v>
      </c>
      <c r="T3507" s="15" t="str">
        <f t="shared" si="383"/>
        <v/>
      </c>
      <c r="U3507" s="15" t="str">
        <f>CONCATENATE(IF(B3507="","",'[1]Datos del Clap'!$E$4),";","9",IF(B3507="","",'[1]Datos del Clap'!$F$4),TEXT(B3507,"000"),";",E3507,(TEXT(F3507,"00000000")))</f>
        <v>;9;00000000</v>
      </c>
    </row>
    <row r="3508" spans="1:21" ht="14.25" customHeight="1" x14ac:dyDescent="0.2">
      <c r="A3508" s="41" t="str">
        <f t="shared" si="384"/>
        <v/>
      </c>
      <c r="B3508" s="27" t="str">
        <f t="shared" si="379"/>
        <v/>
      </c>
      <c r="C3508" s="28"/>
      <c r="D3508" s="37"/>
      <c r="E3508" s="28"/>
      <c r="F3508" s="38"/>
      <c r="G3508" s="39"/>
      <c r="H3508" s="39"/>
      <c r="I3508" s="29"/>
      <c r="J3508" s="40"/>
      <c r="K3508" s="40"/>
      <c r="L3508" s="28"/>
      <c r="M3508" s="28"/>
      <c r="N3508" s="42" t="str">
        <f t="shared" si="380"/>
        <v/>
      </c>
      <c r="O3508" s="43"/>
      <c r="P3508" s="25" t="str">
        <f t="shared" si="385"/>
        <v/>
      </c>
      <c r="R3508" s="26">
        <f t="shared" si="381"/>
        <v>0</v>
      </c>
      <c r="S3508" s="18">
        <f t="shared" si="382"/>
        <v>9</v>
      </c>
      <c r="T3508" s="15" t="str">
        <f t="shared" si="383"/>
        <v/>
      </c>
      <c r="U3508" s="15" t="str">
        <f>CONCATENATE(IF(B3508="","",'[1]Datos del Clap'!$E$4),";","9",IF(B3508="","",'[1]Datos del Clap'!$F$4),TEXT(B3508,"000"),";",E3508,(TEXT(F3508,"00000000")))</f>
        <v>;9;00000000</v>
      </c>
    </row>
    <row r="3509" spans="1:21" ht="14.25" customHeight="1" x14ac:dyDescent="0.2">
      <c r="A3509" s="41" t="str">
        <f t="shared" si="384"/>
        <v/>
      </c>
      <c r="B3509" s="27" t="str">
        <f t="shared" si="379"/>
        <v/>
      </c>
      <c r="C3509" s="28"/>
      <c r="D3509" s="37"/>
      <c r="E3509" s="28"/>
      <c r="F3509" s="38"/>
      <c r="G3509" s="39"/>
      <c r="H3509" s="39"/>
      <c r="I3509" s="29"/>
      <c r="J3509" s="40"/>
      <c r="K3509" s="40"/>
      <c r="L3509" s="28"/>
      <c r="M3509" s="28"/>
      <c r="N3509" s="42" t="str">
        <f t="shared" si="380"/>
        <v/>
      </c>
      <c r="O3509" s="43"/>
      <c r="P3509" s="25" t="str">
        <f t="shared" si="385"/>
        <v/>
      </c>
      <c r="R3509" s="26">
        <f t="shared" si="381"/>
        <v>0</v>
      </c>
      <c r="S3509" s="18">
        <f t="shared" si="382"/>
        <v>9</v>
      </c>
      <c r="T3509" s="15" t="str">
        <f t="shared" si="383"/>
        <v/>
      </c>
      <c r="U3509" s="15" t="str">
        <f>CONCATENATE(IF(B3509="","",'[1]Datos del Clap'!$E$4),";","9",IF(B3509="","",'[1]Datos del Clap'!$F$4),TEXT(B3509,"000"),";",E3509,(TEXT(F3509,"00000000")))</f>
        <v>;9;00000000</v>
      </c>
    </row>
    <row r="3510" spans="1:21" ht="14.25" customHeight="1" x14ac:dyDescent="0.2">
      <c r="A3510" s="41" t="str">
        <f t="shared" si="384"/>
        <v/>
      </c>
      <c r="B3510" s="27" t="str">
        <f t="shared" si="379"/>
        <v/>
      </c>
      <c r="C3510" s="28"/>
      <c r="D3510" s="37"/>
      <c r="E3510" s="28"/>
      <c r="F3510" s="38"/>
      <c r="G3510" s="39"/>
      <c r="H3510" s="39"/>
      <c r="I3510" s="29"/>
      <c r="J3510" s="40"/>
      <c r="K3510" s="40"/>
      <c r="L3510" s="28"/>
      <c r="M3510" s="28"/>
      <c r="N3510" s="42" t="str">
        <f t="shared" si="380"/>
        <v/>
      </c>
      <c r="O3510" s="43"/>
      <c r="P3510" s="25" t="str">
        <f t="shared" si="385"/>
        <v/>
      </c>
      <c r="R3510" s="26">
        <f t="shared" si="381"/>
        <v>0</v>
      </c>
      <c r="S3510" s="18">
        <f t="shared" si="382"/>
        <v>9</v>
      </c>
      <c r="T3510" s="15" t="str">
        <f t="shared" si="383"/>
        <v/>
      </c>
      <c r="U3510" s="15" t="str">
        <f>CONCATENATE(IF(B3510="","",'[1]Datos del Clap'!$E$4),";","9",IF(B3510="","",'[1]Datos del Clap'!$F$4),TEXT(B3510,"000"),";",E3510,(TEXT(F3510,"00000000")))</f>
        <v>;9;00000000</v>
      </c>
    </row>
    <row r="3511" spans="1:21" ht="14.25" customHeight="1" x14ac:dyDescent="0.2">
      <c r="A3511" s="41" t="str">
        <f t="shared" si="384"/>
        <v/>
      </c>
      <c r="B3511" s="27" t="str">
        <f t="shared" si="379"/>
        <v/>
      </c>
      <c r="C3511" s="28"/>
      <c r="D3511" s="37"/>
      <c r="E3511" s="28"/>
      <c r="F3511" s="38"/>
      <c r="G3511" s="39"/>
      <c r="H3511" s="39"/>
      <c r="I3511" s="29"/>
      <c r="J3511" s="40"/>
      <c r="K3511" s="40"/>
      <c r="L3511" s="28"/>
      <c r="M3511" s="28"/>
      <c r="N3511" s="42" t="str">
        <f t="shared" si="380"/>
        <v/>
      </c>
      <c r="O3511" s="43"/>
      <c r="P3511" s="25" t="str">
        <f t="shared" si="385"/>
        <v/>
      </c>
      <c r="R3511" s="26">
        <f t="shared" si="381"/>
        <v>0</v>
      </c>
      <c r="S3511" s="18">
        <f t="shared" si="382"/>
        <v>9</v>
      </c>
      <c r="T3511" s="15" t="str">
        <f t="shared" si="383"/>
        <v/>
      </c>
      <c r="U3511" s="15" t="str">
        <f>CONCATENATE(IF(B3511="","",'[1]Datos del Clap'!$E$4),";","9",IF(B3511="","",'[1]Datos del Clap'!$F$4),TEXT(B3511,"000"),";",E3511,(TEXT(F3511,"00000000")))</f>
        <v>;9;00000000</v>
      </c>
    </row>
    <row r="3512" spans="1:21" ht="14.25" customHeight="1" x14ac:dyDescent="0.2">
      <c r="A3512" s="41" t="str">
        <f t="shared" si="384"/>
        <v/>
      </c>
      <c r="B3512" s="27" t="str">
        <f t="shared" si="379"/>
        <v/>
      </c>
      <c r="C3512" s="28"/>
      <c r="D3512" s="37"/>
      <c r="E3512" s="28"/>
      <c r="F3512" s="38"/>
      <c r="G3512" s="39"/>
      <c r="H3512" s="39"/>
      <c r="I3512" s="29"/>
      <c r="J3512" s="40"/>
      <c r="K3512" s="40"/>
      <c r="L3512" s="28"/>
      <c r="M3512" s="28"/>
      <c r="N3512" s="42" t="str">
        <f t="shared" si="380"/>
        <v/>
      </c>
      <c r="O3512" s="43"/>
      <c r="P3512" s="25" t="str">
        <f t="shared" si="385"/>
        <v/>
      </c>
      <c r="R3512" s="26">
        <f t="shared" si="381"/>
        <v>0</v>
      </c>
      <c r="S3512" s="18">
        <f t="shared" si="382"/>
        <v>9</v>
      </c>
      <c r="T3512" s="15" t="str">
        <f t="shared" si="383"/>
        <v/>
      </c>
      <c r="U3512" s="15" t="str">
        <f>CONCATENATE(IF(B3512="","",'[1]Datos del Clap'!$E$4),";","9",IF(B3512="","",'[1]Datos del Clap'!$F$4),TEXT(B3512,"000"),";",E3512,(TEXT(F3512,"00000000")))</f>
        <v>;9;00000000</v>
      </c>
    </row>
    <row r="3513" spans="1:21" ht="14.25" customHeight="1" x14ac:dyDescent="0.2">
      <c r="A3513" s="41" t="str">
        <f t="shared" si="384"/>
        <v/>
      </c>
      <c r="B3513" s="27" t="str">
        <f t="shared" si="379"/>
        <v/>
      </c>
      <c r="C3513" s="28"/>
      <c r="D3513" s="37"/>
      <c r="E3513" s="28"/>
      <c r="F3513" s="38"/>
      <c r="G3513" s="39"/>
      <c r="H3513" s="39"/>
      <c r="I3513" s="29"/>
      <c r="J3513" s="40"/>
      <c r="K3513" s="40"/>
      <c r="L3513" s="28"/>
      <c r="M3513" s="28"/>
      <c r="N3513" s="42" t="str">
        <f t="shared" si="380"/>
        <v/>
      </c>
      <c r="O3513" s="43"/>
      <c r="P3513" s="25" t="str">
        <f t="shared" si="385"/>
        <v/>
      </c>
      <c r="R3513" s="26">
        <f t="shared" si="381"/>
        <v>0</v>
      </c>
      <c r="S3513" s="18">
        <f t="shared" si="382"/>
        <v>9</v>
      </c>
      <c r="T3513" s="15" t="str">
        <f t="shared" si="383"/>
        <v/>
      </c>
      <c r="U3513" s="15" t="str">
        <f>CONCATENATE(IF(B3513="","",'[1]Datos del Clap'!$E$4),";","9",IF(B3513="","",'[1]Datos del Clap'!$F$4),TEXT(B3513,"000"),";",E3513,(TEXT(F3513,"00000000")))</f>
        <v>;9;00000000</v>
      </c>
    </row>
    <row r="3514" spans="1:21" ht="14.25" customHeight="1" x14ac:dyDescent="0.2">
      <c r="A3514" s="41" t="str">
        <f t="shared" si="384"/>
        <v/>
      </c>
      <c r="B3514" s="27" t="str">
        <f t="shared" si="379"/>
        <v/>
      </c>
      <c r="C3514" s="28"/>
      <c r="D3514" s="37"/>
      <c r="E3514" s="28"/>
      <c r="F3514" s="38"/>
      <c r="G3514" s="39"/>
      <c r="H3514" s="39"/>
      <c r="I3514" s="29"/>
      <c r="J3514" s="40"/>
      <c r="K3514" s="40"/>
      <c r="L3514" s="28"/>
      <c r="M3514" s="28"/>
      <c r="N3514" s="42" t="str">
        <f t="shared" si="380"/>
        <v/>
      </c>
      <c r="O3514" s="43"/>
      <c r="P3514" s="25" t="str">
        <f t="shared" si="385"/>
        <v/>
      </c>
      <c r="R3514" s="26">
        <f t="shared" si="381"/>
        <v>0</v>
      </c>
      <c r="S3514" s="18">
        <f t="shared" si="382"/>
        <v>9</v>
      </c>
      <c r="T3514" s="15" t="str">
        <f t="shared" si="383"/>
        <v/>
      </c>
      <c r="U3514" s="15" t="str">
        <f>CONCATENATE(IF(B3514="","",'[1]Datos del Clap'!$E$4),";","9",IF(B3514="","",'[1]Datos del Clap'!$F$4),TEXT(B3514,"000"),";",E3514,(TEXT(F3514,"00000000")))</f>
        <v>;9;00000000</v>
      </c>
    </row>
    <row r="3515" spans="1:21" ht="14.25" customHeight="1" x14ac:dyDescent="0.2">
      <c r="A3515" s="41" t="str">
        <f t="shared" si="384"/>
        <v/>
      </c>
      <c r="B3515" s="27" t="str">
        <f t="shared" si="379"/>
        <v/>
      </c>
      <c r="C3515" s="28"/>
      <c r="D3515" s="37"/>
      <c r="E3515" s="28"/>
      <c r="F3515" s="38"/>
      <c r="G3515" s="39"/>
      <c r="H3515" s="39"/>
      <c r="I3515" s="29"/>
      <c r="J3515" s="40"/>
      <c r="K3515" s="40"/>
      <c r="L3515" s="28"/>
      <c r="M3515" s="28"/>
      <c r="N3515" s="42" t="str">
        <f t="shared" si="380"/>
        <v/>
      </c>
      <c r="O3515" s="43"/>
      <c r="P3515" s="25" t="str">
        <f t="shared" si="385"/>
        <v/>
      </c>
      <c r="R3515" s="26">
        <f t="shared" si="381"/>
        <v>0</v>
      </c>
      <c r="S3515" s="18">
        <f t="shared" si="382"/>
        <v>9</v>
      </c>
      <c r="T3515" s="15" t="str">
        <f t="shared" si="383"/>
        <v/>
      </c>
      <c r="U3515" s="15" t="str">
        <f>CONCATENATE(IF(B3515="","",'[1]Datos del Clap'!$E$4),";","9",IF(B3515="","",'[1]Datos del Clap'!$F$4),TEXT(B3515,"000"),";",E3515,(TEXT(F3515,"00000000")))</f>
        <v>;9;00000000</v>
      </c>
    </row>
    <row r="3516" spans="1:21" ht="14.25" customHeight="1" x14ac:dyDescent="0.2">
      <c r="A3516" s="41" t="str">
        <f t="shared" si="384"/>
        <v/>
      </c>
      <c r="B3516" s="27" t="str">
        <f t="shared" si="379"/>
        <v/>
      </c>
      <c r="C3516" s="28"/>
      <c r="D3516" s="37"/>
      <c r="E3516" s="28"/>
      <c r="F3516" s="38"/>
      <c r="G3516" s="39"/>
      <c r="H3516" s="39"/>
      <c r="I3516" s="29"/>
      <c r="J3516" s="40"/>
      <c r="K3516" s="40"/>
      <c r="L3516" s="28"/>
      <c r="M3516" s="28"/>
      <c r="N3516" s="42" t="str">
        <f t="shared" si="380"/>
        <v/>
      </c>
      <c r="O3516" s="43"/>
      <c r="P3516" s="25" t="str">
        <f t="shared" si="385"/>
        <v/>
      </c>
      <c r="R3516" s="26">
        <f t="shared" si="381"/>
        <v>0</v>
      </c>
      <c r="S3516" s="18">
        <f t="shared" si="382"/>
        <v>9</v>
      </c>
      <c r="T3516" s="15" t="str">
        <f t="shared" si="383"/>
        <v/>
      </c>
      <c r="U3516" s="15" t="str">
        <f>CONCATENATE(IF(B3516="","",'[1]Datos del Clap'!$E$4),";","9",IF(B3516="","",'[1]Datos del Clap'!$F$4),TEXT(B3516,"000"),";",E3516,(TEXT(F3516,"00000000")))</f>
        <v>;9;00000000</v>
      </c>
    </row>
    <row r="3517" spans="1:21" ht="14.25" customHeight="1" x14ac:dyDescent="0.2">
      <c r="A3517" s="41" t="str">
        <f t="shared" si="384"/>
        <v/>
      </c>
      <c r="B3517" s="27" t="str">
        <f t="shared" si="379"/>
        <v/>
      </c>
      <c r="C3517" s="28"/>
      <c r="D3517" s="37"/>
      <c r="E3517" s="28"/>
      <c r="F3517" s="38"/>
      <c r="G3517" s="39"/>
      <c r="H3517" s="39"/>
      <c r="I3517" s="29"/>
      <c r="J3517" s="40"/>
      <c r="K3517" s="40"/>
      <c r="L3517" s="28"/>
      <c r="M3517" s="28"/>
      <c r="N3517" s="42" t="str">
        <f t="shared" si="380"/>
        <v/>
      </c>
      <c r="O3517" s="43"/>
      <c r="P3517" s="25" t="str">
        <f t="shared" si="385"/>
        <v/>
      </c>
      <c r="R3517" s="26">
        <f t="shared" si="381"/>
        <v>0</v>
      </c>
      <c r="S3517" s="18">
        <f t="shared" si="382"/>
        <v>9</v>
      </c>
      <c r="T3517" s="15" t="str">
        <f t="shared" si="383"/>
        <v/>
      </c>
      <c r="U3517" s="15" t="str">
        <f>CONCATENATE(IF(B3517="","",'[1]Datos del Clap'!$E$4),";","9",IF(B3517="","",'[1]Datos del Clap'!$F$4),TEXT(B3517,"000"),";",E3517,(TEXT(F3517,"00000000")))</f>
        <v>;9;00000000</v>
      </c>
    </row>
    <row r="3518" spans="1:21" ht="14.25" customHeight="1" x14ac:dyDescent="0.2">
      <c r="A3518" s="41" t="str">
        <f t="shared" si="384"/>
        <v/>
      </c>
      <c r="B3518" s="27" t="str">
        <f t="shared" ref="B3518:B3581" si="386">IF(OR(C3518="",D3518=""),"",IF(AND(C3518&lt;&gt;"Jefe de Familia",D3518&lt;&gt;""),B3517,(B3517+1)))</f>
        <v/>
      </c>
      <c r="C3518" s="28"/>
      <c r="D3518" s="37"/>
      <c r="E3518" s="28"/>
      <c r="F3518" s="38"/>
      <c r="G3518" s="39"/>
      <c r="H3518" s="39"/>
      <c r="I3518" s="29"/>
      <c r="J3518" s="40"/>
      <c r="K3518" s="40"/>
      <c r="L3518" s="28"/>
      <c r="M3518" s="28"/>
      <c r="N3518" s="42" t="str">
        <f t="shared" ref="N3518:N3581" si="387">IF(OR(COUNTIF($F$4:$F$3005,F3518)&gt;=2,T(F3518)&lt;&gt;"",LEN(F3518)&gt;8),"Revisar este número de Cédula","")</f>
        <v/>
      </c>
      <c r="O3518" s="43"/>
      <c r="P3518" s="25" t="str">
        <f t="shared" si="385"/>
        <v/>
      </c>
      <c r="R3518" s="26">
        <f t="shared" ref="R3518:R3581" si="388">COUNTIF($F$4:$F$10002,F3518)</f>
        <v>0</v>
      </c>
      <c r="S3518" s="18">
        <f t="shared" ref="S3518:S3581" si="389">LEN(IF(F3518&gt;=80000000,(CONCATENATE("E",REPT(0,8-LEN(F3518)),F3518)),(CONCATENATE("V",REPT(0,8-LEN(F3518)),F3518))))</f>
        <v>9</v>
      </c>
      <c r="T3518" s="15" t="str">
        <f t="shared" ref="T3518:T3581" si="390">TRIM(PROPER(D3518))</f>
        <v/>
      </c>
      <c r="U3518" s="15" t="str">
        <f>CONCATENATE(IF(B3518="","",'[1]Datos del Clap'!$E$4),";","9",IF(B3518="","",'[1]Datos del Clap'!$F$4),TEXT(B3518,"000"),";",E3518,(TEXT(F3518,"00000000")))</f>
        <v>;9;00000000</v>
      </c>
    </row>
    <row r="3519" spans="1:21" ht="14.25" customHeight="1" x14ac:dyDescent="0.2">
      <c r="A3519" s="41" t="str">
        <f t="shared" si="384"/>
        <v/>
      </c>
      <c r="B3519" s="27" t="str">
        <f t="shared" si="386"/>
        <v/>
      </c>
      <c r="C3519" s="28"/>
      <c r="D3519" s="37"/>
      <c r="E3519" s="28"/>
      <c r="F3519" s="38"/>
      <c r="G3519" s="39"/>
      <c r="H3519" s="39"/>
      <c r="I3519" s="29"/>
      <c r="J3519" s="40"/>
      <c r="K3519" s="40"/>
      <c r="L3519" s="28"/>
      <c r="M3519" s="28"/>
      <c r="N3519" s="42" t="str">
        <f t="shared" si="387"/>
        <v/>
      </c>
      <c r="O3519" s="43"/>
      <c r="P3519" s="25" t="str">
        <f t="shared" si="385"/>
        <v/>
      </c>
      <c r="R3519" s="26">
        <f t="shared" si="388"/>
        <v>0</v>
      </c>
      <c r="S3519" s="18">
        <f t="shared" si="389"/>
        <v>9</v>
      </c>
      <c r="T3519" s="15" t="str">
        <f t="shared" si="390"/>
        <v/>
      </c>
      <c r="U3519" s="15" t="str">
        <f>CONCATENATE(IF(B3519="","",'[1]Datos del Clap'!$E$4),";","9",IF(B3519="","",'[1]Datos del Clap'!$F$4),TEXT(B3519,"000"),";",E3519,(TEXT(F3519,"00000000")))</f>
        <v>;9;00000000</v>
      </c>
    </row>
    <row r="3520" spans="1:21" ht="14.25" customHeight="1" x14ac:dyDescent="0.2">
      <c r="A3520" s="41" t="str">
        <f t="shared" si="384"/>
        <v/>
      </c>
      <c r="B3520" s="27" t="str">
        <f t="shared" si="386"/>
        <v/>
      </c>
      <c r="C3520" s="28"/>
      <c r="D3520" s="37"/>
      <c r="E3520" s="28"/>
      <c r="F3520" s="38"/>
      <c r="G3520" s="39"/>
      <c r="H3520" s="39"/>
      <c r="I3520" s="29"/>
      <c r="J3520" s="40"/>
      <c r="K3520" s="40"/>
      <c r="L3520" s="28"/>
      <c r="M3520" s="28"/>
      <c r="N3520" s="42" t="str">
        <f t="shared" si="387"/>
        <v/>
      </c>
      <c r="O3520" s="43"/>
      <c r="P3520" s="25" t="str">
        <f t="shared" si="385"/>
        <v/>
      </c>
      <c r="R3520" s="26">
        <f t="shared" si="388"/>
        <v>0</v>
      </c>
      <c r="S3520" s="18">
        <f t="shared" si="389"/>
        <v>9</v>
      </c>
      <c r="T3520" s="15" t="str">
        <f t="shared" si="390"/>
        <v/>
      </c>
      <c r="U3520" s="15" t="str">
        <f>CONCATENATE(IF(B3520="","",'[1]Datos del Clap'!$E$4),";","9",IF(B3520="","",'[1]Datos del Clap'!$F$4),TEXT(B3520,"000"),";",E3520,(TEXT(F3520,"00000000")))</f>
        <v>;9;00000000</v>
      </c>
    </row>
    <row r="3521" spans="1:21" ht="14.25" customHeight="1" x14ac:dyDescent="0.2">
      <c r="A3521" s="41" t="str">
        <f t="shared" si="384"/>
        <v/>
      </c>
      <c r="B3521" s="27" t="str">
        <f t="shared" si="386"/>
        <v/>
      </c>
      <c r="C3521" s="28"/>
      <c r="D3521" s="37"/>
      <c r="E3521" s="28"/>
      <c r="F3521" s="38"/>
      <c r="G3521" s="39"/>
      <c r="H3521" s="39"/>
      <c r="I3521" s="29"/>
      <c r="J3521" s="40"/>
      <c r="K3521" s="40"/>
      <c r="L3521" s="28"/>
      <c r="M3521" s="28"/>
      <c r="N3521" s="42" t="str">
        <f t="shared" si="387"/>
        <v/>
      </c>
      <c r="O3521" s="43"/>
      <c r="P3521" s="25" t="str">
        <f t="shared" si="385"/>
        <v/>
      </c>
      <c r="R3521" s="26">
        <f t="shared" si="388"/>
        <v>0</v>
      </c>
      <c r="S3521" s="18">
        <f t="shared" si="389"/>
        <v>9</v>
      </c>
      <c r="T3521" s="15" t="str">
        <f t="shared" si="390"/>
        <v/>
      </c>
      <c r="U3521" s="15" t="str">
        <f>CONCATENATE(IF(B3521="","",'[1]Datos del Clap'!$E$4),";","9",IF(B3521="","",'[1]Datos del Clap'!$F$4),TEXT(B3521,"000"),";",E3521,(TEXT(F3521,"00000000")))</f>
        <v>;9;00000000</v>
      </c>
    </row>
    <row r="3522" spans="1:21" ht="14.25" customHeight="1" x14ac:dyDescent="0.2">
      <c r="A3522" s="41" t="str">
        <f t="shared" si="384"/>
        <v/>
      </c>
      <c r="B3522" s="27" t="str">
        <f t="shared" si="386"/>
        <v/>
      </c>
      <c r="C3522" s="28"/>
      <c r="D3522" s="37"/>
      <c r="E3522" s="28"/>
      <c r="F3522" s="38"/>
      <c r="G3522" s="39"/>
      <c r="H3522" s="39"/>
      <c r="I3522" s="29"/>
      <c r="J3522" s="40"/>
      <c r="K3522" s="40"/>
      <c r="L3522" s="28"/>
      <c r="M3522" s="28"/>
      <c r="N3522" s="42" t="str">
        <f t="shared" si="387"/>
        <v/>
      </c>
      <c r="O3522" s="43"/>
      <c r="P3522" s="25" t="str">
        <f t="shared" si="385"/>
        <v/>
      </c>
      <c r="R3522" s="26">
        <f t="shared" si="388"/>
        <v>0</v>
      </c>
      <c r="S3522" s="18">
        <f t="shared" si="389"/>
        <v>9</v>
      </c>
      <c r="T3522" s="15" t="str">
        <f t="shared" si="390"/>
        <v/>
      </c>
      <c r="U3522" s="15" t="str">
        <f>CONCATENATE(IF(B3522="","",'[1]Datos del Clap'!$E$4),";","9",IF(B3522="","",'[1]Datos del Clap'!$F$4),TEXT(B3522,"000"),";",E3522,(TEXT(F3522,"00000000")))</f>
        <v>;9;00000000</v>
      </c>
    </row>
    <row r="3523" spans="1:21" ht="14.25" customHeight="1" x14ac:dyDescent="0.2">
      <c r="A3523" s="41" t="str">
        <f t="shared" si="384"/>
        <v/>
      </c>
      <c r="B3523" s="27" t="str">
        <f t="shared" si="386"/>
        <v/>
      </c>
      <c r="C3523" s="28"/>
      <c r="D3523" s="37"/>
      <c r="E3523" s="28"/>
      <c r="F3523" s="38"/>
      <c r="G3523" s="39"/>
      <c r="H3523" s="39"/>
      <c r="I3523" s="29"/>
      <c r="J3523" s="40"/>
      <c r="K3523" s="40"/>
      <c r="L3523" s="28"/>
      <c r="M3523" s="28"/>
      <c r="N3523" s="42" t="str">
        <f t="shared" si="387"/>
        <v/>
      </c>
      <c r="O3523" s="43"/>
      <c r="P3523" s="25" t="str">
        <f t="shared" si="385"/>
        <v/>
      </c>
      <c r="R3523" s="26">
        <f t="shared" si="388"/>
        <v>0</v>
      </c>
      <c r="S3523" s="18">
        <f t="shared" si="389"/>
        <v>9</v>
      </c>
      <c r="T3523" s="15" t="str">
        <f t="shared" si="390"/>
        <v/>
      </c>
      <c r="U3523" s="15" t="str">
        <f>CONCATENATE(IF(B3523="","",'[1]Datos del Clap'!$E$4),";","9",IF(B3523="","",'[1]Datos del Clap'!$F$4),TEXT(B3523,"000"),";",E3523,(TEXT(F3523,"00000000")))</f>
        <v>;9;00000000</v>
      </c>
    </row>
    <row r="3524" spans="1:21" ht="14.25" customHeight="1" x14ac:dyDescent="0.2">
      <c r="A3524" s="41" t="str">
        <f t="shared" si="384"/>
        <v/>
      </c>
      <c r="B3524" s="27" t="str">
        <f t="shared" si="386"/>
        <v/>
      </c>
      <c r="C3524" s="28"/>
      <c r="D3524" s="37"/>
      <c r="E3524" s="28"/>
      <c r="F3524" s="38"/>
      <c r="G3524" s="39"/>
      <c r="H3524" s="39"/>
      <c r="I3524" s="29"/>
      <c r="J3524" s="40"/>
      <c r="K3524" s="40"/>
      <c r="L3524" s="28"/>
      <c r="M3524" s="28"/>
      <c r="N3524" s="42" t="str">
        <f t="shared" si="387"/>
        <v/>
      </c>
      <c r="O3524" s="43"/>
      <c r="P3524" s="25" t="str">
        <f t="shared" si="385"/>
        <v/>
      </c>
      <c r="R3524" s="26">
        <f t="shared" si="388"/>
        <v>0</v>
      </c>
      <c r="S3524" s="18">
        <f t="shared" si="389"/>
        <v>9</v>
      </c>
      <c r="T3524" s="15" t="str">
        <f t="shared" si="390"/>
        <v/>
      </c>
      <c r="U3524" s="15" t="str">
        <f>CONCATENATE(IF(B3524="","",'[1]Datos del Clap'!$E$4),";","9",IF(B3524="","",'[1]Datos del Clap'!$F$4),TEXT(B3524,"000"),";",E3524,(TEXT(F3524,"00000000")))</f>
        <v>;9;00000000</v>
      </c>
    </row>
    <row r="3525" spans="1:21" ht="14.25" customHeight="1" x14ac:dyDescent="0.2">
      <c r="A3525" s="41" t="str">
        <f t="shared" ref="A3525:A3588" si="391">IF(I3525="Vocero Territorial",1,IF(I3525="UBCH",2,IF(I3525="UNAMUJER",3,IF(I3525="FFM",4,IF(I3525="CCAlimentación",5,IF(I3525="Comunicador",6,IF(I3525="Productivo",7,IF(I3525="Fiscal",8,IF(I3525="Miliciano",9,IF(I3525="Vocero Comunal",11,IF(I3525="Ninguno",10,"")))))))))))</f>
        <v/>
      </c>
      <c r="B3525" s="27" t="str">
        <f t="shared" si="386"/>
        <v/>
      </c>
      <c r="C3525" s="28"/>
      <c r="D3525" s="37"/>
      <c r="E3525" s="28"/>
      <c r="F3525" s="38"/>
      <c r="G3525" s="39"/>
      <c r="H3525" s="39"/>
      <c r="I3525" s="29"/>
      <c r="J3525" s="40"/>
      <c r="K3525" s="40"/>
      <c r="L3525" s="28"/>
      <c r="M3525" s="28"/>
      <c r="N3525" s="42" t="str">
        <f t="shared" si="387"/>
        <v/>
      </c>
      <c r="O3525" s="43"/>
      <c r="P3525" s="25" t="str">
        <f t="shared" ref="P3525:P3588" si="392">IF(AND($W$2&lt;&gt;1,I3525="Vocero Territorial"),"Ya Existe un "&amp;I3525,IF(AND($W$3&lt;&gt;1,I3525="UBCH"),"Ya Existe un Representante de las "&amp;I3525,IF(AND($W$4&lt;&gt;1,I3525="UNAMUJER"),"Ya Existe un Representante de "&amp;I3525,IF(AND($W$5&lt;&gt;1,I3525="FFM"),"Ya Existe un Representante del "&amp;I3525,IF(AND($W$6&lt;&gt;1,I3525="CCAlimentación"),"Ya Existe un Representante del "&amp;I3525,IF(AND($W$7&lt;&gt;1,I3525="Comunicador"),"Ya Existe un Líder "&amp;I3525,IF(AND($W$8&lt;&gt;1,I3525="Productivo"),"Ya Existe un Líder "&amp;I3525,IF(AND($W$9&lt;&gt;1,I3525="Fiscal"),"Ya Existe un "&amp;I3525,IF(AND($W$9&lt;&gt;1,I3525="Vocero Comunal"),"Ya Existe un "&amp;I3525,"")))))))))</f>
        <v/>
      </c>
      <c r="R3525" s="26">
        <f t="shared" si="388"/>
        <v>0</v>
      </c>
      <c r="S3525" s="18">
        <f t="shared" si="389"/>
        <v>9</v>
      </c>
      <c r="T3525" s="15" t="str">
        <f t="shared" si="390"/>
        <v/>
      </c>
      <c r="U3525" s="15" t="str">
        <f>CONCATENATE(IF(B3525="","",'[1]Datos del Clap'!$E$4),";","9",IF(B3525="","",'[1]Datos del Clap'!$F$4),TEXT(B3525,"000"),";",E3525,(TEXT(F3525,"00000000")))</f>
        <v>;9;00000000</v>
      </c>
    </row>
    <row r="3526" spans="1:21" ht="14.25" customHeight="1" x14ac:dyDescent="0.2">
      <c r="A3526" s="41" t="str">
        <f t="shared" si="391"/>
        <v/>
      </c>
      <c r="B3526" s="27" t="str">
        <f t="shared" si="386"/>
        <v/>
      </c>
      <c r="C3526" s="28"/>
      <c r="D3526" s="37"/>
      <c r="E3526" s="28"/>
      <c r="F3526" s="38"/>
      <c r="G3526" s="39"/>
      <c r="H3526" s="39"/>
      <c r="I3526" s="29"/>
      <c r="J3526" s="40"/>
      <c r="K3526" s="40"/>
      <c r="L3526" s="28"/>
      <c r="M3526" s="28"/>
      <c r="N3526" s="42" t="str">
        <f t="shared" si="387"/>
        <v/>
      </c>
      <c r="O3526" s="43"/>
      <c r="P3526" s="25" t="str">
        <f t="shared" si="392"/>
        <v/>
      </c>
      <c r="R3526" s="26">
        <f t="shared" si="388"/>
        <v>0</v>
      </c>
      <c r="S3526" s="18">
        <f t="shared" si="389"/>
        <v>9</v>
      </c>
      <c r="T3526" s="15" t="str">
        <f t="shared" si="390"/>
        <v/>
      </c>
      <c r="U3526" s="15" t="str">
        <f>CONCATENATE(IF(B3526="","",'[1]Datos del Clap'!$E$4),";","9",IF(B3526="","",'[1]Datos del Clap'!$F$4),TEXT(B3526,"000"),";",E3526,(TEXT(F3526,"00000000")))</f>
        <v>;9;00000000</v>
      </c>
    </row>
    <row r="3527" spans="1:21" ht="14.25" customHeight="1" x14ac:dyDescent="0.2">
      <c r="A3527" s="41" t="str">
        <f t="shared" si="391"/>
        <v/>
      </c>
      <c r="B3527" s="27" t="str">
        <f t="shared" si="386"/>
        <v/>
      </c>
      <c r="C3527" s="28"/>
      <c r="D3527" s="37"/>
      <c r="E3527" s="28"/>
      <c r="F3527" s="38"/>
      <c r="G3527" s="39"/>
      <c r="H3527" s="39"/>
      <c r="I3527" s="29"/>
      <c r="J3527" s="40"/>
      <c r="K3527" s="40"/>
      <c r="L3527" s="28"/>
      <c r="M3527" s="28"/>
      <c r="N3527" s="42" t="str">
        <f t="shared" si="387"/>
        <v/>
      </c>
      <c r="O3527" s="43"/>
      <c r="P3527" s="25" t="str">
        <f t="shared" si="392"/>
        <v/>
      </c>
      <c r="R3527" s="26">
        <f t="shared" si="388"/>
        <v>0</v>
      </c>
      <c r="S3527" s="18">
        <f t="shared" si="389"/>
        <v>9</v>
      </c>
      <c r="T3527" s="15" t="str">
        <f t="shared" si="390"/>
        <v/>
      </c>
      <c r="U3527" s="15" t="str">
        <f>CONCATENATE(IF(B3527="","",'[1]Datos del Clap'!$E$4),";","9",IF(B3527="","",'[1]Datos del Clap'!$F$4),TEXT(B3527,"000"),";",E3527,(TEXT(F3527,"00000000")))</f>
        <v>;9;00000000</v>
      </c>
    </row>
    <row r="3528" spans="1:21" ht="14.25" customHeight="1" x14ac:dyDescent="0.2">
      <c r="A3528" s="41" t="str">
        <f t="shared" si="391"/>
        <v/>
      </c>
      <c r="B3528" s="27" t="str">
        <f t="shared" si="386"/>
        <v/>
      </c>
      <c r="C3528" s="28"/>
      <c r="D3528" s="37"/>
      <c r="E3528" s="28"/>
      <c r="F3528" s="38"/>
      <c r="G3528" s="39"/>
      <c r="H3528" s="39"/>
      <c r="I3528" s="29"/>
      <c r="J3528" s="40"/>
      <c r="K3528" s="40"/>
      <c r="L3528" s="28"/>
      <c r="M3528" s="28"/>
      <c r="N3528" s="42" t="str">
        <f t="shared" si="387"/>
        <v/>
      </c>
      <c r="O3528" s="43"/>
      <c r="P3528" s="25" t="str">
        <f t="shared" si="392"/>
        <v/>
      </c>
      <c r="R3528" s="26">
        <f t="shared" si="388"/>
        <v>0</v>
      </c>
      <c r="S3528" s="18">
        <f t="shared" si="389"/>
        <v>9</v>
      </c>
      <c r="T3528" s="15" t="str">
        <f t="shared" si="390"/>
        <v/>
      </c>
      <c r="U3528" s="15" t="str">
        <f>CONCATENATE(IF(B3528="","",'[1]Datos del Clap'!$E$4),";","9",IF(B3528="","",'[1]Datos del Clap'!$F$4),TEXT(B3528,"000"),";",E3528,(TEXT(F3528,"00000000")))</f>
        <v>;9;00000000</v>
      </c>
    </row>
    <row r="3529" spans="1:21" ht="14.25" customHeight="1" x14ac:dyDescent="0.2">
      <c r="A3529" s="41" t="str">
        <f t="shared" si="391"/>
        <v/>
      </c>
      <c r="B3529" s="27" t="str">
        <f t="shared" si="386"/>
        <v/>
      </c>
      <c r="C3529" s="28"/>
      <c r="D3529" s="37"/>
      <c r="E3529" s="28"/>
      <c r="F3529" s="38"/>
      <c r="G3529" s="39"/>
      <c r="H3529" s="39"/>
      <c r="I3529" s="29"/>
      <c r="J3529" s="40"/>
      <c r="K3529" s="40"/>
      <c r="L3529" s="28"/>
      <c r="M3529" s="28"/>
      <c r="N3529" s="42" t="str">
        <f t="shared" si="387"/>
        <v/>
      </c>
      <c r="O3529" s="43"/>
      <c r="P3529" s="25" t="str">
        <f t="shared" si="392"/>
        <v/>
      </c>
      <c r="R3529" s="26">
        <f t="shared" si="388"/>
        <v>0</v>
      </c>
      <c r="S3529" s="18">
        <f t="shared" si="389"/>
        <v>9</v>
      </c>
      <c r="T3529" s="15" t="str">
        <f t="shared" si="390"/>
        <v/>
      </c>
      <c r="U3529" s="15" t="str">
        <f>CONCATENATE(IF(B3529="","",'[1]Datos del Clap'!$E$4),";","9",IF(B3529="","",'[1]Datos del Clap'!$F$4),TEXT(B3529,"000"),";",E3529,(TEXT(F3529,"00000000")))</f>
        <v>;9;00000000</v>
      </c>
    </row>
    <row r="3530" spans="1:21" ht="14.25" customHeight="1" x14ac:dyDescent="0.2">
      <c r="A3530" s="41" t="str">
        <f t="shared" si="391"/>
        <v/>
      </c>
      <c r="B3530" s="27" t="str">
        <f t="shared" si="386"/>
        <v/>
      </c>
      <c r="C3530" s="28"/>
      <c r="D3530" s="37"/>
      <c r="E3530" s="28"/>
      <c r="F3530" s="38"/>
      <c r="G3530" s="39"/>
      <c r="H3530" s="39"/>
      <c r="I3530" s="29"/>
      <c r="J3530" s="40"/>
      <c r="K3530" s="40"/>
      <c r="L3530" s="28"/>
      <c r="M3530" s="28"/>
      <c r="N3530" s="42" t="str">
        <f t="shared" si="387"/>
        <v/>
      </c>
      <c r="O3530" s="43"/>
      <c r="P3530" s="25" t="str">
        <f t="shared" si="392"/>
        <v/>
      </c>
      <c r="R3530" s="26">
        <f t="shared" si="388"/>
        <v>0</v>
      </c>
      <c r="S3530" s="18">
        <f t="shared" si="389"/>
        <v>9</v>
      </c>
      <c r="T3530" s="15" t="str">
        <f t="shared" si="390"/>
        <v/>
      </c>
      <c r="U3530" s="15" t="str">
        <f>CONCATENATE(IF(B3530="","",'[1]Datos del Clap'!$E$4),";","9",IF(B3530="","",'[1]Datos del Clap'!$F$4),TEXT(B3530,"000"),";",E3530,(TEXT(F3530,"00000000")))</f>
        <v>;9;00000000</v>
      </c>
    </row>
    <row r="3531" spans="1:21" ht="14.25" customHeight="1" x14ac:dyDescent="0.2">
      <c r="A3531" s="41" t="str">
        <f t="shared" si="391"/>
        <v/>
      </c>
      <c r="B3531" s="27" t="str">
        <f t="shared" si="386"/>
        <v/>
      </c>
      <c r="C3531" s="28"/>
      <c r="D3531" s="37"/>
      <c r="E3531" s="28"/>
      <c r="F3531" s="38"/>
      <c r="G3531" s="39"/>
      <c r="H3531" s="39"/>
      <c r="I3531" s="29"/>
      <c r="J3531" s="40"/>
      <c r="K3531" s="40"/>
      <c r="L3531" s="28"/>
      <c r="M3531" s="28"/>
      <c r="N3531" s="42" t="str">
        <f t="shared" si="387"/>
        <v/>
      </c>
      <c r="O3531" s="43"/>
      <c r="P3531" s="25" t="str">
        <f t="shared" si="392"/>
        <v/>
      </c>
      <c r="R3531" s="26">
        <f t="shared" si="388"/>
        <v>0</v>
      </c>
      <c r="S3531" s="18">
        <f t="shared" si="389"/>
        <v>9</v>
      </c>
      <c r="T3531" s="15" t="str">
        <f t="shared" si="390"/>
        <v/>
      </c>
      <c r="U3531" s="15" t="str">
        <f>CONCATENATE(IF(B3531="","",'[1]Datos del Clap'!$E$4),";","9",IF(B3531="","",'[1]Datos del Clap'!$F$4),TEXT(B3531,"000"),";",E3531,(TEXT(F3531,"00000000")))</f>
        <v>;9;00000000</v>
      </c>
    </row>
    <row r="3532" spans="1:21" ht="14.25" customHeight="1" x14ac:dyDescent="0.2">
      <c r="A3532" s="41" t="str">
        <f t="shared" si="391"/>
        <v/>
      </c>
      <c r="B3532" s="27" t="str">
        <f t="shared" si="386"/>
        <v/>
      </c>
      <c r="C3532" s="28"/>
      <c r="D3532" s="37"/>
      <c r="E3532" s="28"/>
      <c r="F3532" s="38"/>
      <c r="G3532" s="39"/>
      <c r="H3532" s="39"/>
      <c r="I3532" s="29"/>
      <c r="J3532" s="40"/>
      <c r="K3532" s="40"/>
      <c r="L3532" s="28"/>
      <c r="M3532" s="28"/>
      <c r="N3532" s="42" t="str">
        <f t="shared" si="387"/>
        <v/>
      </c>
      <c r="O3532" s="43"/>
      <c r="P3532" s="25" t="str">
        <f t="shared" si="392"/>
        <v/>
      </c>
      <c r="R3532" s="26">
        <f t="shared" si="388"/>
        <v>0</v>
      </c>
      <c r="S3532" s="18">
        <f t="shared" si="389"/>
        <v>9</v>
      </c>
      <c r="T3532" s="15" t="str">
        <f t="shared" si="390"/>
        <v/>
      </c>
      <c r="U3532" s="15" t="str">
        <f>CONCATENATE(IF(B3532="","",'[1]Datos del Clap'!$E$4),";","9",IF(B3532="","",'[1]Datos del Clap'!$F$4),TEXT(B3532,"000"),";",E3532,(TEXT(F3532,"00000000")))</f>
        <v>;9;00000000</v>
      </c>
    </row>
    <row r="3533" spans="1:21" ht="14.25" customHeight="1" x14ac:dyDescent="0.2">
      <c r="A3533" s="41" t="str">
        <f t="shared" si="391"/>
        <v/>
      </c>
      <c r="B3533" s="27" t="str">
        <f t="shared" si="386"/>
        <v/>
      </c>
      <c r="C3533" s="28"/>
      <c r="D3533" s="37"/>
      <c r="E3533" s="28"/>
      <c r="F3533" s="38"/>
      <c r="G3533" s="39"/>
      <c r="H3533" s="39"/>
      <c r="I3533" s="29"/>
      <c r="J3533" s="40"/>
      <c r="K3533" s="40"/>
      <c r="L3533" s="28"/>
      <c r="M3533" s="28"/>
      <c r="N3533" s="42" t="str">
        <f t="shared" si="387"/>
        <v/>
      </c>
      <c r="O3533" s="43"/>
      <c r="P3533" s="25" t="str">
        <f t="shared" si="392"/>
        <v/>
      </c>
      <c r="R3533" s="26">
        <f t="shared" si="388"/>
        <v>0</v>
      </c>
      <c r="S3533" s="18">
        <f t="shared" si="389"/>
        <v>9</v>
      </c>
      <c r="T3533" s="15" t="str">
        <f t="shared" si="390"/>
        <v/>
      </c>
      <c r="U3533" s="15" t="str">
        <f>CONCATENATE(IF(B3533="","",'[1]Datos del Clap'!$E$4),";","9",IF(B3533="","",'[1]Datos del Clap'!$F$4),TEXT(B3533,"000"),";",E3533,(TEXT(F3533,"00000000")))</f>
        <v>;9;00000000</v>
      </c>
    </row>
    <row r="3534" spans="1:21" ht="14.25" customHeight="1" x14ac:dyDescent="0.2">
      <c r="A3534" s="41" t="str">
        <f t="shared" si="391"/>
        <v/>
      </c>
      <c r="B3534" s="27" t="str">
        <f t="shared" si="386"/>
        <v/>
      </c>
      <c r="C3534" s="28"/>
      <c r="D3534" s="37"/>
      <c r="E3534" s="28"/>
      <c r="F3534" s="38"/>
      <c r="G3534" s="39"/>
      <c r="H3534" s="39"/>
      <c r="I3534" s="29"/>
      <c r="J3534" s="40"/>
      <c r="K3534" s="40"/>
      <c r="L3534" s="28"/>
      <c r="M3534" s="28"/>
      <c r="N3534" s="42" t="str">
        <f t="shared" si="387"/>
        <v/>
      </c>
      <c r="O3534" s="43"/>
      <c r="P3534" s="25" t="str">
        <f t="shared" si="392"/>
        <v/>
      </c>
      <c r="R3534" s="26">
        <f t="shared" si="388"/>
        <v>0</v>
      </c>
      <c r="S3534" s="18">
        <f t="shared" si="389"/>
        <v>9</v>
      </c>
      <c r="T3534" s="15" t="str">
        <f t="shared" si="390"/>
        <v/>
      </c>
      <c r="U3534" s="15" t="str">
        <f>CONCATENATE(IF(B3534="","",'[1]Datos del Clap'!$E$4),";","9",IF(B3534="","",'[1]Datos del Clap'!$F$4),TEXT(B3534,"000"),";",E3534,(TEXT(F3534,"00000000")))</f>
        <v>;9;00000000</v>
      </c>
    </row>
    <row r="3535" spans="1:21" ht="14.25" customHeight="1" x14ac:dyDescent="0.2">
      <c r="A3535" s="41" t="str">
        <f t="shared" si="391"/>
        <v/>
      </c>
      <c r="B3535" s="27" t="str">
        <f t="shared" si="386"/>
        <v/>
      </c>
      <c r="C3535" s="28"/>
      <c r="D3535" s="37"/>
      <c r="E3535" s="28"/>
      <c r="F3535" s="38"/>
      <c r="G3535" s="39"/>
      <c r="H3535" s="39"/>
      <c r="I3535" s="29"/>
      <c r="J3535" s="40"/>
      <c r="K3535" s="40"/>
      <c r="L3535" s="28"/>
      <c r="M3535" s="28"/>
      <c r="N3535" s="42" t="str">
        <f t="shared" si="387"/>
        <v/>
      </c>
      <c r="O3535" s="43"/>
      <c r="P3535" s="25" t="str">
        <f t="shared" si="392"/>
        <v/>
      </c>
      <c r="R3535" s="26">
        <f t="shared" si="388"/>
        <v>0</v>
      </c>
      <c r="S3535" s="18">
        <f t="shared" si="389"/>
        <v>9</v>
      </c>
      <c r="T3535" s="15" t="str">
        <f t="shared" si="390"/>
        <v/>
      </c>
      <c r="U3535" s="15" t="str">
        <f>CONCATENATE(IF(B3535="","",'[1]Datos del Clap'!$E$4),";","9",IF(B3535="","",'[1]Datos del Clap'!$F$4),TEXT(B3535,"000"),";",E3535,(TEXT(F3535,"00000000")))</f>
        <v>;9;00000000</v>
      </c>
    </row>
    <row r="3536" spans="1:21" ht="14.25" customHeight="1" x14ac:dyDescent="0.2">
      <c r="A3536" s="41" t="str">
        <f t="shared" si="391"/>
        <v/>
      </c>
      <c r="B3536" s="27" t="str">
        <f t="shared" si="386"/>
        <v/>
      </c>
      <c r="C3536" s="28"/>
      <c r="D3536" s="37"/>
      <c r="E3536" s="28"/>
      <c r="F3536" s="38"/>
      <c r="G3536" s="39"/>
      <c r="H3536" s="39"/>
      <c r="I3536" s="29"/>
      <c r="J3536" s="40"/>
      <c r="K3536" s="40"/>
      <c r="L3536" s="28"/>
      <c r="M3536" s="28"/>
      <c r="N3536" s="42" t="str">
        <f t="shared" si="387"/>
        <v/>
      </c>
      <c r="O3536" s="43"/>
      <c r="P3536" s="25" t="str">
        <f t="shared" si="392"/>
        <v/>
      </c>
      <c r="R3536" s="26">
        <f t="shared" si="388"/>
        <v>0</v>
      </c>
      <c r="S3536" s="18">
        <f t="shared" si="389"/>
        <v>9</v>
      </c>
      <c r="T3536" s="15" t="str">
        <f t="shared" si="390"/>
        <v/>
      </c>
      <c r="U3536" s="15" t="str">
        <f>CONCATENATE(IF(B3536="","",'[1]Datos del Clap'!$E$4),";","9",IF(B3536="","",'[1]Datos del Clap'!$F$4),TEXT(B3536,"000"),";",E3536,(TEXT(F3536,"00000000")))</f>
        <v>;9;00000000</v>
      </c>
    </row>
    <row r="3537" spans="1:21" ht="14.25" customHeight="1" x14ac:dyDescent="0.2">
      <c r="A3537" s="41" t="str">
        <f t="shared" si="391"/>
        <v/>
      </c>
      <c r="B3537" s="27" t="str">
        <f t="shared" si="386"/>
        <v/>
      </c>
      <c r="C3537" s="28"/>
      <c r="D3537" s="37"/>
      <c r="E3537" s="28"/>
      <c r="F3537" s="38"/>
      <c r="G3537" s="39"/>
      <c r="H3537" s="39"/>
      <c r="I3537" s="29"/>
      <c r="J3537" s="40"/>
      <c r="K3537" s="40"/>
      <c r="L3537" s="28"/>
      <c r="M3537" s="28"/>
      <c r="N3537" s="42" t="str">
        <f t="shared" si="387"/>
        <v/>
      </c>
      <c r="O3537" s="43"/>
      <c r="P3537" s="25" t="str">
        <f t="shared" si="392"/>
        <v/>
      </c>
      <c r="R3537" s="26">
        <f t="shared" si="388"/>
        <v>0</v>
      </c>
      <c r="S3537" s="18">
        <f t="shared" si="389"/>
        <v>9</v>
      </c>
      <c r="T3537" s="15" t="str">
        <f t="shared" si="390"/>
        <v/>
      </c>
      <c r="U3537" s="15" t="str">
        <f>CONCATENATE(IF(B3537="","",'[1]Datos del Clap'!$E$4),";","9",IF(B3537="","",'[1]Datos del Clap'!$F$4),TEXT(B3537,"000"),";",E3537,(TEXT(F3537,"00000000")))</f>
        <v>;9;00000000</v>
      </c>
    </row>
    <row r="3538" spans="1:21" ht="14.25" customHeight="1" x14ac:dyDescent="0.2">
      <c r="A3538" s="41" t="str">
        <f t="shared" si="391"/>
        <v/>
      </c>
      <c r="B3538" s="27" t="str">
        <f t="shared" si="386"/>
        <v/>
      </c>
      <c r="C3538" s="28"/>
      <c r="D3538" s="37"/>
      <c r="E3538" s="28"/>
      <c r="F3538" s="38"/>
      <c r="G3538" s="39"/>
      <c r="H3538" s="39"/>
      <c r="I3538" s="29"/>
      <c r="J3538" s="40"/>
      <c r="K3538" s="40"/>
      <c r="L3538" s="28"/>
      <c r="M3538" s="28"/>
      <c r="N3538" s="42" t="str">
        <f t="shared" si="387"/>
        <v/>
      </c>
      <c r="O3538" s="43"/>
      <c r="P3538" s="25" t="str">
        <f t="shared" si="392"/>
        <v/>
      </c>
      <c r="R3538" s="26">
        <f t="shared" si="388"/>
        <v>0</v>
      </c>
      <c r="S3538" s="18">
        <f t="shared" si="389"/>
        <v>9</v>
      </c>
      <c r="T3538" s="15" t="str">
        <f t="shared" si="390"/>
        <v/>
      </c>
      <c r="U3538" s="15" t="str">
        <f>CONCATENATE(IF(B3538="","",'[1]Datos del Clap'!$E$4),";","9",IF(B3538="","",'[1]Datos del Clap'!$F$4),TEXT(B3538,"000"),";",E3538,(TEXT(F3538,"00000000")))</f>
        <v>;9;00000000</v>
      </c>
    </row>
    <row r="3539" spans="1:21" ht="14.25" customHeight="1" x14ac:dyDescent="0.2">
      <c r="A3539" s="41" t="str">
        <f t="shared" si="391"/>
        <v/>
      </c>
      <c r="B3539" s="27" t="str">
        <f t="shared" si="386"/>
        <v/>
      </c>
      <c r="C3539" s="28"/>
      <c r="D3539" s="37"/>
      <c r="E3539" s="28"/>
      <c r="F3539" s="38"/>
      <c r="G3539" s="39"/>
      <c r="H3539" s="39"/>
      <c r="I3539" s="29"/>
      <c r="J3539" s="40"/>
      <c r="K3539" s="40"/>
      <c r="L3539" s="28"/>
      <c r="M3539" s="28"/>
      <c r="N3539" s="42" t="str">
        <f t="shared" si="387"/>
        <v/>
      </c>
      <c r="O3539" s="43"/>
      <c r="P3539" s="25" t="str">
        <f t="shared" si="392"/>
        <v/>
      </c>
      <c r="R3539" s="26">
        <f t="shared" si="388"/>
        <v>0</v>
      </c>
      <c r="S3539" s="18">
        <f t="shared" si="389"/>
        <v>9</v>
      </c>
      <c r="T3539" s="15" t="str">
        <f t="shared" si="390"/>
        <v/>
      </c>
      <c r="U3539" s="15" t="str">
        <f>CONCATENATE(IF(B3539="","",'[1]Datos del Clap'!$E$4),";","9",IF(B3539="","",'[1]Datos del Clap'!$F$4),TEXT(B3539,"000"),";",E3539,(TEXT(F3539,"00000000")))</f>
        <v>;9;00000000</v>
      </c>
    </row>
    <row r="3540" spans="1:21" ht="14.25" customHeight="1" x14ac:dyDescent="0.2">
      <c r="A3540" s="41" t="str">
        <f t="shared" si="391"/>
        <v/>
      </c>
      <c r="B3540" s="27" t="str">
        <f t="shared" si="386"/>
        <v/>
      </c>
      <c r="C3540" s="28"/>
      <c r="D3540" s="37"/>
      <c r="E3540" s="28"/>
      <c r="F3540" s="38"/>
      <c r="G3540" s="39"/>
      <c r="H3540" s="39"/>
      <c r="I3540" s="29"/>
      <c r="J3540" s="40"/>
      <c r="K3540" s="40"/>
      <c r="L3540" s="28"/>
      <c r="M3540" s="28"/>
      <c r="N3540" s="42" t="str">
        <f t="shared" si="387"/>
        <v/>
      </c>
      <c r="O3540" s="43"/>
      <c r="P3540" s="25" t="str">
        <f t="shared" si="392"/>
        <v/>
      </c>
      <c r="R3540" s="26">
        <f t="shared" si="388"/>
        <v>0</v>
      </c>
      <c r="S3540" s="18">
        <f t="shared" si="389"/>
        <v>9</v>
      </c>
      <c r="T3540" s="15" t="str">
        <f t="shared" si="390"/>
        <v/>
      </c>
      <c r="U3540" s="15" t="str">
        <f>CONCATENATE(IF(B3540="","",'[1]Datos del Clap'!$E$4),";","9",IF(B3540="","",'[1]Datos del Clap'!$F$4),TEXT(B3540,"000"),";",E3540,(TEXT(F3540,"00000000")))</f>
        <v>;9;00000000</v>
      </c>
    </row>
    <row r="3541" spans="1:21" ht="14.25" customHeight="1" x14ac:dyDescent="0.2">
      <c r="A3541" s="41" t="str">
        <f t="shared" si="391"/>
        <v/>
      </c>
      <c r="B3541" s="27" t="str">
        <f t="shared" si="386"/>
        <v/>
      </c>
      <c r="C3541" s="28"/>
      <c r="D3541" s="37"/>
      <c r="E3541" s="28"/>
      <c r="F3541" s="38"/>
      <c r="G3541" s="39"/>
      <c r="H3541" s="39"/>
      <c r="I3541" s="29"/>
      <c r="J3541" s="40"/>
      <c r="K3541" s="40"/>
      <c r="L3541" s="28"/>
      <c r="M3541" s="28"/>
      <c r="N3541" s="42" t="str">
        <f t="shared" si="387"/>
        <v/>
      </c>
      <c r="O3541" s="43"/>
      <c r="P3541" s="25" t="str">
        <f t="shared" si="392"/>
        <v/>
      </c>
      <c r="R3541" s="26">
        <f t="shared" si="388"/>
        <v>0</v>
      </c>
      <c r="S3541" s="18">
        <f t="shared" si="389"/>
        <v>9</v>
      </c>
      <c r="T3541" s="15" t="str">
        <f t="shared" si="390"/>
        <v/>
      </c>
      <c r="U3541" s="15" t="str">
        <f>CONCATENATE(IF(B3541="","",'[1]Datos del Clap'!$E$4),";","9",IF(B3541="","",'[1]Datos del Clap'!$F$4),TEXT(B3541,"000"),";",E3541,(TEXT(F3541,"00000000")))</f>
        <v>;9;00000000</v>
      </c>
    </row>
    <row r="3542" spans="1:21" ht="14.25" customHeight="1" x14ac:dyDescent="0.2">
      <c r="A3542" s="41" t="str">
        <f t="shared" si="391"/>
        <v/>
      </c>
      <c r="B3542" s="27" t="str">
        <f t="shared" si="386"/>
        <v/>
      </c>
      <c r="C3542" s="28"/>
      <c r="D3542" s="37"/>
      <c r="E3542" s="28"/>
      <c r="F3542" s="38"/>
      <c r="G3542" s="39"/>
      <c r="H3542" s="39"/>
      <c r="I3542" s="29"/>
      <c r="J3542" s="40"/>
      <c r="K3542" s="40"/>
      <c r="L3542" s="28"/>
      <c r="M3542" s="28"/>
      <c r="N3542" s="42" t="str">
        <f t="shared" si="387"/>
        <v/>
      </c>
      <c r="O3542" s="43"/>
      <c r="P3542" s="25" t="str">
        <f t="shared" si="392"/>
        <v/>
      </c>
      <c r="R3542" s="26">
        <f t="shared" si="388"/>
        <v>0</v>
      </c>
      <c r="S3542" s="18">
        <f t="shared" si="389"/>
        <v>9</v>
      </c>
      <c r="T3542" s="15" t="str">
        <f t="shared" si="390"/>
        <v/>
      </c>
      <c r="U3542" s="15" t="str">
        <f>CONCATENATE(IF(B3542="","",'[1]Datos del Clap'!$E$4),";","9",IF(B3542="","",'[1]Datos del Clap'!$F$4),TEXT(B3542,"000"),";",E3542,(TEXT(F3542,"00000000")))</f>
        <v>;9;00000000</v>
      </c>
    </row>
    <row r="3543" spans="1:21" ht="14.25" customHeight="1" x14ac:dyDescent="0.2">
      <c r="A3543" s="41" t="str">
        <f t="shared" si="391"/>
        <v/>
      </c>
      <c r="B3543" s="27" t="str">
        <f t="shared" si="386"/>
        <v/>
      </c>
      <c r="C3543" s="28"/>
      <c r="D3543" s="37"/>
      <c r="E3543" s="28"/>
      <c r="F3543" s="38"/>
      <c r="G3543" s="39"/>
      <c r="H3543" s="39"/>
      <c r="I3543" s="29"/>
      <c r="J3543" s="40"/>
      <c r="K3543" s="40"/>
      <c r="L3543" s="28"/>
      <c r="M3543" s="28"/>
      <c r="N3543" s="42" t="str">
        <f t="shared" si="387"/>
        <v/>
      </c>
      <c r="O3543" s="43"/>
      <c r="P3543" s="25" t="str">
        <f t="shared" si="392"/>
        <v/>
      </c>
      <c r="R3543" s="26">
        <f t="shared" si="388"/>
        <v>0</v>
      </c>
      <c r="S3543" s="18">
        <f t="shared" si="389"/>
        <v>9</v>
      </c>
      <c r="T3543" s="15" t="str">
        <f t="shared" si="390"/>
        <v/>
      </c>
      <c r="U3543" s="15" t="str">
        <f>CONCATENATE(IF(B3543="","",'[1]Datos del Clap'!$E$4),";","9",IF(B3543="","",'[1]Datos del Clap'!$F$4),TEXT(B3543,"000"),";",E3543,(TEXT(F3543,"00000000")))</f>
        <v>;9;00000000</v>
      </c>
    </row>
    <row r="3544" spans="1:21" ht="14.25" customHeight="1" x14ac:dyDescent="0.2">
      <c r="A3544" s="41" t="str">
        <f t="shared" si="391"/>
        <v/>
      </c>
      <c r="B3544" s="27" t="str">
        <f t="shared" si="386"/>
        <v/>
      </c>
      <c r="C3544" s="28"/>
      <c r="D3544" s="37"/>
      <c r="E3544" s="28"/>
      <c r="F3544" s="38"/>
      <c r="G3544" s="39"/>
      <c r="H3544" s="39"/>
      <c r="I3544" s="29"/>
      <c r="J3544" s="40"/>
      <c r="K3544" s="40"/>
      <c r="L3544" s="28"/>
      <c r="M3544" s="28"/>
      <c r="N3544" s="42" t="str">
        <f t="shared" si="387"/>
        <v/>
      </c>
      <c r="O3544" s="43"/>
      <c r="P3544" s="25" t="str">
        <f t="shared" si="392"/>
        <v/>
      </c>
      <c r="R3544" s="26">
        <f t="shared" si="388"/>
        <v>0</v>
      </c>
      <c r="S3544" s="18">
        <f t="shared" si="389"/>
        <v>9</v>
      </c>
      <c r="T3544" s="15" t="str">
        <f t="shared" si="390"/>
        <v/>
      </c>
      <c r="U3544" s="15" t="str">
        <f>CONCATENATE(IF(B3544="","",'[1]Datos del Clap'!$E$4),";","9",IF(B3544="","",'[1]Datos del Clap'!$F$4),TEXT(B3544,"000"),";",E3544,(TEXT(F3544,"00000000")))</f>
        <v>;9;00000000</v>
      </c>
    </row>
    <row r="3545" spans="1:21" ht="14.25" customHeight="1" x14ac:dyDescent="0.2">
      <c r="A3545" s="41" t="str">
        <f t="shared" si="391"/>
        <v/>
      </c>
      <c r="B3545" s="27" t="str">
        <f t="shared" si="386"/>
        <v/>
      </c>
      <c r="C3545" s="28"/>
      <c r="D3545" s="37"/>
      <c r="E3545" s="28"/>
      <c r="F3545" s="38"/>
      <c r="G3545" s="39"/>
      <c r="H3545" s="39"/>
      <c r="I3545" s="29"/>
      <c r="J3545" s="40"/>
      <c r="K3545" s="40"/>
      <c r="L3545" s="28"/>
      <c r="M3545" s="28"/>
      <c r="N3545" s="42" t="str">
        <f t="shared" si="387"/>
        <v/>
      </c>
      <c r="O3545" s="43"/>
      <c r="P3545" s="25" t="str">
        <f t="shared" si="392"/>
        <v/>
      </c>
      <c r="R3545" s="26">
        <f t="shared" si="388"/>
        <v>0</v>
      </c>
      <c r="S3545" s="18">
        <f t="shared" si="389"/>
        <v>9</v>
      </c>
      <c r="T3545" s="15" t="str">
        <f t="shared" si="390"/>
        <v/>
      </c>
      <c r="U3545" s="15" t="str">
        <f>CONCATENATE(IF(B3545="","",'[1]Datos del Clap'!$E$4),";","9",IF(B3545="","",'[1]Datos del Clap'!$F$4),TEXT(B3545,"000"),";",E3545,(TEXT(F3545,"00000000")))</f>
        <v>;9;00000000</v>
      </c>
    </row>
    <row r="3546" spans="1:21" ht="14.25" customHeight="1" x14ac:dyDescent="0.2">
      <c r="A3546" s="41" t="str">
        <f t="shared" si="391"/>
        <v/>
      </c>
      <c r="B3546" s="27" t="str">
        <f t="shared" si="386"/>
        <v/>
      </c>
      <c r="C3546" s="28"/>
      <c r="D3546" s="37"/>
      <c r="E3546" s="28"/>
      <c r="F3546" s="38"/>
      <c r="G3546" s="39"/>
      <c r="H3546" s="39"/>
      <c r="I3546" s="29"/>
      <c r="J3546" s="40"/>
      <c r="K3546" s="40"/>
      <c r="L3546" s="28"/>
      <c r="M3546" s="28"/>
      <c r="N3546" s="42" t="str">
        <f t="shared" si="387"/>
        <v/>
      </c>
      <c r="O3546" s="43"/>
      <c r="P3546" s="25" t="str">
        <f t="shared" si="392"/>
        <v/>
      </c>
      <c r="R3546" s="26">
        <f t="shared" si="388"/>
        <v>0</v>
      </c>
      <c r="S3546" s="18">
        <f t="shared" si="389"/>
        <v>9</v>
      </c>
      <c r="T3546" s="15" t="str">
        <f t="shared" si="390"/>
        <v/>
      </c>
      <c r="U3546" s="15" t="str">
        <f>CONCATENATE(IF(B3546="","",'[1]Datos del Clap'!$E$4),";","9",IF(B3546="","",'[1]Datos del Clap'!$F$4),TEXT(B3546,"000"),";",E3546,(TEXT(F3546,"00000000")))</f>
        <v>;9;00000000</v>
      </c>
    </row>
    <row r="3547" spans="1:21" ht="14.25" customHeight="1" x14ac:dyDescent="0.2">
      <c r="A3547" s="41" t="str">
        <f t="shared" si="391"/>
        <v/>
      </c>
      <c r="B3547" s="27" t="str">
        <f t="shared" si="386"/>
        <v/>
      </c>
      <c r="C3547" s="28"/>
      <c r="D3547" s="37"/>
      <c r="E3547" s="28"/>
      <c r="F3547" s="38"/>
      <c r="G3547" s="39"/>
      <c r="H3547" s="39"/>
      <c r="I3547" s="29"/>
      <c r="J3547" s="40"/>
      <c r="K3547" s="40"/>
      <c r="L3547" s="28"/>
      <c r="M3547" s="28"/>
      <c r="N3547" s="42" t="str">
        <f t="shared" si="387"/>
        <v/>
      </c>
      <c r="O3547" s="43"/>
      <c r="P3547" s="25" t="str">
        <f t="shared" si="392"/>
        <v/>
      </c>
      <c r="R3547" s="26">
        <f t="shared" si="388"/>
        <v>0</v>
      </c>
      <c r="S3547" s="18">
        <f t="shared" si="389"/>
        <v>9</v>
      </c>
      <c r="T3547" s="15" t="str">
        <f t="shared" si="390"/>
        <v/>
      </c>
      <c r="U3547" s="15" t="str">
        <f>CONCATENATE(IF(B3547="","",'[1]Datos del Clap'!$E$4),";","9",IF(B3547="","",'[1]Datos del Clap'!$F$4),TEXT(B3547,"000"),";",E3547,(TEXT(F3547,"00000000")))</f>
        <v>;9;00000000</v>
      </c>
    </row>
    <row r="3548" spans="1:21" ht="14.25" customHeight="1" x14ac:dyDescent="0.2">
      <c r="A3548" s="41" t="str">
        <f t="shared" si="391"/>
        <v/>
      </c>
      <c r="B3548" s="27" t="str">
        <f t="shared" si="386"/>
        <v/>
      </c>
      <c r="C3548" s="28"/>
      <c r="D3548" s="37"/>
      <c r="E3548" s="28"/>
      <c r="F3548" s="38"/>
      <c r="G3548" s="39"/>
      <c r="H3548" s="39"/>
      <c r="I3548" s="29"/>
      <c r="J3548" s="40"/>
      <c r="K3548" s="40"/>
      <c r="L3548" s="28"/>
      <c r="M3548" s="28"/>
      <c r="N3548" s="42" t="str">
        <f t="shared" si="387"/>
        <v/>
      </c>
      <c r="O3548" s="43"/>
      <c r="P3548" s="25" t="str">
        <f t="shared" si="392"/>
        <v/>
      </c>
      <c r="R3548" s="26">
        <f t="shared" si="388"/>
        <v>0</v>
      </c>
      <c r="S3548" s="18">
        <f t="shared" si="389"/>
        <v>9</v>
      </c>
      <c r="T3548" s="15" t="str">
        <f t="shared" si="390"/>
        <v/>
      </c>
      <c r="U3548" s="15" t="str">
        <f>CONCATENATE(IF(B3548="","",'[1]Datos del Clap'!$E$4),";","9",IF(B3548="","",'[1]Datos del Clap'!$F$4),TEXT(B3548,"000"),";",E3548,(TEXT(F3548,"00000000")))</f>
        <v>;9;00000000</v>
      </c>
    </row>
    <row r="3549" spans="1:21" ht="14.25" customHeight="1" x14ac:dyDescent="0.2">
      <c r="A3549" s="41" t="str">
        <f t="shared" si="391"/>
        <v/>
      </c>
      <c r="B3549" s="27" t="str">
        <f t="shared" si="386"/>
        <v/>
      </c>
      <c r="C3549" s="28"/>
      <c r="D3549" s="37"/>
      <c r="E3549" s="28"/>
      <c r="F3549" s="38"/>
      <c r="G3549" s="39"/>
      <c r="H3549" s="39"/>
      <c r="I3549" s="29"/>
      <c r="J3549" s="40"/>
      <c r="K3549" s="40"/>
      <c r="L3549" s="28"/>
      <c r="M3549" s="28"/>
      <c r="N3549" s="42" t="str">
        <f t="shared" si="387"/>
        <v/>
      </c>
      <c r="O3549" s="43"/>
      <c r="P3549" s="25" t="str">
        <f t="shared" si="392"/>
        <v/>
      </c>
      <c r="R3549" s="26">
        <f t="shared" si="388"/>
        <v>0</v>
      </c>
      <c r="S3549" s="18">
        <f t="shared" si="389"/>
        <v>9</v>
      </c>
      <c r="T3549" s="15" t="str">
        <f t="shared" si="390"/>
        <v/>
      </c>
      <c r="U3549" s="15" t="str">
        <f>CONCATENATE(IF(B3549="","",'[1]Datos del Clap'!$E$4),";","9",IF(B3549="","",'[1]Datos del Clap'!$F$4),TEXT(B3549,"000"),";",E3549,(TEXT(F3549,"00000000")))</f>
        <v>;9;00000000</v>
      </c>
    </row>
    <row r="3550" spans="1:21" ht="14.25" customHeight="1" x14ac:dyDescent="0.2">
      <c r="A3550" s="41" t="str">
        <f t="shared" si="391"/>
        <v/>
      </c>
      <c r="B3550" s="27" t="str">
        <f t="shared" si="386"/>
        <v/>
      </c>
      <c r="C3550" s="28"/>
      <c r="D3550" s="37"/>
      <c r="E3550" s="28"/>
      <c r="F3550" s="38"/>
      <c r="G3550" s="39"/>
      <c r="H3550" s="39"/>
      <c r="I3550" s="29"/>
      <c r="J3550" s="40"/>
      <c r="K3550" s="40"/>
      <c r="L3550" s="28"/>
      <c r="M3550" s="28"/>
      <c r="N3550" s="42" t="str">
        <f t="shared" si="387"/>
        <v/>
      </c>
      <c r="O3550" s="43"/>
      <c r="P3550" s="25" t="str">
        <f t="shared" si="392"/>
        <v/>
      </c>
      <c r="R3550" s="26">
        <f t="shared" si="388"/>
        <v>0</v>
      </c>
      <c r="S3550" s="18">
        <f t="shared" si="389"/>
        <v>9</v>
      </c>
      <c r="T3550" s="15" t="str">
        <f t="shared" si="390"/>
        <v/>
      </c>
      <c r="U3550" s="15" t="str">
        <f>CONCATENATE(IF(B3550="","",'[1]Datos del Clap'!$E$4),";","9",IF(B3550="","",'[1]Datos del Clap'!$F$4),TEXT(B3550,"000"),";",E3550,(TEXT(F3550,"00000000")))</f>
        <v>;9;00000000</v>
      </c>
    </row>
    <row r="3551" spans="1:21" ht="14.25" customHeight="1" x14ac:dyDescent="0.2">
      <c r="A3551" s="41" t="str">
        <f t="shared" si="391"/>
        <v/>
      </c>
      <c r="B3551" s="27" t="str">
        <f t="shared" si="386"/>
        <v/>
      </c>
      <c r="C3551" s="28"/>
      <c r="D3551" s="37"/>
      <c r="E3551" s="28"/>
      <c r="F3551" s="38"/>
      <c r="G3551" s="39"/>
      <c r="H3551" s="39"/>
      <c r="I3551" s="29"/>
      <c r="J3551" s="40"/>
      <c r="K3551" s="40"/>
      <c r="L3551" s="28"/>
      <c r="M3551" s="28"/>
      <c r="N3551" s="42" t="str">
        <f t="shared" si="387"/>
        <v/>
      </c>
      <c r="O3551" s="43"/>
      <c r="P3551" s="25" t="str">
        <f t="shared" si="392"/>
        <v/>
      </c>
      <c r="R3551" s="26">
        <f t="shared" si="388"/>
        <v>0</v>
      </c>
      <c r="S3551" s="18">
        <f t="shared" si="389"/>
        <v>9</v>
      </c>
      <c r="T3551" s="15" t="str">
        <f t="shared" si="390"/>
        <v/>
      </c>
      <c r="U3551" s="15" t="str">
        <f>CONCATENATE(IF(B3551="","",'[1]Datos del Clap'!$E$4),";","9",IF(B3551="","",'[1]Datos del Clap'!$F$4),TEXT(B3551,"000"),";",E3551,(TEXT(F3551,"00000000")))</f>
        <v>;9;00000000</v>
      </c>
    </row>
    <row r="3552" spans="1:21" ht="14.25" customHeight="1" x14ac:dyDescent="0.2">
      <c r="A3552" s="41" t="str">
        <f t="shared" si="391"/>
        <v/>
      </c>
      <c r="B3552" s="27" t="str">
        <f t="shared" si="386"/>
        <v/>
      </c>
      <c r="C3552" s="28"/>
      <c r="D3552" s="37"/>
      <c r="E3552" s="28"/>
      <c r="F3552" s="38"/>
      <c r="G3552" s="39"/>
      <c r="H3552" s="39"/>
      <c r="I3552" s="29"/>
      <c r="J3552" s="40"/>
      <c r="K3552" s="40"/>
      <c r="L3552" s="28"/>
      <c r="M3552" s="28"/>
      <c r="N3552" s="42" t="str">
        <f t="shared" si="387"/>
        <v/>
      </c>
      <c r="O3552" s="43"/>
      <c r="P3552" s="25" t="str">
        <f t="shared" si="392"/>
        <v/>
      </c>
      <c r="R3552" s="26">
        <f t="shared" si="388"/>
        <v>0</v>
      </c>
      <c r="S3552" s="18">
        <f t="shared" si="389"/>
        <v>9</v>
      </c>
      <c r="T3552" s="15" t="str">
        <f t="shared" si="390"/>
        <v/>
      </c>
      <c r="U3552" s="15" t="str">
        <f>CONCATENATE(IF(B3552="","",'[1]Datos del Clap'!$E$4),";","9",IF(B3552="","",'[1]Datos del Clap'!$F$4),TEXT(B3552,"000"),";",E3552,(TEXT(F3552,"00000000")))</f>
        <v>;9;00000000</v>
      </c>
    </row>
    <row r="3553" spans="1:21" ht="14.25" customHeight="1" x14ac:dyDescent="0.2">
      <c r="A3553" s="41" t="str">
        <f t="shared" si="391"/>
        <v/>
      </c>
      <c r="B3553" s="27" t="str">
        <f t="shared" si="386"/>
        <v/>
      </c>
      <c r="C3553" s="28"/>
      <c r="D3553" s="37"/>
      <c r="E3553" s="28"/>
      <c r="F3553" s="38"/>
      <c r="G3553" s="39"/>
      <c r="H3553" s="39"/>
      <c r="I3553" s="29"/>
      <c r="J3553" s="40"/>
      <c r="K3553" s="40"/>
      <c r="L3553" s="28"/>
      <c r="M3553" s="28"/>
      <c r="N3553" s="42" t="str">
        <f t="shared" si="387"/>
        <v/>
      </c>
      <c r="O3553" s="43"/>
      <c r="P3553" s="25" t="str">
        <f t="shared" si="392"/>
        <v/>
      </c>
      <c r="R3553" s="26">
        <f t="shared" si="388"/>
        <v>0</v>
      </c>
      <c r="S3553" s="18">
        <f t="shared" si="389"/>
        <v>9</v>
      </c>
      <c r="T3553" s="15" t="str">
        <f t="shared" si="390"/>
        <v/>
      </c>
      <c r="U3553" s="15" t="str">
        <f>CONCATENATE(IF(B3553="","",'[1]Datos del Clap'!$E$4),";","9",IF(B3553="","",'[1]Datos del Clap'!$F$4),TEXT(B3553,"000"),";",E3553,(TEXT(F3553,"00000000")))</f>
        <v>;9;00000000</v>
      </c>
    </row>
    <row r="3554" spans="1:21" ht="14.25" customHeight="1" x14ac:dyDescent="0.2">
      <c r="A3554" s="41" t="str">
        <f t="shared" si="391"/>
        <v/>
      </c>
      <c r="B3554" s="27" t="str">
        <f t="shared" si="386"/>
        <v/>
      </c>
      <c r="C3554" s="28"/>
      <c r="D3554" s="37"/>
      <c r="E3554" s="28"/>
      <c r="F3554" s="38"/>
      <c r="G3554" s="39"/>
      <c r="H3554" s="39"/>
      <c r="I3554" s="29"/>
      <c r="J3554" s="40"/>
      <c r="K3554" s="40"/>
      <c r="L3554" s="28"/>
      <c r="M3554" s="28"/>
      <c r="N3554" s="42" t="str">
        <f t="shared" si="387"/>
        <v/>
      </c>
      <c r="O3554" s="43"/>
      <c r="P3554" s="25" t="str">
        <f t="shared" si="392"/>
        <v/>
      </c>
      <c r="R3554" s="26">
        <f t="shared" si="388"/>
        <v>0</v>
      </c>
      <c r="S3554" s="18">
        <f t="shared" si="389"/>
        <v>9</v>
      </c>
      <c r="T3554" s="15" t="str">
        <f t="shared" si="390"/>
        <v/>
      </c>
      <c r="U3554" s="15" t="str">
        <f>CONCATENATE(IF(B3554="","",'[1]Datos del Clap'!$E$4),";","9",IF(B3554="","",'[1]Datos del Clap'!$F$4),TEXT(B3554,"000"),";",E3554,(TEXT(F3554,"00000000")))</f>
        <v>;9;00000000</v>
      </c>
    </row>
    <row r="3555" spans="1:21" ht="14.25" customHeight="1" x14ac:dyDescent="0.2">
      <c r="A3555" s="41" t="str">
        <f t="shared" si="391"/>
        <v/>
      </c>
      <c r="B3555" s="27" t="str">
        <f t="shared" si="386"/>
        <v/>
      </c>
      <c r="C3555" s="28"/>
      <c r="D3555" s="37"/>
      <c r="E3555" s="28"/>
      <c r="F3555" s="38"/>
      <c r="G3555" s="39"/>
      <c r="H3555" s="39"/>
      <c r="I3555" s="29"/>
      <c r="J3555" s="40"/>
      <c r="K3555" s="40"/>
      <c r="L3555" s="28"/>
      <c r="M3555" s="28"/>
      <c r="N3555" s="42" t="str">
        <f t="shared" si="387"/>
        <v/>
      </c>
      <c r="O3555" s="43"/>
      <c r="P3555" s="25" t="str">
        <f t="shared" si="392"/>
        <v/>
      </c>
      <c r="R3555" s="26">
        <f t="shared" si="388"/>
        <v>0</v>
      </c>
      <c r="S3555" s="18">
        <f t="shared" si="389"/>
        <v>9</v>
      </c>
      <c r="T3555" s="15" t="str">
        <f t="shared" si="390"/>
        <v/>
      </c>
      <c r="U3555" s="15" t="str">
        <f>CONCATENATE(IF(B3555="","",'[1]Datos del Clap'!$E$4),";","9",IF(B3555="","",'[1]Datos del Clap'!$F$4),TEXT(B3555,"000"),";",E3555,(TEXT(F3555,"00000000")))</f>
        <v>;9;00000000</v>
      </c>
    </row>
    <row r="3556" spans="1:21" ht="14.25" customHeight="1" x14ac:dyDescent="0.2">
      <c r="A3556" s="41" t="str">
        <f t="shared" si="391"/>
        <v/>
      </c>
      <c r="B3556" s="27" t="str">
        <f t="shared" si="386"/>
        <v/>
      </c>
      <c r="C3556" s="28"/>
      <c r="D3556" s="37"/>
      <c r="E3556" s="28"/>
      <c r="F3556" s="38"/>
      <c r="G3556" s="39"/>
      <c r="H3556" s="39"/>
      <c r="I3556" s="29"/>
      <c r="J3556" s="40"/>
      <c r="K3556" s="40"/>
      <c r="L3556" s="28"/>
      <c r="M3556" s="28"/>
      <c r="N3556" s="42" t="str">
        <f t="shared" si="387"/>
        <v/>
      </c>
      <c r="O3556" s="43"/>
      <c r="P3556" s="25" t="str">
        <f t="shared" si="392"/>
        <v/>
      </c>
      <c r="R3556" s="26">
        <f t="shared" si="388"/>
        <v>0</v>
      </c>
      <c r="S3556" s="18">
        <f t="shared" si="389"/>
        <v>9</v>
      </c>
      <c r="T3556" s="15" t="str">
        <f t="shared" si="390"/>
        <v/>
      </c>
      <c r="U3556" s="15" t="str">
        <f>CONCATENATE(IF(B3556="","",'[1]Datos del Clap'!$E$4),";","9",IF(B3556="","",'[1]Datos del Clap'!$F$4),TEXT(B3556,"000"),";",E3556,(TEXT(F3556,"00000000")))</f>
        <v>;9;00000000</v>
      </c>
    </row>
    <row r="3557" spans="1:21" ht="14.25" customHeight="1" x14ac:dyDescent="0.2">
      <c r="A3557" s="41" t="str">
        <f t="shared" si="391"/>
        <v/>
      </c>
      <c r="B3557" s="27" t="str">
        <f t="shared" si="386"/>
        <v/>
      </c>
      <c r="C3557" s="28"/>
      <c r="D3557" s="37"/>
      <c r="E3557" s="28"/>
      <c r="F3557" s="38"/>
      <c r="G3557" s="39"/>
      <c r="H3557" s="39"/>
      <c r="I3557" s="29"/>
      <c r="J3557" s="40"/>
      <c r="K3557" s="40"/>
      <c r="L3557" s="28"/>
      <c r="M3557" s="28"/>
      <c r="N3557" s="42" t="str">
        <f t="shared" si="387"/>
        <v/>
      </c>
      <c r="O3557" s="43"/>
      <c r="P3557" s="25" t="str">
        <f t="shared" si="392"/>
        <v/>
      </c>
      <c r="R3557" s="26">
        <f t="shared" si="388"/>
        <v>0</v>
      </c>
      <c r="S3557" s="18">
        <f t="shared" si="389"/>
        <v>9</v>
      </c>
      <c r="T3557" s="15" t="str">
        <f t="shared" si="390"/>
        <v/>
      </c>
      <c r="U3557" s="15" t="str">
        <f>CONCATENATE(IF(B3557="","",'[1]Datos del Clap'!$E$4),";","9",IF(B3557="","",'[1]Datos del Clap'!$F$4),TEXT(B3557,"000"),";",E3557,(TEXT(F3557,"00000000")))</f>
        <v>;9;00000000</v>
      </c>
    </row>
    <row r="3558" spans="1:21" ht="14.25" customHeight="1" x14ac:dyDescent="0.2">
      <c r="A3558" s="41" t="str">
        <f t="shared" si="391"/>
        <v/>
      </c>
      <c r="B3558" s="27" t="str">
        <f t="shared" si="386"/>
        <v/>
      </c>
      <c r="C3558" s="28"/>
      <c r="D3558" s="37"/>
      <c r="E3558" s="28"/>
      <c r="F3558" s="38"/>
      <c r="G3558" s="39"/>
      <c r="H3558" s="39"/>
      <c r="I3558" s="29"/>
      <c r="J3558" s="40"/>
      <c r="K3558" s="40"/>
      <c r="L3558" s="28"/>
      <c r="M3558" s="28"/>
      <c r="N3558" s="42" t="str">
        <f t="shared" si="387"/>
        <v/>
      </c>
      <c r="O3558" s="43"/>
      <c r="P3558" s="25" t="str">
        <f t="shared" si="392"/>
        <v/>
      </c>
      <c r="R3558" s="26">
        <f t="shared" si="388"/>
        <v>0</v>
      </c>
      <c r="S3558" s="18">
        <f t="shared" si="389"/>
        <v>9</v>
      </c>
      <c r="T3558" s="15" t="str">
        <f t="shared" si="390"/>
        <v/>
      </c>
      <c r="U3558" s="15" t="str">
        <f>CONCATENATE(IF(B3558="","",'[1]Datos del Clap'!$E$4),";","9",IF(B3558="","",'[1]Datos del Clap'!$F$4),TEXT(B3558,"000"),";",E3558,(TEXT(F3558,"00000000")))</f>
        <v>;9;00000000</v>
      </c>
    </row>
    <row r="3559" spans="1:21" ht="14.25" customHeight="1" x14ac:dyDescent="0.2">
      <c r="A3559" s="41" t="str">
        <f t="shared" si="391"/>
        <v/>
      </c>
      <c r="B3559" s="27" t="str">
        <f t="shared" si="386"/>
        <v/>
      </c>
      <c r="C3559" s="28"/>
      <c r="D3559" s="37"/>
      <c r="E3559" s="28"/>
      <c r="F3559" s="38"/>
      <c r="G3559" s="39"/>
      <c r="H3559" s="39"/>
      <c r="I3559" s="29"/>
      <c r="J3559" s="40"/>
      <c r="K3559" s="40"/>
      <c r="L3559" s="28"/>
      <c r="M3559" s="28"/>
      <c r="N3559" s="42" t="str">
        <f t="shared" si="387"/>
        <v/>
      </c>
      <c r="O3559" s="43"/>
      <c r="P3559" s="25" t="str">
        <f t="shared" si="392"/>
        <v/>
      </c>
      <c r="R3559" s="26">
        <f t="shared" si="388"/>
        <v>0</v>
      </c>
      <c r="S3559" s="18">
        <f t="shared" si="389"/>
        <v>9</v>
      </c>
      <c r="T3559" s="15" t="str">
        <f t="shared" si="390"/>
        <v/>
      </c>
      <c r="U3559" s="15" t="str">
        <f>CONCATENATE(IF(B3559="","",'[1]Datos del Clap'!$E$4),";","9",IF(B3559="","",'[1]Datos del Clap'!$F$4),TEXT(B3559,"000"),";",E3559,(TEXT(F3559,"00000000")))</f>
        <v>;9;00000000</v>
      </c>
    </row>
    <row r="3560" spans="1:21" ht="14.25" customHeight="1" x14ac:dyDescent="0.2">
      <c r="A3560" s="41" t="str">
        <f t="shared" si="391"/>
        <v/>
      </c>
      <c r="B3560" s="27" t="str">
        <f t="shared" si="386"/>
        <v/>
      </c>
      <c r="C3560" s="28"/>
      <c r="D3560" s="37"/>
      <c r="E3560" s="28"/>
      <c r="F3560" s="38"/>
      <c r="G3560" s="39"/>
      <c r="H3560" s="39"/>
      <c r="I3560" s="29"/>
      <c r="J3560" s="40"/>
      <c r="K3560" s="40"/>
      <c r="L3560" s="28"/>
      <c r="M3560" s="28"/>
      <c r="N3560" s="42" t="str">
        <f t="shared" si="387"/>
        <v/>
      </c>
      <c r="O3560" s="43"/>
      <c r="P3560" s="25" t="str">
        <f t="shared" si="392"/>
        <v/>
      </c>
      <c r="R3560" s="26">
        <f t="shared" si="388"/>
        <v>0</v>
      </c>
      <c r="S3560" s="18">
        <f t="shared" si="389"/>
        <v>9</v>
      </c>
      <c r="T3560" s="15" t="str">
        <f t="shared" si="390"/>
        <v/>
      </c>
      <c r="U3560" s="15" t="str">
        <f>CONCATENATE(IF(B3560="","",'[1]Datos del Clap'!$E$4),";","9",IF(B3560="","",'[1]Datos del Clap'!$F$4),TEXT(B3560,"000"),";",E3560,(TEXT(F3560,"00000000")))</f>
        <v>;9;00000000</v>
      </c>
    </row>
    <row r="3561" spans="1:21" ht="14.25" customHeight="1" x14ac:dyDescent="0.2">
      <c r="A3561" s="41" t="str">
        <f t="shared" si="391"/>
        <v/>
      </c>
      <c r="B3561" s="27" t="str">
        <f t="shared" si="386"/>
        <v/>
      </c>
      <c r="C3561" s="28"/>
      <c r="D3561" s="37"/>
      <c r="E3561" s="28"/>
      <c r="F3561" s="38"/>
      <c r="G3561" s="39"/>
      <c r="H3561" s="39"/>
      <c r="I3561" s="29"/>
      <c r="J3561" s="40"/>
      <c r="K3561" s="40"/>
      <c r="L3561" s="28"/>
      <c r="M3561" s="28"/>
      <c r="N3561" s="42" t="str">
        <f t="shared" si="387"/>
        <v/>
      </c>
      <c r="O3561" s="43"/>
      <c r="P3561" s="25" t="str">
        <f t="shared" si="392"/>
        <v/>
      </c>
      <c r="R3561" s="26">
        <f t="shared" si="388"/>
        <v>0</v>
      </c>
      <c r="S3561" s="18">
        <f t="shared" si="389"/>
        <v>9</v>
      </c>
      <c r="T3561" s="15" t="str">
        <f t="shared" si="390"/>
        <v/>
      </c>
      <c r="U3561" s="15" t="str">
        <f>CONCATENATE(IF(B3561="","",'[1]Datos del Clap'!$E$4),";","9",IF(B3561="","",'[1]Datos del Clap'!$F$4),TEXT(B3561,"000"),";",E3561,(TEXT(F3561,"00000000")))</f>
        <v>;9;00000000</v>
      </c>
    </row>
    <row r="3562" spans="1:21" ht="14.25" customHeight="1" x14ac:dyDescent="0.2">
      <c r="A3562" s="41" t="str">
        <f t="shared" si="391"/>
        <v/>
      </c>
      <c r="B3562" s="27" t="str">
        <f t="shared" si="386"/>
        <v/>
      </c>
      <c r="C3562" s="28"/>
      <c r="D3562" s="37"/>
      <c r="E3562" s="28"/>
      <c r="F3562" s="38"/>
      <c r="G3562" s="39"/>
      <c r="H3562" s="39"/>
      <c r="I3562" s="29"/>
      <c r="J3562" s="40"/>
      <c r="K3562" s="40"/>
      <c r="L3562" s="28"/>
      <c r="M3562" s="28"/>
      <c r="N3562" s="42" t="str">
        <f t="shared" si="387"/>
        <v/>
      </c>
      <c r="O3562" s="43"/>
      <c r="P3562" s="25" t="str">
        <f t="shared" si="392"/>
        <v/>
      </c>
      <c r="R3562" s="26">
        <f t="shared" si="388"/>
        <v>0</v>
      </c>
      <c r="S3562" s="18">
        <f t="shared" si="389"/>
        <v>9</v>
      </c>
      <c r="T3562" s="15" t="str">
        <f t="shared" si="390"/>
        <v/>
      </c>
      <c r="U3562" s="15" t="str">
        <f>CONCATENATE(IF(B3562="","",'[1]Datos del Clap'!$E$4),";","9",IF(B3562="","",'[1]Datos del Clap'!$F$4),TEXT(B3562,"000"),";",E3562,(TEXT(F3562,"00000000")))</f>
        <v>;9;00000000</v>
      </c>
    </row>
    <row r="3563" spans="1:21" ht="14.25" customHeight="1" x14ac:dyDescent="0.2">
      <c r="A3563" s="41" t="str">
        <f t="shared" si="391"/>
        <v/>
      </c>
      <c r="B3563" s="27" t="str">
        <f t="shared" si="386"/>
        <v/>
      </c>
      <c r="C3563" s="28"/>
      <c r="D3563" s="37"/>
      <c r="E3563" s="28"/>
      <c r="F3563" s="38"/>
      <c r="G3563" s="39"/>
      <c r="H3563" s="39"/>
      <c r="I3563" s="29"/>
      <c r="J3563" s="40"/>
      <c r="K3563" s="40"/>
      <c r="L3563" s="28"/>
      <c r="M3563" s="28"/>
      <c r="N3563" s="42" t="str">
        <f t="shared" si="387"/>
        <v/>
      </c>
      <c r="O3563" s="43"/>
      <c r="P3563" s="25" t="str">
        <f t="shared" si="392"/>
        <v/>
      </c>
      <c r="R3563" s="26">
        <f t="shared" si="388"/>
        <v>0</v>
      </c>
      <c r="S3563" s="18">
        <f t="shared" si="389"/>
        <v>9</v>
      </c>
      <c r="T3563" s="15" t="str">
        <f t="shared" si="390"/>
        <v/>
      </c>
      <c r="U3563" s="15" t="str">
        <f>CONCATENATE(IF(B3563="","",'[1]Datos del Clap'!$E$4),";","9",IF(B3563="","",'[1]Datos del Clap'!$F$4),TEXT(B3563,"000"),";",E3563,(TEXT(F3563,"00000000")))</f>
        <v>;9;00000000</v>
      </c>
    </row>
    <row r="3564" spans="1:21" ht="14.25" customHeight="1" x14ac:dyDescent="0.2">
      <c r="A3564" s="41" t="str">
        <f t="shared" si="391"/>
        <v/>
      </c>
      <c r="B3564" s="27" t="str">
        <f t="shared" si="386"/>
        <v/>
      </c>
      <c r="C3564" s="28"/>
      <c r="D3564" s="37"/>
      <c r="E3564" s="28"/>
      <c r="F3564" s="38"/>
      <c r="G3564" s="39"/>
      <c r="H3564" s="39"/>
      <c r="I3564" s="29"/>
      <c r="J3564" s="40"/>
      <c r="K3564" s="40"/>
      <c r="L3564" s="28"/>
      <c r="M3564" s="28"/>
      <c r="N3564" s="42" t="str">
        <f t="shared" si="387"/>
        <v/>
      </c>
      <c r="O3564" s="43"/>
      <c r="P3564" s="25" t="str">
        <f t="shared" si="392"/>
        <v/>
      </c>
      <c r="R3564" s="26">
        <f t="shared" si="388"/>
        <v>0</v>
      </c>
      <c r="S3564" s="18">
        <f t="shared" si="389"/>
        <v>9</v>
      </c>
      <c r="T3564" s="15" t="str">
        <f t="shared" si="390"/>
        <v/>
      </c>
      <c r="U3564" s="15" t="str">
        <f>CONCATENATE(IF(B3564="","",'[1]Datos del Clap'!$E$4),";","9",IF(B3564="","",'[1]Datos del Clap'!$F$4),TEXT(B3564,"000"),";",E3564,(TEXT(F3564,"00000000")))</f>
        <v>;9;00000000</v>
      </c>
    </row>
    <row r="3565" spans="1:21" ht="14.25" customHeight="1" x14ac:dyDescent="0.2">
      <c r="A3565" s="41" t="str">
        <f t="shared" si="391"/>
        <v/>
      </c>
      <c r="B3565" s="27" t="str">
        <f t="shared" si="386"/>
        <v/>
      </c>
      <c r="C3565" s="28"/>
      <c r="D3565" s="37"/>
      <c r="E3565" s="28"/>
      <c r="F3565" s="38"/>
      <c r="G3565" s="39"/>
      <c r="H3565" s="39"/>
      <c r="I3565" s="29"/>
      <c r="J3565" s="40"/>
      <c r="K3565" s="40"/>
      <c r="L3565" s="28"/>
      <c r="M3565" s="28"/>
      <c r="N3565" s="42" t="str">
        <f t="shared" si="387"/>
        <v/>
      </c>
      <c r="O3565" s="43"/>
      <c r="P3565" s="25" t="str">
        <f t="shared" si="392"/>
        <v/>
      </c>
      <c r="R3565" s="26">
        <f t="shared" si="388"/>
        <v>0</v>
      </c>
      <c r="S3565" s="18">
        <f t="shared" si="389"/>
        <v>9</v>
      </c>
      <c r="T3565" s="15" t="str">
        <f t="shared" si="390"/>
        <v/>
      </c>
      <c r="U3565" s="15" t="str">
        <f>CONCATENATE(IF(B3565="","",'[1]Datos del Clap'!$E$4),";","9",IF(B3565="","",'[1]Datos del Clap'!$F$4),TEXT(B3565,"000"),";",E3565,(TEXT(F3565,"00000000")))</f>
        <v>;9;00000000</v>
      </c>
    </row>
    <row r="3566" spans="1:21" ht="14.25" customHeight="1" x14ac:dyDescent="0.2">
      <c r="A3566" s="41" t="str">
        <f t="shared" si="391"/>
        <v/>
      </c>
      <c r="B3566" s="27" t="str">
        <f t="shared" si="386"/>
        <v/>
      </c>
      <c r="C3566" s="28"/>
      <c r="D3566" s="37"/>
      <c r="E3566" s="28"/>
      <c r="F3566" s="38"/>
      <c r="G3566" s="39"/>
      <c r="H3566" s="39"/>
      <c r="I3566" s="29"/>
      <c r="J3566" s="40"/>
      <c r="K3566" s="40"/>
      <c r="L3566" s="28"/>
      <c r="M3566" s="28"/>
      <c r="N3566" s="42" t="str">
        <f t="shared" si="387"/>
        <v/>
      </c>
      <c r="O3566" s="43"/>
      <c r="P3566" s="25" t="str">
        <f t="shared" si="392"/>
        <v/>
      </c>
      <c r="R3566" s="26">
        <f t="shared" si="388"/>
        <v>0</v>
      </c>
      <c r="S3566" s="18">
        <f t="shared" si="389"/>
        <v>9</v>
      </c>
      <c r="T3566" s="15" t="str">
        <f t="shared" si="390"/>
        <v/>
      </c>
      <c r="U3566" s="15" t="str">
        <f>CONCATENATE(IF(B3566="","",'[1]Datos del Clap'!$E$4),";","9",IF(B3566="","",'[1]Datos del Clap'!$F$4),TEXT(B3566,"000"),";",E3566,(TEXT(F3566,"00000000")))</f>
        <v>;9;00000000</v>
      </c>
    </row>
    <row r="3567" spans="1:21" ht="14.25" customHeight="1" x14ac:dyDescent="0.2">
      <c r="A3567" s="41" t="str">
        <f t="shared" si="391"/>
        <v/>
      </c>
      <c r="B3567" s="27" t="str">
        <f t="shared" si="386"/>
        <v/>
      </c>
      <c r="C3567" s="28"/>
      <c r="D3567" s="37"/>
      <c r="E3567" s="28"/>
      <c r="F3567" s="38"/>
      <c r="G3567" s="39"/>
      <c r="H3567" s="39"/>
      <c r="I3567" s="29"/>
      <c r="J3567" s="40"/>
      <c r="K3567" s="40"/>
      <c r="L3567" s="28"/>
      <c r="M3567" s="28"/>
      <c r="N3567" s="42" t="str">
        <f t="shared" si="387"/>
        <v/>
      </c>
      <c r="O3567" s="43"/>
      <c r="P3567" s="25" t="str">
        <f t="shared" si="392"/>
        <v/>
      </c>
      <c r="R3567" s="26">
        <f t="shared" si="388"/>
        <v>0</v>
      </c>
      <c r="S3567" s="18">
        <f t="shared" si="389"/>
        <v>9</v>
      </c>
      <c r="T3567" s="15" t="str">
        <f t="shared" si="390"/>
        <v/>
      </c>
      <c r="U3567" s="15" t="str">
        <f>CONCATENATE(IF(B3567="","",'[1]Datos del Clap'!$E$4),";","9",IF(B3567="","",'[1]Datos del Clap'!$F$4),TEXT(B3567,"000"),";",E3567,(TEXT(F3567,"00000000")))</f>
        <v>;9;00000000</v>
      </c>
    </row>
    <row r="3568" spans="1:21" ht="14.25" customHeight="1" x14ac:dyDescent="0.2">
      <c r="A3568" s="41" t="str">
        <f t="shared" si="391"/>
        <v/>
      </c>
      <c r="B3568" s="27" t="str">
        <f t="shared" si="386"/>
        <v/>
      </c>
      <c r="C3568" s="28"/>
      <c r="D3568" s="37"/>
      <c r="E3568" s="28"/>
      <c r="F3568" s="38"/>
      <c r="G3568" s="39"/>
      <c r="H3568" s="39"/>
      <c r="I3568" s="29"/>
      <c r="J3568" s="40"/>
      <c r="K3568" s="40"/>
      <c r="L3568" s="28"/>
      <c r="M3568" s="28"/>
      <c r="N3568" s="42" t="str">
        <f t="shared" si="387"/>
        <v/>
      </c>
      <c r="O3568" s="43"/>
      <c r="P3568" s="25" t="str">
        <f t="shared" si="392"/>
        <v/>
      </c>
      <c r="R3568" s="26">
        <f t="shared" si="388"/>
        <v>0</v>
      </c>
      <c r="S3568" s="18">
        <f t="shared" si="389"/>
        <v>9</v>
      </c>
      <c r="T3568" s="15" t="str">
        <f t="shared" si="390"/>
        <v/>
      </c>
      <c r="U3568" s="15" t="str">
        <f>CONCATENATE(IF(B3568="","",'[1]Datos del Clap'!$E$4),";","9",IF(B3568="","",'[1]Datos del Clap'!$F$4),TEXT(B3568,"000"),";",E3568,(TEXT(F3568,"00000000")))</f>
        <v>;9;00000000</v>
      </c>
    </row>
    <row r="3569" spans="1:21" ht="14.25" customHeight="1" x14ac:dyDescent="0.2">
      <c r="A3569" s="41" t="str">
        <f t="shared" si="391"/>
        <v/>
      </c>
      <c r="B3569" s="27" t="str">
        <f t="shared" si="386"/>
        <v/>
      </c>
      <c r="C3569" s="28"/>
      <c r="D3569" s="37"/>
      <c r="E3569" s="28"/>
      <c r="F3569" s="38"/>
      <c r="G3569" s="39"/>
      <c r="H3569" s="39"/>
      <c r="I3569" s="29"/>
      <c r="J3569" s="40"/>
      <c r="K3569" s="40"/>
      <c r="L3569" s="28"/>
      <c r="M3569" s="28"/>
      <c r="N3569" s="42" t="str">
        <f t="shared" si="387"/>
        <v/>
      </c>
      <c r="O3569" s="43"/>
      <c r="P3569" s="25" t="str">
        <f t="shared" si="392"/>
        <v/>
      </c>
      <c r="R3569" s="26">
        <f t="shared" si="388"/>
        <v>0</v>
      </c>
      <c r="S3569" s="18">
        <f t="shared" si="389"/>
        <v>9</v>
      </c>
      <c r="T3569" s="15" t="str">
        <f t="shared" si="390"/>
        <v/>
      </c>
      <c r="U3569" s="15" t="str">
        <f>CONCATENATE(IF(B3569="","",'[1]Datos del Clap'!$E$4),";","9",IF(B3569="","",'[1]Datos del Clap'!$F$4),TEXT(B3569,"000"),";",E3569,(TEXT(F3569,"00000000")))</f>
        <v>;9;00000000</v>
      </c>
    </row>
    <row r="3570" spans="1:21" ht="14.25" customHeight="1" x14ac:dyDescent="0.2">
      <c r="A3570" s="41" t="str">
        <f t="shared" si="391"/>
        <v/>
      </c>
      <c r="B3570" s="27" t="str">
        <f t="shared" si="386"/>
        <v/>
      </c>
      <c r="C3570" s="28"/>
      <c r="D3570" s="37"/>
      <c r="E3570" s="28"/>
      <c r="F3570" s="38"/>
      <c r="G3570" s="39"/>
      <c r="H3570" s="39"/>
      <c r="I3570" s="29"/>
      <c r="J3570" s="40"/>
      <c r="K3570" s="40"/>
      <c r="L3570" s="28"/>
      <c r="M3570" s="28"/>
      <c r="N3570" s="42" t="str">
        <f t="shared" si="387"/>
        <v/>
      </c>
      <c r="O3570" s="43"/>
      <c r="P3570" s="25" t="str">
        <f t="shared" si="392"/>
        <v/>
      </c>
      <c r="R3570" s="26">
        <f t="shared" si="388"/>
        <v>0</v>
      </c>
      <c r="S3570" s="18">
        <f t="shared" si="389"/>
        <v>9</v>
      </c>
      <c r="T3570" s="15" t="str">
        <f t="shared" si="390"/>
        <v/>
      </c>
      <c r="U3570" s="15" t="str">
        <f>CONCATENATE(IF(B3570="","",'[1]Datos del Clap'!$E$4),";","9",IF(B3570="","",'[1]Datos del Clap'!$F$4),TEXT(B3570,"000"),";",E3570,(TEXT(F3570,"00000000")))</f>
        <v>;9;00000000</v>
      </c>
    </row>
    <row r="3571" spans="1:21" ht="14.25" customHeight="1" x14ac:dyDescent="0.2">
      <c r="A3571" s="41" t="str">
        <f t="shared" si="391"/>
        <v/>
      </c>
      <c r="B3571" s="27" t="str">
        <f t="shared" si="386"/>
        <v/>
      </c>
      <c r="C3571" s="28"/>
      <c r="D3571" s="37"/>
      <c r="E3571" s="28"/>
      <c r="F3571" s="38"/>
      <c r="G3571" s="39"/>
      <c r="H3571" s="39"/>
      <c r="I3571" s="29"/>
      <c r="J3571" s="40"/>
      <c r="K3571" s="40"/>
      <c r="L3571" s="28"/>
      <c r="M3571" s="28"/>
      <c r="N3571" s="42" t="str">
        <f t="shared" si="387"/>
        <v/>
      </c>
      <c r="O3571" s="43"/>
      <c r="P3571" s="25" t="str">
        <f t="shared" si="392"/>
        <v/>
      </c>
      <c r="R3571" s="26">
        <f t="shared" si="388"/>
        <v>0</v>
      </c>
      <c r="S3571" s="18">
        <f t="shared" si="389"/>
        <v>9</v>
      </c>
      <c r="T3571" s="15" t="str">
        <f t="shared" si="390"/>
        <v/>
      </c>
      <c r="U3571" s="15" t="str">
        <f>CONCATENATE(IF(B3571="","",'[1]Datos del Clap'!$E$4),";","9",IF(B3571="","",'[1]Datos del Clap'!$F$4),TEXT(B3571,"000"),";",E3571,(TEXT(F3571,"00000000")))</f>
        <v>;9;00000000</v>
      </c>
    </row>
    <row r="3572" spans="1:21" ht="14.25" customHeight="1" x14ac:dyDescent="0.2">
      <c r="A3572" s="41" t="str">
        <f t="shared" si="391"/>
        <v/>
      </c>
      <c r="B3572" s="27" t="str">
        <f t="shared" si="386"/>
        <v/>
      </c>
      <c r="C3572" s="28"/>
      <c r="D3572" s="37"/>
      <c r="E3572" s="28"/>
      <c r="F3572" s="38"/>
      <c r="G3572" s="39"/>
      <c r="H3572" s="39"/>
      <c r="I3572" s="29"/>
      <c r="J3572" s="40"/>
      <c r="K3572" s="40"/>
      <c r="L3572" s="28"/>
      <c r="M3572" s="28"/>
      <c r="N3572" s="42" t="str">
        <f t="shared" si="387"/>
        <v/>
      </c>
      <c r="O3572" s="43"/>
      <c r="P3572" s="25" t="str">
        <f t="shared" si="392"/>
        <v/>
      </c>
      <c r="R3572" s="26">
        <f t="shared" si="388"/>
        <v>0</v>
      </c>
      <c r="S3572" s="18">
        <f t="shared" si="389"/>
        <v>9</v>
      </c>
      <c r="T3572" s="15" t="str">
        <f t="shared" si="390"/>
        <v/>
      </c>
      <c r="U3572" s="15" t="str">
        <f>CONCATENATE(IF(B3572="","",'[1]Datos del Clap'!$E$4),";","9",IF(B3572="","",'[1]Datos del Clap'!$F$4),TEXT(B3572,"000"),";",E3572,(TEXT(F3572,"00000000")))</f>
        <v>;9;00000000</v>
      </c>
    </row>
    <row r="3573" spans="1:21" ht="14.25" customHeight="1" x14ac:dyDescent="0.2">
      <c r="A3573" s="41" t="str">
        <f t="shared" si="391"/>
        <v/>
      </c>
      <c r="B3573" s="27" t="str">
        <f t="shared" si="386"/>
        <v/>
      </c>
      <c r="C3573" s="28"/>
      <c r="D3573" s="37"/>
      <c r="E3573" s="28"/>
      <c r="F3573" s="38"/>
      <c r="G3573" s="39"/>
      <c r="H3573" s="39"/>
      <c r="I3573" s="29"/>
      <c r="J3573" s="40"/>
      <c r="K3573" s="40"/>
      <c r="L3573" s="28"/>
      <c r="M3573" s="28"/>
      <c r="N3573" s="42" t="str">
        <f t="shared" si="387"/>
        <v/>
      </c>
      <c r="O3573" s="43"/>
      <c r="P3573" s="25" t="str">
        <f t="shared" si="392"/>
        <v/>
      </c>
      <c r="R3573" s="26">
        <f t="shared" si="388"/>
        <v>0</v>
      </c>
      <c r="S3573" s="18">
        <f t="shared" si="389"/>
        <v>9</v>
      </c>
      <c r="T3573" s="15" t="str">
        <f t="shared" si="390"/>
        <v/>
      </c>
      <c r="U3573" s="15" t="str">
        <f>CONCATENATE(IF(B3573="","",'[1]Datos del Clap'!$E$4),";","9",IF(B3573="","",'[1]Datos del Clap'!$F$4),TEXT(B3573,"000"),";",E3573,(TEXT(F3573,"00000000")))</f>
        <v>;9;00000000</v>
      </c>
    </row>
    <row r="3574" spans="1:21" ht="14.25" customHeight="1" x14ac:dyDescent="0.2">
      <c r="A3574" s="41" t="str">
        <f t="shared" si="391"/>
        <v/>
      </c>
      <c r="B3574" s="27" t="str">
        <f t="shared" si="386"/>
        <v/>
      </c>
      <c r="C3574" s="28"/>
      <c r="D3574" s="37"/>
      <c r="E3574" s="28"/>
      <c r="F3574" s="38"/>
      <c r="G3574" s="39"/>
      <c r="H3574" s="39"/>
      <c r="I3574" s="29"/>
      <c r="J3574" s="40"/>
      <c r="K3574" s="40"/>
      <c r="L3574" s="28"/>
      <c r="M3574" s="28"/>
      <c r="N3574" s="42" t="str">
        <f t="shared" si="387"/>
        <v/>
      </c>
      <c r="O3574" s="43"/>
      <c r="P3574" s="25" t="str">
        <f t="shared" si="392"/>
        <v/>
      </c>
      <c r="R3574" s="26">
        <f t="shared" si="388"/>
        <v>0</v>
      </c>
      <c r="S3574" s="18">
        <f t="shared" si="389"/>
        <v>9</v>
      </c>
      <c r="T3574" s="15" t="str">
        <f t="shared" si="390"/>
        <v/>
      </c>
      <c r="U3574" s="15" t="str">
        <f>CONCATENATE(IF(B3574="","",'[1]Datos del Clap'!$E$4),";","9",IF(B3574="","",'[1]Datos del Clap'!$F$4),TEXT(B3574,"000"),";",E3574,(TEXT(F3574,"00000000")))</f>
        <v>;9;00000000</v>
      </c>
    </row>
    <row r="3575" spans="1:21" ht="14.25" customHeight="1" x14ac:dyDescent="0.2">
      <c r="A3575" s="41" t="str">
        <f t="shared" si="391"/>
        <v/>
      </c>
      <c r="B3575" s="27" t="str">
        <f t="shared" si="386"/>
        <v/>
      </c>
      <c r="C3575" s="28"/>
      <c r="D3575" s="37"/>
      <c r="E3575" s="28"/>
      <c r="F3575" s="38"/>
      <c r="G3575" s="39"/>
      <c r="H3575" s="39"/>
      <c r="I3575" s="29"/>
      <c r="J3575" s="40"/>
      <c r="K3575" s="40"/>
      <c r="L3575" s="28"/>
      <c r="M3575" s="28"/>
      <c r="N3575" s="42" t="str">
        <f t="shared" si="387"/>
        <v/>
      </c>
      <c r="O3575" s="43"/>
      <c r="P3575" s="25" t="str">
        <f t="shared" si="392"/>
        <v/>
      </c>
      <c r="R3575" s="26">
        <f t="shared" si="388"/>
        <v>0</v>
      </c>
      <c r="S3575" s="18">
        <f t="shared" si="389"/>
        <v>9</v>
      </c>
      <c r="T3575" s="15" t="str">
        <f t="shared" si="390"/>
        <v/>
      </c>
      <c r="U3575" s="15" t="str">
        <f>CONCATENATE(IF(B3575="","",'[1]Datos del Clap'!$E$4),";","9",IF(B3575="","",'[1]Datos del Clap'!$F$4),TEXT(B3575,"000"),";",E3575,(TEXT(F3575,"00000000")))</f>
        <v>;9;00000000</v>
      </c>
    </row>
    <row r="3576" spans="1:21" ht="14.25" customHeight="1" x14ac:dyDescent="0.2">
      <c r="A3576" s="41" t="str">
        <f t="shared" si="391"/>
        <v/>
      </c>
      <c r="B3576" s="27" t="str">
        <f t="shared" si="386"/>
        <v/>
      </c>
      <c r="C3576" s="28"/>
      <c r="D3576" s="37"/>
      <c r="E3576" s="28"/>
      <c r="F3576" s="38"/>
      <c r="G3576" s="39"/>
      <c r="H3576" s="39"/>
      <c r="I3576" s="29"/>
      <c r="J3576" s="40"/>
      <c r="K3576" s="40"/>
      <c r="L3576" s="28"/>
      <c r="M3576" s="28"/>
      <c r="N3576" s="42" t="str">
        <f t="shared" si="387"/>
        <v/>
      </c>
      <c r="O3576" s="43"/>
      <c r="P3576" s="25" t="str">
        <f t="shared" si="392"/>
        <v/>
      </c>
      <c r="R3576" s="26">
        <f t="shared" si="388"/>
        <v>0</v>
      </c>
      <c r="S3576" s="18">
        <f t="shared" si="389"/>
        <v>9</v>
      </c>
      <c r="T3576" s="15" t="str">
        <f t="shared" si="390"/>
        <v/>
      </c>
      <c r="U3576" s="15" t="str">
        <f>CONCATENATE(IF(B3576="","",'[1]Datos del Clap'!$E$4),";","9",IF(B3576="","",'[1]Datos del Clap'!$F$4),TEXT(B3576,"000"),";",E3576,(TEXT(F3576,"00000000")))</f>
        <v>;9;00000000</v>
      </c>
    </row>
    <row r="3577" spans="1:21" ht="14.25" customHeight="1" x14ac:dyDescent="0.2">
      <c r="A3577" s="41" t="str">
        <f t="shared" si="391"/>
        <v/>
      </c>
      <c r="B3577" s="27" t="str">
        <f t="shared" si="386"/>
        <v/>
      </c>
      <c r="C3577" s="28"/>
      <c r="D3577" s="37"/>
      <c r="E3577" s="28"/>
      <c r="F3577" s="38"/>
      <c r="G3577" s="39"/>
      <c r="H3577" s="39"/>
      <c r="I3577" s="29"/>
      <c r="J3577" s="40"/>
      <c r="K3577" s="40"/>
      <c r="L3577" s="28"/>
      <c r="M3577" s="28"/>
      <c r="N3577" s="42" t="str">
        <f t="shared" si="387"/>
        <v/>
      </c>
      <c r="O3577" s="43"/>
      <c r="P3577" s="25" t="str">
        <f t="shared" si="392"/>
        <v/>
      </c>
      <c r="R3577" s="26">
        <f t="shared" si="388"/>
        <v>0</v>
      </c>
      <c r="S3577" s="18">
        <f t="shared" si="389"/>
        <v>9</v>
      </c>
      <c r="T3577" s="15" t="str">
        <f t="shared" si="390"/>
        <v/>
      </c>
      <c r="U3577" s="15" t="str">
        <f>CONCATENATE(IF(B3577="","",'[1]Datos del Clap'!$E$4),";","9",IF(B3577="","",'[1]Datos del Clap'!$F$4),TEXT(B3577,"000"),";",E3577,(TEXT(F3577,"00000000")))</f>
        <v>;9;00000000</v>
      </c>
    </row>
    <row r="3578" spans="1:21" ht="14.25" customHeight="1" x14ac:dyDescent="0.2">
      <c r="A3578" s="41" t="str">
        <f t="shared" si="391"/>
        <v/>
      </c>
      <c r="B3578" s="27" t="str">
        <f t="shared" si="386"/>
        <v/>
      </c>
      <c r="C3578" s="28"/>
      <c r="D3578" s="37"/>
      <c r="E3578" s="28"/>
      <c r="F3578" s="38"/>
      <c r="G3578" s="39"/>
      <c r="H3578" s="39"/>
      <c r="I3578" s="29"/>
      <c r="J3578" s="40"/>
      <c r="K3578" s="40"/>
      <c r="L3578" s="28"/>
      <c r="M3578" s="28"/>
      <c r="N3578" s="42" t="str">
        <f t="shared" si="387"/>
        <v/>
      </c>
      <c r="O3578" s="43"/>
      <c r="P3578" s="25" t="str">
        <f t="shared" si="392"/>
        <v/>
      </c>
      <c r="R3578" s="26">
        <f t="shared" si="388"/>
        <v>0</v>
      </c>
      <c r="S3578" s="18">
        <f t="shared" si="389"/>
        <v>9</v>
      </c>
      <c r="T3578" s="15" t="str">
        <f t="shared" si="390"/>
        <v/>
      </c>
      <c r="U3578" s="15" t="str">
        <f>CONCATENATE(IF(B3578="","",'[1]Datos del Clap'!$E$4),";","9",IF(B3578="","",'[1]Datos del Clap'!$F$4),TEXT(B3578,"000"),";",E3578,(TEXT(F3578,"00000000")))</f>
        <v>;9;00000000</v>
      </c>
    </row>
    <row r="3579" spans="1:21" ht="14.25" customHeight="1" x14ac:dyDescent="0.2">
      <c r="A3579" s="41" t="str">
        <f t="shared" si="391"/>
        <v/>
      </c>
      <c r="B3579" s="27" t="str">
        <f t="shared" si="386"/>
        <v/>
      </c>
      <c r="C3579" s="28"/>
      <c r="D3579" s="37"/>
      <c r="E3579" s="28"/>
      <c r="F3579" s="38"/>
      <c r="G3579" s="39"/>
      <c r="H3579" s="39"/>
      <c r="I3579" s="29"/>
      <c r="J3579" s="40"/>
      <c r="K3579" s="40"/>
      <c r="L3579" s="28"/>
      <c r="M3579" s="28"/>
      <c r="N3579" s="42" t="str">
        <f t="shared" si="387"/>
        <v/>
      </c>
      <c r="O3579" s="43"/>
      <c r="P3579" s="25" t="str">
        <f t="shared" si="392"/>
        <v/>
      </c>
      <c r="R3579" s="26">
        <f t="shared" si="388"/>
        <v>0</v>
      </c>
      <c r="S3579" s="18">
        <f t="shared" si="389"/>
        <v>9</v>
      </c>
      <c r="T3579" s="15" t="str">
        <f t="shared" si="390"/>
        <v/>
      </c>
      <c r="U3579" s="15" t="str">
        <f>CONCATENATE(IF(B3579="","",'[1]Datos del Clap'!$E$4),";","9",IF(B3579="","",'[1]Datos del Clap'!$F$4),TEXT(B3579,"000"),";",E3579,(TEXT(F3579,"00000000")))</f>
        <v>;9;00000000</v>
      </c>
    </row>
    <row r="3580" spans="1:21" ht="14.25" customHeight="1" x14ac:dyDescent="0.2">
      <c r="A3580" s="41" t="str">
        <f t="shared" si="391"/>
        <v/>
      </c>
      <c r="B3580" s="27" t="str">
        <f t="shared" si="386"/>
        <v/>
      </c>
      <c r="C3580" s="28"/>
      <c r="D3580" s="37"/>
      <c r="E3580" s="28"/>
      <c r="F3580" s="38"/>
      <c r="G3580" s="39"/>
      <c r="H3580" s="39"/>
      <c r="I3580" s="29"/>
      <c r="J3580" s="40"/>
      <c r="K3580" s="40"/>
      <c r="L3580" s="28"/>
      <c r="M3580" s="28"/>
      <c r="N3580" s="42" t="str">
        <f t="shared" si="387"/>
        <v/>
      </c>
      <c r="O3580" s="43"/>
      <c r="P3580" s="25" t="str">
        <f t="shared" si="392"/>
        <v/>
      </c>
      <c r="R3580" s="26">
        <f t="shared" si="388"/>
        <v>0</v>
      </c>
      <c r="S3580" s="18">
        <f t="shared" si="389"/>
        <v>9</v>
      </c>
      <c r="T3580" s="15" t="str">
        <f t="shared" si="390"/>
        <v/>
      </c>
      <c r="U3580" s="15" t="str">
        <f>CONCATENATE(IF(B3580="","",'[1]Datos del Clap'!$E$4),";","9",IF(B3580="","",'[1]Datos del Clap'!$F$4),TEXT(B3580,"000"),";",E3580,(TEXT(F3580,"00000000")))</f>
        <v>;9;00000000</v>
      </c>
    </row>
    <row r="3581" spans="1:21" ht="14.25" customHeight="1" x14ac:dyDescent="0.2">
      <c r="A3581" s="41" t="str">
        <f t="shared" si="391"/>
        <v/>
      </c>
      <c r="B3581" s="27" t="str">
        <f t="shared" si="386"/>
        <v/>
      </c>
      <c r="C3581" s="28"/>
      <c r="D3581" s="37"/>
      <c r="E3581" s="28"/>
      <c r="F3581" s="38"/>
      <c r="G3581" s="39"/>
      <c r="H3581" s="39"/>
      <c r="I3581" s="29"/>
      <c r="J3581" s="40"/>
      <c r="K3581" s="40"/>
      <c r="L3581" s="28"/>
      <c r="M3581" s="28"/>
      <c r="N3581" s="42" t="str">
        <f t="shared" si="387"/>
        <v/>
      </c>
      <c r="O3581" s="43"/>
      <c r="P3581" s="25" t="str">
        <f t="shared" si="392"/>
        <v/>
      </c>
      <c r="R3581" s="26">
        <f t="shared" si="388"/>
        <v>0</v>
      </c>
      <c r="S3581" s="18">
        <f t="shared" si="389"/>
        <v>9</v>
      </c>
      <c r="T3581" s="15" t="str">
        <f t="shared" si="390"/>
        <v/>
      </c>
      <c r="U3581" s="15" t="str">
        <f>CONCATENATE(IF(B3581="","",'[1]Datos del Clap'!$E$4),";","9",IF(B3581="","",'[1]Datos del Clap'!$F$4),TEXT(B3581,"000"),";",E3581,(TEXT(F3581,"00000000")))</f>
        <v>;9;00000000</v>
      </c>
    </row>
    <row r="3582" spans="1:21" ht="14.25" customHeight="1" x14ac:dyDescent="0.2">
      <c r="A3582" s="41" t="str">
        <f t="shared" si="391"/>
        <v/>
      </c>
      <c r="B3582" s="27" t="str">
        <f t="shared" ref="B3582:B3645" si="393">IF(OR(C3582="",D3582=""),"",IF(AND(C3582&lt;&gt;"Jefe de Familia",D3582&lt;&gt;""),B3581,(B3581+1)))</f>
        <v/>
      </c>
      <c r="C3582" s="28"/>
      <c r="D3582" s="37"/>
      <c r="E3582" s="28"/>
      <c r="F3582" s="38"/>
      <c r="G3582" s="39"/>
      <c r="H3582" s="39"/>
      <c r="I3582" s="29"/>
      <c r="J3582" s="40"/>
      <c r="K3582" s="40"/>
      <c r="L3582" s="28"/>
      <c r="M3582" s="28"/>
      <c r="N3582" s="42" t="str">
        <f t="shared" ref="N3582:N3645" si="394">IF(OR(COUNTIF($F$4:$F$3005,F3582)&gt;=2,T(F3582)&lt;&gt;"",LEN(F3582)&gt;8),"Revisar este número de Cédula","")</f>
        <v/>
      </c>
      <c r="O3582" s="43"/>
      <c r="P3582" s="25" t="str">
        <f t="shared" si="392"/>
        <v/>
      </c>
      <c r="R3582" s="26">
        <f t="shared" ref="R3582:R3645" si="395">COUNTIF($F$4:$F$10002,F3582)</f>
        <v>0</v>
      </c>
      <c r="S3582" s="18">
        <f t="shared" ref="S3582:S3645" si="396">LEN(IF(F3582&gt;=80000000,(CONCATENATE("E",REPT(0,8-LEN(F3582)),F3582)),(CONCATENATE("V",REPT(0,8-LEN(F3582)),F3582))))</f>
        <v>9</v>
      </c>
      <c r="T3582" s="15" t="str">
        <f t="shared" ref="T3582:T3645" si="397">TRIM(PROPER(D3582))</f>
        <v/>
      </c>
      <c r="U3582" s="15" t="str">
        <f>CONCATENATE(IF(B3582="","",'[1]Datos del Clap'!$E$4),";","9",IF(B3582="","",'[1]Datos del Clap'!$F$4),TEXT(B3582,"000"),";",E3582,(TEXT(F3582,"00000000")))</f>
        <v>;9;00000000</v>
      </c>
    </row>
    <row r="3583" spans="1:21" ht="14.25" customHeight="1" x14ac:dyDescent="0.2">
      <c r="A3583" s="41" t="str">
        <f t="shared" si="391"/>
        <v/>
      </c>
      <c r="B3583" s="27" t="str">
        <f t="shared" si="393"/>
        <v/>
      </c>
      <c r="C3583" s="28"/>
      <c r="D3583" s="37"/>
      <c r="E3583" s="28"/>
      <c r="F3583" s="38"/>
      <c r="G3583" s="39"/>
      <c r="H3583" s="39"/>
      <c r="I3583" s="29"/>
      <c r="J3583" s="40"/>
      <c r="K3583" s="40"/>
      <c r="L3583" s="28"/>
      <c r="M3583" s="28"/>
      <c r="N3583" s="42" t="str">
        <f t="shared" si="394"/>
        <v/>
      </c>
      <c r="O3583" s="43"/>
      <c r="P3583" s="25" t="str">
        <f t="shared" si="392"/>
        <v/>
      </c>
      <c r="R3583" s="26">
        <f t="shared" si="395"/>
        <v>0</v>
      </c>
      <c r="S3583" s="18">
        <f t="shared" si="396"/>
        <v>9</v>
      </c>
      <c r="T3583" s="15" t="str">
        <f t="shared" si="397"/>
        <v/>
      </c>
      <c r="U3583" s="15" t="str">
        <f>CONCATENATE(IF(B3583="","",'[1]Datos del Clap'!$E$4),";","9",IF(B3583="","",'[1]Datos del Clap'!$F$4),TEXT(B3583,"000"),";",E3583,(TEXT(F3583,"00000000")))</f>
        <v>;9;00000000</v>
      </c>
    </row>
    <row r="3584" spans="1:21" ht="14.25" customHeight="1" x14ac:dyDescent="0.2">
      <c r="A3584" s="41" t="str">
        <f t="shared" si="391"/>
        <v/>
      </c>
      <c r="B3584" s="27" t="str">
        <f t="shared" si="393"/>
        <v/>
      </c>
      <c r="C3584" s="28"/>
      <c r="D3584" s="37"/>
      <c r="E3584" s="28"/>
      <c r="F3584" s="38"/>
      <c r="G3584" s="39"/>
      <c r="H3584" s="39"/>
      <c r="I3584" s="29"/>
      <c r="J3584" s="40"/>
      <c r="K3584" s="40"/>
      <c r="L3584" s="28"/>
      <c r="M3584" s="28"/>
      <c r="N3584" s="42" t="str">
        <f t="shared" si="394"/>
        <v/>
      </c>
      <c r="O3584" s="43"/>
      <c r="P3584" s="25" t="str">
        <f t="shared" si="392"/>
        <v/>
      </c>
      <c r="R3584" s="26">
        <f t="shared" si="395"/>
        <v>0</v>
      </c>
      <c r="S3584" s="18">
        <f t="shared" si="396"/>
        <v>9</v>
      </c>
      <c r="T3584" s="15" t="str">
        <f t="shared" si="397"/>
        <v/>
      </c>
      <c r="U3584" s="15" t="str">
        <f>CONCATENATE(IF(B3584="","",'[1]Datos del Clap'!$E$4),";","9",IF(B3584="","",'[1]Datos del Clap'!$F$4),TEXT(B3584,"000"),";",E3584,(TEXT(F3584,"00000000")))</f>
        <v>;9;00000000</v>
      </c>
    </row>
    <row r="3585" spans="1:21" ht="14.25" customHeight="1" x14ac:dyDescent="0.2">
      <c r="A3585" s="41" t="str">
        <f t="shared" si="391"/>
        <v/>
      </c>
      <c r="B3585" s="27" t="str">
        <f t="shared" si="393"/>
        <v/>
      </c>
      <c r="C3585" s="28"/>
      <c r="D3585" s="37"/>
      <c r="E3585" s="28"/>
      <c r="F3585" s="38"/>
      <c r="G3585" s="39"/>
      <c r="H3585" s="39"/>
      <c r="I3585" s="29"/>
      <c r="J3585" s="40"/>
      <c r="K3585" s="40"/>
      <c r="L3585" s="28"/>
      <c r="M3585" s="28"/>
      <c r="N3585" s="42" t="str">
        <f t="shared" si="394"/>
        <v/>
      </c>
      <c r="O3585" s="43"/>
      <c r="P3585" s="25" t="str">
        <f t="shared" si="392"/>
        <v/>
      </c>
      <c r="R3585" s="26">
        <f t="shared" si="395"/>
        <v>0</v>
      </c>
      <c r="S3585" s="18">
        <f t="shared" si="396"/>
        <v>9</v>
      </c>
      <c r="T3585" s="15" t="str">
        <f t="shared" si="397"/>
        <v/>
      </c>
      <c r="U3585" s="15" t="str">
        <f>CONCATENATE(IF(B3585="","",'[1]Datos del Clap'!$E$4),";","9",IF(B3585="","",'[1]Datos del Clap'!$F$4),TEXT(B3585,"000"),";",E3585,(TEXT(F3585,"00000000")))</f>
        <v>;9;00000000</v>
      </c>
    </row>
    <row r="3586" spans="1:21" ht="14.25" customHeight="1" x14ac:dyDescent="0.2">
      <c r="A3586" s="41" t="str">
        <f t="shared" si="391"/>
        <v/>
      </c>
      <c r="B3586" s="27" t="str">
        <f t="shared" si="393"/>
        <v/>
      </c>
      <c r="C3586" s="28"/>
      <c r="D3586" s="37"/>
      <c r="E3586" s="28"/>
      <c r="F3586" s="38"/>
      <c r="G3586" s="39"/>
      <c r="H3586" s="39"/>
      <c r="I3586" s="29"/>
      <c r="J3586" s="40"/>
      <c r="K3586" s="40"/>
      <c r="L3586" s="28"/>
      <c r="M3586" s="28"/>
      <c r="N3586" s="42" t="str">
        <f t="shared" si="394"/>
        <v/>
      </c>
      <c r="O3586" s="43"/>
      <c r="P3586" s="25" t="str">
        <f t="shared" si="392"/>
        <v/>
      </c>
      <c r="R3586" s="26">
        <f t="shared" si="395"/>
        <v>0</v>
      </c>
      <c r="S3586" s="18">
        <f t="shared" si="396"/>
        <v>9</v>
      </c>
      <c r="T3586" s="15" t="str">
        <f t="shared" si="397"/>
        <v/>
      </c>
      <c r="U3586" s="15" t="str">
        <f>CONCATENATE(IF(B3586="","",'[1]Datos del Clap'!$E$4),";","9",IF(B3586="","",'[1]Datos del Clap'!$F$4),TEXT(B3586,"000"),";",E3586,(TEXT(F3586,"00000000")))</f>
        <v>;9;00000000</v>
      </c>
    </row>
    <row r="3587" spans="1:21" ht="14.25" customHeight="1" x14ac:dyDescent="0.2">
      <c r="A3587" s="41" t="str">
        <f t="shared" si="391"/>
        <v/>
      </c>
      <c r="B3587" s="27" t="str">
        <f t="shared" si="393"/>
        <v/>
      </c>
      <c r="C3587" s="28"/>
      <c r="D3587" s="37"/>
      <c r="E3587" s="28"/>
      <c r="F3587" s="38"/>
      <c r="G3587" s="39"/>
      <c r="H3587" s="39"/>
      <c r="I3587" s="29"/>
      <c r="J3587" s="40"/>
      <c r="K3587" s="40"/>
      <c r="L3587" s="28"/>
      <c r="M3587" s="28"/>
      <c r="N3587" s="42" t="str">
        <f t="shared" si="394"/>
        <v/>
      </c>
      <c r="O3587" s="43"/>
      <c r="P3587" s="25" t="str">
        <f t="shared" si="392"/>
        <v/>
      </c>
      <c r="R3587" s="26">
        <f t="shared" si="395"/>
        <v>0</v>
      </c>
      <c r="S3587" s="18">
        <f t="shared" si="396"/>
        <v>9</v>
      </c>
      <c r="T3587" s="15" t="str">
        <f t="shared" si="397"/>
        <v/>
      </c>
      <c r="U3587" s="15" t="str">
        <f>CONCATENATE(IF(B3587="","",'[1]Datos del Clap'!$E$4),";","9",IF(B3587="","",'[1]Datos del Clap'!$F$4),TEXT(B3587,"000"),";",E3587,(TEXT(F3587,"00000000")))</f>
        <v>;9;00000000</v>
      </c>
    </row>
    <row r="3588" spans="1:21" ht="14.25" customHeight="1" x14ac:dyDescent="0.2">
      <c r="A3588" s="41" t="str">
        <f t="shared" si="391"/>
        <v/>
      </c>
      <c r="B3588" s="27" t="str">
        <f t="shared" si="393"/>
        <v/>
      </c>
      <c r="C3588" s="28"/>
      <c r="D3588" s="37"/>
      <c r="E3588" s="28"/>
      <c r="F3588" s="38"/>
      <c r="G3588" s="39"/>
      <c r="H3588" s="39"/>
      <c r="I3588" s="29"/>
      <c r="J3588" s="40"/>
      <c r="K3588" s="40"/>
      <c r="L3588" s="28"/>
      <c r="M3588" s="28"/>
      <c r="N3588" s="42" t="str">
        <f t="shared" si="394"/>
        <v/>
      </c>
      <c r="O3588" s="43"/>
      <c r="P3588" s="25" t="str">
        <f t="shared" si="392"/>
        <v/>
      </c>
      <c r="R3588" s="26">
        <f t="shared" si="395"/>
        <v>0</v>
      </c>
      <c r="S3588" s="18">
        <f t="shared" si="396"/>
        <v>9</v>
      </c>
      <c r="T3588" s="15" t="str">
        <f t="shared" si="397"/>
        <v/>
      </c>
      <c r="U3588" s="15" t="str">
        <f>CONCATENATE(IF(B3588="","",'[1]Datos del Clap'!$E$4),";","9",IF(B3588="","",'[1]Datos del Clap'!$F$4),TEXT(B3588,"000"),";",E3588,(TEXT(F3588,"00000000")))</f>
        <v>;9;00000000</v>
      </c>
    </row>
    <row r="3589" spans="1:21" ht="14.25" customHeight="1" x14ac:dyDescent="0.2">
      <c r="A3589" s="41" t="str">
        <f t="shared" ref="A3589:A3652" si="398">IF(I3589="Vocero Territorial",1,IF(I3589="UBCH",2,IF(I3589="UNAMUJER",3,IF(I3589="FFM",4,IF(I3589="CCAlimentación",5,IF(I3589="Comunicador",6,IF(I3589="Productivo",7,IF(I3589="Fiscal",8,IF(I3589="Miliciano",9,IF(I3589="Vocero Comunal",11,IF(I3589="Ninguno",10,"")))))))))))</f>
        <v/>
      </c>
      <c r="B3589" s="27" t="str">
        <f t="shared" si="393"/>
        <v/>
      </c>
      <c r="C3589" s="28"/>
      <c r="D3589" s="37"/>
      <c r="E3589" s="28"/>
      <c r="F3589" s="38"/>
      <c r="G3589" s="39"/>
      <c r="H3589" s="39"/>
      <c r="I3589" s="29"/>
      <c r="J3589" s="40"/>
      <c r="K3589" s="40"/>
      <c r="L3589" s="28"/>
      <c r="M3589" s="28"/>
      <c r="N3589" s="42" t="str">
        <f t="shared" si="394"/>
        <v/>
      </c>
      <c r="O3589" s="43"/>
      <c r="P3589" s="25" t="str">
        <f t="shared" ref="P3589:P3652" si="399">IF(AND($W$2&lt;&gt;1,I3589="Vocero Territorial"),"Ya Existe un "&amp;I3589,IF(AND($W$3&lt;&gt;1,I3589="UBCH"),"Ya Existe un Representante de las "&amp;I3589,IF(AND($W$4&lt;&gt;1,I3589="UNAMUJER"),"Ya Existe un Representante de "&amp;I3589,IF(AND($W$5&lt;&gt;1,I3589="FFM"),"Ya Existe un Representante del "&amp;I3589,IF(AND($W$6&lt;&gt;1,I3589="CCAlimentación"),"Ya Existe un Representante del "&amp;I3589,IF(AND($W$7&lt;&gt;1,I3589="Comunicador"),"Ya Existe un Líder "&amp;I3589,IF(AND($W$8&lt;&gt;1,I3589="Productivo"),"Ya Existe un Líder "&amp;I3589,IF(AND($W$9&lt;&gt;1,I3589="Fiscal"),"Ya Existe un "&amp;I3589,IF(AND($W$9&lt;&gt;1,I3589="Vocero Comunal"),"Ya Existe un "&amp;I3589,"")))))))))</f>
        <v/>
      </c>
      <c r="R3589" s="26">
        <f t="shared" si="395"/>
        <v>0</v>
      </c>
      <c r="S3589" s="18">
        <f t="shared" si="396"/>
        <v>9</v>
      </c>
      <c r="T3589" s="15" t="str">
        <f t="shared" si="397"/>
        <v/>
      </c>
      <c r="U3589" s="15" t="str">
        <f>CONCATENATE(IF(B3589="","",'[1]Datos del Clap'!$E$4),";","9",IF(B3589="","",'[1]Datos del Clap'!$F$4),TEXT(B3589,"000"),";",E3589,(TEXT(F3589,"00000000")))</f>
        <v>;9;00000000</v>
      </c>
    </row>
    <row r="3590" spans="1:21" ht="14.25" customHeight="1" x14ac:dyDescent="0.2">
      <c r="A3590" s="41" t="str">
        <f t="shared" si="398"/>
        <v/>
      </c>
      <c r="B3590" s="27" t="str">
        <f t="shared" si="393"/>
        <v/>
      </c>
      <c r="C3590" s="28"/>
      <c r="D3590" s="37"/>
      <c r="E3590" s="28"/>
      <c r="F3590" s="38"/>
      <c r="G3590" s="39"/>
      <c r="H3590" s="39"/>
      <c r="I3590" s="29"/>
      <c r="J3590" s="40"/>
      <c r="K3590" s="40"/>
      <c r="L3590" s="28"/>
      <c r="M3590" s="28"/>
      <c r="N3590" s="42" t="str">
        <f t="shared" si="394"/>
        <v/>
      </c>
      <c r="O3590" s="43"/>
      <c r="P3590" s="25" t="str">
        <f t="shared" si="399"/>
        <v/>
      </c>
      <c r="R3590" s="26">
        <f t="shared" si="395"/>
        <v>0</v>
      </c>
      <c r="S3590" s="18">
        <f t="shared" si="396"/>
        <v>9</v>
      </c>
      <c r="T3590" s="15" t="str">
        <f t="shared" si="397"/>
        <v/>
      </c>
      <c r="U3590" s="15" t="str">
        <f>CONCATENATE(IF(B3590="","",'[1]Datos del Clap'!$E$4),";","9",IF(B3590="","",'[1]Datos del Clap'!$F$4),TEXT(B3590,"000"),";",E3590,(TEXT(F3590,"00000000")))</f>
        <v>;9;00000000</v>
      </c>
    </row>
    <row r="3591" spans="1:21" ht="14.25" customHeight="1" x14ac:dyDescent="0.2">
      <c r="A3591" s="41" t="str">
        <f t="shared" si="398"/>
        <v/>
      </c>
      <c r="B3591" s="27" t="str">
        <f t="shared" si="393"/>
        <v/>
      </c>
      <c r="C3591" s="28"/>
      <c r="D3591" s="37"/>
      <c r="E3591" s="28"/>
      <c r="F3591" s="38"/>
      <c r="G3591" s="39"/>
      <c r="H3591" s="39"/>
      <c r="I3591" s="29"/>
      <c r="J3591" s="40"/>
      <c r="K3591" s="40"/>
      <c r="L3591" s="28"/>
      <c r="M3591" s="28"/>
      <c r="N3591" s="42" t="str">
        <f t="shared" si="394"/>
        <v/>
      </c>
      <c r="O3591" s="43"/>
      <c r="P3591" s="25" t="str">
        <f t="shared" si="399"/>
        <v/>
      </c>
      <c r="R3591" s="26">
        <f t="shared" si="395"/>
        <v>0</v>
      </c>
      <c r="S3591" s="18">
        <f t="shared" si="396"/>
        <v>9</v>
      </c>
      <c r="T3591" s="15" t="str">
        <f t="shared" si="397"/>
        <v/>
      </c>
      <c r="U3591" s="15" t="str">
        <f>CONCATENATE(IF(B3591="","",'[1]Datos del Clap'!$E$4),";","9",IF(B3591="","",'[1]Datos del Clap'!$F$4),TEXT(B3591,"000"),";",E3591,(TEXT(F3591,"00000000")))</f>
        <v>;9;00000000</v>
      </c>
    </row>
    <row r="3592" spans="1:21" ht="14.25" customHeight="1" x14ac:dyDescent="0.2">
      <c r="A3592" s="41" t="str">
        <f t="shared" si="398"/>
        <v/>
      </c>
      <c r="B3592" s="27" t="str">
        <f t="shared" si="393"/>
        <v/>
      </c>
      <c r="C3592" s="28"/>
      <c r="D3592" s="37"/>
      <c r="E3592" s="28"/>
      <c r="F3592" s="38"/>
      <c r="G3592" s="39"/>
      <c r="H3592" s="39"/>
      <c r="I3592" s="29"/>
      <c r="J3592" s="40"/>
      <c r="K3592" s="40"/>
      <c r="L3592" s="28"/>
      <c r="M3592" s="28"/>
      <c r="N3592" s="42" t="str">
        <f t="shared" si="394"/>
        <v/>
      </c>
      <c r="O3592" s="43"/>
      <c r="P3592" s="25" t="str">
        <f t="shared" si="399"/>
        <v/>
      </c>
      <c r="R3592" s="26">
        <f t="shared" si="395"/>
        <v>0</v>
      </c>
      <c r="S3592" s="18">
        <f t="shared" si="396"/>
        <v>9</v>
      </c>
      <c r="T3592" s="15" t="str">
        <f t="shared" si="397"/>
        <v/>
      </c>
      <c r="U3592" s="15" t="str">
        <f>CONCATENATE(IF(B3592="","",'[1]Datos del Clap'!$E$4),";","9",IF(B3592="","",'[1]Datos del Clap'!$F$4),TEXT(B3592,"000"),";",E3592,(TEXT(F3592,"00000000")))</f>
        <v>;9;00000000</v>
      </c>
    </row>
    <row r="3593" spans="1:21" ht="14.25" customHeight="1" x14ac:dyDescent="0.2">
      <c r="A3593" s="41" t="str">
        <f t="shared" si="398"/>
        <v/>
      </c>
      <c r="B3593" s="27" t="str">
        <f t="shared" si="393"/>
        <v/>
      </c>
      <c r="C3593" s="28"/>
      <c r="D3593" s="37"/>
      <c r="E3593" s="28"/>
      <c r="F3593" s="38"/>
      <c r="G3593" s="39"/>
      <c r="H3593" s="39"/>
      <c r="I3593" s="29"/>
      <c r="J3593" s="40"/>
      <c r="K3593" s="40"/>
      <c r="L3593" s="28"/>
      <c r="M3593" s="28"/>
      <c r="N3593" s="42" t="str">
        <f t="shared" si="394"/>
        <v/>
      </c>
      <c r="O3593" s="43"/>
      <c r="P3593" s="25" t="str">
        <f t="shared" si="399"/>
        <v/>
      </c>
      <c r="R3593" s="26">
        <f t="shared" si="395"/>
        <v>0</v>
      </c>
      <c r="S3593" s="18">
        <f t="shared" si="396"/>
        <v>9</v>
      </c>
      <c r="T3593" s="15" t="str">
        <f t="shared" si="397"/>
        <v/>
      </c>
      <c r="U3593" s="15" t="str">
        <f>CONCATENATE(IF(B3593="","",'[1]Datos del Clap'!$E$4),";","9",IF(B3593="","",'[1]Datos del Clap'!$F$4),TEXT(B3593,"000"),";",E3593,(TEXT(F3593,"00000000")))</f>
        <v>;9;00000000</v>
      </c>
    </row>
    <row r="3594" spans="1:21" ht="14.25" customHeight="1" x14ac:dyDescent="0.2">
      <c r="A3594" s="41" t="str">
        <f t="shared" si="398"/>
        <v/>
      </c>
      <c r="B3594" s="27" t="str">
        <f t="shared" si="393"/>
        <v/>
      </c>
      <c r="C3594" s="28"/>
      <c r="D3594" s="37"/>
      <c r="E3594" s="28"/>
      <c r="F3594" s="38"/>
      <c r="G3594" s="39"/>
      <c r="H3594" s="39"/>
      <c r="I3594" s="29"/>
      <c r="J3594" s="40"/>
      <c r="K3594" s="40"/>
      <c r="L3594" s="28"/>
      <c r="M3594" s="28"/>
      <c r="N3594" s="42" t="str">
        <f t="shared" si="394"/>
        <v/>
      </c>
      <c r="O3594" s="43"/>
      <c r="P3594" s="25" t="str">
        <f t="shared" si="399"/>
        <v/>
      </c>
      <c r="R3594" s="26">
        <f t="shared" si="395"/>
        <v>0</v>
      </c>
      <c r="S3594" s="18">
        <f t="shared" si="396"/>
        <v>9</v>
      </c>
      <c r="T3594" s="15" t="str">
        <f t="shared" si="397"/>
        <v/>
      </c>
      <c r="U3594" s="15" t="str">
        <f>CONCATENATE(IF(B3594="","",'[1]Datos del Clap'!$E$4),";","9",IF(B3594="","",'[1]Datos del Clap'!$F$4),TEXT(B3594,"000"),";",E3594,(TEXT(F3594,"00000000")))</f>
        <v>;9;00000000</v>
      </c>
    </row>
    <row r="3595" spans="1:21" ht="14.25" customHeight="1" x14ac:dyDescent="0.2">
      <c r="A3595" s="41" t="str">
        <f t="shared" si="398"/>
        <v/>
      </c>
      <c r="B3595" s="27" t="str">
        <f t="shared" si="393"/>
        <v/>
      </c>
      <c r="C3595" s="28"/>
      <c r="D3595" s="37"/>
      <c r="E3595" s="28"/>
      <c r="F3595" s="38"/>
      <c r="G3595" s="39"/>
      <c r="H3595" s="39"/>
      <c r="I3595" s="29"/>
      <c r="J3595" s="40"/>
      <c r="K3595" s="40"/>
      <c r="L3595" s="28"/>
      <c r="M3595" s="28"/>
      <c r="N3595" s="42" t="str">
        <f t="shared" si="394"/>
        <v/>
      </c>
      <c r="O3595" s="43"/>
      <c r="P3595" s="25" t="str">
        <f t="shared" si="399"/>
        <v/>
      </c>
      <c r="R3595" s="26">
        <f t="shared" si="395"/>
        <v>0</v>
      </c>
      <c r="S3595" s="18">
        <f t="shared" si="396"/>
        <v>9</v>
      </c>
      <c r="T3595" s="15" t="str">
        <f t="shared" si="397"/>
        <v/>
      </c>
      <c r="U3595" s="15" t="str">
        <f>CONCATENATE(IF(B3595="","",'[1]Datos del Clap'!$E$4),";","9",IF(B3595="","",'[1]Datos del Clap'!$F$4),TEXT(B3595,"000"),";",E3595,(TEXT(F3595,"00000000")))</f>
        <v>;9;00000000</v>
      </c>
    </row>
    <row r="3596" spans="1:21" ht="14.25" customHeight="1" x14ac:dyDescent="0.2">
      <c r="A3596" s="41" t="str">
        <f t="shared" si="398"/>
        <v/>
      </c>
      <c r="B3596" s="27" t="str">
        <f t="shared" si="393"/>
        <v/>
      </c>
      <c r="C3596" s="28"/>
      <c r="D3596" s="37"/>
      <c r="E3596" s="28"/>
      <c r="F3596" s="38"/>
      <c r="G3596" s="39"/>
      <c r="H3596" s="39"/>
      <c r="I3596" s="29"/>
      <c r="J3596" s="40"/>
      <c r="K3596" s="40"/>
      <c r="L3596" s="28"/>
      <c r="M3596" s="28"/>
      <c r="N3596" s="42" t="str">
        <f t="shared" si="394"/>
        <v/>
      </c>
      <c r="O3596" s="43"/>
      <c r="P3596" s="25" t="str">
        <f t="shared" si="399"/>
        <v/>
      </c>
      <c r="R3596" s="26">
        <f t="shared" si="395"/>
        <v>0</v>
      </c>
      <c r="S3596" s="18">
        <f t="shared" si="396"/>
        <v>9</v>
      </c>
      <c r="T3596" s="15" t="str">
        <f t="shared" si="397"/>
        <v/>
      </c>
      <c r="U3596" s="15" t="str">
        <f>CONCATENATE(IF(B3596="","",'[1]Datos del Clap'!$E$4),";","9",IF(B3596="","",'[1]Datos del Clap'!$F$4),TEXT(B3596,"000"),";",E3596,(TEXT(F3596,"00000000")))</f>
        <v>;9;00000000</v>
      </c>
    </row>
    <row r="3597" spans="1:21" ht="14.25" customHeight="1" x14ac:dyDescent="0.2">
      <c r="A3597" s="41" t="str">
        <f t="shared" si="398"/>
        <v/>
      </c>
      <c r="B3597" s="27" t="str">
        <f t="shared" si="393"/>
        <v/>
      </c>
      <c r="C3597" s="28"/>
      <c r="D3597" s="37"/>
      <c r="E3597" s="28"/>
      <c r="F3597" s="38"/>
      <c r="G3597" s="39"/>
      <c r="H3597" s="39"/>
      <c r="I3597" s="29"/>
      <c r="J3597" s="40"/>
      <c r="K3597" s="40"/>
      <c r="L3597" s="28"/>
      <c r="M3597" s="28"/>
      <c r="N3597" s="42" t="str">
        <f t="shared" si="394"/>
        <v/>
      </c>
      <c r="O3597" s="43"/>
      <c r="P3597" s="25" t="str">
        <f t="shared" si="399"/>
        <v/>
      </c>
      <c r="R3597" s="26">
        <f t="shared" si="395"/>
        <v>0</v>
      </c>
      <c r="S3597" s="18">
        <f t="shared" si="396"/>
        <v>9</v>
      </c>
      <c r="T3597" s="15" t="str">
        <f t="shared" si="397"/>
        <v/>
      </c>
      <c r="U3597" s="15" t="str">
        <f>CONCATENATE(IF(B3597="","",'[1]Datos del Clap'!$E$4),";","9",IF(B3597="","",'[1]Datos del Clap'!$F$4),TEXT(B3597,"000"),";",E3597,(TEXT(F3597,"00000000")))</f>
        <v>;9;00000000</v>
      </c>
    </row>
    <row r="3598" spans="1:21" ht="14.25" customHeight="1" x14ac:dyDescent="0.2">
      <c r="A3598" s="41" t="str">
        <f t="shared" si="398"/>
        <v/>
      </c>
      <c r="B3598" s="27" t="str">
        <f t="shared" si="393"/>
        <v/>
      </c>
      <c r="C3598" s="28"/>
      <c r="D3598" s="37"/>
      <c r="E3598" s="28"/>
      <c r="F3598" s="38"/>
      <c r="G3598" s="39"/>
      <c r="H3598" s="39"/>
      <c r="I3598" s="29"/>
      <c r="J3598" s="40"/>
      <c r="K3598" s="40"/>
      <c r="L3598" s="28"/>
      <c r="M3598" s="28"/>
      <c r="N3598" s="42" t="str">
        <f t="shared" si="394"/>
        <v/>
      </c>
      <c r="O3598" s="43"/>
      <c r="P3598" s="25" t="str">
        <f t="shared" si="399"/>
        <v/>
      </c>
      <c r="R3598" s="26">
        <f t="shared" si="395"/>
        <v>0</v>
      </c>
      <c r="S3598" s="18">
        <f t="shared" si="396"/>
        <v>9</v>
      </c>
      <c r="T3598" s="15" t="str">
        <f t="shared" si="397"/>
        <v/>
      </c>
      <c r="U3598" s="15" t="str">
        <f>CONCATENATE(IF(B3598="","",'[1]Datos del Clap'!$E$4),";","9",IF(B3598="","",'[1]Datos del Clap'!$F$4),TEXT(B3598,"000"),";",E3598,(TEXT(F3598,"00000000")))</f>
        <v>;9;00000000</v>
      </c>
    </row>
    <row r="3599" spans="1:21" ht="14.25" customHeight="1" x14ac:dyDescent="0.2">
      <c r="A3599" s="41" t="str">
        <f t="shared" si="398"/>
        <v/>
      </c>
      <c r="B3599" s="27" t="str">
        <f t="shared" si="393"/>
        <v/>
      </c>
      <c r="C3599" s="28"/>
      <c r="D3599" s="37"/>
      <c r="E3599" s="28"/>
      <c r="F3599" s="38"/>
      <c r="G3599" s="39"/>
      <c r="H3599" s="39"/>
      <c r="I3599" s="29"/>
      <c r="J3599" s="40"/>
      <c r="K3599" s="40"/>
      <c r="L3599" s="28"/>
      <c r="M3599" s="28"/>
      <c r="N3599" s="42" t="str">
        <f t="shared" si="394"/>
        <v/>
      </c>
      <c r="O3599" s="43"/>
      <c r="P3599" s="25" t="str">
        <f t="shared" si="399"/>
        <v/>
      </c>
      <c r="R3599" s="26">
        <f t="shared" si="395"/>
        <v>0</v>
      </c>
      <c r="S3599" s="18">
        <f t="shared" si="396"/>
        <v>9</v>
      </c>
      <c r="T3599" s="15" t="str">
        <f t="shared" si="397"/>
        <v/>
      </c>
      <c r="U3599" s="15" t="str">
        <f>CONCATENATE(IF(B3599="","",'[1]Datos del Clap'!$E$4),";","9",IF(B3599="","",'[1]Datos del Clap'!$F$4),TEXT(B3599,"000"),";",E3599,(TEXT(F3599,"00000000")))</f>
        <v>;9;00000000</v>
      </c>
    </row>
    <row r="3600" spans="1:21" ht="14.25" customHeight="1" x14ac:dyDescent="0.2">
      <c r="A3600" s="41" t="str">
        <f t="shared" si="398"/>
        <v/>
      </c>
      <c r="B3600" s="27" t="str">
        <f t="shared" si="393"/>
        <v/>
      </c>
      <c r="C3600" s="28"/>
      <c r="D3600" s="37"/>
      <c r="E3600" s="28"/>
      <c r="F3600" s="38"/>
      <c r="G3600" s="39"/>
      <c r="H3600" s="39"/>
      <c r="I3600" s="29"/>
      <c r="J3600" s="40"/>
      <c r="K3600" s="40"/>
      <c r="L3600" s="28"/>
      <c r="M3600" s="28"/>
      <c r="N3600" s="42" t="str">
        <f t="shared" si="394"/>
        <v/>
      </c>
      <c r="O3600" s="43"/>
      <c r="P3600" s="25" t="str">
        <f t="shared" si="399"/>
        <v/>
      </c>
      <c r="R3600" s="26">
        <f t="shared" si="395"/>
        <v>0</v>
      </c>
      <c r="S3600" s="18">
        <f t="shared" si="396"/>
        <v>9</v>
      </c>
      <c r="T3600" s="15" t="str">
        <f t="shared" si="397"/>
        <v/>
      </c>
      <c r="U3600" s="15" t="str">
        <f>CONCATENATE(IF(B3600="","",'[1]Datos del Clap'!$E$4),";","9",IF(B3600="","",'[1]Datos del Clap'!$F$4),TEXT(B3600,"000"),";",E3600,(TEXT(F3600,"00000000")))</f>
        <v>;9;00000000</v>
      </c>
    </row>
    <row r="3601" spans="1:21" ht="14.25" customHeight="1" x14ac:dyDescent="0.2">
      <c r="A3601" s="41" t="str">
        <f t="shared" si="398"/>
        <v/>
      </c>
      <c r="B3601" s="27" t="str">
        <f t="shared" si="393"/>
        <v/>
      </c>
      <c r="C3601" s="28"/>
      <c r="D3601" s="37"/>
      <c r="E3601" s="28"/>
      <c r="F3601" s="38"/>
      <c r="G3601" s="39"/>
      <c r="H3601" s="39"/>
      <c r="I3601" s="29"/>
      <c r="J3601" s="40"/>
      <c r="K3601" s="40"/>
      <c r="L3601" s="28"/>
      <c r="M3601" s="28"/>
      <c r="N3601" s="42" t="str">
        <f t="shared" si="394"/>
        <v/>
      </c>
      <c r="O3601" s="43"/>
      <c r="P3601" s="25" t="str">
        <f t="shared" si="399"/>
        <v/>
      </c>
      <c r="R3601" s="26">
        <f t="shared" si="395"/>
        <v>0</v>
      </c>
      <c r="S3601" s="18">
        <f t="shared" si="396"/>
        <v>9</v>
      </c>
      <c r="T3601" s="15" t="str">
        <f t="shared" si="397"/>
        <v/>
      </c>
      <c r="U3601" s="15" t="str">
        <f>CONCATENATE(IF(B3601="","",'[1]Datos del Clap'!$E$4),";","9",IF(B3601="","",'[1]Datos del Clap'!$F$4),TEXT(B3601,"000"),";",E3601,(TEXT(F3601,"00000000")))</f>
        <v>;9;00000000</v>
      </c>
    </row>
    <row r="3602" spans="1:21" ht="14.25" customHeight="1" x14ac:dyDescent="0.2">
      <c r="A3602" s="41" t="str">
        <f t="shared" si="398"/>
        <v/>
      </c>
      <c r="B3602" s="27" t="str">
        <f t="shared" si="393"/>
        <v/>
      </c>
      <c r="C3602" s="28"/>
      <c r="D3602" s="37"/>
      <c r="E3602" s="28"/>
      <c r="F3602" s="38"/>
      <c r="G3602" s="39"/>
      <c r="H3602" s="39"/>
      <c r="I3602" s="29"/>
      <c r="J3602" s="40"/>
      <c r="K3602" s="40"/>
      <c r="L3602" s="28"/>
      <c r="M3602" s="28"/>
      <c r="N3602" s="42" t="str">
        <f t="shared" si="394"/>
        <v/>
      </c>
      <c r="O3602" s="43"/>
      <c r="P3602" s="25" t="str">
        <f t="shared" si="399"/>
        <v/>
      </c>
      <c r="R3602" s="26">
        <f t="shared" si="395"/>
        <v>0</v>
      </c>
      <c r="S3602" s="18">
        <f t="shared" si="396"/>
        <v>9</v>
      </c>
      <c r="T3602" s="15" t="str">
        <f t="shared" si="397"/>
        <v/>
      </c>
      <c r="U3602" s="15" t="str">
        <f>CONCATENATE(IF(B3602="","",'[1]Datos del Clap'!$E$4),";","9",IF(B3602="","",'[1]Datos del Clap'!$F$4),TEXT(B3602,"000"),";",E3602,(TEXT(F3602,"00000000")))</f>
        <v>;9;00000000</v>
      </c>
    </row>
    <row r="3603" spans="1:21" ht="14.25" customHeight="1" x14ac:dyDescent="0.2">
      <c r="A3603" s="41" t="str">
        <f t="shared" si="398"/>
        <v/>
      </c>
      <c r="B3603" s="27" t="str">
        <f t="shared" si="393"/>
        <v/>
      </c>
      <c r="C3603" s="28"/>
      <c r="D3603" s="37"/>
      <c r="E3603" s="28"/>
      <c r="F3603" s="38"/>
      <c r="G3603" s="39"/>
      <c r="H3603" s="39"/>
      <c r="I3603" s="29"/>
      <c r="J3603" s="40"/>
      <c r="K3603" s="40"/>
      <c r="L3603" s="28"/>
      <c r="M3603" s="28"/>
      <c r="N3603" s="42" t="str">
        <f t="shared" si="394"/>
        <v/>
      </c>
      <c r="O3603" s="43"/>
      <c r="P3603" s="25" t="str">
        <f t="shared" si="399"/>
        <v/>
      </c>
      <c r="R3603" s="26">
        <f t="shared" si="395"/>
        <v>0</v>
      </c>
      <c r="S3603" s="18">
        <f t="shared" si="396"/>
        <v>9</v>
      </c>
      <c r="T3603" s="15" t="str">
        <f t="shared" si="397"/>
        <v/>
      </c>
      <c r="U3603" s="15" t="str">
        <f>CONCATENATE(IF(B3603="","",'[1]Datos del Clap'!$E$4),";","9",IF(B3603="","",'[1]Datos del Clap'!$F$4),TEXT(B3603,"000"),";",E3603,(TEXT(F3603,"00000000")))</f>
        <v>;9;00000000</v>
      </c>
    </row>
    <row r="3604" spans="1:21" ht="14.25" customHeight="1" x14ac:dyDescent="0.2">
      <c r="A3604" s="41" t="str">
        <f t="shared" si="398"/>
        <v/>
      </c>
      <c r="B3604" s="27" t="str">
        <f t="shared" si="393"/>
        <v/>
      </c>
      <c r="C3604" s="28"/>
      <c r="D3604" s="37"/>
      <c r="E3604" s="28"/>
      <c r="F3604" s="38"/>
      <c r="G3604" s="39"/>
      <c r="H3604" s="39"/>
      <c r="I3604" s="29"/>
      <c r="J3604" s="40"/>
      <c r="K3604" s="40"/>
      <c r="L3604" s="28"/>
      <c r="M3604" s="28"/>
      <c r="N3604" s="42" t="str">
        <f t="shared" si="394"/>
        <v/>
      </c>
      <c r="O3604" s="43"/>
      <c r="P3604" s="25" t="str">
        <f t="shared" si="399"/>
        <v/>
      </c>
      <c r="R3604" s="26">
        <f t="shared" si="395"/>
        <v>0</v>
      </c>
      <c r="S3604" s="18">
        <f t="shared" si="396"/>
        <v>9</v>
      </c>
      <c r="T3604" s="15" t="str">
        <f t="shared" si="397"/>
        <v/>
      </c>
      <c r="U3604" s="15" t="str">
        <f>CONCATENATE(IF(B3604="","",'[1]Datos del Clap'!$E$4),";","9",IF(B3604="","",'[1]Datos del Clap'!$F$4),TEXT(B3604,"000"),";",E3604,(TEXT(F3604,"00000000")))</f>
        <v>;9;00000000</v>
      </c>
    </row>
    <row r="3605" spans="1:21" ht="14.25" customHeight="1" x14ac:dyDescent="0.2">
      <c r="A3605" s="41" t="str">
        <f t="shared" si="398"/>
        <v/>
      </c>
      <c r="B3605" s="27" t="str">
        <f t="shared" si="393"/>
        <v/>
      </c>
      <c r="C3605" s="28"/>
      <c r="D3605" s="37"/>
      <c r="E3605" s="28"/>
      <c r="F3605" s="38"/>
      <c r="G3605" s="39"/>
      <c r="H3605" s="39"/>
      <c r="I3605" s="29"/>
      <c r="J3605" s="40"/>
      <c r="K3605" s="40"/>
      <c r="L3605" s="28"/>
      <c r="M3605" s="28"/>
      <c r="N3605" s="42" t="str">
        <f t="shared" si="394"/>
        <v/>
      </c>
      <c r="O3605" s="43"/>
      <c r="P3605" s="25" t="str">
        <f t="shared" si="399"/>
        <v/>
      </c>
      <c r="R3605" s="26">
        <f t="shared" si="395"/>
        <v>0</v>
      </c>
      <c r="S3605" s="18">
        <f t="shared" si="396"/>
        <v>9</v>
      </c>
      <c r="T3605" s="15" t="str">
        <f t="shared" si="397"/>
        <v/>
      </c>
      <c r="U3605" s="15" t="str">
        <f>CONCATENATE(IF(B3605="","",'[1]Datos del Clap'!$E$4),";","9",IF(B3605="","",'[1]Datos del Clap'!$F$4),TEXT(B3605,"000"),";",E3605,(TEXT(F3605,"00000000")))</f>
        <v>;9;00000000</v>
      </c>
    </row>
    <row r="3606" spans="1:21" ht="14.25" customHeight="1" x14ac:dyDescent="0.2">
      <c r="A3606" s="41" t="str">
        <f t="shared" si="398"/>
        <v/>
      </c>
      <c r="B3606" s="27" t="str">
        <f t="shared" si="393"/>
        <v/>
      </c>
      <c r="C3606" s="28"/>
      <c r="D3606" s="37"/>
      <c r="E3606" s="28"/>
      <c r="F3606" s="38"/>
      <c r="G3606" s="39"/>
      <c r="H3606" s="39"/>
      <c r="I3606" s="29"/>
      <c r="J3606" s="40"/>
      <c r="K3606" s="40"/>
      <c r="L3606" s="28"/>
      <c r="M3606" s="28"/>
      <c r="N3606" s="42" t="str">
        <f t="shared" si="394"/>
        <v/>
      </c>
      <c r="O3606" s="43"/>
      <c r="P3606" s="25" t="str">
        <f t="shared" si="399"/>
        <v/>
      </c>
      <c r="R3606" s="26">
        <f t="shared" si="395"/>
        <v>0</v>
      </c>
      <c r="S3606" s="18">
        <f t="shared" si="396"/>
        <v>9</v>
      </c>
      <c r="T3606" s="15" t="str">
        <f t="shared" si="397"/>
        <v/>
      </c>
      <c r="U3606" s="15" t="str">
        <f>CONCATENATE(IF(B3606="","",'[1]Datos del Clap'!$E$4),";","9",IF(B3606="","",'[1]Datos del Clap'!$F$4),TEXT(B3606,"000"),";",E3606,(TEXT(F3606,"00000000")))</f>
        <v>;9;00000000</v>
      </c>
    </row>
    <row r="3607" spans="1:21" ht="14.25" customHeight="1" x14ac:dyDescent="0.2">
      <c r="A3607" s="41" t="str">
        <f t="shared" si="398"/>
        <v/>
      </c>
      <c r="B3607" s="27" t="str">
        <f t="shared" si="393"/>
        <v/>
      </c>
      <c r="C3607" s="28"/>
      <c r="D3607" s="37"/>
      <c r="E3607" s="28"/>
      <c r="F3607" s="38"/>
      <c r="G3607" s="39"/>
      <c r="H3607" s="39"/>
      <c r="I3607" s="29"/>
      <c r="J3607" s="40"/>
      <c r="K3607" s="40"/>
      <c r="L3607" s="28"/>
      <c r="M3607" s="28"/>
      <c r="N3607" s="42" t="str">
        <f t="shared" si="394"/>
        <v/>
      </c>
      <c r="O3607" s="43"/>
      <c r="P3607" s="25" t="str">
        <f t="shared" si="399"/>
        <v/>
      </c>
      <c r="R3607" s="26">
        <f t="shared" si="395"/>
        <v>0</v>
      </c>
      <c r="S3607" s="18">
        <f t="shared" si="396"/>
        <v>9</v>
      </c>
      <c r="T3607" s="15" t="str">
        <f t="shared" si="397"/>
        <v/>
      </c>
      <c r="U3607" s="15" t="str">
        <f>CONCATENATE(IF(B3607="","",'[1]Datos del Clap'!$E$4),";","9",IF(B3607="","",'[1]Datos del Clap'!$F$4),TEXT(B3607,"000"),";",E3607,(TEXT(F3607,"00000000")))</f>
        <v>;9;00000000</v>
      </c>
    </row>
    <row r="3608" spans="1:21" ht="14.25" customHeight="1" x14ac:dyDescent="0.2">
      <c r="A3608" s="41" t="str">
        <f t="shared" si="398"/>
        <v/>
      </c>
      <c r="B3608" s="27" t="str">
        <f t="shared" si="393"/>
        <v/>
      </c>
      <c r="C3608" s="28"/>
      <c r="D3608" s="37"/>
      <c r="E3608" s="28"/>
      <c r="F3608" s="38"/>
      <c r="G3608" s="39"/>
      <c r="H3608" s="39"/>
      <c r="I3608" s="29"/>
      <c r="J3608" s="40"/>
      <c r="K3608" s="40"/>
      <c r="L3608" s="28"/>
      <c r="M3608" s="28"/>
      <c r="N3608" s="42" t="str">
        <f t="shared" si="394"/>
        <v/>
      </c>
      <c r="O3608" s="43"/>
      <c r="P3608" s="25" t="str">
        <f t="shared" si="399"/>
        <v/>
      </c>
      <c r="R3608" s="26">
        <f t="shared" si="395"/>
        <v>0</v>
      </c>
      <c r="S3608" s="18">
        <f t="shared" si="396"/>
        <v>9</v>
      </c>
      <c r="T3608" s="15" t="str">
        <f t="shared" si="397"/>
        <v/>
      </c>
      <c r="U3608" s="15" t="str">
        <f>CONCATENATE(IF(B3608="","",'[1]Datos del Clap'!$E$4),";","9",IF(B3608="","",'[1]Datos del Clap'!$F$4),TEXT(B3608,"000"),";",E3608,(TEXT(F3608,"00000000")))</f>
        <v>;9;00000000</v>
      </c>
    </row>
    <row r="3609" spans="1:21" ht="14.25" customHeight="1" x14ac:dyDescent="0.2">
      <c r="A3609" s="41" t="str">
        <f t="shared" si="398"/>
        <v/>
      </c>
      <c r="B3609" s="27" t="str">
        <f t="shared" si="393"/>
        <v/>
      </c>
      <c r="C3609" s="28"/>
      <c r="D3609" s="37"/>
      <c r="E3609" s="28"/>
      <c r="F3609" s="38"/>
      <c r="G3609" s="39"/>
      <c r="H3609" s="39"/>
      <c r="I3609" s="29"/>
      <c r="J3609" s="40"/>
      <c r="K3609" s="40"/>
      <c r="L3609" s="28"/>
      <c r="M3609" s="28"/>
      <c r="N3609" s="42" t="str">
        <f t="shared" si="394"/>
        <v/>
      </c>
      <c r="O3609" s="43"/>
      <c r="P3609" s="25" t="str">
        <f t="shared" si="399"/>
        <v/>
      </c>
      <c r="R3609" s="26">
        <f t="shared" si="395"/>
        <v>0</v>
      </c>
      <c r="S3609" s="18">
        <f t="shared" si="396"/>
        <v>9</v>
      </c>
      <c r="T3609" s="15" t="str">
        <f t="shared" si="397"/>
        <v/>
      </c>
      <c r="U3609" s="15" t="str">
        <f>CONCATENATE(IF(B3609="","",'[1]Datos del Clap'!$E$4),";","9",IF(B3609="","",'[1]Datos del Clap'!$F$4),TEXT(B3609,"000"),";",E3609,(TEXT(F3609,"00000000")))</f>
        <v>;9;00000000</v>
      </c>
    </row>
    <row r="3610" spans="1:21" ht="14.25" customHeight="1" x14ac:dyDescent="0.2">
      <c r="A3610" s="41" t="str">
        <f t="shared" si="398"/>
        <v/>
      </c>
      <c r="B3610" s="27" t="str">
        <f t="shared" si="393"/>
        <v/>
      </c>
      <c r="C3610" s="28"/>
      <c r="D3610" s="37"/>
      <c r="E3610" s="28"/>
      <c r="F3610" s="38"/>
      <c r="G3610" s="39"/>
      <c r="H3610" s="39"/>
      <c r="I3610" s="29"/>
      <c r="J3610" s="40"/>
      <c r="K3610" s="40"/>
      <c r="L3610" s="28"/>
      <c r="M3610" s="28"/>
      <c r="N3610" s="42" t="str">
        <f t="shared" si="394"/>
        <v/>
      </c>
      <c r="O3610" s="43"/>
      <c r="P3610" s="25" t="str">
        <f t="shared" si="399"/>
        <v/>
      </c>
      <c r="R3610" s="26">
        <f t="shared" si="395"/>
        <v>0</v>
      </c>
      <c r="S3610" s="18">
        <f t="shared" si="396"/>
        <v>9</v>
      </c>
      <c r="T3610" s="15" t="str">
        <f t="shared" si="397"/>
        <v/>
      </c>
      <c r="U3610" s="15" t="str">
        <f>CONCATENATE(IF(B3610="","",'[1]Datos del Clap'!$E$4),";","9",IF(B3610="","",'[1]Datos del Clap'!$F$4),TEXT(B3610,"000"),";",E3610,(TEXT(F3610,"00000000")))</f>
        <v>;9;00000000</v>
      </c>
    </row>
    <row r="3611" spans="1:21" ht="14.25" customHeight="1" x14ac:dyDescent="0.2">
      <c r="A3611" s="41" t="str">
        <f t="shared" si="398"/>
        <v/>
      </c>
      <c r="B3611" s="27" t="str">
        <f t="shared" si="393"/>
        <v/>
      </c>
      <c r="C3611" s="28"/>
      <c r="D3611" s="37"/>
      <c r="E3611" s="28"/>
      <c r="F3611" s="38"/>
      <c r="G3611" s="39"/>
      <c r="H3611" s="39"/>
      <c r="I3611" s="29"/>
      <c r="J3611" s="40"/>
      <c r="K3611" s="40"/>
      <c r="L3611" s="28"/>
      <c r="M3611" s="28"/>
      <c r="N3611" s="42" t="str">
        <f t="shared" si="394"/>
        <v/>
      </c>
      <c r="O3611" s="43"/>
      <c r="P3611" s="25" t="str">
        <f t="shared" si="399"/>
        <v/>
      </c>
      <c r="R3611" s="26">
        <f t="shared" si="395"/>
        <v>0</v>
      </c>
      <c r="S3611" s="18">
        <f t="shared" si="396"/>
        <v>9</v>
      </c>
      <c r="T3611" s="15" t="str">
        <f t="shared" si="397"/>
        <v/>
      </c>
      <c r="U3611" s="15" t="str">
        <f>CONCATENATE(IF(B3611="","",'[1]Datos del Clap'!$E$4),";","9",IF(B3611="","",'[1]Datos del Clap'!$F$4),TEXT(B3611,"000"),";",E3611,(TEXT(F3611,"00000000")))</f>
        <v>;9;00000000</v>
      </c>
    </row>
    <row r="3612" spans="1:21" ht="14.25" customHeight="1" x14ac:dyDescent="0.2">
      <c r="A3612" s="41" t="str">
        <f t="shared" si="398"/>
        <v/>
      </c>
      <c r="B3612" s="27" t="str">
        <f t="shared" si="393"/>
        <v/>
      </c>
      <c r="C3612" s="28"/>
      <c r="D3612" s="37"/>
      <c r="E3612" s="28"/>
      <c r="F3612" s="38"/>
      <c r="G3612" s="39"/>
      <c r="H3612" s="39"/>
      <c r="I3612" s="29"/>
      <c r="J3612" s="40"/>
      <c r="K3612" s="40"/>
      <c r="L3612" s="28"/>
      <c r="M3612" s="28"/>
      <c r="N3612" s="42" t="str">
        <f t="shared" si="394"/>
        <v/>
      </c>
      <c r="O3612" s="43"/>
      <c r="P3612" s="25" t="str">
        <f t="shared" si="399"/>
        <v/>
      </c>
      <c r="R3612" s="26">
        <f t="shared" si="395"/>
        <v>0</v>
      </c>
      <c r="S3612" s="18">
        <f t="shared" si="396"/>
        <v>9</v>
      </c>
      <c r="T3612" s="15" t="str">
        <f t="shared" si="397"/>
        <v/>
      </c>
      <c r="U3612" s="15" t="str">
        <f>CONCATENATE(IF(B3612="","",'[1]Datos del Clap'!$E$4),";","9",IF(B3612="","",'[1]Datos del Clap'!$F$4),TEXT(B3612,"000"),";",E3612,(TEXT(F3612,"00000000")))</f>
        <v>;9;00000000</v>
      </c>
    </row>
    <row r="3613" spans="1:21" ht="14.25" customHeight="1" x14ac:dyDescent="0.2">
      <c r="A3613" s="41" t="str">
        <f t="shared" si="398"/>
        <v/>
      </c>
      <c r="B3613" s="27" t="str">
        <f t="shared" si="393"/>
        <v/>
      </c>
      <c r="C3613" s="28"/>
      <c r="D3613" s="37"/>
      <c r="E3613" s="28"/>
      <c r="F3613" s="38"/>
      <c r="G3613" s="39"/>
      <c r="H3613" s="39"/>
      <c r="I3613" s="29"/>
      <c r="J3613" s="40"/>
      <c r="K3613" s="40"/>
      <c r="L3613" s="28"/>
      <c r="M3613" s="28"/>
      <c r="N3613" s="42" t="str">
        <f t="shared" si="394"/>
        <v/>
      </c>
      <c r="O3613" s="43"/>
      <c r="P3613" s="25" t="str">
        <f t="shared" si="399"/>
        <v/>
      </c>
      <c r="R3613" s="26">
        <f t="shared" si="395"/>
        <v>0</v>
      </c>
      <c r="S3613" s="18">
        <f t="shared" si="396"/>
        <v>9</v>
      </c>
      <c r="T3613" s="15" t="str">
        <f t="shared" si="397"/>
        <v/>
      </c>
      <c r="U3613" s="15" t="str">
        <f>CONCATENATE(IF(B3613="","",'[1]Datos del Clap'!$E$4),";","9",IF(B3613="","",'[1]Datos del Clap'!$F$4),TEXT(B3613,"000"),";",E3613,(TEXT(F3613,"00000000")))</f>
        <v>;9;00000000</v>
      </c>
    </row>
    <row r="3614" spans="1:21" ht="14.25" customHeight="1" x14ac:dyDescent="0.2">
      <c r="A3614" s="41" t="str">
        <f t="shared" si="398"/>
        <v/>
      </c>
      <c r="B3614" s="27" t="str">
        <f t="shared" si="393"/>
        <v/>
      </c>
      <c r="C3614" s="28"/>
      <c r="D3614" s="37"/>
      <c r="E3614" s="28"/>
      <c r="F3614" s="38"/>
      <c r="G3614" s="39"/>
      <c r="H3614" s="39"/>
      <c r="I3614" s="29"/>
      <c r="J3614" s="40"/>
      <c r="K3614" s="40"/>
      <c r="L3614" s="28"/>
      <c r="M3614" s="28"/>
      <c r="N3614" s="42" t="str">
        <f t="shared" si="394"/>
        <v/>
      </c>
      <c r="O3614" s="43"/>
      <c r="P3614" s="25" t="str">
        <f t="shared" si="399"/>
        <v/>
      </c>
      <c r="R3614" s="26">
        <f t="shared" si="395"/>
        <v>0</v>
      </c>
      <c r="S3614" s="18">
        <f t="shared" si="396"/>
        <v>9</v>
      </c>
      <c r="T3614" s="15" t="str">
        <f t="shared" si="397"/>
        <v/>
      </c>
      <c r="U3614" s="15" t="str">
        <f>CONCATENATE(IF(B3614="","",'[1]Datos del Clap'!$E$4),";","9",IF(B3614="","",'[1]Datos del Clap'!$F$4),TEXT(B3614,"000"),";",E3614,(TEXT(F3614,"00000000")))</f>
        <v>;9;00000000</v>
      </c>
    </row>
    <row r="3615" spans="1:21" ht="14.25" customHeight="1" x14ac:dyDescent="0.2">
      <c r="A3615" s="41" t="str">
        <f t="shared" si="398"/>
        <v/>
      </c>
      <c r="B3615" s="27" t="str">
        <f t="shared" si="393"/>
        <v/>
      </c>
      <c r="C3615" s="28"/>
      <c r="D3615" s="37"/>
      <c r="E3615" s="28"/>
      <c r="F3615" s="38"/>
      <c r="G3615" s="39"/>
      <c r="H3615" s="39"/>
      <c r="I3615" s="29"/>
      <c r="J3615" s="40"/>
      <c r="K3615" s="40"/>
      <c r="L3615" s="28"/>
      <c r="M3615" s="28"/>
      <c r="N3615" s="42" t="str">
        <f t="shared" si="394"/>
        <v/>
      </c>
      <c r="O3615" s="43"/>
      <c r="P3615" s="25" t="str">
        <f t="shared" si="399"/>
        <v/>
      </c>
      <c r="R3615" s="26">
        <f t="shared" si="395"/>
        <v>0</v>
      </c>
      <c r="S3615" s="18">
        <f t="shared" si="396"/>
        <v>9</v>
      </c>
      <c r="T3615" s="15" t="str">
        <f t="shared" si="397"/>
        <v/>
      </c>
      <c r="U3615" s="15" t="str">
        <f>CONCATENATE(IF(B3615="","",'[1]Datos del Clap'!$E$4),";","9",IF(B3615="","",'[1]Datos del Clap'!$F$4),TEXT(B3615,"000"),";",E3615,(TEXT(F3615,"00000000")))</f>
        <v>;9;00000000</v>
      </c>
    </row>
    <row r="3616" spans="1:21" ht="14.25" customHeight="1" x14ac:dyDescent="0.2">
      <c r="A3616" s="41" t="str">
        <f t="shared" si="398"/>
        <v/>
      </c>
      <c r="B3616" s="27" t="str">
        <f t="shared" si="393"/>
        <v/>
      </c>
      <c r="C3616" s="28"/>
      <c r="D3616" s="37"/>
      <c r="E3616" s="28"/>
      <c r="F3616" s="38"/>
      <c r="G3616" s="39"/>
      <c r="H3616" s="39"/>
      <c r="I3616" s="29"/>
      <c r="J3616" s="40"/>
      <c r="K3616" s="40"/>
      <c r="L3616" s="28"/>
      <c r="M3616" s="28"/>
      <c r="N3616" s="42" t="str">
        <f t="shared" si="394"/>
        <v/>
      </c>
      <c r="O3616" s="43"/>
      <c r="P3616" s="25" t="str">
        <f t="shared" si="399"/>
        <v/>
      </c>
      <c r="R3616" s="26">
        <f t="shared" si="395"/>
        <v>0</v>
      </c>
      <c r="S3616" s="18">
        <f t="shared" si="396"/>
        <v>9</v>
      </c>
      <c r="T3616" s="15" t="str">
        <f t="shared" si="397"/>
        <v/>
      </c>
      <c r="U3616" s="15" t="str">
        <f>CONCATENATE(IF(B3616="","",'[1]Datos del Clap'!$E$4),";","9",IF(B3616="","",'[1]Datos del Clap'!$F$4),TEXT(B3616,"000"),";",E3616,(TEXT(F3616,"00000000")))</f>
        <v>;9;00000000</v>
      </c>
    </row>
    <row r="3617" spans="1:21" ht="14.25" customHeight="1" x14ac:dyDescent="0.2">
      <c r="A3617" s="41" t="str">
        <f t="shared" si="398"/>
        <v/>
      </c>
      <c r="B3617" s="27" t="str">
        <f t="shared" si="393"/>
        <v/>
      </c>
      <c r="C3617" s="28"/>
      <c r="D3617" s="37"/>
      <c r="E3617" s="28"/>
      <c r="F3617" s="38"/>
      <c r="G3617" s="39"/>
      <c r="H3617" s="39"/>
      <c r="I3617" s="29"/>
      <c r="J3617" s="40"/>
      <c r="K3617" s="40"/>
      <c r="L3617" s="28"/>
      <c r="M3617" s="28"/>
      <c r="N3617" s="42" t="str">
        <f t="shared" si="394"/>
        <v/>
      </c>
      <c r="O3617" s="43"/>
      <c r="P3617" s="25" t="str">
        <f t="shared" si="399"/>
        <v/>
      </c>
      <c r="R3617" s="26">
        <f t="shared" si="395"/>
        <v>0</v>
      </c>
      <c r="S3617" s="18">
        <f t="shared" si="396"/>
        <v>9</v>
      </c>
      <c r="T3617" s="15" t="str">
        <f t="shared" si="397"/>
        <v/>
      </c>
      <c r="U3617" s="15" t="str">
        <f>CONCATENATE(IF(B3617="","",'[1]Datos del Clap'!$E$4),";","9",IF(B3617="","",'[1]Datos del Clap'!$F$4),TEXT(B3617,"000"),";",E3617,(TEXT(F3617,"00000000")))</f>
        <v>;9;00000000</v>
      </c>
    </row>
    <row r="3618" spans="1:21" ht="14.25" customHeight="1" x14ac:dyDescent="0.2">
      <c r="A3618" s="41" t="str">
        <f t="shared" si="398"/>
        <v/>
      </c>
      <c r="B3618" s="27" t="str">
        <f t="shared" si="393"/>
        <v/>
      </c>
      <c r="C3618" s="28"/>
      <c r="D3618" s="37"/>
      <c r="E3618" s="28"/>
      <c r="F3618" s="38"/>
      <c r="G3618" s="39"/>
      <c r="H3618" s="39"/>
      <c r="I3618" s="29"/>
      <c r="J3618" s="40"/>
      <c r="K3618" s="40"/>
      <c r="L3618" s="28"/>
      <c r="M3618" s="28"/>
      <c r="N3618" s="42" t="str">
        <f t="shared" si="394"/>
        <v/>
      </c>
      <c r="O3618" s="43"/>
      <c r="P3618" s="25" t="str">
        <f t="shared" si="399"/>
        <v/>
      </c>
      <c r="R3618" s="26">
        <f t="shared" si="395"/>
        <v>0</v>
      </c>
      <c r="S3618" s="18">
        <f t="shared" si="396"/>
        <v>9</v>
      </c>
      <c r="T3618" s="15" t="str">
        <f t="shared" si="397"/>
        <v/>
      </c>
      <c r="U3618" s="15" t="str">
        <f>CONCATENATE(IF(B3618="","",'[1]Datos del Clap'!$E$4),";","9",IF(B3618="","",'[1]Datos del Clap'!$F$4),TEXT(B3618,"000"),";",E3618,(TEXT(F3618,"00000000")))</f>
        <v>;9;00000000</v>
      </c>
    </row>
    <row r="3619" spans="1:21" ht="14.25" customHeight="1" x14ac:dyDescent="0.2">
      <c r="A3619" s="41" t="str">
        <f t="shared" si="398"/>
        <v/>
      </c>
      <c r="B3619" s="27" t="str">
        <f t="shared" si="393"/>
        <v/>
      </c>
      <c r="C3619" s="28"/>
      <c r="D3619" s="37"/>
      <c r="E3619" s="28"/>
      <c r="F3619" s="38"/>
      <c r="G3619" s="39"/>
      <c r="H3619" s="39"/>
      <c r="I3619" s="29"/>
      <c r="J3619" s="40"/>
      <c r="K3619" s="40"/>
      <c r="L3619" s="28"/>
      <c r="M3619" s="28"/>
      <c r="N3619" s="42" t="str">
        <f t="shared" si="394"/>
        <v/>
      </c>
      <c r="O3619" s="43"/>
      <c r="P3619" s="25" t="str">
        <f t="shared" si="399"/>
        <v/>
      </c>
      <c r="R3619" s="26">
        <f t="shared" si="395"/>
        <v>0</v>
      </c>
      <c r="S3619" s="18">
        <f t="shared" si="396"/>
        <v>9</v>
      </c>
      <c r="T3619" s="15" t="str">
        <f t="shared" si="397"/>
        <v/>
      </c>
      <c r="U3619" s="15" t="str">
        <f>CONCATENATE(IF(B3619="","",'[1]Datos del Clap'!$E$4),";","9",IF(B3619="","",'[1]Datos del Clap'!$F$4),TEXT(B3619,"000"),";",E3619,(TEXT(F3619,"00000000")))</f>
        <v>;9;00000000</v>
      </c>
    </row>
    <row r="3620" spans="1:21" ht="14.25" customHeight="1" x14ac:dyDescent="0.2">
      <c r="A3620" s="41" t="str">
        <f t="shared" si="398"/>
        <v/>
      </c>
      <c r="B3620" s="27" t="str">
        <f t="shared" si="393"/>
        <v/>
      </c>
      <c r="C3620" s="28"/>
      <c r="D3620" s="37"/>
      <c r="E3620" s="28"/>
      <c r="F3620" s="38"/>
      <c r="G3620" s="39"/>
      <c r="H3620" s="39"/>
      <c r="I3620" s="29"/>
      <c r="J3620" s="40"/>
      <c r="K3620" s="40"/>
      <c r="L3620" s="28"/>
      <c r="M3620" s="28"/>
      <c r="N3620" s="42" t="str">
        <f t="shared" si="394"/>
        <v/>
      </c>
      <c r="O3620" s="43"/>
      <c r="P3620" s="25" t="str">
        <f t="shared" si="399"/>
        <v/>
      </c>
      <c r="R3620" s="26">
        <f t="shared" si="395"/>
        <v>0</v>
      </c>
      <c r="S3620" s="18">
        <f t="shared" si="396"/>
        <v>9</v>
      </c>
      <c r="T3620" s="15" t="str">
        <f t="shared" si="397"/>
        <v/>
      </c>
      <c r="U3620" s="15" t="str">
        <f>CONCATENATE(IF(B3620="","",'[1]Datos del Clap'!$E$4),";","9",IF(B3620="","",'[1]Datos del Clap'!$F$4),TEXT(B3620,"000"),";",E3620,(TEXT(F3620,"00000000")))</f>
        <v>;9;00000000</v>
      </c>
    </row>
    <row r="3621" spans="1:21" ht="14.25" customHeight="1" x14ac:dyDescent="0.2">
      <c r="A3621" s="41" t="str">
        <f t="shared" si="398"/>
        <v/>
      </c>
      <c r="B3621" s="27" t="str">
        <f t="shared" si="393"/>
        <v/>
      </c>
      <c r="C3621" s="28"/>
      <c r="D3621" s="37"/>
      <c r="E3621" s="28"/>
      <c r="F3621" s="38"/>
      <c r="G3621" s="39"/>
      <c r="H3621" s="39"/>
      <c r="I3621" s="29"/>
      <c r="J3621" s="40"/>
      <c r="K3621" s="40"/>
      <c r="L3621" s="28"/>
      <c r="M3621" s="28"/>
      <c r="N3621" s="42" t="str">
        <f t="shared" si="394"/>
        <v/>
      </c>
      <c r="O3621" s="43"/>
      <c r="P3621" s="25" t="str">
        <f t="shared" si="399"/>
        <v/>
      </c>
      <c r="R3621" s="26">
        <f t="shared" si="395"/>
        <v>0</v>
      </c>
      <c r="S3621" s="18">
        <f t="shared" si="396"/>
        <v>9</v>
      </c>
      <c r="T3621" s="15" t="str">
        <f t="shared" si="397"/>
        <v/>
      </c>
      <c r="U3621" s="15" t="str">
        <f>CONCATENATE(IF(B3621="","",'[1]Datos del Clap'!$E$4),";","9",IF(B3621="","",'[1]Datos del Clap'!$F$4),TEXT(B3621,"000"),";",E3621,(TEXT(F3621,"00000000")))</f>
        <v>;9;00000000</v>
      </c>
    </row>
    <row r="3622" spans="1:21" ht="14.25" customHeight="1" x14ac:dyDescent="0.2">
      <c r="A3622" s="41" t="str">
        <f t="shared" si="398"/>
        <v/>
      </c>
      <c r="B3622" s="27" t="str">
        <f t="shared" si="393"/>
        <v/>
      </c>
      <c r="C3622" s="28"/>
      <c r="D3622" s="37"/>
      <c r="E3622" s="28"/>
      <c r="F3622" s="38"/>
      <c r="G3622" s="39"/>
      <c r="H3622" s="39"/>
      <c r="I3622" s="29"/>
      <c r="J3622" s="40"/>
      <c r="K3622" s="40"/>
      <c r="L3622" s="28"/>
      <c r="M3622" s="28"/>
      <c r="N3622" s="42" t="str">
        <f t="shared" si="394"/>
        <v/>
      </c>
      <c r="O3622" s="43"/>
      <c r="P3622" s="25" t="str">
        <f t="shared" si="399"/>
        <v/>
      </c>
      <c r="R3622" s="26">
        <f t="shared" si="395"/>
        <v>0</v>
      </c>
      <c r="S3622" s="18">
        <f t="shared" si="396"/>
        <v>9</v>
      </c>
      <c r="T3622" s="15" t="str">
        <f t="shared" si="397"/>
        <v/>
      </c>
      <c r="U3622" s="15" t="str">
        <f>CONCATENATE(IF(B3622="","",'[1]Datos del Clap'!$E$4),";","9",IF(B3622="","",'[1]Datos del Clap'!$F$4),TEXT(B3622,"000"),";",E3622,(TEXT(F3622,"00000000")))</f>
        <v>;9;00000000</v>
      </c>
    </row>
    <row r="3623" spans="1:21" ht="14.25" customHeight="1" x14ac:dyDescent="0.2">
      <c r="A3623" s="41" t="str">
        <f t="shared" si="398"/>
        <v/>
      </c>
      <c r="B3623" s="27" t="str">
        <f t="shared" si="393"/>
        <v/>
      </c>
      <c r="C3623" s="28"/>
      <c r="D3623" s="37"/>
      <c r="E3623" s="28"/>
      <c r="F3623" s="38"/>
      <c r="G3623" s="39"/>
      <c r="H3623" s="39"/>
      <c r="I3623" s="29"/>
      <c r="J3623" s="40"/>
      <c r="K3623" s="40"/>
      <c r="L3623" s="28"/>
      <c r="M3623" s="28"/>
      <c r="N3623" s="42" t="str">
        <f t="shared" si="394"/>
        <v/>
      </c>
      <c r="O3623" s="43"/>
      <c r="P3623" s="25" t="str">
        <f t="shared" si="399"/>
        <v/>
      </c>
      <c r="R3623" s="26">
        <f t="shared" si="395"/>
        <v>0</v>
      </c>
      <c r="S3623" s="18">
        <f t="shared" si="396"/>
        <v>9</v>
      </c>
      <c r="T3623" s="15" t="str">
        <f t="shared" si="397"/>
        <v/>
      </c>
      <c r="U3623" s="15" t="str">
        <f>CONCATENATE(IF(B3623="","",'[1]Datos del Clap'!$E$4),";","9",IF(B3623="","",'[1]Datos del Clap'!$F$4),TEXT(B3623,"000"),";",E3623,(TEXT(F3623,"00000000")))</f>
        <v>;9;00000000</v>
      </c>
    </row>
    <row r="3624" spans="1:21" ht="14.25" customHeight="1" x14ac:dyDescent="0.2">
      <c r="A3624" s="41" t="str">
        <f t="shared" si="398"/>
        <v/>
      </c>
      <c r="B3624" s="27" t="str">
        <f t="shared" si="393"/>
        <v/>
      </c>
      <c r="C3624" s="28"/>
      <c r="D3624" s="37"/>
      <c r="E3624" s="28"/>
      <c r="F3624" s="38"/>
      <c r="G3624" s="39"/>
      <c r="H3624" s="39"/>
      <c r="I3624" s="29"/>
      <c r="J3624" s="40"/>
      <c r="K3624" s="40"/>
      <c r="L3624" s="28"/>
      <c r="M3624" s="28"/>
      <c r="N3624" s="42" t="str">
        <f t="shared" si="394"/>
        <v/>
      </c>
      <c r="O3624" s="43"/>
      <c r="P3624" s="25" t="str">
        <f t="shared" si="399"/>
        <v/>
      </c>
      <c r="R3624" s="26">
        <f t="shared" si="395"/>
        <v>0</v>
      </c>
      <c r="S3624" s="18">
        <f t="shared" si="396"/>
        <v>9</v>
      </c>
      <c r="T3624" s="15" t="str">
        <f t="shared" si="397"/>
        <v/>
      </c>
      <c r="U3624" s="15" t="str">
        <f>CONCATENATE(IF(B3624="","",'[1]Datos del Clap'!$E$4),";","9",IF(B3624="","",'[1]Datos del Clap'!$F$4),TEXT(B3624,"000"),";",E3624,(TEXT(F3624,"00000000")))</f>
        <v>;9;00000000</v>
      </c>
    </row>
    <row r="3625" spans="1:21" ht="14.25" customHeight="1" x14ac:dyDescent="0.2">
      <c r="A3625" s="41" t="str">
        <f t="shared" si="398"/>
        <v/>
      </c>
      <c r="B3625" s="27" t="str">
        <f t="shared" si="393"/>
        <v/>
      </c>
      <c r="C3625" s="28"/>
      <c r="D3625" s="37"/>
      <c r="E3625" s="28"/>
      <c r="F3625" s="38"/>
      <c r="G3625" s="39"/>
      <c r="H3625" s="39"/>
      <c r="I3625" s="29"/>
      <c r="J3625" s="40"/>
      <c r="K3625" s="40"/>
      <c r="L3625" s="28"/>
      <c r="M3625" s="28"/>
      <c r="N3625" s="42" t="str">
        <f t="shared" si="394"/>
        <v/>
      </c>
      <c r="O3625" s="43"/>
      <c r="P3625" s="25" t="str">
        <f t="shared" si="399"/>
        <v/>
      </c>
      <c r="R3625" s="26">
        <f t="shared" si="395"/>
        <v>0</v>
      </c>
      <c r="S3625" s="18">
        <f t="shared" si="396"/>
        <v>9</v>
      </c>
      <c r="T3625" s="15" t="str">
        <f t="shared" si="397"/>
        <v/>
      </c>
      <c r="U3625" s="15" t="str">
        <f>CONCATENATE(IF(B3625="","",'[1]Datos del Clap'!$E$4),";","9",IF(B3625="","",'[1]Datos del Clap'!$F$4),TEXT(B3625,"000"),";",E3625,(TEXT(F3625,"00000000")))</f>
        <v>;9;00000000</v>
      </c>
    </row>
    <row r="3626" spans="1:21" ht="14.25" customHeight="1" x14ac:dyDescent="0.2">
      <c r="A3626" s="41" t="str">
        <f t="shared" si="398"/>
        <v/>
      </c>
      <c r="B3626" s="27" t="str">
        <f t="shared" si="393"/>
        <v/>
      </c>
      <c r="C3626" s="28"/>
      <c r="D3626" s="37"/>
      <c r="E3626" s="28"/>
      <c r="F3626" s="38"/>
      <c r="G3626" s="39"/>
      <c r="H3626" s="39"/>
      <c r="I3626" s="29"/>
      <c r="J3626" s="40"/>
      <c r="K3626" s="40"/>
      <c r="L3626" s="28"/>
      <c r="M3626" s="28"/>
      <c r="N3626" s="42" t="str">
        <f t="shared" si="394"/>
        <v/>
      </c>
      <c r="O3626" s="43"/>
      <c r="P3626" s="25" t="str">
        <f t="shared" si="399"/>
        <v/>
      </c>
      <c r="R3626" s="26">
        <f t="shared" si="395"/>
        <v>0</v>
      </c>
      <c r="S3626" s="18">
        <f t="shared" si="396"/>
        <v>9</v>
      </c>
      <c r="T3626" s="15" t="str">
        <f t="shared" si="397"/>
        <v/>
      </c>
      <c r="U3626" s="15" t="str">
        <f>CONCATENATE(IF(B3626="","",'[1]Datos del Clap'!$E$4),";","9",IF(B3626="","",'[1]Datos del Clap'!$F$4),TEXT(B3626,"000"),";",E3626,(TEXT(F3626,"00000000")))</f>
        <v>;9;00000000</v>
      </c>
    </row>
    <row r="3627" spans="1:21" ht="14.25" customHeight="1" x14ac:dyDescent="0.2">
      <c r="A3627" s="41" t="str">
        <f t="shared" si="398"/>
        <v/>
      </c>
      <c r="B3627" s="27" t="str">
        <f t="shared" si="393"/>
        <v/>
      </c>
      <c r="C3627" s="28"/>
      <c r="D3627" s="37"/>
      <c r="E3627" s="28"/>
      <c r="F3627" s="38"/>
      <c r="G3627" s="39"/>
      <c r="H3627" s="39"/>
      <c r="I3627" s="29"/>
      <c r="J3627" s="40"/>
      <c r="K3627" s="40"/>
      <c r="L3627" s="28"/>
      <c r="M3627" s="28"/>
      <c r="N3627" s="42" t="str">
        <f t="shared" si="394"/>
        <v/>
      </c>
      <c r="O3627" s="43"/>
      <c r="P3627" s="25" t="str">
        <f t="shared" si="399"/>
        <v/>
      </c>
      <c r="R3627" s="26">
        <f t="shared" si="395"/>
        <v>0</v>
      </c>
      <c r="S3627" s="18">
        <f t="shared" si="396"/>
        <v>9</v>
      </c>
      <c r="T3627" s="15" t="str">
        <f t="shared" si="397"/>
        <v/>
      </c>
      <c r="U3627" s="15" t="str">
        <f>CONCATENATE(IF(B3627="","",'[1]Datos del Clap'!$E$4),";","9",IF(B3627="","",'[1]Datos del Clap'!$F$4),TEXT(B3627,"000"),";",E3627,(TEXT(F3627,"00000000")))</f>
        <v>;9;00000000</v>
      </c>
    </row>
    <row r="3628" spans="1:21" ht="14.25" customHeight="1" x14ac:dyDescent="0.2">
      <c r="A3628" s="41" t="str">
        <f t="shared" si="398"/>
        <v/>
      </c>
      <c r="B3628" s="27" t="str">
        <f t="shared" si="393"/>
        <v/>
      </c>
      <c r="C3628" s="28"/>
      <c r="D3628" s="37"/>
      <c r="E3628" s="28"/>
      <c r="F3628" s="38"/>
      <c r="G3628" s="39"/>
      <c r="H3628" s="39"/>
      <c r="I3628" s="29"/>
      <c r="J3628" s="40"/>
      <c r="K3628" s="40"/>
      <c r="L3628" s="28"/>
      <c r="M3628" s="28"/>
      <c r="N3628" s="42" t="str">
        <f t="shared" si="394"/>
        <v/>
      </c>
      <c r="O3628" s="43"/>
      <c r="P3628" s="25" t="str">
        <f t="shared" si="399"/>
        <v/>
      </c>
      <c r="R3628" s="26">
        <f t="shared" si="395"/>
        <v>0</v>
      </c>
      <c r="S3628" s="18">
        <f t="shared" si="396"/>
        <v>9</v>
      </c>
      <c r="T3628" s="15" t="str">
        <f t="shared" si="397"/>
        <v/>
      </c>
      <c r="U3628" s="15" t="str">
        <f>CONCATENATE(IF(B3628="","",'[1]Datos del Clap'!$E$4),";","9",IF(B3628="","",'[1]Datos del Clap'!$F$4),TEXT(B3628,"000"),";",E3628,(TEXT(F3628,"00000000")))</f>
        <v>;9;00000000</v>
      </c>
    </row>
    <row r="3629" spans="1:21" ht="14.25" customHeight="1" x14ac:dyDescent="0.2">
      <c r="A3629" s="41" t="str">
        <f t="shared" si="398"/>
        <v/>
      </c>
      <c r="B3629" s="27" t="str">
        <f t="shared" si="393"/>
        <v/>
      </c>
      <c r="C3629" s="28"/>
      <c r="D3629" s="37"/>
      <c r="E3629" s="28"/>
      <c r="F3629" s="38"/>
      <c r="G3629" s="39"/>
      <c r="H3629" s="39"/>
      <c r="I3629" s="29"/>
      <c r="J3629" s="40"/>
      <c r="K3629" s="40"/>
      <c r="L3629" s="28"/>
      <c r="M3629" s="28"/>
      <c r="N3629" s="42" t="str">
        <f t="shared" si="394"/>
        <v/>
      </c>
      <c r="O3629" s="43"/>
      <c r="P3629" s="25" t="str">
        <f t="shared" si="399"/>
        <v/>
      </c>
      <c r="R3629" s="26">
        <f t="shared" si="395"/>
        <v>0</v>
      </c>
      <c r="S3629" s="18">
        <f t="shared" si="396"/>
        <v>9</v>
      </c>
      <c r="T3629" s="15" t="str">
        <f t="shared" si="397"/>
        <v/>
      </c>
      <c r="U3629" s="15" t="str">
        <f>CONCATENATE(IF(B3629="","",'[1]Datos del Clap'!$E$4),";","9",IF(B3629="","",'[1]Datos del Clap'!$F$4),TEXT(B3629,"000"),";",E3629,(TEXT(F3629,"00000000")))</f>
        <v>;9;00000000</v>
      </c>
    </row>
    <row r="3630" spans="1:21" ht="14.25" customHeight="1" x14ac:dyDescent="0.2">
      <c r="A3630" s="41" t="str">
        <f t="shared" si="398"/>
        <v/>
      </c>
      <c r="B3630" s="27" t="str">
        <f t="shared" si="393"/>
        <v/>
      </c>
      <c r="C3630" s="28"/>
      <c r="D3630" s="37"/>
      <c r="E3630" s="28"/>
      <c r="F3630" s="38"/>
      <c r="G3630" s="39"/>
      <c r="H3630" s="39"/>
      <c r="I3630" s="29"/>
      <c r="J3630" s="40"/>
      <c r="K3630" s="40"/>
      <c r="L3630" s="28"/>
      <c r="M3630" s="28"/>
      <c r="N3630" s="42" t="str">
        <f t="shared" si="394"/>
        <v/>
      </c>
      <c r="O3630" s="43"/>
      <c r="P3630" s="25" t="str">
        <f t="shared" si="399"/>
        <v/>
      </c>
      <c r="R3630" s="26">
        <f t="shared" si="395"/>
        <v>0</v>
      </c>
      <c r="S3630" s="18">
        <f t="shared" si="396"/>
        <v>9</v>
      </c>
      <c r="T3630" s="15" t="str">
        <f t="shared" si="397"/>
        <v/>
      </c>
      <c r="U3630" s="15" t="str">
        <f>CONCATENATE(IF(B3630="","",'[1]Datos del Clap'!$E$4),";","9",IF(B3630="","",'[1]Datos del Clap'!$F$4),TEXT(B3630,"000"),";",E3630,(TEXT(F3630,"00000000")))</f>
        <v>;9;00000000</v>
      </c>
    </row>
    <row r="3631" spans="1:21" ht="14.25" customHeight="1" x14ac:dyDescent="0.2">
      <c r="A3631" s="41" t="str">
        <f t="shared" si="398"/>
        <v/>
      </c>
      <c r="B3631" s="27" t="str">
        <f t="shared" si="393"/>
        <v/>
      </c>
      <c r="C3631" s="28"/>
      <c r="D3631" s="37"/>
      <c r="E3631" s="28"/>
      <c r="F3631" s="38"/>
      <c r="G3631" s="39"/>
      <c r="H3631" s="39"/>
      <c r="I3631" s="29"/>
      <c r="J3631" s="40"/>
      <c r="K3631" s="40"/>
      <c r="L3631" s="28"/>
      <c r="M3631" s="28"/>
      <c r="N3631" s="42" t="str">
        <f t="shared" si="394"/>
        <v/>
      </c>
      <c r="O3631" s="43"/>
      <c r="P3631" s="25" t="str">
        <f t="shared" si="399"/>
        <v/>
      </c>
      <c r="R3631" s="26">
        <f t="shared" si="395"/>
        <v>0</v>
      </c>
      <c r="S3631" s="18">
        <f t="shared" si="396"/>
        <v>9</v>
      </c>
      <c r="T3631" s="15" t="str">
        <f t="shared" si="397"/>
        <v/>
      </c>
      <c r="U3631" s="15" t="str">
        <f>CONCATENATE(IF(B3631="","",'[1]Datos del Clap'!$E$4),";","9",IF(B3631="","",'[1]Datos del Clap'!$F$4),TEXT(B3631,"000"),";",E3631,(TEXT(F3631,"00000000")))</f>
        <v>;9;00000000</v>
      </c>
    </row>
    <row r="3632" spans="1:21" ht="14.25" customHeight="1" x14ac:dyDescent="0.2">
      <c r="A3632" s="41" t="str">
        <f t="shared" si="398"/>
        <v/>
      </c>
      <c r="B3632" s="27" t="str">
        <f t="shared" si="393"/>
        <v/>
      </c>
      <c r="C3632" s="28"/>
      <c r="D3632" s="37"/>
      <c r="E3632" s="28"/>
      <c r="F3632" s="38"/>
      <c r="G3632" s="39"/>
      <c r="H3632" s="39"/>
      <c r="I3632" s="29"/>
      <c r="J3632" s="40"/>
      <c r="K3632" s="40"/>
      <c r="L3632" s="28"/>
      <c r="M3632" s="28"/>
      <c r="N3632" s="42" t="str">
        <f t="shared" si="394"/>
        <v/>
      </c>
      <c r="O3632" s="43"/>
      <c r="P3632" s="25" t="str">
        <f t="shared" si="399"/>
        <v/>
      </c>
      <c r="R3632" s="26">
        <f t="shared" si="395"/>
        <v>0</v>
      </c>
      <c r="S3632" s="18">
        <f t="shared" si="396"/>
        <v>9</v>
      </c>
      <c r="T3632" s="15" t="str">
        <f t="shared" si="397"/>
        <v/>
      </c>
      <c r="U3632" s="15" t="str">
        <f>CONCATENATE(IF(B3632="","",'[1]Datos del Clap'!$E$4),";","9",IF(B3632="","",'[1]Datos del Clap'!$F$4),TEXT(B3632,"000"),";",E3632,(TEXT(F3632,"00000000")))</f>
        <v>;9;00000000</v>
      </c>
    </row>
    <row r="3633" spans="1:21" ht="14.25" customHeight="1" x14ac:dyDescent="0.2">
      <c r="A3633" s="41" t="str">
        <f t="shared" si="398"/>
        <v/>
      </c>
      <c r="B3633" s="27" t="str">
        <f t="shared" si="393"/>
        <v/>
      </c>
      <c r="C3633" s="28"/>
      <c r="D3633" s="37"/>
      <c r="E3633" s="28"/>
      <c r="F3633" s="38"/>
      <c r="G3633" s="39"/>
      <c r="H3633" s="39"/>
      <c r="I3633" s="29"/>
      <c r="J3633" s="40"/>
      <c r="K3633" s="40"/>
      <c r="L3633" s="28"/>
      <c r="M3633" s="28"/>
      <c r="N3633" s="42" t="str">
        <f t="shared" si="394"/>
        <v/>
      </c>
      <c r="O3633" s="43"/>
      <c r="P3633" s="25" t="str">
        <f t="shared" si="399"/>
        <v/>
      </c>
      <c r="R3633" s="26">
        <f t="shared" si="395"/>
        <v>0</v>
      </c>
      <c r="S3633" s="18">
        <f t="shared" si="396"/>
        <v>9</v>
      </c>
      <c r="T3633" s="15" t="str">
        <f t="shared" si="397"/>
        <v/>
      </c>
      <c r="U3633" s="15" t="str">
        <f>CONCATENATE(IF(B3633="","",'[1]Datos del Clap'!$E$4),";","9",IF(B3633="","",'[1]Datos del Clap'!$F$4),TEXT(B3633,"000"),";",E3633,(TEXT(F3633,"00000000")))</f>
        <v>;9;00000000</v>
      </c>
    </row>
    <row r="3634" spans="1:21" ht="14.25" customHeight="1" x14ac:dyDescent="0.2">
      <c r="A3634" s="41" t="str">
        <f t="shared" si="398"/>
        <v/>
      </c>
      <c r="B3634" s="27" t="str">
        <f t="shared" si="393"/>
        <v/>
      </c>
      <c r="C3634" s="28"/>
      <c r="D3634" s="37"/>
      <c r="E3634" s="28"/>
      <c r="F3634" s="38"/>
      <c r="G3634" s="39"/>
      <c r="H3634" s="39"/>
      <c r="I3634" s="29"/>
      <c r="J3634" s="40"/>
      <c r="K3634" s="40"/>
      <c r="L3634" s="28"/>
      <c r="M3634" s="28"/>
      <c r="N3634" s="42" t="str">
        <f t="shared" si="394"/>
        <v/>
      </c>
      <c r="O3634" s="43"/>
      <c r="P3634" s="25" t="str">
        <f t="shared" si="399"/>
        <v/>
      </c>
      <c r="R3634" s="26">
        <f t="shared" si="395"/>
        <v>0</v>
      </c>
      <c r="S3634" s="18">
        <f t="shared" si="396"/>
        <v>9</v>
      </c>
      <c r="T3634" s="15" t="str">
        <f t="shared" si="397"/>
        <v/>
      </c>
      <c r="U3634" s="15" t="str">
        <f>CONCATENATE(IF(B3634="","",'[1]Datos del Clap'!$E$4),";","9",IF(B3634="","",'[1]Datos del Clap'!$F$4),TEXT(B3634,"000"),";",E3634,(TEXT(F3634,"00000000")))</f>
        <v>;9;00000000</v>
      </c>
    </row>
    <row r="3635" spans="1:21" ht="14.25" customHeight="1" x14ac:dyDescent="0.2">
      <c r="A3635" s="41" t="str">
        <f t="shared" si="398"/>
        <v/>
      </c>
      <c r="B3635" s="27" t="str">
        <f t="shared" si="393"/>
        <v/>
      </c>
      <c r="C3635" s="28"/>
      <c r="D3635" s="37"/>
      <c r="E3635" s="28"/>
      <c r="F3635" s="38"/>
      <c r="G3635" s="39"/>
      <c r="H3635" s="39"/>
      <c r="I3635" s="29"/>
      <c r="J3635" s="40"/>
      <c r="K3635" s="40"/>
      <c r="L3635" s="28"/>
      <c r="M3635" s="28"/>
      <c r="N3635" s="42" t="str">
        <f t="shared" si="394"/>
        <v/>
      </c>
      <c r="O3635" s="43"/>
      <c r="P3635" s="25" t="str">
        <f t="shared" si="399"/>
        <v/>
      </c>
      <c r="R3635" s="26">
        <f t="shared" si="395"/>
        <v>0</v>
      </c>
      <c r="S3635" s="18">
        <f t="shared" si="396"/>
        <v>9</v>
      </c>
      <c r="T3635" s="15" t="str">
        <f t="shared" si="397"/>
        <v/>
      </c>
      <c r="U3635" s="15" t="str">
        <f>CONCATENATE(IF(B3635="","",'[1]Datos del Clap'!$E$4),";","9",IF(B3635="","",'[1]Datos del Clap'!$F$4),TEXT(B3635,"000"),";",E3635,(TEXT(F3635,"00000000")))</f>
        <v>;9;00000000</v>
      </c>
    </row>
    <row r="3636" spans="1:21" ht="14.25" customHeight="1" x14ac:dyDescent="0.2">
      <c r="A3636" s="41" t="str">
        <f t="shared" si="398"/>
        <v/>
      </c>
      <c r="B3636" s="27" t="str">
        <f t="shared" si="393"/>
        <v/>
      </c>
      <c r="C3636" s="28"/>
      <c r="D3636" s="37"/>
      <c r="E3636" s="28"/>
      <c r="F3636" s="38"/>
      <c r="G3636" s="39"/>
      <c r="H3636" s="39"/>
      <c r="I3636" s="29"/>
      <c r="J3636" s="40"/>
      <c r="K3636" s="40"/>
      <c r="L3636" s="28"/>
      <c r="M3636" s="28"/>
      <c r="N3636" s="42" t="str">
        <f t="shared" si="394"/>
        <v/>
      </c>
      <c r="O3636" s="43"/>
      <c r="P3636" s="25" t="str">
        <f t="shared" si="399"/>
        <v/>
      </c>
      <c r="R3636" s="26">
        <f t="shared" si="395"/>
        <v>0</v>
      </c>
      <c r="S3636" s="18">
        <f t="shared" si="396"/>
        <v>9</v>
      </c>
      <c r="T3636" s="15" t="str">
        <f t="shared" si="397"/>
        <v/>
      </c>
      <c r="U3636" s="15" t="str">
        <f>CONCATENATE(IF(B3636="","",'[1]Datos del Clap'!$E$4),";","9",IF(B3636="","",'[1]Datos del Clap'!$F$4),TEXT(B3636,"000"),";",E3636,(TEXT(F3636,"00000000")))</f>
        <v>;9;00000000</v>
      </c>
    </row>
    <row r="3637" spans="1:21" ht="14.25" customHeight="1" x14ac:dyDescent="0.2">
      <c r="A3637" s="41" t="str">
        <f t="shared" si="398"/>
        <v/>
      </c>
      <c r="B3637" s="27" t="str">
        <f t="shared" si="393"/>
        <v/>
      </c>
      <c r="C3637" s="28"/>
      <c r="D3637" s="37"/>
      <c r="E3637" s="28"/>
      <c r="F3637" s="38"/>
      <c r="G3637" s="39"/>
      <c r="H3637" s="39"/>
      <c r="I3637" s="29"/>
      <c r="J3637" s="40"/>
      <c r="K3637" s="40"/>
      <c r="L3637" s="28"/>
      <c r="M3637" s="28"/>
      <c r="N3637" s="42" t="str">
        <f t="shared" si="394"/>
        <v/>
      </c>
      <c r="O3637" s="43"/>
      <c r="P3637" s="25" t="str">
        <f t="shared" si="399"/>
        <v/>
      </c>
      <c r="R3637" s="26">
        <f t="shared" si="395"/>
        <v>0</v>
      </c>
      <c r="S3637" s="18">
        <f t="shared" si="396"/>
        <v>9</v>
      </c>
      <c r="T3637" s="15" t="str">
        <f t="shared" si="397"/>
        <v/>
      </c>
      <c r="U3637" s="15" t="str">
        <f>CONCATENATE(IF(B3637="","",'[1]Datos del Clap'!$E$4),";","9",IF(B3637="","",'[1]Datos del Clap'!$F$4),TEXT(B3637,"000"),";",E3637,(TEXT(F3637,"00000000")))</f>
        <v>;9;00000000</v>
      </c>
    </row>
    <row r="3638" spans="1:21" ht="14.25" customHeight="1" x14ac:dyDescent="0.2">
      <c r="A3638" s="41" t="str">
        <f t="shared" si="398"/>
        <v/>
      </c>
      <c r="B3638" s="27" t="str">
        <f t="shared" si="393"/>
        <v/>
      </c>
      <c r="C3638" s="28"/>
      <c r="D3638" s="37"/>
      <c r="E3638" s="28"/>
      <c r="F3638" s="38"/>
      <c r="G3638" s="39"/>
      <c r="H3638" s="39"/>
      <c r="I3638" s="29"/>
      <c r="J3638" s="40"/>
      <c r="K3638" s="40"/>
      <c r="L3638" s="28"/>
      <c r="M3638" s="28"/>
      <c r="N3638" s="42" t="str">
        <f t="shared" si="394"/>
        <v/>
      </c>
      <c r="O3638" s="43"/>
      <c r="P3638" s="25" t="str">
        <f t="shared" si="399"/>
        <v/>
      </c>
      <c r="R3638" s="26">
        <f t="shared" si="395"/>
        <v>0</v>
      </c>
      <c r="S3638" s="18">
        <f t="shared" si="396"/>
        <v>9</v>
      </c>
      <c r="T3638" s="15" t="str">
        <f t="shared" si="397"/>
        <v/>
      </c>
      <c r="U3638" s="15" t="str">
        <f>CONCATENATE(IF(B3638="","",'[1]Datos del Clap'!$E$4),";","9",IF(B3638="","",'[1]Datos del Clap'!$F$4),TEXT(B3638,"000"),";",E3638,(TEXT(F3638,"00000000")))</f>
        <v>;9;00000000</v>
      </c>
    </row>
    <row r="3639" spans="1:21" ht="14.25" customHeight="1" x14ac:dyDescent="0.2">
      <c r="A3639" s="41" t="str">
        <f t="shared" si="398"/>
        <v/>
      </c>
      <c r="B3639" s="27" t="str">
        <f t="shared" si="393"/>
        <v/>
      </c>
      <c r="C3639" s="28"/>
      <c r="D3639" s="37"/>
      <c r="E3639" s="28"/>
      <c r="F3639" s="38"/>
      <c r="G3639" s="39"/>
      <c r="H3639" s="39"/>
      <c r="I3639" s="29"/>
      <c r="J3639" s="40"/>
      <c r="K3639" s="40"/>
      <c r="L3639" s="28"/>
      <c r="M3639" s="28"/>
      <c r="N3639" s="42" t="str">
        <f t="shared" si="394"/>
        <v/>
      </c>
      <c r="O3639" s="43"/>
      <c r="P3639" s="25" t="str">
        <f t="shared" si="399"/>
        <v/>
      </c>
      <c r="R3639" s="26">
        <f t="shared" si="395"/>
        <v>0</v>
      </c>
      <c r="S3639" s="18">
        <f t="shared" si="396"/>
        <v>9</v>
      </c>
      <c r="T3639" s="15" t="str">
        <f t="shared" si="397"/>
        <v/>
      </c>
      <c r="U3639" s="15" t="str">
        <f>CONCATENATE(IF(B3639="","",'[1]Datos del Clap'!$E$4),";","9",IF(B3639="","",'[1]Datos del Clap'!$F$4),TEXT(B3639,"000"),";",E3639,(TEXT(F3639,"00000000")))</f>
        <v>;9;00000000</v>
      </c>
    </row>
    <row r="3640" spans="1:21" ht="14.25" customHeight="1" x14ac:dyDescent="0.2">
      <c r="A3640" s="41" t="str">
        <f t="shared" si="398"/>
        <v/>
      </c>
      <c r="B3640" s="27" t="str">
        <f t="shared" si="393"/>
        <v/>
      </c>
      <c r="C3640" s="28"/>
      <c r="D3640" s="37"/>
      <c r="E3640" s="28"/>
      <c r="F3640" s="38"/>
      <c r="G3640" s="39"/>
      <c r="H3640" s="39"/>
      <c r="I3640" s="29"/>
      <c r="J3640" s="40"/>
      <c r="K3640" s="40"/>
      <c r="L3640" s="28"/>
      <c r="M3640" s="28"/>
      <c r="N3640" s="42" t="str">
        <f t="shared" si="394"/>
        <v/>
      </c>
      <c r="O3640" s="43"/>
      <c r="P3640" s="25" t="str">
        <f t="shared" si="399"/>
        <v/>
      </c>
      <c r="R3640" s="26">
        <f t="shared" si="395"/>
        <v>0</v>
      </c>
      <c r="S3640" s="18">
        <f t="shared" si="396"/>
        <v>9</v>
      </c>
      <c r="T3640" s="15" t="str">
        <f t="shared" si="397"/>
        <v/>
      </c>
      <c r="U3640" s="15" t="str">
        <f>CONCATENATE(IF(B3640="","",'[1]Datos del Clap'!$E$4),";","9",IF(B3640="","",'[1]Datos del Clap'!$F$4),TEXT(B3640,"000"),";",E3640,(TEXT(F3640,"00000000")))</f>
        <v>;9;00000000</v>
      </c>
    </row>
    <row r="3641" spans="1:21" ht="14.25" customHeight="1" x14ac:dyDescent="0.2">
      <c r="A3641" s="41" t="str">
        <f t="shared" si="398"/>
        <v/>
      </c>
      <c r="B3641" s="27" t="str">
        <f t="shared" si="393"/>
        <v/>
      </c>
      <c r="C3641" s="28"/>
      <c r="D3641" s="37"/>
      <c r="E3641" s="28"/>
      <c r="F3641" s="38"/>
      <c r="G3641" s="39"/>
      <c r="H3641" s="39"/>
      <c r="I3641" s="29"/>
      <c r="J3641" s="40"/>
      <c r="K3641" s="40"/>
      <c r="L3641" s="28"/>
      <c r="M3641" s="28"/>
      <c r="N3641" s="42" t="str">
        <f t="shared" si="394"/>
        <v/>
      </c>
      <c r="O3641" s="43"/>
      <c r="P3641" s="25" t="str">
        <f t="shared" si="399"/>
        <v/>
      </c>
      <c r="R3641" s="26">
        <f t="shared" si="395"/>
        <v>0</v>
      </c>
      <c r="S3641" s="18">
        <f t="shared" si="396"/>
        <v>9</v>
      </c>
      <c r="T3641" s="15" t="str">
        <f t="shared" si="397"/>
        <v/>
      </c>
      <c r="U3641" s="15" t="str">
        <f>CONCATENATE(IF(B3641="","",'[1]Datos del Clap'!$E$4),";","9",IF(B3641="","",'[1]Datos del Clap'!$F$4),TEXT(B3641,"000"),";",E3641,(TEXT(F3641,"00000000")))</f>
        <v>;9;00000000</v>
      </c>
    </row>
    <row r="3642" spans="1:21" ht="14.25" customHeight="1" x14ac:dyDescent="0.2">
      <c r="A3642" s="41" t="str">
        <f t="shared" si="398"/>
        <v/>
      </c>
      <c r="B3642" s="27" t="str">
        <f t="shared" si="393"/>
        <v/>
      </c>
      <c r="C3642" s="28"/>
      <c r="D3642" s="37"/>
      <c r="E3642" s="28"/>
      <c r="F3642" s="38"/>
      <c r="G3642" s="39"/>
      <c r="H3642" s="39"/>
      <c r="I3642" s="29"/>
      <c r="J3642" s="40"/>
      <c r="K3642" s="40"/>
      <c r="L3642" s="28"/>
      <c r="M3642" s="28"/>
      <c r="N3642" s="42" t="str">
        <f t="shared" si="394"/>
        <v/>
      </c>
      <c r="O3642" s="43"/>
      <c r="P3642" s="25" t="str">
        <f t="shared" si="399"/>
        <v/>
      </c>
      <c r="R3642" s="26">
        <f t="shared" si="395"/>
        <v>0</v>
      </c>
      <c r="S3642" s="18">
        <f t="shared" si="396"/>
        <v>9</v>
      </c>
      <c r="T3642" s="15" t="str">
        <f t="shared" si="397"/>
        <v/>
      </c>
      <c r="U3642" s="15" t="str">
        <f>CONCATENATE(IF(B3642="","",'[1]Datos del Clap'!$E$4),";","9",IF(B3642="","",'[1]Datos del Clap'!$F$4),TEXT(B3642,"000"),";",E3642,(TEXT(F3642,"00000000")))</f>
        <v>;9;00000000</v>
      </c>
    </row>
    <row r="3643" spans="1:21" ht="14.25" customHeight="1" x14ac:dyDescent="0.2">
      <c r="A3643" s="41" t="str">
        <f t="shared" si="398"/>
        <v/>
      </c>
      <c r="B3643" s="27" t="str">
        <f t="shared" si="393"/>
        <v/>
      </c>
      <c r="C3643" s="28"/>
      <c r="D3643" s="37"/>
      <c r="E3643" s="28"/>
      <c r="F3643" s="38"/>
      <c r="G3643" s="39"/>
      <c r="H3643" s="39"/>
      <c r="I3643" s="29"/>
      <c r="J3643" s="40"/>
      <c r="K3643" s="40"/>
      <c r="L3643" s="28"/>
      <c r="M3643" s="28"/>
      <c r="N3643" s="42" t="str">
        <f t="shared" si="394"/>
        <v/>
      </c>
      <c r="O3643" s="43"/>
      <c r="P3643" s="25" t="str">
        <f t="shared" si="399"/>
        <v/>
      </c>
      <c r="R3643" s="26">
        <f t="shared" si="395"/>
        <v>0</v>
      </c>
      <c r="S3643" s="18">
        <f t="shared" si="396"/>
        <v>9</v>
      </c>
      <c r="T3643" s="15" t="str">
        <f t="shared" si="397"/>
        <v/>
      </c>
      <c r="U3643" s="15" t="str">
        <f>CONCATENATE(IF(B3643="","",'[1]Datos del Clap'!$E$4),";","9",IF(B3643="","",'[1]Datos del Clap'!$F$4),TEXT(B3643,"000"),";",E3643,(TEXT(F3643,"00000000")))</f>
        <v>;9;00000000</v>
      </c>
    </row>
    <row r="3644" spans="1:21" ht="14.25" customHeight="1" x14ac:dyDescent="0.2">
      <c r="A3644" s="41" t="str">
        <f t="shared" si="398"/>
        <v/>
      </c>
      <c r="B3644" s="27" t="str">
        <f t="shared" si="393"/>
        <v/>
      </c>
      <c r="C3644" s="28"/>
      <c r="D3644" s="37"/>
      <c r="E3644" s="28"/>
      <c r="F3644" s="38"/>
      <c r="G3644" s="39"/>
      <c r="H3644" s="39"/>
      <c r="I3644" s="29"/>
      <c r="J3644" s="40"/>
      <c r="K3644" s="40"/>
      <c r="L3644" s="28"/>
      <c r="M3644" s="28"/>
      <c r="N3644" s="42" t="str">
        <f t="shared" si="394"/>
        <v/>
      </c>
      <c r="O3644" s="43"/>
      <c r="P3644" s="25" t="str">
        <f t="shared" si="399"/>
        <v/>
      </c>
      <c r="R3644" s="26">
        <f t="shared" si="395"/>
        <v>0</v>
      </c>
      <c r="S3644" s="18">
        <f t="shared" si="396"/>
        <v>9</v>
      </c>
      <c r="T3644" s="15" t="str">
        <f t="shared" si="397"/>
        <v/>
      </c>
      <c r="U3644" s="15" t="str">
        <f>CONCATENATE(IF(B3644="","",'[1]Datos del Clap'!$E$4),";","9",IF(B3644="","",'[1]Datos del Clap'!$F$4),TEXT(B3644,"000"),";",E3644,(TEXT(F3644,"00000000")))</f>
        <v>;9;00000000</v>
      </c>
    </row>
    <row r="3645" spans="1:21" ht="14.25" customHeight="1" x14ac:dyDescent="0.2">
      <c r="A3645" s="41" t="str">
        <f t="shared" si="398"/>
        <v/>
      </c>
      <c r="B3645" s="27" t="str">
        <f t="shared" si="393"/>
        <v/>
      </c>
      <c r="C3645" s="28"/>
      <c r="D3645" s="37"/>
      <c r="E3645" s="28"/>
      <c r="F3645" s="38"/>
      <c r="G3645" s="39"/>
      <c r="H3645" s="39"/>
      <c r="I3645" s="29"/>
      <c r="J3645" s="40"/>
      <c r="K3645" s="40"/>
      <c r="L3645" s="28"/>
      <c r="M3645" s="28"/>
      <c r="N3645" s="42" t="str">
        <f t="shared" si="394"/>
        <v/>
      </c>
      <c r="O3645" s="43"/>
      <c r="P3645" s="25" t="str">
        <f t="shared" si="399"/>
        <v/>
      </c>
      <c r="R3645" s="26">
        <f t="shared" si="395"/>
        <v>0</v>
      </c>
      <c r="S3645" s="18">
        <f t="shared" si="396"/>
        <v>9</v>
      </c>
      <c r="T3645" s="15" t="str">
        <f t="shared" si="397"/>
        <v/>
      </c>
      <c r="U3645" s="15" t="str">
        <f>CONCATENATE(IF(B3645="","",'[1]Datos del Clap'!$E$4),";","9",IF(B3645="","",'[1]Datos del Clap'!$F$4),TEXT(B3645,"000"),";",E3645,(TEXT(F3645,"00000000")))</f>
        <v>;9;00000000</v>
      </c>
    </row>
    <row r="3646" spans="1:21" ht="14.25" customHeight="1" x14ac:dyDescent="0.2">
      <c r="A3646" s="41" t="str">
        <f t="shared" si="398"/>
        <v/>
      </c>
      <c r="B3646" s="27" t="str">
        <f t="shared" ref="B3646:B3709" si="400">IF(OR(C3646="",D3646=""),"",IF(AND(C3646&lt;&gt;"Jefe de Familia",D3646&lt;&gt;""),B3645,(B3645+1)))</f>
        <v/>
      </c>
      <c r="C3646" s="28"/>
      <c r="D3646" s="37"/>
      <c r="E3646" s="28"/>
      <c r="F3646" s="38"/>
      <c r="G3646" s="39"/>
      <c r="H3646" s="39"/>
      <c r="I3646" s="29"/>
      <c r="J3646" s="40"/>
      <c r="K3646" s="40"/>
      <c r="L3646" s="28"/>
      <c r="M3646" s="28"/>
      <c r="N3646" s="42" t="str">
        <f t="shared" ref="N3646:N3709" si="401">IF(OR(COUNTIF($F$4:$F$3005,F3646)&gt;=2,T(F3646)&lt;&gt;"",LEN(F3646)&gt;8),"Revisar este número de Cédula","")</f>
        <v/>
      </c>
      <c r="O3646" s="43"/>
      <c r="P3646" s="25" t="str">
        <f t="shared" si="399"/>
        <v/>
      </c>
      <c r="R3646" s="26">
        <f t="shared" ref="R3646:R3709" si="402">COUNTIF($F$4:$F$10002,F3646)</f>
        <v>0</v>
      </c>
      <c r="S3646" s="18">
        <f t="shared" ref="S3646:S3709" si="403">LEN(IF(F3646&gt;=80000000,(CONCATENATE("E",REPT(0,8-LEN(F3646)),F3646)),(CONCATENATE("V",REPT(0,8-LEN(F3646)),F3646))))</f>
        <v>9</v>
      </c>
      <c r="T3646" s="15" t="str">
        <f t="shared" ref="T3646:T3709" si="404">TRIM(PROPER(D3646))</f>
        <v/>
      </c>
      <c r="U3646" s="15" t="str">
        <f>CONCATENATE(IF(B3646="","",'[1]Datos del Clap'!$E$4),";","9",IF(B3646="","",'[1]Datos del Clap'!$F$4),TEXT(B3646,"000"),";",E3646,(TEXT(F3646,"00000000")))</f>
        <v>;9;00000000</v>
      </c>
    </row>
    <row r="3647" spans="1:21" ht="14.25" customHeight="1" x14ac:dyDescent="0.2">
      <c r="A3647" s="41" t="str">
        <f t="shared" si="398"/>
        <v/>
      </c>
      <c r="B3647" s="27" t="str">
        <f t="shared" si="400"/>
        <v/>
      </c>
      <c r="C3647" s="28"/>
      <c r="D3647" s="37"/>
      <c r="E3647" s="28"/>
      <c r="F3647" s="38"/>
      <c r="G3647" s="39"/>
      <c r="H3647" s="39"/>
      <c r="I3647" s="29"/>
      <c r="J3647" s="40"/>
      <c r="K3647" s="40"/>
      <c r="L3647" s="28"/>
      <c r="M3647" s="28"/>
      <c r="N3647" s="42" t="str">
        <f t="shared" si="401"/>
        <v/>
      </c>
      <c r="O3647" s="43"/>
      <c r="P3647" s="25" t="str">
        <f t="shared" si="399"/>
        <v/>
      </c>
      <c r="R3647" s="26">
        <f t="shared" si="402"/>
        <v>0</v>
      </c>
      <c r="S3647" s="18">
        <f t="shared" si="403"/>
        <v>9</v>
      </c>
      <c r="T3647" s="15" t="str">
        <f t="shared" si="404"/>
        <v/>
      </c>
      <c r="U3647" s="15" t="str">
        <f>CONCATENATE(IF(B3647="","",'[1]Datos del Clap'!$E$4),";","9",IF(B3647="","",'[1]Datos del Clap'!$F$4),TEXT(B3647,"000"),";",E3647,(TEXT(F3647,"00000000")))</f>
        <v>;9;00000000</v>
      </c>
    </row>
    <row r="3648" spans="1:21" ht="14.25" customHeight="1" x14ac:dyDescent="0.2">
      <c r="A3648" s="41" t="str">
        <f t="shared" si="398"/>
        <v/>
      </c>
      <c r="B3648" s="27" t="str">
        <f t="shared" si="400"/>
        <v/>
      </c>
      <c r="C3648" s="28"/>
      <c r="D3648" s="37"/>
      <c r="E3648" s="28"/>
      <c r="F3648" s="38"/>
      <c r="G3648" s="39"/>
      <c r="H3648" s="39"/>
      <c r="I3648" s="29"/>
      <c r="J3648" s="40"/>
      <c r="K3648" s="40"/>
      <c r="L3648" s="28"/>
      <c r="M3648" s="28"/>
      <c r="N3648" s="42" t="str">
        <f t="shared" si="401"/>
        <v/>
      </c>
      <c r="O3648" s="43"/>
      <c r="P3648" s="25" t="str">
        <f t="shared" si="399"/>
        <v/>
      </c>
      <c r="R3648" s="26">
        <f t="shared" si="402"/>
        <v>0</v>
      </c>
      <c r="S3648" s="18">
        <f t="shared" si="403"/>
        <v>9</v>
      </c>
      <c r="T3648" s="15" t="str">
        <f t="shared" si="404"/>
        <v/>
      </c>
      <c r="U3648" s="15" t="str">
        <f>CONCATENATE(IF(B3648="","",'[1]Datos del Clap'!$E$4),";","9",IF(B3648="","",'[1]Datos del Clap'!$F$4),TEXT(B3648,"000"),";",E3648,(TEXT(F3648,"00000000")))</f>
        <v>;9;00000000</v>
      </c>
    </row>
    <row r="3649" spans="1:21" ht="14.25" customHeight="1" x14ac:dyDescent="0.2">
      <c r="A3649" s="41" t="str">
        <f t="shared" si="398"/>
        <v/>
      </c>
      <c r="B3649" s="27" t="str">
        <f t="shared" si="400"/>
        <v/>
      </c>
      <c r="C3649" s="28"/>
      <c r="D3649" s="37"/>
      <c r="E3649" s="28"/>
      <c r="F3649" s="38"/>
      <c r="G3649" s="39"/>
      <c r="H3649" s="39"/>
      <c r="I3649" s="29"/>
      <c r="J3649" s="40"/>
      <c r="K3649" s="40"/>
      <c r="L3649" s="28"/>
      <c r="M3649" s="28"/>
      <c r="N3649" s="42" t="str">
        <f t="shared" si="401"/>
        <v/>
      </c>
      <c r="O3649" s="43"/>
      <c r="P3649" s="25" t="str">
        <f t="shared" si="399"/>
        <v/>
      </c>
      <c r="R3649" s="26">
        <f t="shared" si="402"/>
        <v>0</v>
      </c>
      <c r="S3649" s="18">
        <f t="shared" si="403"/>
        <v>9</v>
      </c>
      <c r="T3649" s="15" t="str">
        <f t="shared" si="404"/>
        <v/>
      </c>
      <c r="U3649" s="15" t="str">
        <f>CONCATENATE(IF(B3649="","",'[1]Datos del Clap'!$E$4),";","9",IF(B3649="","",'[1]Datos del Clap'!$F$4),TEXT(B3649,"000"),";",E3649,(TEXT(F3649,"00000000")))</f>
        <v>;9;00000000</v>
      </c>
    </row>
    <row r="3650" spans="1:21" ht="14.25" customHeight="1" x14ac:dyDescent="0.2">
      <c r="A3650" s="41" t="str">
        <f t="shared" si="398"/>
        <v/>
      </c>
      <c r="B3650" s="27" t="str">
        <f t="shared" si="400"/>
        <v/>
      </c>
      <c r="C3650" s="28"/>
      <c r="D3650" s="37"/>
      <c r="E3650" s="28"/>
      <c r="F3650" s="38"/>
      <c r="G3650" s="39"/>
      <c r="H3650" s="39"/>
      <c r="I3650" s="29"/>
      <c r="J3650" s="40"/>
      <c r="K3650" s="40"/>
      <c r="L3650" s="28"/>
      <c r="M3650" s="28"/>
      <c r="N3650" s="42" t="str">
        <f t="shared" si="401"/>
        <v/>
      </c>
      <c r="O3650" s="43"/>
      <c r="P3650" s="25" t="str">
        <f t="shared" si="399"/>
        <v/>
      </c>
      <c r="R3650" s="26">
        <f t="shared" si="402"/>
        <v>0</v>
      </c>
      <c r="S3650" s="18">
        <f t="shared" si="403"/>
        <v>9</v>
      </c>
      <c r="T3650" s="15" t="str">
        <f t="shared" si="404"/>
        <v/>
      </c>
      <c r="U3650" s="15" t="str">
        <f>CONCATENATE(IF(B3650="","",'[1]Datos del Clap'!$E$4),";","9",IF(B3650="","",'[1]Datos del Clap'!$F$4),TEXT(B3650,"000"),";",E3650,(TEXT(F3650,"00000000")))</f>
        <v>;9;00000000</v>
      </c>
    </row>
    <row r="3651" spans="1:21" ht="14.25" customHeight="1" x14ac:dyDescent="0.2">
      <c r="A3651" s="41" t="str">
        <f t="shared" si="398"/>
        <v/>
      </c>
      <c r="B3651" s="27" t="str">
        <f t="shared" si="400"/>
        <v/>
      </c>
      <c r="C3651" s="28"/>
      <c r="D3651" s="37"/>
      <c r="E3651" s="28"/>
      <c r="F3651" s="38"/>
      <c r="G3651" s="39"/>
      <c r="H3651" s="39"/>
      <c r="I3651" s="29"/>
      <c r="J3651" s="40"/>
      <c r="K3651" s="40"/>
      <c r="L3651" s="28"/>
      <c r="M3651" s="28"/>
      <c r="N3651" s="42" t="str">
        <f t="shared" si="401"/>
        <v/>
      </c>
      <c r="O3651" s="43"/>
      <c r="P3651" s="25" t="str">
        <f t="shared" si="399"/>
        <v/>
      </c>
      <c r="R3651" s="26">
        <f t="shared" si="402"/>
        <v>0</v>
      </c>
      <c r="S3651" s="18">
        <f t="shared" si="403"/>
        <v>9</v>
      </c>
      <c r="T3651" s="15" t="str">
        <f t="shared" si="404"/>
        <v/>
      </c>
      <c r="U3651" s="15" t="str">
        <f>CONCATENATE(IF(B3651="","",'[1]Datos del Clap'!$E$4),";","9",IF(B3651="","",'[1]Datos del Clap'!$F$4),TEXT(B3651,"000"),";",E3651,(TEXT(F3651,"00000000")))</f>
        <v>;9;00000000</v>
      </c>
    </row>
    <row r="3652" spans="1:21" ht="14.25" customHeight="1" x14ac:dyDescent="0.2">
      <c r="A3652" s="41" t="str">
        <f t="shared" si="398"/>
        <v/>
      </c>
      <c r="B3652" s="27" t="str">
        <f t="shared" si="400"/>
        <v/>
      </c>
      <c r="C3652" s="28"/>
      <c r="D3652" s="37"/>
      <c r="E3652" s="28"/>
      <c r="F3652" s="38"/>
      <c r="G3652" s="39"/>
      <c r="H3652" s="39"/>
      <c r="I3652" s="29"/>
      <c r="J3652" s="40"/>
      <c r="K3652" s="40"/>
      <c r="L3652" s="28"/>
      <c r="M3652" s="28"/>
      <c r="N3652" s="42" t="str">
        <f t="shared" si="401"/>
        <v/>
      </c>
      <c r="O3652" s="43"/>
      <c r="P3652" s="25" t="str">
        <f t="shared" si="399"/>
        <v/>
      </c>
      <c r="R3652" s="26">
        <f t="shared" si="402"/>
        <v>0</v>
      </c>
      <c r="S3652" s="18">
        <f t="shared" si="403"/>
        <v>9</v>
      </c>
      <c r="T3652" s="15" t="str">
        <f t="shared" si="404"/>
        <v/>
      </c>
      <c r="U3652" s="15" t="str">
        <f>CONCATENATE(IF(B3652="","",'[1]Datos del Clap'!$E$4),";","9",IF(B3652="","",'[1]Datos del Clap'!$F$4),TEXT(B3652,"000"),";",E3652,(TEXT(F3652,"00000000")))</f>
        <v>;9;00000000</v>
      </c>
    </row>
    <row r="3653" spans="1:21" ht="14.25" customHeight="1" x14ac:dyDescent="0.2">
      <c r="A3653" s="41" t="str">
        <f t="shared" ref="A3653:A3716" si="405">IF(I3653="Vocero Territorial",1,IF(I3653="UBCH",2,IF(I3653="UNAMUJER",3,IF(I3653="FFM",4,IF(I3653="CCAlimentación",5,IF(I3653="Comunicador",6,IF(I3653="Productivo",7,IF(I3653="Fiscal",8,IF(I3653="Miliciano",9,IF(I3653="Vocero Comunal",11,IF(I3653="Ninguno",10,"")))))))))))</f>
        <v/>
      </c>
      <c r="B3653" s="27" t="str">
        <f t="shared" si="400"/>
        <v/>
      </c>
      <c r="C3653" s="28"/>
      <c r="D3653" s="37"/>
      <c r="E3653" s="28"/>
      <c r="F3653" s="38"/>
      <c r="G3653" s="39"/>
      <c r="H3653" s="39"/>
      <c r="I3653" s="29"/>
      <c r="J3653" s="40"/>
      <c r="K3653" s="40"/>
      <c r="L3653" s="28"/>
      <c r="M3653" s="28"/>
      <c r="N3653" s="42" t="str">
        <f t="shared" si="401"/>
        <v/>
      </c>
      <c r="O3653" s="43"/>
      <c r="P3653" s="25" t="str">
        <f t="shared" ref="P3653:P3716" si="406">IF(AND($W$2&lt;&gt;1,I3653="Vocero Territorial"),"Ya Existe un "&amp;I3653,IF(AND($W$3&lt;&gt;1,I3653="UBCH"),"Ya Existe un Representante de las "&amp;I3653,IF(AND($W$4&lt;&gt;1,I3653="UNAMUJER"),"Ya Existe un Representante de "&amp;I3653,IF(AND($W$5&lt;&gt;1,I3653="FFM"),"Ya Existe un Representante del "&amp;I3653,IF(AND($W$6&lt;&gt;1,I3653="CCAlimentación"),"Ya Existe un Representante del "&amp;I3653,IF(AND($W$7&lt;&gt;1,I3653="Comunicador"),"Ya Existe un Líder "&amp;I3653,IF(AND($W$8&lt;&gt;1,I3653="Productivo"),"Ya Existe un Líder "&amp;I3653,IF(AND($W$9&lt;&gt;1,I3653="Fiscal"),"Ya Existe un "&amp;I3653,IF(AND($W$9&lt;&gt;1,I3653="Vocero Comunal"),"Ya Existe un "&amp;I3653,"")))))))))</f>
        <v/>
      </c>
      <c r="R3653" s="26">
        <f t="shared" si="402"/>
        <v>0</v>
      </c>
      <c r="S3653" s="18">
        <f t="shared" si="403"/>
        <v>9</v>
      </c>
      <c r="T3653" s="15" t="str">
        <f t="shared" si="404"/>
        <v/>
      </c>
      <c r="U3653" s="15" t="str">
        <f>CONCATENATE(IF(B3653="","",'[1]Datos del Clap'!$E$4),";","9",IF(B3653="","",'[1]Datos del Clap'!$F$4),TEXT(B3653,"000"),";",E3653,(TEXT(F3653,"00000000")))</f>
        <v>;9;00000000</v>
      </c>
    </row>
    <row r="3654" spans="1:21" ht="14.25" customHeight="1" x14ac:dyDescent="0.2">
      <c r="A3654" s="41" t="str">
        <f t="shared" si="405"/>
        <v/>
      </c>
      <c r="B3654" s="27" t="str">
        <f t="shared" si="400"/>
        <v/>
      </c>
      <c r="C3654" s="28"/>
      <c r="D3654" s="37"/>
      <c r="E3654" s="28"/>
      <c r="F3654" s="38"/>
      <c r="G3654" s="39"/>
      <c r="H3654" s="39"/>
      <c r="I3654" s="29"/>
      <c r="J3654" s="40"/>
      <c r="K3654" s="40"/>
      <c r="L3654" s="28"/>
      <c r="M3654" s="28"/>
      <c r="N3654" s="42" t="str">
        <f t="shared" si="401"/>
        <v/>
      </c>
      <c r="O3654" s="43"/>
      <c r="P3654" s="25" t="str">
        <f t="shared" si="406"/>
        <v/>
      </c>
      <c r="R3654" s="26">
        <f t="shared" si="402"/>
        <v>0</v>
      </c>
      <c r="S3654" s="18">
        <f t="shared" si="403"/>
        <v>9</v>
      </c>
      <c r="T3654" s="15" t="str">
        <f t="shared" si="404"/>
        <v/>
      </c>
      <c r="U3654" s="15" t="str">
        <f>CONCATENATE(IF(B3654="","",'[1]Datos del Clap'!$E$4),";","9",IF(B3654="","",'[1]Datos del Clap'!$F$4),TEXT(B3654,"000"),";",E3654,(TEXT(F3654,"00000000")))</f>
        <v>;9;00000000</v>
      </c>
    </row>
    <row r="3655" spans="1:21" ht="14.25" customHeight="1" x14ac:dyDescent="0.2">
      <c r="A3655" s="41" t="str">
        <f t="shared" si="405"/>
        <v/>
      </c>
      <c r="B3655" s="27" t="str">
        <f t="shared" si="400"/>
        <v/>
      </c>
      <c r="C3655" s="28"/>
      <c r="D3655" s="37"/>
      <c r="E3655" s="28"/>
      <c r="F3655" s="38"/>
      <c r="G3655" s="39"/>
      <c r="H3655" s="39"/>
      <c r="I3655" s="29"/>
      <c r="J3655" s="40"/>
      <c r="K3655" s="40"/>
      <c r="L3655" s="28"/>
      <c r="M3655" s="28"/>
      <c r="N3655" s="42" t="str">
        <f t="shared" si="401"/>
        <v/>
      </c>
      <c r="O3655" s="43"/>
      <c r="P3655" s="25" t="str">
        <f t="shared" si="406"/>
        <v/>
      </c>
      <c r="R3655" s="26">
        <f t="shared" si="402"/>
        <v>0</v>
      </c>
      <c r="S3655" s="18">
        <f t="shared" si="403"/>
        <v>9</v>
      </c>
      <c r="T3655" s="15" t="str">
        <f t="shared" si="404"/>
        <v/>
      </c>
      <c r="U3655" s="15" t="str">
        <f>CONCATENATE(IF(B3655="","",'[1]Datos del Clap'!$E$4),";","9",IF(B3655="","",'[1]Datos del Clap'!$F$4),TEXT(B3655,"000"),";",E3655,(TEXT(F3655,"00000000")))</f>
        <v>;9;00000000</v>
      </c>
    </row>
    <row r="3656" spans="1:21" ht="14.25" customHeight="1" x14ac:dyDescent="0.2">
      <c r="A3656" s="41" t="str">
        <f t="shared" si="405"/>
        <v/>
      </c>
      <c r="B3656" s="27" t="str">
        <f t="shared" si="400"/>
        <v/>
      </c>
      <c r="C3656" s="28"/>
      <c r="D3656" s="37"/>
      <c r="E3656" s="28"/>
      <c r="F3656" s="38"/>
      <c r="G3656" s="39"/>
      <c r="H3656" s="39"/>
      <c r="I3656" s="29"/>
      <c r="J3656" s="40"/>
      <c r="K3656" s="40"/>
      <c r="L3656" s="28"/>
      <c r="M3656" s="28"/>
      <c r="N3656" s="42" t="str">
        <f t="shared" si="401"/>
        <v/>
      </c>
      <c r="O3656" s="43"/>
      <c r="P3656" s="25" t="str">
        <f t="shared" si="406"/>
        <v/>
      </c>
      <c r="R3656" s="26">
        <f t="shared" si="402"/>
        <v>0</v>
      </c>
      <c r="S3656" s="18">
        <f t="shared" si="403"/>
        <v>9</v>
      </c>
      <c r="T3656" s="15" t="str">
        <f t="shared" si="404"/>
        <v/>
      </c>
      <c r="U3656" s="15" t="str">
        <f>CONCATENATE(IF(B3656="","",'[1]Datos del Clap'!$E$4),";","9",IF(B3656="","",'[1]Datos del Clap'!$F$4),TEXT(B3656,"000"),";",E3656,(TEXT(F3656,"00000000")))</f>
        <v>;9;00000000</v>
      </c>
    </row>
    <row r="3657" spans="1:21" ht="14.25" customHeight="1" x14ac:dyDescent="0.2">
      <c r="A3657" s="41" t="str">
        <f t="shared" si="405"/>
        <v/>
      </c>
      <c r="B3657" s="27" t="str">
        <f t="shared" si="400"/>
        <v/>
      </c>
      <c r="C3657" s="28"/>
      <c r="D3657" s="37"/>
      <c r="E3657" s="28"/>
      <c r="F3657" s="38"/>
      <c r="G3657" s="39"/>
      <c r="H3657" s="39"/>
      <c r="I3657" s="29"/>
      <c r="J3657" s="40"/>
      <c r="K3657" s="40"/>
      <c r="L3657" s="28"/>
      <c r="M3657" s="28"/>
      <c r="N3657" s="42" t="str">
        <f t="shared" si="401"/>
        <v/>
      </c>
      <c r="O3657" s="43"/>
      <c r="P3657" s="25" t="str">
        <f t="shared" si="406"/>
        <v/>
      </c>
      <c r="R3657" s="26">
        <f t="shared" si="402"/>
        <v>0</v>
      </c>
      <c r="S3657" s="18">
        <f t="shared" si="403"/>
        <v>9</v>
      </c>
      <c r="T3657" s="15" t="str">
        <f t="shared" si="404"/>
        <v/>
      </c>
      <c r="U3657" s="15" t="str">
        <f>CONCATENATE(IF(B3657="","",'[1]Datos del Clap'!$E$4),";","9",IF(B3657="","",'[1]Datos del Clap'!$F$4),TEXT(B3657,"000"),";",E3657,(TEXT(F3657,"00000000")))</f>
        <v>;9;00000000</v>
      </c>
    </row>
    <row r="3658" spans="1:21" ht="14.25" customHeight="1" x14ac:dyDescent="0.2">
      <c r="A3658" s="41" t="str">
        <f t="shared" si="405"/>
        <v/>
      </c>
      <c r="B3658" s="27" t="str">
        <f t="shared" si="400"/>
        <v/>
      </c>
      <c r="C3658" s="28"/>
      <c r="D3658" s="37"/>
      <c r="E3658" s="28"/>
      <c r="F3658" s="38"/>
      <c r="G3658" s="39"/>
      <c r="H3658" s="39"/>
      <c r="I3658" s="29"/>
      <c r="J3658" s="40"/>
      <c r="K3658" s="40"/>
      <c r="L3658" s="28"/>
      <c r="M3658" s="28"/>
      <c r="N3658" s="42" t="str">
        <f t="shared" si="401"/>
        <v/>
      </c>
      <c r="O3658" s="43"/>
      <c r="P3658" s="25" t="str">
        <f t="shared" si="406"/>
        <v/>
      </c>
      <c r="R3658" s="26">
        <f t="shared" si="402"/>
        <v>0</v>
      </c>
      <c r="S3658" s="18">
        <f t="shared" si="403"/>
        <v>9</v>
      </c>
      <c r="T3658" s="15" t="str">
        <f t="shared" si="404"/>
        <v/>
      </c>
      <c r="U3658" s="15" t="str">
        <f>CONCATENATE(IF(B3658="","",'[1]Datos del Clap'!$E$4),";","9",IF(B3658="","",'[1]Datos del Clap'!$F$4),TEXT(B3658,"000"),";",E3658,(TEXT(F3658,"00000000")))</f>
        <v>;9;00000000</v>
      </c>
    </row>
    <row r="3659" spans="1:21" ht="14.25" customHeight="1" x14ac:dyDescent="0.2">
      <c r="A3659" s="41" t="str">
        <f t="shared" si="405"/>
        <v/>
      </c>
      <c r="B3659" s="27" t="str">
        <f t="shared" si="400"/>
        <v/>
      </c>
      <c r="C3659" s="28"/>
      <c r="D3659" s="37"/>
      <c r="E3659" s="28"/>
      <c r="F3659" s="38"/>
      <c r="G3659" s="39"/>
      <c r="H3659" s="39"/>
      <c r="I3659" s="29"/>
      <c r="J3659" s="40"/>
      <c r="K3659" s="40"/>
      <c r="L3659" s="28"/>
      <c r="M3659" s="28"/>
      <c r="N3659" s="42" t="str">
        <f t="shared" si="401"/>
        <v/>
      </c>
      <c r="O3659" s="43"/>
      <c r="P3659" s="25" t="str">
        <f t="shared" si="406"/>
        <v/>
      </c>
      <c r="R3659" s="26">
        <f t="shared" si="402"/>
        <v>0</v>
      </c>
      <c r="S3659" s="18">
        <f t="shared" si="403"/>
        <v>9</v>
      </c>
      <c r="T3659" s="15" t="str">
        <f t="shared" si="404"/>
        <v/>
      </c>
      <c r="U3659" s="15" t="str">
        <f>CONCATENATE(IF(B3659="","",'[1]Datos del Clap'!$E$4),";","9",IF(B3659="","",'[1]Datos del Clap'!$F$4),TEXT(B3659,"000"),";",E3659,(TEXT(F3659,"00000000")))</f>
        <v>;9;00000000</v>
      </c>
    </row>
    <row r="3660" spans="1:21" ht="14.25" customHeight="1" x14ac:dyDescent="0.2">
      <c r="A3660" s="41" t="str">
        <f t="shared" si="405"/>
        <v/>
      </c>
      <c r="B3660" s="27" t="str">
        <f t="shared" si="400"/>
        <v/>
      </c>
      <c r="C3660" s="28"/>
      <c r="D3660" s="37"/>
      <c r="E3660" s="28"/>
      <c r="F3660" s="38"/>
      <c r="G3660" s="39"/>
      <c r="H3660" s="39"/>
      <c r="I3660" s="29"/>
      <c r="J3660" s="40"/>
      <c r="K3660" s="40"/>
      <c r="L3660" s="28"/>
      <c r="M3660" s="28"/>
      <c r="N3660" s="42" t="str">
        <f t="shared" si="401"/>
        <v/>
      </c>
      <c r="O3660" s="43"/>
      <c r="P3660" s="25" t="str">
        <f t="shared" si="406"/>
        <v/>
      </c>
      <c r="R3660" s="26">
        <f t="shared" si="402"/>
        <v>0</v>
      </c>
      <c r="S3660" s="18">
        <f t="shared" si="403"/>
        <v>9</v>
      </c>
      <c r="T3660" s="15" t="str">
        <f t="shared" si="404"/>
        <v/>
      </c>
      <c r="U3660" s="15" t="str">
        <f>CONCATENATE(IF(B3660="","",'[1]Datos del Clap'!$E$4),";","9",IF(B3660="","",'[1]Datos del Clap'!$F$4),TEXT(B3660,"000"),";",E3660,(TEXT(F3660,"00000000")))</f>
        <v>;9;00000000</v>
      </c>
    </row>
    <row r="3661" spans="1:21" ht="14.25" customHeight="1" x14ac:dyDescent="0.2">
      <c r="A3661" s="41" t="str">
        <f t="shared" si="405"/>
        <v/>
      </c>
      <c r="B3661" s="27" t="str">
        <f t="shared" si="400"/>
        <v/>
      </c>
      <c r="C3661" s="28"/>
      <c r="D3661" s="37"/>
      <c r="E3661" s="28"/>
      <c r="F3661" s="38"/>
      <c r="G3661" s="39"/>
      <c r="H3661" s="39"/>
      <c r="I3661" s="29"/>
      <c r="J3661" s="40"/>
      <c r="K3661" s="40"/>
      <c r="L3661" s="28"/>
      <c r="M3661" s="28"/>
      <c r="N3661" s="42" t="str">
        <f t="shared" si="401"/>
        <v/>
      </c>
      <c r="O3661" s="43"/>
      <c r="P3661" s="25" t="str">
        <f t="shared" si="406"/>
        <v/>
      </c>
      <c r="R3661" s="26">
        <f t="shared" si="402"/>
        <v>0</v>
      </c>
      <c r="S3661" s="18">
        <f t="shared" si="403"/>
        <v>9</v>
      </c>
      <c r="T3661" s="15" t="str">
        <f t="shared" si="404"/>
        <v/>
      </c>
      <c r="U3661" s="15" t="str">
        <f>CONCATENATE(IF(B3661="","",'[1]Datos del Clap'!$E$4),";","9",IF(B3661="","",'[1]Datos del Clap'!$F$4),TEXT(B3661,"000"),";",E3661,(TEXT(F3661,"00000000")))</f>
        <v>;9;00000000</v>
      </c>
    </row>
    <row r="3662" spans="1:21" ht="14.25" customHeight="1" x14ac:dyDescent="0.2">
      <c r="A3662" s="41" t="str">
        <f t="shared" si="405"/>
        <v/>
      </c>
      <c r="B3662" s="27" t="str">
        <f t="shared" si="400"/>
        <v/>
      </c>
      <c r="C3662" s="28"/>
      <c r="D3662" s="37"/>
      <c r="E3662" s="28"/>
      <c r="F3662" s="38"/>
      <c r="G3662" s="39"/>
      <c r="H3662" s="39"/>
      <c r="I3662" s="29"/>
      <c r="J3662" s="40"/>
      <c r="K3662" s="40"/>
      <c r="L3662" s="28"/>
      <c r="M3662" s="28"/>
      <c r="N3662" s="42" t="str">
        <f t="shared" si="401"/>
        <v/>
      </c>
      <c r="O3662" s="43"/>
      <c r="P3662" s="25" t="str">
        <f t="shared" si="406"/>
        <v/>
      </c>
      <c r="R3662" s="26">
        <f t="shared" si="402"/>
        <v>0</v>
      </c>
      <c r="S3662" s="18">
        <f t="shared" si="403"/>
        <v>9</v>
      </c>
      <c r="T3662" s="15" t="str">
        <f t="shared" si="404"/>
        <v/>
      </c>
      <c r="U3662" s="15" t="str">
        <f>CONCATENATE(IF(B3662="","",'[1]Datos del Clap'!$E$4),";","9",IF(B3662="","",'[1]Datos del Clap'!$F$4),TEXT(B3662,"000"),";",E3662,(TEXT(F3662,"00000000")))</f>
        <v>;9;00000000</v>
      </c>
    </row>
    <row r="3663" spans="1:21" ht="14.25" customHeight="1" x14ac:dyDescent="0.2">
      <c r="A3663" s="41" t="str">
        <f t="shared" si="405"/>
        <v/>
      </c>
      <c r="B3663" s="27" t="str">
        <f t="shared" si="400"/>
        <v/>
      </c>
      <c r="C3663" s="28"/>
      <c r="D3663" s="37"/>
      <c r="E3663" s="28"/>
      <c r="F3663" s="38"/>
      <c r="G3663" s="39"/>
      <c r="H3663" s="39"/>
      <c r="I3663" s="29"/>
      <c r="J3663" s="40"/>
      <c r="K3663" s="40"/>
      <c r="L3663" s="28"/>
      <c r="M3663" s="28"/>
      <c r="N3663" s="42" t="str">
        <f t="shared" si="401"/>
        <v/>
      </c>
      <c r="O3663" s="43"/>
      <c r="P3663" s="25" t="str">
        <f t="shared" si="406"/>
        <v/>
      </c>
      <c r="R3663" s="26">
        <f t="shared" si="402"/>
        <v>0</v>
      </c>
      <c r="S3663" s="18">
        <f t="shared" si="403"/>
        <v>9</v>
      </c>
      <c r="T3663" s="15" t="str">
        <f t="shared" si="404"/>
        <v/>
      </c>
      <c r="U3663" s="15" t="str">
        <f>CONCATENATE(IF(B3663="","",'[1]Datos del Clap'!$E$4),";","9",IF(B3663="","",'[1]Datos del Clap'!$F$4),TEXT(B3663,"000"),";",E3663,(TEXT(F3663,"00000000")))</f>
        <v>;9;00000000</v>
      </c>
    </row>
    <row r="3664" spans="1:21" ht="14.25" customHeight="1" x14ac:dyDescent="0.2">
      <c r="A3664" s="41" t="str">
        <f t="shared" si="405"/>
        <v/>
      </c>
      <c r="B3664" s="27" t="str">
        <f t="shared" si="400"/>
        <v/>
      </c>
      <c r="C3664" s="28"/>
      <c r="D3664" s="37"/>
      <c r="E3664" s="28"/>
      <c r="F3664" s="38"/>
      <c r="G3664" s="39"/>
      <c r="H3664" s="39"/>
      <c r="I3664" s="29"/>
      <c r="J3664" s="40"/>
      <c r="K3664" s="40"/>
      <c r="L3664" s="28"/>
      <c r="M3664" s="28"/>
      <c r="N3664" s="42" t="str">
        <f t="shared" si="401"/>
        <v/>
      </c>
      <c r="O3664" s="43"/>
      <c r="P3664" s="25" t="str">
        <f t="shared" si="406"/>
        <v/>
      </c>
      <c r="R3664" s="26">
        <f t="shared" si="402"/>
        <v>0</v>
      </c>
      <c r="S3664" s="18">
        <f t="shared" si="403"/>
        <v>9</v>
      </c>
      <c r="T3664" s="15" t="str">
        <f t="shared" si="404"/>
        <v/>
      </c>
      <c r="U3664" s="15" t="str">
        <f>CONCATENATE(IF(B3664="","",'[1]Datos del Clap'!$E$4),";","9",IF(B3664="","",'[1]Datos del Clap'!$F$4),TEXT(B3664,"000"),";",E3664,(TEXT(F3664,"00000000")))</f>
        <v>;9;00000000</v>
      </c>
    </row>
    <row r="3665" spans="1:21" ht="14.25" customHeight="1" x14ac:dyDescent="0.2">
      <c r="A3665" s="41" t="str">
        <f t="shared" si="405"/>
        <v/>
      </c>
      <c r="B3665" s="27" t="str">
        <f t="shared" si="400"/>
        <v/>
      </c>
      <c r="C3665" s="28"/>
      <c r="D3665" s="37"/>
      <c r="E3665" s="28"/>
      <c r="F3665" s="38"/>
      <c r="G3665" s="39"/>
      <c r="H3665" s="39"/>
      <c r="I3665" s="29"/>
      <c r="J3665" s="40"/>
      <c r="K3665" s="40"/>
      <c r="L3665" s="28"/>
      <c r="M3665" s="28"/>
      <c r="N3665" s="42" t="str">
        <f t="shared" si="401"/>
        <v/>
      </c>
      <c r="O3665" s="43"/>
      <c r="P3665" s="25" t="str">
        <f t="shared" si="406"/>
        <v/>
      </c>
      <c r="R3665" s="26">
        <f t="shared" si="402"/>
        <v>0</v>
      </c>
      <c r="S3665" s="18">
        <f t="shared" si="403"/>
        <v>9</v>
      </c>
      <c r="T3665" s="15" t="str">
        <f t="shared" si="404"/>
        <v/>
      </c>
      <c r="U3665" s="15" t="str">
        <f>CONCATENATE(IF(B3665="","",'[1]Datos del Clap'!$E$4),";","9",IF(B3665="","",'[1]Datos del Clap'!$F$4),TEXT(B3665,"000"),";",E3665,(TEXT(F3665,"00000000")))</f>
        <v>;9;00000000</v>
      </c>
    </row>
    <row r="3666" spans="1:21" ht="14.25" customHeight="1" x14ac:dyDescent="0.2">
      <c r="A3666" s="41" t="str">
        <f t="shared" si="405"/>
        <v/>
      </c>
      <c r="B3666" s="27" t="str">
        <f t="shared" si="400"/>
        <v/>
      </c>
      <c r="C3666" s="28"/>
      <c r="D3666" s="37"/>
      <c r="E3666" s="28"/>
      <c r="F3666" s="38"/>
      <c r="G3666" s="39"/>
      <c r="H3666" s="39"/>
      <c r="I3666" s="29"/>
      <c r="J3666" s="40"/>
      <c r="K3666" s="40"/>
      <c r="L3666" s="28"/>
      <c r="M3666" s="28"/>
      <c r="N3666" s="42" t="str">
        <f t="shared" si="401"/>
        <v/>
      </c>
      <c r="O3666" s="43"/>
      <c r="P3666" s="25" t="str">
        <f t="shared" si="406"/>
        <v/>
      </c>
      <c r="R3666" s="26">
        <f t="shared" si="402"/>
        <v>0</v>
      </c>
      <c r="S3666" s="18">
        <f t="shared" si="403"/>
        <v>9</v>
      </c>
      <c r="T3666" s="15" t="str">
        <f t="shared" si="404"/>
        <v/>
      </c>
      <c r="U3666" s="15" t="str">
        <f>CONCATENATE(IF(B3666="","",'[1]Datos del Clap'!$E$4),";","9",IF(B3666="","",'[1]Datos del Clap'!$F$4),TEXT(B3666,"000"),";",E3666,(TEXT(F3666,"00000000")))</f>
        <v>;9;00000000</v>
      </c>
    </row>
    <row r="3667" spans="1:21" ht="14.25" customHeight="1" x14ac:dyDescent="0.2">
      <c r="A3667" s="41" t="str">
        <f t="shared" si="405"/>
        <v/>
      </c>
      <c r="B3667" s="27" t="str">
        <f t="shared" si="400"/>
        <v/>
      </c>
      <c r="C3667" s="28"/>
      <c r="D3667" s="37"/>
      <c r="E3667" s="28"/>
      <c r="F3667" s="38"/>
      <c r="G3667" s="39"/>
      <c r="H3667" s="39"/>
      <c r="I3667" s="29"/>
      <c r="J3667" s="40"/>
      <c r="K3667" s="40"/>
      <c r="L3667" s="28"/>
      <c r="M3667" s="28"/>
      <c r="N3667" s="42" t="str">
        <f t="shared" si="401"/>
        <v/>
      </c>
      <c r="O3667" s="43"/>
      <c r="P3667" s="25" t="str">
        <f t="shared" si="406"/>
        <v/>
      </c>
      <c r="R3667" s="26">
        <f t="shared" si="402"/>
        <v>0</v>
      </c>
      <c r="S3667" s="18">
        <f t="shared" si="403"/>
        <v>9</v>
      </c>
      <c r="T3667" s="15" t="str">
        <f t="shared" si="404"/>
        <v/>
      </c>
      <c r="U3667" s="15" t="str">
        <f>CONCATENATE(IF(B3667="","",'[1]Datos del Clap'!$E$4),";","9",IF(B3667="","",'[1]Datos del Clap'!$F$4),TEXT(B3667,"000"),";",E3667,(TEXT(F3667,"00000000")))</f>
        <v>;9;00000000</v>
      </c>
    </row>
    <row r="3668" spans="1:21" ht="14.25" customHeight="1" x14ac:dyDescent="0.2">
      <c r="A3668" s="41" t="str">
        <f t="shared" si="405"/>
        <v/>
      </c>
      <c r="B3668" s="27" t="str">
        <f t="shared" si="400"/>
        <v/>
      </c>
      <c r="C3668" s="28"/>
      <c r="D3668" s="37"/>
      <c r="E3668" s="28"/>
      <c r="F3668" s="38"/>
      <c r="G3668" s="39"/>
      <c r="H3668" s="39"/>
      <c r="I3668" s="29"/>
      <c r="J3668" s="40"/>
      <c r="K3668" s="40"/>
      <c r="L3668" s="28"/>
      <c r="M3668" s="28"/>
      <c r="N3668" s="42" t="str">
        <f t="shared" si="401"/>
        <v/>
      </c>
      <c r="O3668" s="43"/>
      <c r="P3668" s="25" t="str">
        <f t="shared" si="406"/>
        <v/>
      </c>
      <c r="R3668" s="26">
        <f t="shared" si="402"/>
        <v>0</v>
      </c>
      <c r="S3668" s="18">
        <f t="shared" si="403"/>
        <v>9</v>
      </c>
      <c r="T3668" s="15" t="str">
        <f t="shared" si="404"/>
        <v/>
      </c>
      <c r="U3668" s="15" t="str">
        <f>CONCATENATE(IF(B3668="","",'[1]Datos del Clap'!$E$4),";","9",IF(B3668="","",'[1]Datos del Clap'!$F$4),TEXT(B3668,"000"),";",E3668,(TEXT(F3668,"00000000")))</f>
        <v>;9;00000000</v>
      </c>
    </row>
    <row r="3669" spans="1:21" ht="14.25" customHeight="1" x14ac:dyDescent="0.2">
      <c r="A3669" s="41" t="str">
        <f t="shared" si="405"/>
        <v/>
      </c>
      <c r="B3669" s="27" t="str">
        <f t="shared" si="400"/>
        <v/>
      </c>
      <c r="C3669" s="28"/>
      <c r="D3669" s="37"/>
      <c r="E3669" s="28"/>
      <c r="F3669" s="38"/>
      <c r="G3669" s="39"/>
      <c r="H3669" s="39"/>
      <c r="I3669" s="29"/>
      <c r="J3669" s="40"/>
      <c r="K3669" s="40"/>
      <c r="L3669" s="28"/>
      <c r="M3669" s="28"/>
      <c r="N3669" s="42" t="str">
        <f t="shared" si="401"/>
        <v/>
      </c>
      <c r="O3669" s="43"/>
      <c r="P3669" s="25" t="str">
        <f t="shared" si="406"/>
        <v/>
      </c>
      <c r="R3669" s="26">
        <f t="shared" si="402"/>
        <v>0</v>
      </c>
      <c r="S3669" s="18">
        <f t="shared" si="403"/>
        <v>9</v>
      </c>
      <c r="T3669" s="15" t="str">
        <f t="shared" si="404"/>
        <v/>
      </c>
      <c r="U3669" s="15" t="str">
        <f>CONCATENATE(IF(B3669="","",'[1]Datos del Clap'!$E$4),";","9",IF(B3669="","",'[1]Datos del Clap'!$F$4),TEXT(B3669,"000"),";",E3669,(TEXT(F3669,"00000000")))</f>
        <v>;9;00000000</v>
      </c>
    </row>
    <row r="3670" spans="1:21" ht="14.25" customHeight="1" x14ac:dyDescent="0.2">
      <c r="A3670" s="41" t="str">
        <f t="shared" si="405"/>
        <v/>
      </c>
      <c r="B3670" s="27" t="str">
        <f t="shared" si="400"/>
        <v/>
      </c>
      <c r="C3670" s="28"/>
      <c r="D3670" s="37"/>
      <c r="E3670" s="28"/>
      <c r="F3670" s="38"/>
      <c r="G3670" s="39"/>
      <c r="H3670" s="39"/>
      <c r="I3670" s="29"/>
      <c r="J3670" s="40"/>
      <c r="K3670" s="40"/>
      <c r="L3670" s="28"/>
      <c r="M3670" s="28"/>
      <c r="N3670" s="42" t="str">
        <f t="shared" si="401"/>
        <v/>
      </c>
      <c r="O3670" s="43"/>
      <c r="P3670" s="25" t="str">
        <f t="shared" si="406"/>
        <v/>
      </c>
      <c r="R3670" s="26">
        <f t="shared" si="402"/>
        <v>0</v>
      </c>
      <c r="S3670" s="18">
        <f t="shared" si="403"/>
        <v>9</v>
      </c>
      <c r="T3670" s="15" t="str">
        <f t="shared" si="404"/>
        <v/>
      </c>
      <c r="U3670" s="15" t="str">
        <f>CONCATENATE(IF(B3670="","",'[1]Datos del Clap'!$E$4),";","9",IF(B3670="","",'[1]Datos del Clap'!$F$4),TEXT(B3670,"000"),";",E3670,(TEXT(F3670,"00000000")))</f>
        <v>;9;00000000</v>
      </c>
    </row>
    <row r="3671" spans="1:21" ht="14.25" customHeight="1" x14ac:dyDescent="0.2">
      <c r="A3671" s="41" t="str">
        <f t="shared" si="405"/>
        <v/>
      </c>
      <c r="B3671" s="27" t="str">
        <f t="shared" si="400"/>
        <v/>
      </c>
      <c r="C3671" s="28"/>
      <c r="D3671" s="37"/>
      <c r="E3671" s="28"/>
      <c r="F3671" s="38"/>
      <c r="G3671" s="39"/>
      <c r="H3671" s="39"/>
      <c r="I3671" s="29"/>
      <c r="J3671" s="40"/>
      <c r="K3671" s="40"/>
      <c r="L3671" s="28"/>
      <c r="M3671" s="28"/>
      <c r="N3671" s="42" t="str">
        <f t="shared" si="401"/>
        <v/>
      </c>
      <c r="O3671" s="43"/>
      <c r="P3671" s="25" t="str">
        <f t="shared" si="406"/>
        <v/>
      </c>
      <c r="R3671" s="26">
        <f t="shared" si="402"/>
        <v>0</v>
      </c>
      <c r="S3671" s="18">
        <f t="shared" si="403"/>
        <v>9</v>
      </c>
      <c r="T3671" s="15" t="str">
        <f t="shared" si="404"/>
        <v/>
      </c>
      <c r="U3671" s="15" t="str">
        <f>CONCATENATE(IF(B3671="","",'[1]Datos del Clap'!$E$4),";","9",IF(B3671="","",'[1]Datos del Clap'!$F$4),TEXT(B3671,"000"),";",E3671,(TEXT(F3671,"00000000")))</f>
        <v>;9;00000000</v>
      </c>
    </row>
    <row r="3672" spans="1:21" ht="14.25" customHeight="1" x14ac:dyDescent="0.2">
      <c r="A3672" s="41" t="str">
        <f t="shared" si="405"/>
        <v/>
      </c>
      <c r="B3672" s="27" t="str">
        <f t="shared" si="400"/>
        <v/>
      </c>
      <c r="C3672" s="28"/>
      <c r="D3672" s="37"/>
      <c r="E3672" s="28"/>
      <c r="F3672" s="38"/>
      <c r="G3672" s="39"/>
      <c r="H3672" s="39"/>
      <c r="I3672" s="29"/>
      <c r="J3672" s="40"/>
      <c r="K3672" s="40"/>
      <c r="L3672" s="28"/>
      <c r="M3672" s="28"/>
      <c r="N3672" s="42" t="str">
        <f t="shared" si="401"/>
        <v/>
      </c>
      <c r="O3672" s="43"/>
      <c r="P3672" s="25" t="str">
        <f t="shared" si="406"/>
        <v/>
      </c>
      <c r="R3672" s="26">
        <f t="shared" si="402"/>
        <v>0</v>
      </c>
      <c r="S3672" s="18">
        <f t="shared" si="403"/>
        <v>9</v>
      </c>
      <c r="T3672" s="15" t="str">
        <f t="shared" si="404"/>
        <v/>
      </c>
      <c r="U3672" s="15" t="str">
        <f>CONCATENATE(IF(B3672="","",'[1]Datos del Clap'!$E$4),";","9",IF(B3672="","",'[1]Datos del Clap'!$F$4),TEXT(B3672,"000"),";",E3672,(TEXT(F3672,"00000000")))</f>
        <v>;9;00000000</v>
      </c>
    </row>
    <row r="3673" spans="1:21" ht="14.25" customHeight="1" x14ac:dyDescent="0.2">
      <c r="A3673" s="41" t="str">
        <f t="shared" si="405"/>
        <v/>
      </c>
      <c r="B3673" s="27" t="str">
        <f t="shared" si="400"/>
        <v/>
      </c>
      <c r="C3673" s="28"/>
      <c r="D3673" s="37"/>
      <c r="E3673" s="28"/>
      <c r="F3673" s="38"/>
      <c r="G3673" s="39"/>
      <c r="H3673" s="39"/>
      <c r="I3673" s="29"/>
      <c r="J3673" s="40"/>
      <c r="K3673" s="40"/>
      <c r="L3673" s="28"/>
      <c r="M3673" s="28"/>
      <c r="N3673" s="42" t="str">
        <f t="shared" si="401"/>
        <v/>
      </c>
      <c r="O3673" s="43"/>
      <c r="P3673" s="25" t="str">
        <f t="shared" si="406"/>
        <v/>
      </c>
      <c r="R3673" s="26">
        <f t="shared" si="402"/>
        <v>0</v>
      </c>
      <c r="S3673" s="18">
        <f t="shared" si="403"/>
        <v>9</v>
      </c>
      <c r="T3673" s="15" t="str">
        <f t="shared" si="404"/>
        <v/>
      </c>
      <c r="U3673" s="15" t="str">
        <f>CONCATENATE(IF(B3673="","",'[1]Datos del Clap'!$E$4),";","9",IF(B3673="","",'[1]Datos del Clap'!$F$4),TEXT(B3673,"000"),";",E3673,(TEXT(F3673,"00000000")))</f>
        <v>;9;00000000</v>
      </c>
    </row>
    <row r="3674" spans="1:21" ht="14.25" customHeight="1" x14ac:dyDescent="0.2">
      <c r="A3674" s="41" t="str">
        <f t="shared" si="405"/>
        <v/>
      </c>
      <c r="B3674" s="27" t="str">
        <f t="shared" si="400"/>
        <v/>
      </c>
      <c r="C3674" s="28"/>
      <c r="D3674" s="37"/>
      <c r="E3674" s="28"/>
      <c r="F3674" s="38"/>
      <c r="G3674" s="39"/>
      <c r="H3674" s="39"/>
      <c r="I3674" s="29"/>
      <c r="J3674" s="40"/>
      <c r="K3674" s="40"/>
      <c r="L3674" s="28"/>
      <c r="M3674" s="28"/>
      <c r="N3674" s="42" t="str">
        <f t="shared" si="401"/>
        <v/>
      </c>
      <c r="O3674" s="43"/>
      <c r="P3674" s="25" t="str">
        <f t="shared" si="406"/>
        <v/>
      </c>
      <c r="R3674" s="26">
        <f t="shared" si="402"/>
        <v>0</v>
      </c>
      <c r="S3674" s="18">
        <f t="shared" si="403"/>
        <v>9</v>
      </c>
      <c r="T3674" s="15" t="str">
        <f t="shared" si="404"/>
        <v/>
      </c>
      <c r="U3674" s="15" t="str">
        <f>CONCATENATE(IF(B3674="","",'[1]Datos del Clap'!$E$4),";","9",IF(B3674="","",'[1]Datos del Clap'!$F$4),TEXT(B3674,"000"),";",E3674,(TEXT(F3674,"00000000")))</f>
        <v>;9;00000000</v>
      </c>
    </row>
    <row r="3675" spans="1:21" ht="14.25" customHeight="1" x14ac:dyDescent="0.2">
      <c r="A3675" s="41" t="str">
        <f t="shared" si="405"/>
        <v/>
      </c>
      <c r="B3675" s="27" t="str">
        <f t="shared" si="400"/>
        <v/>
      </c>
      <c r="C3675" s="28"/>
      <c r="D3675" s="37"/>
      <c r="E3675" s="28"/>
      <c r="F3675" s="38"/>
      <c r="G3675" s="39"/>
      <c r="H3675" s="39"/>
      <c r="I3675" s="29"/>
      <c r="J3675" s="40"/>
      <c r="K3675" s="40"/>
      <c r="L3675" s="28"/>
      <c r="M3675" s="28"/>
      <c r="N3675" s="42" t="str">
        <f t="shared" si="401"/>
        <v/>
      </c>
      <c r="O3675" s="43"/>
      <c r="P3675" s="25" t="str">
        <f t="shared" si="406"/>
        <v/>
      </c>
      <c r="R3675" s="26">
        <f t="shared" si="402"/>
        <v>0</v>
      </c>
      <c r="S3675" s="18">
        <f t="shared" si="403"/>
        <v>9</v>
      </c>
      <c r="T3675" s="15" t="str">
        <f t="shared" si="404"/>
        <v/>
      </c>
      <c r="U3675" s="15" t="str">
        <f>CONCATENATE(IF(B3675="","",'[1]Datos del Clap'!$E$4),";","9",IF(B3675="","",'[1]Datos del Clap'!$F$4),TEXT(B3675,"000"),";",E3675,(TEXT(F3675,"00000000")))</f>
        <v>;9;00000000</v>
      </c>
    </row>
    <row r="3676" spans="1:21" ht="14.25" customHeight="1" x14ac:dyDescent="0.2">
      <c r="A3676" s="41" t="str">
        <f t="shared" si="405"/>
        <v/>
      </c>
      <c r="B3676" s="27" t="str">
        <f t="shared" si="400"/>
        <v/>
      </c>
      <c r="C3676" s="28"/>
      <c r="D3676" s="37"/>
      <c r="E3676" s="28"/>
      <c r="F3676" s="38"/>
      <c r="G3676" s="39"/>
      <c r="H3676" s="39"/>
      <c r="I3676" s="29"/>
      <c r="J3676" s="40"/>
      <c r="K3676" s="40"/>
      <c r="L3676" s="28"/>
      <c r="M3676" s="28"/>
      <c r="N3676" s="42" t="str">
        <f t="shared" si="401"/>
        <v/>
      </c>
      <c r="O3676" s="43"/>
      <c r="P3676" s="25" t="str">
        <f t="shared" si="406"/>
        <v/>
      </c>
      <c r="R3676" s="26">
        <f t="shared" si="402"/>
        <v>0</v>
      </c>
      <c r="S3676" s="18">
        <f t="shared" si="403"/>
        <v>9</v>
      </c>
      <c r="T3676" s="15" t="str">
        <f t="shared" si="404"/>
        <v/>
      </c>
      <c r="U3676" s="15" t="str">
        <f>CONCATENATE(IF(B3676="","",'[1]Datos del Clap'!$E$4),";","9",IF(B3676="","",'[1]Datos del Clap'!$F$4),TEXT(B3676,"000"),";",E3676,(TEXT(F3676,"00000000")))</f>
        <v>;9;00000000</v>
      </c>
    </row>
    <row r="3677" spans="1:21" ht="14.25" customHeight="1" x14ac:dyDescent="0.2">
      <c r="A3677" s="41" t="str">
        <f t="shared" si="405"/>
        <v/>
      </c>
      <c r="B3677" s="27" t="str">
        <f t="shared" si="400"/>
        <v/>
      </c>
      <c r="C3677" s="28"/>
      <c r="D3677" s="37"/>
      <c r="E3677" s="28"/>
      <c r="F3677" s="38"/>
      <c r="G3677" s="39"/>
      <c r="H3677" s="39"/>
      <c r="I3677" s="29"/>
      <c r="J3677" s="40"/>
      <c r="K3677" s="40"/>
      <c r="L3677" s="28"/>
      <c r="M3677" s="28"/>
      <c r="N3677" s="42" t="str">
        <f t="shared" si="401"/>
        <v/>
      </c>
      <c r="O3677" s="43"/>
      <c r="P3677" s="25" t="str">
        <f t="shared" si="406"/>
        <v/>
      </c>
      <c r="R3677" s="26">
        <f t="shared" si="402"/>
        <v>0</v>
      </c>
      <c r="S3677" s="18">
        <f t="shared" si="403"/>
        <v>9</v>
      </c>
      <c r="T3677" s="15" t="str">
        <f t="shared" si="404"/>
        <v/>
      </c>
      <c r="U3677" s="15" t="str">
        <f>CONCATENATE(IF(B3677="","",'[1]Datos del Clap'!$E$4),";","9",IF(B3677="","",'[1]Datos del Clap'!$F$4),TEXT(B3677,"000"),";",E3677,(TEXT(F3677,"00000000")))</f>
        <v>;9;00000000</v>
      </c>
    </row>
    <row r="3678" spans="1:21" ht="14.25" customHeight="1" x14ac:dyDescent="0.2">
      <c r="A3678" s="41" t="str">
        <f t="shared" si="405"/>
        <v/>
      </c>
      <c r="B3678" s="27" t="str">
        <f t="shared" si="400"/>
        <v/>
      </c>
      <c r="C3678" s="28"/>
      <c r="D3678" s="37"/>
      <c r="E3678" s="28"/>
      <c r="F3678" s="38"/>
      <c r="G3678" s="39"/>
      <c r="H3678" s="39"/>
      <c r="I3678" s="29"/>
      <c r="J3678" s="40"/>
      <c r="K3678" s="40"/>
      <c r="L3678" s="28"/>
      <c r="M3678" s="28"/>
      <c r="N3678" s="42" t="str">
        <f t="shared" si="401"/>
        <v/>
      </c>
      <c r="O3678" s="43"/>
      <c r="P3678" s="25" t="str">
        <f t="shared" si="406"/>
        <v/>
      </c>
      <c r="R3678" s="26">
        <f t="shared" si="402"/>
        <v>0</v>
      </c>
      <c r="S3678" s="18">
        <f t="shared" si="403"/>
        <v>9</v>
      </c>
      <c r="T3678" s="15" t="str">
        <f t="shared" si="404"/>
        <v/>
      </c>
      <c r="U3678" s="15" t="str">
        <f>CONCATENATE(IF(B3678="","",'[1]Datos del Clap'!$E$4),";","9",IF(B3678="","",'[1]Datos del Clap'!$F$4),TEXT(B3678,"000"),";",E3678,(TEXT(F3678,"00000000")))</f>
        <v>;9;00000000</v>
      </c>
    </row>
    <row r="3679" spans="1:21" ht="14.25" customHeight="1" x14ac:dyDescent="0.2">
      <c r="A3679" s="41" t="str">
        <f t="shared" si="405"/>
        <v/>
      </c>
      <c r="B3679" s="27" t="str">
        <f t="shared" si="400"/>
        <v/>
      </c>
      <c r="C3679" s="28"/>
      <c r="D3679" s="37"/>
      <c r="E3679" s="28"/>
      <c r="F3679" s="38"/>
      <c r="G3679" s="39"/>
      <c r="H3679" s="39"/>
      <c r="I3679" s="29"/>
      <c r="J3679" s="40"/>
      <c r="K3679" s="40"/>
      <c r="L3679" s="28"/>
      <c r="M3679" s="28"/>
      <c r="N3679" s="42" t="str">
        <f t="shared" si="401"/>
        <v/>
      </c>
      <c r="O3679" s="43"/>
      <c r="P3679" s="25" t="str">
        <f t="shared" si="406"/>
        <v/>
      </c>
      <c r="R3679" s="26">
        <f t="shared" si="402"/>
        <v>0</v>
      </c>
      <c r="S3679" s="18">
        <f t="shared" si="403"/>
        <v>9</v>
      </c>
      <c r="T3679" s="15" t="str">
        <f t="shared" si="404"/>
        <v/>
      </c>
      <c r="U3679" s="15" t="str">
        <f>CONCATENATE(IF(B3679="","",'[1]Datos del Clap'!$E$4),";","9",IF(B3679="","",'[1]Datos del Clap'!$F$4),TEXT(B3679,"000"),";",E3679,(TEXT(F3679,"00000000")))</f>
        <v>;9;00000000</v>
      </c>
    </row>
    <row r="3680" spans="1:21" ht="14.25" customHeight="1" x14ac:dyDescent="0.2">
      <c r="A3680" s="41" t="str">
        <f t="shared" si="405"/>
        <v/>
      </c>
      <c r="B3680" s="27" t="str">
        <f t="shared" si="400"/>
        <v/>
      </c>
      <c r="C3680" s="28"/>
      <c r="D3680" s="37"/>
      <c r="E3680" s="28"/>
      <c r="F3680" s="38"/>
      <c r="G3680" s="39"/>
      <c r="H3680" s="39"/>
      <c r="I3680" s="29"/>
      <c r="J3680" s="40"/>
      <c r="K3680" s="40"/>
      <c r="L3680" s="28"/>
      <c r="M3680" s="28"/>
      <c r="N3680" s="42" t="str">
        <f t="shared" si="401"/>
        <v/>
      </c>
      <c r="O3680" s="43"/>
      <c r="P3680" s="25" t="str">
        <f t="shared" si="406"/>
        <v/>
      </c>
      <c r="R3680" s="26">
        <f t="shared" si="402"/>
        <v>0</v>
      </c>
      <c r="S3680" s="18">
        <f t="shared" si="403"/>
        <v>9</v>
      </c>
      <c r="T3680" s="15" t="str">
        <f t="shared" si="404"/>
        <v/>
      </c>
      <c r="U3680" s="15" t="str">
        <f>CONCATENATE(IF(B3680="","",'[1]Datos del Clap'!$E$4),";","9",IF(B3680="","",'[1]Datos del Clap'!$F$4),TEXT(B3680,"000"),";",E3680,(TEXT(F3680,"00000000")))</f>
        <v>;9;00000000</v>
      </c>
    </row>
    <row r="3681" spans="1:21" ht="14.25" customHeight="1" x14ac:dyDescent="0.2">
      <c r="A3681" s="41" t="str">
        <f t="shared" si="405"/>
        <v/>
      </c>
      <c r="B3681" s="27" t="str">
        <f t="shared" si="400"/>
        <v/>
      </c>
      <c r="C3681" s="28"/>
      <c r="D3681" s="37"/>
      <c r="E3681" s="28"/>
      <c r="F3681" s="38"/>
      <c r="G3681" s="39"/>
      <c r="H3681" s="39"/>
      <c r="I3681" s="29"/>
      <c r="J3681" s="40"/>
      <c r="K3681" s="40"/>
      <c r="L3681" s="28"/>
      <c r="M3681" s="28"/>
      <c r="N3681" s="42" t="str">
        <f t="shared" si="401"/>
        <v/>
      </c>
      <c r="O3681" s="43"/>
      <c r="P3681" s="25" t="str">
        <f t="shared" si="406"/>
        <v/>
      </c>
      <c r="R3681" s="26">
        <f t="shared" si="402"/>
        <v>0</v>
      </c>
      <c r="S3681" s="18">
        <f t="shared" si="403"/>
        <v>9</v>
      </c>
      <c r="T3681" s="15" t="str">
        <f t="shared" si="404"/>
        <v/>
      </c>
      <c r="U3681" s="15" t="str">
        <f>CONCATENATE(IF(B3681="","",'[1]Datos del Clap'!$E$4),";","9",IF(B3681="","",'[1]Datos del Clap'!$F$4),TEXT(B3681,"000"),";",E3681,(TEXT(F3681,"00000000")))</f>
        <v>;9;00000000</v>
      </c>
    </row>
    <row r="3682" spans="1:21" ht="14.25" customHeight="1" x14ac:dyDescent="0.2">
      <c r="A3682" s="41" t="str">
        <f t="shared" si="405"/>
        <v/>
      </c>
      <c r="B3682" s="27" t="str">
        <f t="shared" si="400"/>
        <v/>
      </c>
      <c r="C3682" s="28"/>
      <c r="D3682" s="37"/>
      <c r="E3682" s="28"/>
      <c r="F3682" s="38"/>
      <c r="G3682" s="39"/>
      <c r="H3682" s="39"/>
      <c r="I3682" s="29"/>
      <c r="J3682" s="40"/>
      <c r="K3682" s="40"/>
      <c r="L3682" s="28"/>
      <c r="M3682" s="28"/>
      <c r="N3682" s="42" t="str">
        <f t="shared" si="401"/>
        <v/>
      </c>
      <c r="O3682" s="43"/>
      <c r="P3682" s="25" t="str">
        <f t="shared" si="406"/>
        <v/>
      </c>
      <c r="R3682" s="26">
        <f t="shared" si="402"/>
        <v>0</v>
      </c>
      <c r="S3682" s="18">
        <f t="shared" si="403"/>
        <v>9</v>
      </c>
      <c r="T3682" s="15" t="str">
        <f t="shared" si="404"/>
        <v/>
      </c>
      <c r="U3682" s="15" t="str">
        <f>CONCATENATE(IF(B3682="","",'[1]Datos del Clap'!$E$4),";","9",IF(B3682="","",'[1]Datos del Clap'!$F$4),TEXT(B3682,"000"),";",E3682,(TEXT(F3682,"00000000")))</f>
        <v>;9;00000000</v>
      </c>
    </row>
    <row r="3683" spans="1:21" ht="14.25" customHeight="1" x14ac:dyDescent="0.2">
      <c r="A3683" s="41" t="str">
        <f t="shared" si="405"/>
        <v/>
      </c>
      <c r="B3683" s="27" t="str">
        <f t="shared" si="400"/>
        <v/>
      </c>
      <c r="C3683" s="28"/>
      <c r="D3683" s="37"/>
      <c r="E3683" s="28"/>
      <c r="F3683" s="38"/>
      <c r="G3683" s="39"/>
      <c r="H3683" s="39"/>
      <c r="I3683" s="29"/>
      <c r="J3683" s="40"/>
      <c r="K3683" s="40"/>
      <c r="L3683" s="28"/>
      <c r="M3683" s="28"/>
      <c r="N3683" s="42" t="str">
        <f t="shared" si="401"/>
        <v/>
      </c>
      <c r="O3683" s="43"/>
      <c r="P3683" s="25" t="str">
        <f t="shared" si="406"/>
        <v/>
      </c>
      <c r="R3683" s="26">
        <f t="shared" si="402"/>
        <v>0</v>
      </c>
      <c r="S3683" s="18">
        <f t="shared" si="403"/>
        <v>9</v>
      </c>
      <c r="T3683" s="15" t="str">
        <f t="shared" si="404"/>
        <v/>
      </c>
      <c r="U3683" s="15" t="str">
        <f>CONCATENATE(IF(B3683="","",'[1]Datos del Clap'!$E$4),";","9",IF(B3683="","",'[1]Datos del Clap'!$F$4),TEXT(B3683,"000"),";",E3683,(TEXT(F3683,"00000000")))</f>
        <v>;9;00000000</v>
      </c>
    </row>
    <row r="3684" spans="1:21" ht="14.25" customHeight="1" x14ac:dyDescent="0.2">
      <c r="A3684" s="41" t="str">
        <f t="shared" si="405"/>
        <v/>
      </c>
      <c r="B3684" s="27" t="str">
        <f t="shared" si="400"/>
        <v/>
      </c>
      <c r="C3684" s="28"/>
      <c r="D3684" s="37"/>
      <c r="E3684" s="28"/>
      <c r="F3684" s="38"/>
      <c r="G3684" s="39"/>
      <c r="H3684" s="39"/>
      <c r="I3684" s="29"/>
      <c r="J3684" s="40"/>
      <c r="K3684" s="40"/>
      <c r="L3684" s="28"/>
      <c r="M3684" s="28"/>
      <c r="N3684" s="42" t="str">
        <f t="shared" si="401"/>
        <v/>
      </c>
      <c r="O3684" s="43"/>
      <c r="P3684" s="25" t="str">
        <f t="shared" si="406"/>
        <v/>
      </c>
      <c r="R3684" s="26">
        <f t="shared" si="402"/>
        <v>0</v>
      </c>
      <c r="S3684" s="18">
        <f t="shared" si="403"/>
        <v>9</v>
      </c>
      <c r="T3684" s="15" t="str">
        <f t="shared" si="404"/>
        <v/>
      </c>
      <c r="U3684" s="15" t="str">
        <f>CONCATENATE(IF(B3684="","",'[1]Datos del Clap'!$E$4),";","9",IF(B3684="","",'[1]Datos del Clap'!$F$4),TEXT(B3684,"000"),";",E3684,(TEXT(F3684,"00000000")))</f>
        <v>;9;00000000</v>
      </c>
    </row>
    <row r="3685" spans="1:21" ht="14.25" customHeight="1" x14ac:dyDescent="0.2">
      <c r="A3685" s="41" t="str">
        <f t="shared" si="405"/>
        <v/>
      </c>
      <c r="B3685" s="27" t="str">
        <f t="shared" si="400"/>
        <v/>
      </c>
      <c r="C3685" s="28"/>
      <c r="D3685" s="37"/>
      <c r="E3685" s="28"/>
      <c r="F3685" s="38"/>
      <c r="G3685" s="39"/>
      <c r="H3685" s="39"/>
      <c r="I3685" s="29"/>
      <c r="J3685" s="40"/>
      <c r="K3685" s="40"/>
      <c r="L3685" s="28"/>
      <c r="M3685" s="28"/>
      <c r="N3685" s="42" t="str">
        <f t="shared" si="401"/>
        <v/>
      </c>
      <c r="O3685" s="43"/>
      <c r="P3685" s="25" t="str">
        <f t="shared" si="406"/>
        <v/>
      </c>
      <c r="R3685" s="26">
        <f t="shared" si="402"/>
        <v>0</v>
      </c>
      <c r="S3685" s="18">
        <f t="shared" si="403"/>
        <v>9</v>
      </c>
      <c r="T3685" s="15" t="str">
        <f t="shared" si="404"/>
        <v/>
      </c>
      <c r="U3685" s="15" t="str">
        <f>CONCATENATE(IF(B3685="","",'[1]Datos del Clap'!$E$4),";","9",IF(B3685="","",'[1]Datos del Clap'!$F$4),TEXT(B3685,"000"),";",E3685,(TEXT(F3685,"00000000")))</f>
        <v>;9;00000000</v>
      </c>
    </row>
    <row r="3686" spans="1:21" ht="14.25" customHeight="1" x14ac:dyDescent="0.2">
      <c r="A3686" s="41" t="str">
        <f t="shared" si="405"/>
        <v/>
      </c>
      <c r="B3686" s="27" t="str">
        <f t="shared" si="400"/>
        <v/>
      </c>
      <c r="C3686" s="28"/>
      <c r="D3686" s="37"/>
      <c r="E3686" s="28"/>
      <c r="F3686" s="38"/>
      <c r="G3686" s="39"/>
      <c r="H3686" s="39"/>
      <c r="I3686" s="29"/>
      <c r="J3686" s="40"/>
      <c r="K3686" s="40"/>
      <c r="L3686" s="28"/>
      <c r="M3686" s="28"/>
      <c r="N3686" s="42" t="str">
        <f t="shared" si="401"/>
        <v/>
      </c>
      <c r="O3686" s="43"/>
      <c r="P3686" s="25" t="str">
        <f t="shared" si="406"/>
        <v/>
      </c>
      <c r="R3686" s="26">
        <f t="shared" si="402"/>
        <v>0</v>
      </c>
      <c r="S3686" s="18">
        <f t="shared" si="403"/>
        <v>9</v>
      </c>
      <c r="T3686" s="15" t="str">
        <f t="shared" si="404"/>
        <v/>
      </c>
      <c r="U3686" s="15" t="str">
        <f>CONCATENATE(IF(B3686="","",'[1]Datos del Clap'!$E$4),";","9",IF(B3686="","",'[1]Datos del Clap'!$F$4),TEXT(B3686,"000"),";",E3686,(TEXT(F3686,"00000000")))</f>
        <v>;9;00000000</v>
      </c>
    </row>
    <row r="3687" spans="1:21" ht="14.25" customHeight="1" x14ac:dyDescent="0.2">
      <c r="A3687" s="41" t="str">
        <f t="shared" si="405"/>
        <v/>
      </c>
      <c r="B3687" s="27" t="str">
        <f t="shared" si="400"/>
        <v/>
      </c>
      <c r="C3687" s="28"/>
      <c r="D3687" s="37"/>
      <c r="E3687" s="28"/>
      <c r="F3687" s="38"/>
      <c r="G3687" s="39"/>
      <c r="H3687" s="39"/>
      <c r="I3687" s="29"/>
      <c r="J3687" s="40"/>
      <c r="K3687" s="40"/>
      <c r="L3687" s="28"/>
      <c r="M3687" s="28"/>
      <c r="N3687" s="42" t="str">
        <f t="shared" si="401"/>
        <v/>
      </c>
      <c r="O3687" s="43"/>
      <c r="P3687" s="25" t="str">
        <f t="shared" si="406"/>
        <v/>
      </c>
      <c r="R3687" s="26">
        <f t="shared" si="402"/>
        <v>0</v>
      </c>
      <c r="S3687" s="18">
        <f t="shared" si="403"/>
        <v>9</v>
      </c>
      <c r="T3687" s="15" t="str">
        <f t="shared" si="404"/>
        <v/>
      </c>
      <c r="U3687" s="15" t="str">
        <f>CONCATENATE(IF(B3687="","",'[1]Datos del Clap'!$E$4),";","9",IF(B3687="","",'[1]Datos del Clap'!$F$4),TEXT(B3687,"000"),";",E3687,(TEXT(F3687,"00000000")))</f>
        <v>;9;00000000</v>
      </c>
    </row>
    <row r="3688" spans="1:21" ht="14.25" customHeight="1" x14ac:dyDescent="0.2">
      <c r="A3688" s="41" t="str">
        <f t="shared" si="405"/>
        <v/>
      </c>
      <c r="B3688" s="27" t="str">
        <f t="shared" si="400"/>
        <v/>
      </c>
      <c r="C3688" s="28"/>
      <c r="D3688" s="37"/>
      <c r="E3688" s="28"/>
      <c r="F3688" s="38"/>
      <c r="G3688" s="39"/>
      <c r="H3688" s="39"/>
      <c r="I3688" s="29"/>
      <c r="J3688" s="40"/>
      <c r="K3688" s="40"/>
      <c r="L3688" s="28"/>
      <c r="M3688" s="28"/>
      <c r="N3688" s="42" t="str">
        <f t="shared" si="401"/>
        <v/>
      </c>
      <c r="O3688" s="43"/>
      <c r="P3688" s="25" t="str">
        <f t="shared" si="406"/>
        <v/>
      </c>
      <c r="R3688" s="26">
        <f t="shared" si="402"/>
        <v>0</v>
      </c>
      <c r="S3688" s="18">
        <f t="shared" si="403"/>
        <v>9</v>
      </c>
      <c r="T3688" s="15" t="str">
        <f t="shared" si="404"/>
        <v/>
      </c>
      <c r="U3688" s="15" t="str">
        <f>CONCATENATE(IF(B3688="","",'[1]Datos del Clap'!$E$4),";","9",IF(B3688="","",'[1]Datos del Clap'!$F$4),TEXT(B3688,"000"),";",E3688,(TEXT(F3688,"00000000")))</f>
        <v>;9;00000000</v>
      </c>
    </row>
    <row r="3689" spans="1:21" ht="14.25" customHeight="1" x14ac:dyDescent="0.2">
      <c r="A3689" s="41" t="str">
        <f t="shared" si="405"/>
        <v/>
      </c>
      <c r="B3689" s="27" t="str">
        <f t="shared" si="400"/>
        <v/>
      </c>
      <c r="C3689" s="28"/>
      <c r="D3689" s="37"/>
      <c r="E3689" s="28"/>
      <c r="F3689" s="38"/>
      <c r="G3689" s="39"/>
      <c r="H3689" s="39"/>
      <c r="I3689" s="29"/>
      <c r="J3689" s="40"/>
      <c r="K3689" s="40"/>
      <c r="L3689" s="28"/>
      <c r="M3689" s="28"/>
      <c r="N3689" s="42" t="str">
        <f t="shared" si="401"/>
        <v/>
      </c>
      <c r="O3689" s="43"/>
      <c r="P3689" s="25" t="str">
        <f t="shared" si="406"/>
        <v/>
      </c>
      <c r="R3689" s="26">
        <f t="shared" si="402"/>
        <v>0</v>
      </c>
      <c r="S3689" s="18">
        <f t="shared" si="403"/>
        <v>9</v>
      </c>
      <c r="T3689" s="15" t="str">
        <f t="shared" si="404"/>
        <v/>
      </c>
      <c r="U3689" s="15" t="str">
        <f>CONCATENATE(IF(B3689="","",'[1]Datos del Clap'!$E$4),";","9",IF(B3689="","",'[1]Datos del Clap'!$F$4),TEXT(B3689,"000"),";",E3689,(TEXT(F3689,"00000000")))</f>
        <v>;9;00000000</v>
      </c>
    </row>
    <row r="3690" spans="1:21" ht="14.25" customHeight="1" x14ac:dyDescent="0.2">
      <c r="A3690" s="41" t="str">
        <f t="shared" si="405"/>
        <v/>
      </c>
      <c r="B3690" s="27" t="str">
        <f t="shared" si="400"/>
        <v/>
      </c>
      <c r="C3690" s="28"/>
      <c r="D3690" s="37"/>
      <c r="E3690" s="28"/>
      <c r="F3690" s="38"/>
      <c r="G3690" s="39"/>
      <c r="H3690" s="39"/>
      <c r="I3690" s="29"/>
      <c r="J3690" s="40"/>
      <c r="K3690" s="40"/>
      <c r="L3690" s="28"/>
      <c r="M3690" s="28"/>
      <c r="N3690" s="42" t="str">
        <f t="shared" si="401"/>
        <v/>
      </c>
      <c r="O3690" s="43"/>
      <c r="P3690" s="25" t="str">
        <f t="shared" si="406"/>
        <v/>
      </c>
      <c r="R3690" s="26">
        <f t="shared" si="402"/>
        <v>0</v>
      </c>
      <c r="S3690" s="18">
        <f t="shared" si="403"/>
        <v>9</v>
      </c>
      <c r="T3690" s="15" t="str">
        <f t="shared" si="404"/>
        <v/>
      </c>
      <c r="U3690" s="15" t="str">
        <f>CONCATENATE(IF(B3690="","",'[1]Datos del Clap'!$E$4),";","9",IF(B3690="","",'[1]Datos del Clap'!$F$4),TEXT(B3690,"000"),";",E3690,(TEXT(F3690,"00000000")))</f>
        <v>;9;00000000</v>
      </c>
    </row>
    <row r="3691" spans="1:21" ht="14.25" customHeight="1" x14ac:dyDescent="0.2">
      <c r="A3691" s="41" t="str">
        <f t="shared" si="405"/>
        <v/>
      </c>
      <c r="B3691" s="27" t="str">
        <f t="shared" si="400"/>
        <v/>
      </c>
      <c r="C3691" s="28"/>
      <c r="D3691" s="37"/>
      <c r="E3691" s="28"/>
      <c r="F3691" s="38"/>
      <c r="G3691" s="39"/>
      <c r="H3691" s="39"/>
      <c r="I3691" s="29"/>
      <c r="J3691" s="40"/>
      <c r="K3691" s="40"/>
      <c r="L3691" s="28"/>
      <c r="M3691" s="28"/>
      <c r="N3691" s="42" t="str">
        <f t="shared" si="401"/>
        <v/>
      </c>
      <c r="O3691" s="43"/>
      <c r="P3691" s="25" t="str">
        <f t="shared" si="406"/>
        <v/>
      </c>
      <c r="R3691" s="26">
        <f t="shared" si="402"/>
        <v>0</v>
      </c>
      <c r="S3691" s="18">
        <f t="shared" si="403"/>
        <v>9</v>
      </c>
      <c r="T3691" s="15" t="str">
        <f t="shared" si="404"/>
        <v/>
      </c>
      <c r="U3691" s="15" t="str">
        <f>CONCATENATE(IF(B3691="","",'[1]Datos del Clap'!$E$4),";","9",IF(B3691="","",'[1]Datos del Clap'!$F$4),TEXT(B3691,"000"),";",E3691,(TEXT(F3691,"00000000")))</f>
        <v>;9;00000000</v>
      </c>
    </row>
    <row r="3692" spans="1:21" ht="14.25" customHeight="1" x14ac:dyDescent="0.2">
      <c r="A3692" s="41" t="str">
        <f t="shared" si="405"/>
        <v/>
      </c>
      <c r="B3692" s="27" t="str">
        <f t="shared" si="400"/>
        <v/>
      </c>
      <c r="C3692" s="28"/>
      <c r="D3692" s="37"/>
      <c r="E3692" s="28"/>
      <c r="F3692" s="38"/>
      <c r="G3692" s="39"/>
      <c r="H3692" s="39"/>
      <c r="I3692" s="29"/>
      <c r="J3692" s="40"/>
      <c r="K3692" s="40"/>
      <c r="L3692" s="28"/>
      <c r="M3692" s="28"/>
      <c r="N3692" s="42" t="str">
        <f t="shared" si="401"/>
        <v/>
      </c>
      <c r="O3692" s="43"/>
      <c r="P3692" s="25" t="str">
        <f t="shared" si="406"/>
        <v/>
      </c>
      <c r="R3692" s="26">
        <f t="shared" si="402"/>
        <v>0</v>
      </c>
      <c r="S3692" s="18">
        <f t="shared" si="403"/>
        <v>9</v>
      </c>
      <c r="T3692" s="15" t="str">
        <f t="shared" si="404"/>
        <v/>
      </c>
      <c r="U3692" s="15" t="str">
        <f>CONCATENATE(IF(B3692="","",'[1]Datos del Clap'!$E$4),";","9",IF(B3692="","",'[1]Datos del Clap'!$F$4),TEXT(B3692,"000"),";",E3692,(TEXT(F3692,"00000000")))</f>
        <v>;9;00000000</v>
      </c>
    </row>
    <row r="3693" spans="1:21" ht="14.25" customHeight="1" x14ac:dyDescent="0.2">
      <c r="A3693" s="41" t="str">
        <f t="shared" si="405"/>
        <v/>
      </c>
      <c r="B3693" s="27" t="str">
        <f t="shared" si="400"/>
        <v/>
      </c>
      <c r="C3693" s="28"/>
      <c r="D3693" s="37"/>
      <c r="E3693" s="28"/>
      <c r="F3693" s="38"/>
      <c r="G3693" s="39"/>
      <c r="H3693" s="39"/>
      <c r="I3693" s="29"/>
      <c r="J3693" s="40"/>
      <c r="K3693" s="40"/>
      <c r="L3693" s="28"/>
      <c r="M3693" s="28"/>
      <c r="N3693" s="42" t="str">
        <f t="shared" si="401"/>
        <v/>
      </c>
      <c r="O3693" s="43"/>
      <c r="P3693" s="25" t="str">
        <f t="shared" si="406"/>
        <v/>
      </c>
      <c r="R3693" s="26">
        <f t="shared" si="402"/>
        <v>0</v>
      </c>
      <c r="S3693" s="18">
        <f t="shared" si="403"/>
        <v>9</v>
      </c>
      <c r="T3693" s="15" t="str">
        <f t="shared" si="404"/>
        <v/>
      </c>
      <c r="U3693" s="15" t="str">
        <f>CONCATENATE(IF(B3693="","",'[1]Datos del Clap'!$E$4),";","9",IF(B3693="","",'[1]Datos del Clap'!$F$4),TEXT(B3693,"000"),";",E3693,(TEXT(F3693,"00000000")))</f>
        <v>;9;00000000</v>
      </c>
    </row>
    <row r="3694" spans="1:21" ht="14.25" customHeight="1" x14ac:dyDescent="0.2">
      <c r="A3694" s="41" t="str">
        <f t="shared" si="405"/>
        <v/>
      </c>
      <c r="B3694" s="27" t="str">
        <f t="shared" si="400"/>
        <v/>
      </c>
      <c r="C3694" s="28"/>
      <c r="D3694" s="37"/>
      <c r="E3694" s="28"/>
      <c r="F3694" s="38"/>
      <c r="G3694" s="39"/>
      <c r="H3694" s="39"/>
      <c r="I3694" s="29"/>
      <c r="J3694" s="40"/>
      <c r="K3694" s="40"/>
      <c r="L3694" s="28"/>
      <c r="M3694" s="28"/>
      <c r="N3694" s="42" t="str">
        <f t="shared" si="401"/>
        <v/>
      </c>
      <c r="O3694" s="43"/>
      <c r="P3694" s="25" t="str">
        <f t="shared" si="406"/>
        <v/>
      </c>
      <c r="R3694" s="26">
        <f t="shared" si="402"/>
        <v>0</v>
      </c>
      <c r="S3694" s="18">
        <f t="shared" si="403"/>
        <v>9</v>
      </c>
      <c r="T3694" s="15" t="str">
        <f t="shared" si="404"/>
        <v/>
      </c>
      <c r="U3694" s="15" t="str">
        <f>CONCATENATE(IF(B3694="","",'[1]Datos del Clap'!$E$4),";","9",IF(B3694="","",'[1]Datos del Clap'!$F$4),TEXT(B3694,"000"),";",E3694,(TEXT(F3694,"00000000")))</f>
        <v>;9;00000000</v>
      </c>
    </row>
    <row r="3695" spans="1:21" ht="14.25" customHeight="1" x14ac:dyDescent="0.2">
      <c r="A3695" s="41" t="str">
        <f t="shared" si="405"/>
        <v/>
      </c>
      <c r="B3695" s="27" t="str">
        <f t="shared" si="400"/>
        <v/>
      </c>
      <c r="C3695" s="28"/>
      <c r="D3695" s="37"/>
      <c r="E3695" s="28"/>
      <c r="F3695" s="38"/>
      <c r="G3695" s="39"/>
      <c r="H3695" s="39"/>
      <c r="I3695" s="29"/>
      <c r="J3695" s="40"/>
      <c r="K3695" s="40"/>
      <c r="L3695" s="28"/>
      <c r="M3695" s="28"/>
      <c r="N3695" s="42" t="str">
        <f t="shared" si="401"/>
        <v/>
      </c>
      <c r="O3695" s="43"/>
      <c r="P3695" s="25" t="str">
        <f t="shared" si="406"/>
        <v/>
      </c>
      <c r="R3695" s="26">
        <f t="shared" si="402"/>
        <v>0</v>
      </c>
      <c r="S3695" s="18">
        <f t="shared" si="403"/>
        <v>9</v>
      </c>
      <c r="T3695" s="15" t="str">
        <f t="shared" si="404"/>
        <v/>
      </c>
      <c r="U3695" s="15" t="str">
        <f>CONCATENATE(IF(B3695="","",'[1]Datos del Clap'!$E$4),";","9",IF(B3695="","",'[1]Datos del Clap'!$F$4),TEXT(B3695,"000"),";",E3695,(TEXT(F3695,"00000000")))</f>
        <v>;9;00000000</v>
      </c>
    </row>
    <row r="3696" spans="1:21" ht="14.25" customHeight="1" x14ac:dyDescent="0.2">
      <c r="A3696" s="41" t="str">
        <f t="shared" si="405"/>
        <v/>
      </c>
      <c r="B3696" s="27" t="str">
        <f t="shared" si="400"/>
        <v/>
      </c>
      <c r="C3696" s="28"/>
      <c r="D3696" s="37"/>
      <c r="E3696" s="28"/>
      <c r="F3696" s="38"/>
      <c r="G3696" s="39"/>
      <c r="H3696" s="39"/>
      <c r="I3696" s="29"/>
      <c r="J3696" s="40"/>
      <c r="K3696" s="40"/>
      <c r="L3696" s="28"/>
      <c r="M3696" s="28"/>
      <c r="N3696" s="42" t="str">
        <f t="shared" si="401"/>
        <v/>
      </c>
      <c r="O3696" s="43"/>
      <c r="P3696" s="25" t="str">
        <f t="shared" si="406"/>
        <v/>
      </c>
      <c r="R3696" s="26">
        <f t="shared" si="402"/>
        <v>0</v>
      </c>
      <c r="S3696" s="18">
        <f t="shared" si="403"/>
        <v>9</v>
      </c>
      <c r="T3696" s="15" t="str">
        <f t="shared" si="404"/>
        <v/>
      </c>
      <c r="U3696" s="15" t="str">
        <f>CONCATENATE(IF(B3696="","",'[1]Datos del Clap'!$E$4),";","9",IF(B3696="","",'[1]Datos del Clap'!$F$4),TEXT(B3696,"000"),";",E3696,(TEXT(F3696,"00000000")))</f>
        <v>;9;00000000</v>
      </c>
    </row>
    <row r="3697" spans="1:21" ht="14.25" customHeight="1" x14ac:dyDescent="0.2">
      <c r="A3697" s="41" t="str">
        <f t="shared" si="405"/>
        <v/>
      </c>
      <c r="B3697" s="27" t="str">
        <f t="shared" si="400"/>
        <v/>
      </c>
      <c r="C3697" s="28"/>
      <c r="D3697" s="37"/>
      <c r="E3697" s="28"/>
      <c r="F3697" s="38"/>
      <c r="G3697" s="39"/>
      <c r="H3697" s="39"/>
      <c r="I3697" s="29"/>
      <c r="J3697" s="40"/>
      <c r="K3697" s="40"/>
      <c r="L3697" s="28"/>
      <c r="M3697" s="28"/>
      <c r="N3697" s="42" t="str">
        <f t="shared" si="401"/>
        <v/>
      </c>
      <c r="O3697" s="43"/>
      <c r="P3697" s="25" t="str">
        <f t="shared" si="406"/>
        <v/>
      </c>
      <c r="R3697" s="26">
        <f t="shared" si="402"/>
        <v>0</v>
      </c>
      <c r="S3697" s="18">
        <f t="shared" si="403"/>
        <v>9</v>
      </c>
      <c r="T3697" s="15" t="str">
        <f t="shared" si="404"/>
        <v/>
      </c>
      <c r="U3697" s="15" t="str">
        <f>CONCATENATE(IF(B3697="","",'[1]Datos del Clap'!$E$4),";","9",IF(B3697="","",'[1]Datos del Clap'!$F$4),TEXT(B3697,"000"),";",E3697,(TEXT(F3697,"00000000")))</f>
        <v>;9;00000000</v>
      </c>
    </row>
    <row r="3698" spans="1:21" ht="14.25" customHeight="1" x14ac:dyDescent="0.2">
      <c r="A3698" s="41" t="str">
        <f t="shared" si="405"/>
        <v/>
      </c>
      <c r="B3698" s="27" t="str">
        <f t="shared" si="400"/>
        <v/>
      </c>
      <c r="C3698" s="28"/>
      <c r="D3698" s="37"/>
      <c r="E3698" s="28"/>
      <c r="F3698" s="38"/>
      <c r="G3698" s="39"/>
      <c r="H3698" s="39"/>
      <c r="I3698" s="29"/>
      <c r="J3698" s="40"/>
      <c r="K3698" s="40"/>
      <c r="L3698" s="28"/>
      <c r="M3698" s="28"/>
      <c r="N3698" s="42" t="str">
        <f t="shared" si="401"/>
        <v/>
      </c>
      <c r="O3698" s="43"/>
      <c r="P3698" s="25" t="str">
        <f t="shared" si="406"/>
        <v/>
      </c>
      <c r="R3698" s="26">
        <f t="shared" si="402"/>
        <v>0</v>
      </c>
      <c r="S3698" s="18">
        <f t="shared" si="403"/>
        <v>9</v>
      </c>
      <c r="T3698" s="15" t="str">
        <f t="shared" si="404"/>
        <v/>
      </c>
      <c r="U3698" s="15" t="str">
        <f>CONCATENATE(IF(B3698="","",'[1]Datos del Clap'!$E$4),";","9",IF(B3698="","",'[1]Datos del Clap'!$F$4),TEXT(B3698,"000"),";",E3698,(TEXT(F3698,"00000000")))</f>
        <v>;9;00000000</v>
      </c>
    </row>
    <row r="3699" spans="1:21" ht="14.25" customHeight="1" x14ac:dyDescent="0.2">
      <c r="A3699" s="41" t="str">
        <f t="shared" si="405"/>
        <v/>
      </c>
      <c r="B3699" s="27" t="str">
        <f t="shared" si="400"/>
        <v/>
      </c>
      <c r="C3699" s="28"/>
      <c r="D3699" s="37"/>
      <c r="E3699" s="28"/>
      <c r="F3699" s="38"/>
      <c r="G3699" s="39"/>
      <c r="H3699" s="39"/>
      <c r="I3699" s="29"/>
      <c r="J3699" s="40"/>
      <c r="K3699" s="40"/>
      <c r="L3699" s="28"/>
      <c r="M3699" s="28"/>
      <c r="N3699" s="42" t="str">
        <f t="shared" si="401"/>
        <v/>
      </c>
      <c r="O3699" s="43"/>
      <c r="P3699" s="25" t="str">
        <f t="shared" si="406"/>
        <v/>
      </c>
      <c r="R3699" s="26">
        <f t="shared" si="402"/>
        <v>0</v>
      </c>
      <c r="S3699" s="18">
        <f t="shared" si="403"/>
        <v>9</v>
      </c>
      <c r="T3699" s="15" t="str">
        <f t="shared" si="404"/>
        <v/>
      </c>
      <c r="U3699" s="15" t="str">
        <f>CONCATENATE(IF(B3699="","",'[1]Datos del Clap'!$E$4),";","9",IF(B3699="","",'[1]Datos del Clap'!$F$4),TEXT(B3699,"000"),";",E3699,(TEXT(F3699,"00000000")))</f>
        <v>;9;00000000</v>
      </c>
    </row>
    <row r="3700" spans="1:21" ht="14.25" customHeight="1" x14ac:dyDescent="0.2">
      <c r="A3700" s="41" t="str">
        <f t="shared" si="405"/>
        <v/>
      </c>
      <c r="B3700" s="27" t="str">
        <f t="shared" si="400"/>
        <v/>
      </c>
      <c r="C3700" s="28"/>
      <c r="D3700" s="37"/>
      <c r="E3700" s="28"/>
      <c r="F3700" s="38"/>
      <c r="G3700" s="39"/>
      <c r="H3700" s="39"/>
      <c r="I3700" s="29"/>
      <c r="J3700" s="40"/>
      <c r="K3700" s="40"/>
      <c r="L3700" s="28"/>
      <c r="M3700" s="28"/>
      <c r="N3700" s="42" t="str">
        <f t="shared" si="401"/>
        <v/>
      </c>
      <c r="O3700" s="43"/>
      <c r="P3700" s="25" t="str">
        <f t="shared" si="406"/>
        <v/>
      </c>
      <c r="R3700" s="26">
        <f t="shared" si="402"/>
        <v>0</v>
      </c>
      <c r="S3700" s="18">
        <f t="shared" si="403"/>
        <v>9</v>
      </c>
      <c r="T3700" s="15" t="str">
        <f t="shared" si="404"/>
        <v/>
      </c>
      <c r="U3700" s="15" t="str">
        <f>CONCATENATE(IF(B3700="","",'[1]Datos del Clap'!$E$4),";","9",IF(B3700="","",'[1]Datos del Clap'!$F$4),TEXT(B3700,"000"),";",E3700,(TEXT(F3700,"00000000")))</f>
        <v>;9;00000000</v>
      </c>
    </row>
    <row r="3701" spans="1:21" ht="14.25" customHeight="1" x14ac:dyDescent="0.2">
      <c r="A3701" s="41" t="str">
        <f t="shared" si="405"/>
        <v/>
      </c>
      <c r="B3701" s="27" t="str">
        <f t="shared" si="400"/>
        <v/>
      </c>
      <c r="C3701" s="28"/>
      <c r="D3701" s="37"/>
      <c r="E3701" s="28"/>
      <c r="F3701" s="38"/>
      <c r="G3701" s="39"/>
      <c r="H3701" s="39"/>
      <c r="I3701" s="29"/>
      <c r="J3701" s="40"/>
      <c r="K3701" s="40"/>
      <c r="L3701" s="28"/>
      <c r="M3701" s="28"/>
      <c r="N3701" s="42" t="str">
        <f t="shared" si="401"/>
        <v/>
      </c>
      <c r="O3701" s="43"/>
      <c r="P3701" s="25" t="str">
        <f t="shared" si="406"/>
        <v/>
      </c>
      <c r="R3701" s="26">
        <f t="shared" si="402"/>
        <v>0</v>
      </c>
      <c r="S3701" s="18">
        <f t="shared" si="403"/>
        <v>9</v>
      </c>
      <c r="T3701" s="15" t="str">
        <f t="shared" si="404"/>
        <v/>
      </c>
      <c r="U3701" s="15" t="str">
        <f>CONCATENATE(IF(B3701="","",'[1]Datos del Clap'!$E$4),";","9",IF(B3701="","",'[1]Datos del Clap'!$F$4),TEXT(B3701,"000"),";",E3701,(TEXT(F3701,"00000000")))</f>
        <v>;9;00000000</v>
      </c>
    </row>
    <row r="3702" spans="1:21" ht="14.25" customHeight="1" x14ac:dyDescent="0.2">
      <c r="A3702" s="41" t="str">
        <f t="shared" si="405"/>
        <v/>
      </c>
      <c r="B3702" s="27" t="str">
        <f t="shared" si="400"/>
        <v/>
      </c>
      <c r="C3702" s="28"/>
      <c r="D3702" s="37"/>
      <c r="E3702" s="28"/>
      <c r="F3702" s="38"/>
      <c r="G3702" s="39"/>
      <c r="H3702" s="39"/>
      <c r="I3702" s="29"/>
      <c r="J3702" s="40"/>
      <c r="K3702" s="40"/>
      <c r="L3702" s="28"/>
      <c r="M3702" s="28"/>
      <c r="N3702" s="42" t="str">
        <f t="shared" si="401"/>
        <v/>
      </c>
      <c r="O3702" s="43"/>
      <c r="P3702" s="25" t="str">
        <f t="shared" si="406"/>
        <v/>
      </c>
      <c r="R3702" s="26">
        <f t="shared" si="402"/>
        <v>0</v>
      </c>
      <c r="S3702" s="18">
        <f t="shared" si="403"/>
        <v>9</v>
      </c>
      <c r="T3702" s="15" t="str">
        <f t="shared" si="404"/>
        <v/>
      </c>
      <c r="U3702" s="15" t="str">
        <f>CONCATENATE(IF(B3702="","",'[1]Datos del Clap'!$E$4),";","9",IF(B3702="","",'[1]Datos del Clap'!$F$4),TEXT(B3702,"000"),";",E3702,(TEXT(F3702,"00000000")))</f>
        <v>;9;00000000</v>
      </c>
    </row>
    <row r="3703" spans="1:21" ht="14.25" customHeight="1" x14ac:dyDescent="0.2">
      <c r="A3703" s="41" t="str">
        <f t="shared" si="405"/>
        <v/>
      </c>
      <c r="B3703" s="27" t="str">
        <f t="shared" si="400"/>
        <v/>
      </c>
      <c r="C3703" s="28"/>
      <c r="D3703" s="37"/>
      <c r="E3703" s="28"/>
      <c r="F3703" s="38"/>
      <c r="G3703" s="39"/>
      <c r="H3703" s="39"/>
      <c r="I3703" s="29"/>
      <c r="J3703" s="40"/>
      <c r="K3703" s="40"/>
      <c r="L3703" s="28"/>
      <c r="M3703" s="28"/>
      <c r="N3703" s="42" t="str">
        <f t="shared" si="401"/>
        <v/>
      </c>
      <c r="O3703" s="43"/>
      <c r="P3703" s="25" t="str">
        <f t="shared" si="406"/>
        <v/>
      </c>
      <c r="R3703" s="26">
        <f t="shared" si="402"/>
        <v>0</v>
      </c>
      <c r="S3703" s="18">
        <f t="shared" si="403"/>
        <v>9</v>
      </c>
      <c r="T3703" s="15" t="str">
        <f t="shared" si="404"/>
        <v/>
      </c>
      <c r="U3703" s="15" t="str">
        <f>CONCATENATE(IF(B3703="","",'[1]Datos del Clap'!$E$4),";","9",IF(B3703="","",'[1]Datos del Clap'!$F$4),TEXT(B3703,"000"),";",E3703,(TEXT(F3703,"00000000")))</f>
        <v>;9;00000000</v>
      </c>
    </row>
    <row r="3704" spans="1:21" ht="14.25" customHeight="1" x14ac:dyDescent="0.2">
      <c r="A3704" s="41" t="str">
        <f t="shared" si="405"/>
        <v/>
      </c>
      <c r="B3704" s="27" t="str">
        <f t="shared" si="400"/>
        <v/>
      </c>
      <c r="C3704" s="28"/>
      <c r="D3704" s="37"/>
      <c r="E3704" s="28"/>
      <c r="F3704" s="38"/>
      <c r="G3704" s="39"/>
      <c r="H3704" s="39"/>
      <c r="I3704" s="29"/>
      <c r="J3704" s="40"/>
      <c r="K3704" s="40"/>
      <c r="L3704" s="28"/>
      <c r="M3704" s="28"/>
      <c r="N3704" s="42" t="str">
        <f t="shared" si="401"/>
        <v/>
      </c>
      <c r="O3704" s="43"/>
      <c r="P3704" s="25" t="str">
        <f t="shared" si="406"/>
        <v/>
      </c>
      <c r="R3704" s="26">
        <f t="shared" si="402"/>
        <v>0</v>
      </c>
      <c r="S3704" s="18">
        <f t="shared" si="403"/>
        <v>9</v>
      </c>
      <c r="T3704" s="15" t="str">
        <f t="shared" si="404"/>
        <v/>
      </c>
      <c r="U3704" s="15" t="str">
        <f>CONCATENATE(IF(B3704="","",'[1]Datos del Clap'!$E$4),";","9",IF(B3704="","",'[1]Datos del Clap'!$F$4),TEXT(B3704,"000"),";",E3704,(TEXT(F3704,"00000000")))</f>
        <v>;9;00000000</v>
      </c>
    </row>
    <row r="3705" spans="1:21" ht="14.25" customHeight="1" x14ac:dyDescent="0.2">
      <c r="A3705" s="41" t="str">
        <f t="shared" si="405"/>
        <v/>
      </c>
      <c r="B3705" s="27" t="str">
        <f t="shared" si="400"/>
        <v/>
      </c>
      <c r="C3705" s="28"/>
      <c r="D3705" s="37"/>
      <c r="E3705" s="28"/>
      <c r="F3705" s="38"/>
      <c r="G3705" s="39"/>
      <c r="H3705" s="39"/>
      <c r="I3705" s="29"/>
      <c r="J3705" s="40"/>
      <c r="K3705" s="40"/>
      <c r="L3705" s="28"/>
      <c r="M3705" s="28"/>
      <c r="N3705" s="42" t="str">
        <f t="shared" si="401"/>
        <v/>
      </c>
      <c r="O3705" s="43"/>
      <c r="P3705" s="25" t="str">
        <f t="shared" si="406"/>
        <v/>
      </c>
      <c r="R3705" s="26">
        <f t="shared" si="402"/>
        <v>0</v>
      </c>
      <c r="S3705" s="18">
        <f t="shared" si="403"/>
        <v>9</v>
      </c>
      <c r="T3705" s="15" t="str">
        <f t="shared" si="404"/>
        <v/>
      </c>
      <c r="U3705" s="15" t="str">
        <f>CONCATENATE(IF(B3705="","",'[1]Datos del Clap'!$E$4),";","9",IF(B3705="","",'[1]Datos del Clap'!$F$4),TEXT(B3705,"000"),";",E3705,(TEXT(F3705,"00000000")))</f>
        <v>;9;00000000</v>
      </c>
    </row>
    <row r="3706" spans="1:21" ht="14.25" customHeight="1" x14ac:dyDescent="0.2">
      <c r="A3706" s="41" t="str">
        <f t="shared" si="405"/>
        <v/>
      </c>
      <c r="B3706" s="27" t="str">
        <f t="shared" si="400"/>
        <v/>
      </c>
      <c r="C3706" s="28"/>
      <c r="D3706" s="37"/>
      <c r="E3706" s="28"/>
      <c r="F3706" s="38"/>
      <c r="G3706" s="39"/>
      <c r="H3706" s="39"/>
      <c r="I3706" s="29"/>
      <c r="J3706" s="40"/>
      <c r="K3706" s="40"/>
      <c r="L3706" s="28"/>
      <c r="M3706" s="28"/>
      <c r="N3706" s="42" t="str">
        <f t="shared" si="401"/>
        <v/>
      </c>
      <c r="O3706" s="43"/>
      <c r="P3706" s="25" t="str">
        <f t="shared" si="406"/>
        <v/>
      </c>
      <c r="R3706" s="26">
        <f t="shared" si="402"/>
        <v>0</v>
      </c>
      <c r="S3706" s="18">
        <f t="shared" si="403"/>
        <v>9</v>
      </c>
      <c r="T3706" s="15" t="str">
        <f t="shared" si="404"/>
        <v/>
      </c>
      <c r="U3706" s="15" t="str">
        <f>CONCATENATE(IF(B3706="","",'[1]Datos del Clap'!$E$4),";","9",IF(B3706="","",'[1]Datos del Clap'!$F$4),TEXT(B3706,"000"),";",E3706,(TEXT(F3706,"00000000")))</f>
        <v>;9;00000000</v>
      </c>
    </row>
    <row r="3707" spans="1:21" ht="14.25" customHeight="1" x14ac:dyDescent="0.2">
      <c r="A3707" s="41" t="str">
        <f t="shared" si="405"/>
        <v/>
      </c>
      <c r="B3707" s="27" t="str">
        <f t="shared" si="400"/>
        <v/>
      </c>
      <c r="C3707" s="28"/>
      <c r="D3707" s="37"/>
      <c r="E3707" s="28"/>
      <c r="F3707" s="38"/>
      <c r="G3707" s="39"/>
      <c r="H3707" s="39"/>
      <c r="I3707" s="29"/>
      <c r="J3707" s="40"/>
      <c r="K3707" s="40"/>
      <c r="L3707" s="28"/>
      <c r="M3707" s="28"/>
      <c r="N3707" s="42" t="str">
        <f t="shared" si="401"/>
        <v/>
      </c>
      <c r="O3707" s="43"/>
      <c r="P3707" s="25" t="str">
        <f t="shared" si="406"/>
        <v/>
      </c>
      <c r="R3707" s="26">
        <f t="shared" si="402"/>
        <v>0</v>
      </c>
      <c r="S3707" s="18">
        <f t="shared" si="403"/>
        <v>9</v>
      </c>
      <c r="T3707" s="15" t="str">
        <f t="shared" si="404"/>
        <v/>
      </c>
      <c r="U3707" s="15" t="str">
        <f>CONCATENATE(IF(B3707="","",'[1]Datos del Clap'!$E$4),";","9",IF(B3707="","",'[1]Datos del Clap'!$F$4),TEXT(B3707,"000"),";",E3707,(TEXT(F3707,"00000000")))</f>
        <v>;9;00000000</v>
      </c>
    </row>
    <row r="3708" spans="1:21" ht="14.25" customHeight="1" x14ac:dyDescent="0.2">
      <c r="A3708" s="41" t="str">
        <f t="shared" si="405"/>
        <v/>
      </c>
      <c r="B3708" s="27" t="str">
        <f t="shared" si="400"/>
        <v/>
      </c>
      <c r="C3708" s="28"/>
      <c r="D3708" s="37"/>
      <c r="E3708" s="28"/>
      <c r="F3708" s="38"/>
      <c r="G3708" s="39"/>
      <c r="H3708" s="39"/>
      <c r="I3708" s="29"/>
      <c r="J3708" s="40"/>
      <c r="K3708" s="40"/>
      <c r="L3708" s="28"/>
      <c r="M3708" s="28"/>
      <c r="N3708" s="42" t="str">
        <f t="shared" si="401"/>
        <v/>
      </c>
      <c r="O3708" s="43"/>
      <c r="P3708" s="25" t="str">
        <f t="shared" si="406"/>
        <v/>
      </c>
      <c r="R3708" s="26">
        <f t="shared" si="402"/>
        <v>0</v>
      </c>
      <c r="S3708" s="18">
        <f t="shared" si="403"/>
        <v>9</v>
      </c>
      <c r="T3708" s="15" t="str">
        <f t="shared" si="404"/>
        <v/>
      </c>
      <c r="U3708" s="15" t="str">
        <f>CONCATENATE(IF(B3708="","",'[1]Datos del Clap'!$E$4),";","9",IF(B3708="","",'[1]Datos del Clap'!$F$4),TEXT(B3708,"000"),";",E3708,(TEXT(F3708,"00000000")))</f>
        <v>;9;00000000</v>
      </c>
    </row>
    <row r="3709" spans="1:21" ht="14.25" customHeight="1" x14ac:dyDescent="0.2">
      <c r="A3709" s="41" t="str">
        <f t="shared" si="405"/>
        <v/>
      </c>
      <c r="B3709" s="27" t="str">
        <f t="shared" si="400"/>
        <v/>
      </c>
      <c r="C3709" s="28"/>
      <c r="D3709" s="37"/>
      <c r="E3709" s="28"/>
      <c r="F3709" s="38"/>
      <c r="G3709" s="39"/>
      <c r="H3709" s="39"/>
      <c r="I3709" s="29"/>
      <c r="J3709" s="40"/>
      <c r="K3709" s="40"/>
      <c r="L3709" s="28"/>
      <c r="M3709" s="28"/>
      <c r="N3709" s="42" t="str">
        <f t="shared" si="401"/>
        <v/>
      </c>
      <c r="O3709" s="43"/>
      <c r="P3709" s="25" t="str">
        <f t="shared" si="406"/>
        <v/>
      </c>
      <c r="R3709" s="26">
        <f t="shared" si="402"/>
        <v>0</v>
      </c>
      <c r="S3709" s="18">
        <f t="shared" si="403"/>
        <v>9</v>
      </c>
      <c r="T3709" s="15" t="str">
        <f t="shared" si="404"/>
        <v/>
      </c>
      <c r="U3709" s="15" t="str">
        <f>CONCATENATE(IF(B3709="","",'[1]Datos del Clap'!$E$4),";","9",IF(B3709="","",'[1]Datos del Clap'!$F$4),TEXT(B3709,"000"),";",E3709,(TEXT(F3709,"00000000")))</f>
        <v>;9;00000000</v>
      </c>
    </row>
    <row r="3710" spans="1:21" ht="14.25" customHeight="1" x14ac:dyDescent="0.2">
      <c r="A3710" s="41" t="str">
        <f t="shared" si="405"/>
        <v/>
      </c>
      <c r="B3710" s="27" t="str">
        <f t="shared" ref="B3710:B3773" si="407">IF(OR(C3710="",D3710=""),"",IF(AND(C3710&lt;&gt;"Jefe de Familia",D3710&lt;&gt;""),B3709,(B3709+1)))</f>
        <v/>
      </c>
      <c r="C3710" s="28"/>
      <c r="D3710" s="37"/>
      <c r="E3710" s="28"/>
      <c r="F3710" s="38"/>
      <c r="G3710" s="39"/>
      <c r="H3710" s="39"/>
      <c r="I3710" s="29"/>
      <c r="J3710" s="40"/>
      <c r="K3710" s="40"/>
      <c r="L3710" s="28"/>
      <c r="M3710" s="28"/>
      <c r="N3710" s="42" t="str">
        <f t="shared" ref="N3710:N3773" si="408">IF(OR(COUNTIF($F$4:$F$3005,F3710)&gt;=2,T(F3710)&lt;&gt;"",LEN(F3710)&gt;8),"Revisar este número de Cédula","")</f>
        <v/>
      </c>
      <c r="O3710" s="43"/>
      <c r="P3710" s="25" t="str">
        <f t="shared" si="406"/>
        <v/>
      </c>
      <c r="R3710" s="26">
        <f t="shared" ref="R3710:R3773" si="409">COUNTIF($F$4:$F$10002,F3710)</f>
        <v>0</v>
      </c>
      <c r="S3710" s="18">
        <f t="shared" ref="S3710:S3773" si="410">LEN(IF(F3710&gt;=80000000,(CONCATENATE("E",REPT(0,8-LEN(F3710)),F3710)),(CONCATENATE("V",REPT(0,8-LEN(F3710)),F3710))))</f>
        <v>9</v>
      </c>
      <c r="T3710" s="15" t="str">
        <f t="shared" ref="T3710:T3773" si="411">TRIM(PROPER(D3710))</f>
        <v/>
      </c>
      <c r="U3710" s="15" t="str">
        <f>CONCATENATE(IF(B3710="","",'[1]Datos del Clap'!$E$4),";","9",IF(B3710="","",'[1]Datos del Clap'!$F$4),TEXT(B3710,"000"),";",E3710,(TEXT(F3710,"00000000")))</f>
        <v>;9;00000000</v>
      </c>
    </row>
    <row r="3711" spans="1:21" ht="14.25" customHeight="1" x14ac:dyDescent="0.2">
      <c r="A3711" s="41" t="str">
        <f t="shared" si="405"/>
        <v/>
      </c>
      <c r="B3711" s="27" t="str">
        <f t="shared" si="407"/>
        <v/>
      </c>
      <c r="C3711" s="28"/>
      <c r="D3711" s="37"/>
      <c r="E3711" s="28"/>
      <c r="F3711" s="38"/>
      <c r="G3711" s="39"/>
      <c r="H3711" s="39"/>
      <c r="I3711" s="29"/>
      <c r="J3711" s="40"/>
      <c r="K3711" s="40"/>
      <c r="L3711" s="28"/>
      <c r="M3711" s="28"/>
      <c r="N3711" s="42" t="str">
        <f t="shared" si="408"/>
        <v/>
      </c>
      <c r="O3711" s="43"/>
      <c r="P3711" s="25" t="str">
        <f t="shared" si="406"/>
        <v/>
      </c>
      <c r="R3711" s="26">
        <f t="shared" si="409"/>
        <v>0</v>
      </c>
      <c r="S3711" s="18">
        <f t="shared" si="410"/>
        <v>9</v>
      </c>
      <c r="T3711" s="15" t="str">
        <f t="shared" si="411"/>
        <v/>
      </c>
      <c r="U3711" s="15" t="str">
        <f>CONCATENATE(IF(B3711="","",'[1]Datos del Clap'!$E$4),";","9",IF(B3711="","",'[1]Datos del Clap'!$F$4),TEXT(B3711,"000"),";",E3711,(TEXT(F3711,"00000000")))</f>
        <v>;9;00000000</v>
      </c>
    </row>
    <row r="3712" spans="1:21" ht="14.25" customHeight="1" x14ac:dyDescent="0.2">
      <c r="A3712" s="41" t="str">
        <f t="shared" si="405"/>
        <v/>
      </c>
      <c r="B3712" s="27" t="str">
        <f t="shared" si="407"/>
        <v/>
      </c>
      <c r="C3712" s="28"/>
      <c r="D3712" s="37"/>
      <c r="E3712" s="28"/>
      <c r="F3712" s="38"/>
      <c r="G3712" s="39"/>
      <c r="H3712" s="39"/>
      <c r="I3712" s="29"/>
      <c r="J3712" s="40"/>
      <c r="K3712" s="40"/>
      <c r="L3712" s="28"/>
      <c r="M3712" s="28"/>
      <c r="N3712" s="42" t="str">
        <f t="shared" si="408"/>
        <v/>
      </c>
      <c r="O3712" s="43"/>
      <c r="P3712" s="25" t="str">
        <f t="shared" si="406"/>
        <v/>
      </c>
      <c r="R3712" s="26">
        <f t="shared" si="409"/>
        <v>0</v>
      </c>
      <c r="S3712" s="18">
        <f t="shared" si="410"/>
        <v>9</v>
      </c>
      <c r="T3712" s="15" t="str">
        <f t="shared" si="411"/>
        <v/>
      </c>
      <c r="U3712" s="15" t="str">
        <f>CONCATENATE(IF(B3712="","",'[1]Datos del Clap'!$E$4),";","9",IF(B3712="","",'[1]Datos del Clap'!$F$4),TEXT(B3712,"000"),";",E3712,(TEXT(F3712,"00000000")))</f>
        <v>;9;00000000</v>
      </c>
    </row>
    <row r="3713" spans="1:21" ht="14.25" customHeight="1" x14ac:dyDescent="0.2">
      <c r="A3713" s="41" t="str">
        <f t="shared" si="405"/>
        <v/>
      </c>
      <c r="B3713" s="27" t="str">
        <f t="shared" si="407"/>
        <v/>
      </c>
      <c r="C3713" s="28"/>
      <c r="D3713" s="37"/>
      <c r="E3713" s="28"/>
      <c r="F3713" s="38"/>
      <c r="G3713" s="39"/>
      <c r="H3713" s="39"/>
      <c r="I3713" s="29"/>
      <c r="J3713" s="40"/>
      <c r="K3713" s="40"/>
      <c r="L3713" s="28"/>
      <c r="M3713" s="28"/>
      <c r="N3713" s="42" t="str">
        <f t="shared" si="408"/>
        <v/>
      </c>
      <c r="O3713" s="43"/>
      <c r="P3713" s="25" t="str">
        <f t="shared" si="406"/>
        <v/>
      </c>
      <c r="R3713" s="26">
        <f t="shared" si="409"/>
        <v>0</v>
      </c>
      <c r="S3713" s="18">
        <f t="shared" si="410"/>
        <v>9</v>
      </c>
      <c r="T3713" s="15" t="str">
        <f t="shared" si="411"/>
        <v/>
      </c>
      <c r="U3713" s="15" t="str">
        <f>CONCATENATE(IF(B3713="","",'[1]Datos del Clap'!$E$4),";","9",IF(B3713="","",'[1]Datos del Clap'!$F$4),TEXT(B3713,"000"),";",E3713,(TEXT(F3713,"00000000")))</f>
        <v>;9;00000000</v>
      </c>
    </row>
    <row r="3714" spans="1:21" ht="14.25" customHeight="1" x14ac:dyDescent="0.2">
      <c r="A3714" s="41" t="str">
        <f t="shared" si="405"/>
        <v/>
      </c>
      <c r="B3714" s="27" t="str">
        <f t="shared" si="407"/>
        <v/>
      </c>
      <c r="C3714" s="28"/>
      <c r="D3714" s="37"/>
      <c r="E3714" s="28"/>
      <c r="F3714" s="38"/>
      <c r="G3714" s="39"/>
      <c r="H3714" s="39"/>
      <c r="I3714" s="29"/>
      <c r="J3714" s="40"/>
      <c r="K3714" s="40"/>
      <c r="L3714" s="28"/>
      <c r="M3714" s="28"/>
      <c r="N3714" s="42" t="str">
        <f t="shared" si="408"/>
        <v/>
      </c>
      <c r="O3714" s="43"/>
      <c r="P3714" s="25" t="str">
        <f t="shared" si="406"/>
        <v/>
      </c>
      <c r="R3714" s="26">
        <f t="shared" si="409"/>
        <v>0</v>
      </c>
      <c r="S3714" s="18">
        <f t="shared" si="410"/>
        <v>9</v>
      </c>
      <c r="T3714" s="15" t="str">
        <f t="shared" si="411"/>
        <v/>
      </c>
      <c r="U3714" s="15" t="str">
        <f>CONCATENATE(IF(B3714="","",'[1]Datos del Clap'!$E$4),";","9",IF(B3714="","",'[1]Datos del Clap'!$F$4),TEXT(B3714,"000"),";",E3714,(TEXT(F3714,"00000000")))</f>
        <v>;9;00000000</v>
      </c>
    </row>
    <row r="3715" spans="1:21" ht="14.25" customHeight="1" x14ac:dyDescent="0.2">
      <c r="A3715" s="41" t="str">
        <f t="shared" si="405"/>
        <v/>
      </c>
      <c r="B3715" s="27" t="str">
        <f t="shared" si="407"/>
        <v/>
      </c>
      <c r="C3715" s="28"/>
      <c r="D3715" s="37"/>
      <c r="E3715" s="28"/>
      <c r="F3715" s="38"/>
      <c r="G3715" s="39"/>
      <c r="H3715" s="39"/>
      <c r="I3715" s="29"/>
      <c r="J3715" s="40"/>
      <c r="K3715" s="40"/>
      <c r="L3715" s="28"/>
      <c r="M3715" s="28"/>
      <c r="N3715" s="42" t="str">
        <f t="shared" si="408"/>
        <v/>
      </c>
      <c r="O3715" s="43"/>
      <c r="P3715" s="25" t="str">
        <f t="shared" si="406"/>
        <v/>
      </c>
      <c r="R3715" s="26">
        <f t="shared" si="409"/>
        <v>0</v>
      </c>
      <c r="S3715" s="18">
        <f t="shared" si="410"/>
        <v>9</v>
      </c>
      <c r="T3715" s="15" t="str">
        <f t="shared" si="411"/>
        <v/>
      </c>
      <c r="U3715" s="15" t="str">
        <f>CONCATENATE(IF(B3715="","",'[1]Datos del Clap'!$E$4),";","9",IF(B3715="","",'[1]Datos del Clap'!$F$4),TEXT(B3715,"000"),";",E3715,(TEXT(F3715,"00000000")))</f>
        <v>;9;00000000</v>
      </c>
    </row>
    <row r="3716" spans="1:21" ht="14.25" customHeight="1" x14ac:dyDescent="0.2">
      <c r="A3716" s="41" t="str">
        <f t="shared" si="405"/>
        <v/>
      </c>
      <c r="B3716" s="27" t="str">
        <f t="shared" si="407"/>
        <v/>
      </c>
      <c r="C3716" s="28"/>
      <c r="D3716" s="37"/>
      <c r="E3716" s="28"/>
      <c r="F3716" s="38"/>
      <c r="G3716" s="39"/>
      <c r="H3716" s="39"/>
      <c r="I3716" s="29"/>
      <c r="J3716" s="40"/>
      <c r="K3716" s="40"/>
      <c r="L3716" s="28"/>
      <c r="M3716" s="28"/>
      <c r="N3716" s="42" t="str">
        <f t="shared" si="408"/>
        <v/>
      </c>
      <c r="O3716" s="43"/>
      <c r="P3716" s="25" t="str">
        <f t="shared" si="406"/>
        <v/>
      </c>
      <c r="R3716" s="26">
        <f t="shared" si="409"/>
        <v>0</v>
      </c>
      <c r="S3716" s="18">
        <f t="shared" si="410"/>
        <v>9</v>
      </c>
      <c r="T3716" s="15" t="str">
        <f t="shared" si="411"/>
        <v/>
      </c>
      <c r="U3716" s="15" t="str">
        <f>CONCATENATE(IF(B3716="","",'[1]Datos del Clap'!$E$4),";","9",IF(B3716="","",'[1]Datos del Clap'!$F$4),TEXT(B3716,"000"),";",E3716,(TEXT(F3716,"00000000")))</f>
        <v>;9;00000000</v>
      </c>
    </row>
    <row r="3717" spans="1:21" ht="14.25" customHeight="1" x14ac:dyDescent="0.2">
      <c r="A3717" s="41" t="str">
        <f t="shared" ref="A3717:A3780" si="412">IF(I3717="Vocero Territorial",1,IF(I3717="UBCH",2,IF(I3717="UNAMUJER",3,IF(I3717="FFM",4,IF(I3717="CCAlimentación",5,IF(I3717="Comunicador",6,IF(I3717="Productivo",7,IF(I3717="Fiscal",8,IF(I3717="Miliciano",9,IF(I3717="Vocero Comunal",11,IF(I3717="Ninguno",10,"")))))))))))</f>
        <v/>
      </c>
      <c r="B3717" s="27" t="str">
        <f t="shared" si="407"/>
        <v/>
      </c>
      <c r="C3717" s="28"/>
      <c r="D3717" s="37"/>
      <c r="E3717" s="28"/>
      <c r="F3717" s="38"/>
      <c r="G3717" s="39"/>
      <c r="H3717" s="39"/>
      <c r="I3717" s="29"/>
      <c r="J3717" s="40"/>
      <c r="K3717" s="40"/>
      <c r="L3717" s="28"/>
      <c r="M3717" s="28"/>
      <c r="N3717" s="42" t="str">
        <f t="shared" si="408"/>
        <v/>
      </c>
      <c r="O3717" s="43"/>
      <c r="P3717" s="25" t="str">
        <f t="shared" ref="P3717:P3780" si="413">IF(AND($W$2&lt;&gt;1,I3717="Vocero Territorial"),"Ya Existe un "&amp;I3717,IF(AND($W$3&lt;&gt;1,I3717="UBCH"),"Ya Existe un Representante de las "&amp;I3717,IF(AND($W$4&lt;&gt;1,I3717="UNAMUJER"),"Ya Existe un Representante de "&amp;I3717,IF(AND($W$5&lt;&gt;1,I3717="FFM"),"Ya Existe un Representante del "&amp;I3717,IF(AND($W$6&lt;&gt;1,I3717="CCAlimentación"),"Ya Existe un Representante del "&amp;I3717,IF(AND($W$7&lt;&gt;1,I3717="Comunicador"),"Ya Existe un Líder "&amp;I3717,IF(AND($W$8&lt;&gt;1,I3717="Productivo"),"Ya Existe un Líder "&amp;I3717,IF(AND($W$9&lt;&gt;1,I3717="Fiscal"),"Ya Existe un "&amp;I3717,IF(AND($W$9&lt;&gt;1,I3717="Vocero Comunal"),"Ya Existe un "&amp;I3717,"")))))))))</f>
        <v/>
      </c>
      <c r="R3717" s="26">
        <f t="shared" si="409"/>
        <v>0</v>
      </c>
      <c r="S3717" s="18">
        <f t="shared" si="410"/>
        <v>9</v>
      </c>
      <c r="T3717" s="15" t="str">
        <f t="shared" si="411"/>
        <v/>
      </c>
      <c r="U3717" s="15" t="str">
        <f>CONCATENATE(IF(B3717="","",'[1]Datos del Clap'!$E$4),";","9",IF(B3717="","",'[1]Datos del Clap'!$F$4),TEXT(B3717,"000"),";",E3717,(TEXT(F3717,"00000000")))</f>
        <v>;9;00000000</v>
      </c>
    </row>
    <row r="3718" spans="1:21" ht="14.25" customHeight="1" x14ac:dyDescent="0.2">
      <c r="A3718" s="41" t="str">
        <f t="shared" si="412"/>
        <v/>
      </c>
      <c r="B3718" s="27" t="str">
        <f t="shared" si="407"/>
        <v/>
      </c>
      <c r="C3718" s="28"/>
      <c r="D3718" s="37"/>
      <c r="E3718" s="28"/>
      <c r="F3718" s="38"/>
      <c r="G3718" s="39"/>
      <c r="H3718" s="39"/>
      <c r="I3718" s="29"/>
      <c r="J3718" s="40"/>
      <c r="K3718" s="40"/>
      <c r="L3718" s="28"/>
      <c r="M3718" s="28"/>
      <c r="N3718" s="42" t="str">
        <f t="shared" si="408"/>
        <v/>
      </c>
      <c r="O3718" s="43"/>
      <c r="P3718" s="25" t="str">
        <f t="shared" si="413"/>
        <v/>
      </c>
      <c r="R3718" s="26">
        <f t="shared" si="409"/>
        <v>0</v>
      </c>
      <c r="S3718" s="18">
        <f t="shared" si="410"/>
        <v>9</v>
      </c>
      <c r="T3718" s="15" t="str">
        <f t="shared" si="411"/>
        <v/>
      </c>
      <c r="U3718" s="15" t="str">
        <f>CONCATENATE(IF(B3718="","",'[1]Datos del Clap'!$E$4),";","9",IF(B3718="","",'[1]Datos del Clap'!$F$4),TEXT(B3718,"000"),";",E3718,(TEXT(F3718,"00000000")))</f>
        <v>;9;00000000</v>
      </c>
    </row>
    <row r="3719" spans="1:21" ht="14.25" customHeight="1" x14ac:dyDescent="0.2">
      <c r="A3719" s="41" t="str">
        <f t="shared" si="412"/>
        <v/>
      </c>
      <c r="B3719" s="27" t="str">
        <f t="shared" si="407"/>
        <v/>
      </c>
      <c r="C3719" s="28"/>
      <c r="D3719" s="37"/>
      <c r="E3719" s="28"/>
      <c r="F3719" s="38"/>
      <c r="G3719" s="39"/>
      <c r="H3719" s="39"/>
      <c r="I3719" s="29"/>
      <c r="J3719" s="40"/>
      <c r="K3719" s="40"/>
      <c r="L3719" s="28"/>
      <c r="M3719" s="28"/>
      <c r="N3719" s="42" t="str">
        <f t="shared" si="408"/>
        <v/>
      </c>
      <c r="O3719" s="43"/>
      <c r="P3719" s="25" t="str">
        <f t="shared" si="413"/>
        <v/>
      </c>
      <c r="R3719" s="26">
        <f t="shared" si="409"/>
        <v>0</v>
      </c>
      <c r="S3719" s="18">
        <f t="shared" si="410"/>
        <v>9</v>
      </c>
      <c r="T3719" s="15" t="str">
        <f t="shared" si="411"/>
        <v/>
      </c>
      <c r="U3719" s="15" t="str">
        <f>CONCATENATE(IF(B3719="","",'[1]Datos del Clap'!$E$4),";","9",IF(B3719="","",'[1]Datos del Clap'!$F$4),TEXT(B3719,"000"),";",E3719,(TEXT(F3719,"00000000")))</f>
        <v>;9;00000000</v>
      </c>
    </row>
    <row r="3720" spans="1:21" ht="14.25" customHeight="1" x14ac:dyDescent="0.2">
      <c r="A3720" s="41" t="str">
        <f t="shared" si="412"/>
        <v/>
      </c>
      <c r="B3720" s="27" t="str">
        <f t="shared" si="407"/>
        <v/>
      </c>
      <c r="C3720" s="28"/>
      <c r="D3720" s="37"/>
      <c r="E3720" s="28"/>
      <c r="F3720" s="38"/>
      <c r="G3720" s="39"/>
      <c r="H3720" s="39"/>
      <c r="I3720" s="29"/>
      <c r="J3720" s="40"/>
      <c r="K3720" s="40"/>
      <c r="L3720" s="28"/>
      <c r="M3720" s="28"/>
      <c r="N3720" s="42" t="str">
        <f t="shared" si="408"/>
        <v/>
      </c>
      <c r="O3720" s="43"/>
      <c r="P3720" s="25" t="str">
        <f t="shared" si="413"/>
        <v/>
      </c>
      <c r="R3720" s="26">
        <f t="shared" si="409"/>
        <v>0</v>
      </c>
      <c r="S3720" s="18">
        <f t="shared" si="410"/>
        <v>9</v>
      </c>
      <c r="T3720" s="15" t="str">
        <f t="shared" si="411"/>
        <v/>
      </c>
      <c r="U3720" s="15" t="str">
        <f>CONCATENATE(IF(B3720="","",'[1]Datos del Clap'!$E$4),";","9",IF(B3720="","",'[1]Datos del Clap'!$F$4),TEXT(B3720,"000"),";",E3720,(TEXT(F3720,"00000000")))</f>
        <v>;9;00000000</v>
      </c>
    </row>
    <row r="3721" spans="1:21" ht="14.25" customHeight="1" x14ac:dyDescent="0.2">
      <c r="A3721" s="41" t="str">
        <f t="shared" si="412"/>
        <v/>
      </c>
      <c r="B3721" s="27" t="str">
        <f t="shared" si="407"/>
        <v/>
      </c>
      <c r="C3721" s="28"/>
      <c r="D3721" s="37"/>
      <c r="E3721" s="28"/>
      <c r="F3721" s="38"/>
      <c r="G3721" s="39"/>
      <c r="H3721" s="39"/>
      <c r="I3721" s="29"/>
      <c r="J3721" s="40"/>
      <c r="K3721" s="40"/>
      <c r="L3721" s="28"/>
      <c r="M3721" s="28"/>
      <c r="N3721" s="42" t="str">
        <f t="shared" si="408"/>
        <v/>
      </c>
      <c r="O3721" s="43"/>
      <c r="P3721" s="25" t="str">
        <f t="shared" si="413"/>
        <v/>
      </c>
      <c r="R3721" s="26">
        <f t="shared" si="409"/>
        <v>0</v>
      </c>
      <c r="S3721" s="18">
        <f t="shared" si="410"/>
        <v>9</v>
      </c>
      <c r="T3721" s="15" t="str">
        <f t="shared" si="411"/>
        <v/>
      </c>
      <c r="U3721" s="15" t="str">
        <f>CONCATENATE(IF(B3721="","",'[1]Datos del Clap'!$E$4),";","9",IF(B3721="","",'[1]Datos del Clap'!$F$4),TEXT(B3721,"000"),";",E3721,(TEXT(F3721,"00000000")))</f>
        <v>;9;00000000</v>
      </c>
    </row>
    <row r="3722" spans="1:21" ht="14.25" customHeight="1" x14ac:dyDescent="0.2">
      <c r="A3722" s="41" t="str">
        <f t="shared" si="412"/>
        <v/>
      </c>
      <c r="B3722" s="27" t="str">
        <f t="shared" si="407"/>
        <v/>
      </c>
      <c r="C3722" s="28"/>
      <c r="D3722" s="37"/>
      <c r="E3722" s="28"/>
      <c r="F3722" s="38"/>
      <c r="G3722" s="39"/>
      <c r="H3722" s="39"/>
      <c r="I3722" s="29"/>
      <c r="J3722" s="40"/>
      <c r="K3722" s="40"/>
      <c r="L3722" s="28"/>
      <c r="M3722" s="28"/>
      <c r="N3722" s="42" t="str">
        <f t="shared" si="408"/>
        <v/>
      </c>
      <c r="O3722" s="43"/>
      <c r="P3722" s="25" t="str">
        <f t="shared" si="413"/>
        <v/>
      </c>
      <c r="R3722" s="26">
        <f t="shared" si="409"/>
        <v>0</v>
      </c>
      <c r="S3722" s="18">
        <f t="shared" si="410"/>
        <v>9</v>
      </c>
      <c r="T3722" s="15" t="str">
        <f t="shared" si="411"/>
        <v/>
      </c>
      <c r="U3722" s="15" t="str">
        <f>CONCATENATE(IF(B3722="","",'[1]Datos del Clap'!$E$4),";","9",IF(B3722="","",'[1]Datos del Clap'!$F$4),TEXT(B3722,"000"),";",E3722,(TEXT(F3722,"00000000")))</f>
        <v>;9;00000000</v>
      </c>
    </row>
    <row r="3723" spans="1:21" ht="14.25" customHeight="1" x14ac:dyDescent="0.2">
      <c r="A3723" s="41" t="str">
        <f t="shared" si="412"/>
        <v/>
      </c>
      <c r="B3723" s="27" t="str">
        <f t="shared" si="407"/>
        <v/>
      </c>
      <c r="C3723" s="28"/>
      <c r="D3723" s="37"/>
      <c r="E3723" s="28"/>
      <c r="F3723" s="38"/>
      <c r="G3723" s="39"/>
      <c r="H3723" s="39"/>
      <c r="I3723" s="29"/>
      <c r="J3723" s="40"/>
      <c r="K3723" s="40"/>
      <c r="L3723" s="28"/>
      <c r="M3723" s="28"/>
      <c r="N3723" s="42" t="str">
        <f t="shared" si="408"/>
        <v/>
      </c>
      <c r="O3723" s="43"/>
      <c r="P3723" s="25" t="str">
        <f t="shared" si="413"/>
        <v/>
      </c>
      <c r="R3723" s="26">
        <f t="shared" si="409"/>
        <v>0</v>
      </c>
      <c r="S3723" s="18">
        <f t="shared" si="410"/>
        <v>9</v>
      </c>
      <c r="T3723" s="15" t="str">
        <f t="shared" si="411"/>
        <v/>
      </c>
      <c r="U3723" s="15" t="str">
        <f>CONCATENATE(IF(B3723="","",'[1]Datos del Clap'!$E$4),";","9",IF(B3723="","",'[1]Datos del Clap'!$F$4),TEXT(B3723,"000"),";",E3723,(TEXT(F3723,"00000000")))</f>
        <v>;9;00000000</v>
      </c>
    </row>
    <row r="3724" spans="1:21" ht="14.25" customHeight="1" x14ac:dyDescent="0.2">
      <c r="A3724" s="41" t="str">
        <f t="shared" si="412"/>
        <v/>
      </c>
      <c r="B3724" s="27" t="str">
        <f t="shared" si="407"/>
        <v/>
      </c>
      <c r="C3724" s="28"/>
      <c r="D3724" s="37"/>
      <c r="E3724" s="28"/>
      <c r="F3724" s="38"/>
      <c r="G3724" s="39"/>
      <c r="H3724" s="39"/>
      <c r="I3724" s="29"/>
      <c r="J3724" s="40"/>
      <c r="K3724" s="40"/>
      <c r="L3724" s="28"/>
      <c r="M3724" s="28"/>
      <c r="N3724" s="42" t="str">
        <f t="shared" si="408"/>
        <v/>
      </c>
      <c r="O3724" s="43"/>
      <c r="P3724" s="25" t="str">
        <f t="shared" si="413"/>
        <v/>
      </c>
      <c r="R3724" s="26">
        <f t="shared" si="409"/>
        <v>0</v>
      </c>
      <c r="S3724" s="18">
        <f t="shared" si="410"/>
        <v>9</v>
      </c>
      <c r="T3724" s="15" t="str">
        <f t="shared" si="411"/>
        <v/>
      </c>
      <c r="U3724" s="15" t="str">
        <f>CONCATENATE(IF(B3724="","",'[1]Datos del Clap'!$E$4),";","9",IF(B3724="","",'[1]Datos del Clap'!$F$4),TEXT(B3724,"000"),";",E3724,(TEXT(F3724,"00000000")))</f>
        <v>;9;00000000</v>
      </c>
    </row>
    <row r="3725" spans="1:21" ht="14.25" customHeight="1" x14ac:dyDescent="0.2">
      <c r="A3725" s="41" t="str">
        <f t="shared" si="412"/>
        <v/>
      </c>
      <c r="B3725" s="27" t="str">
        <f t="shared" si="407"/>
        <v/>
      </c>
      <c r="C3725" s="28"/>
      <c r="D3725" s="37"/>
      <c r="E3725" s="28"/>
      <c r="F3725" s="38"/>
      <c r="G3725" s="39"/>
      <c r="H3725" s="39"/>
      <c r="I3725" s="29"/>
      <c r="J3725" s="40"/>
      <c r="K3725" s="40"/>
      <c r="L3725" s="28"/>
      <c r="M3725" s="28"/>
      <c r="N3725" s="42" t="str">
        <f t="shared" si="408"/>
        <v/>
      </c>
      <c r="O3725" s="43"/>
      <c r="P3725" s="25" t="str">
        <f t="shared" si="413"/>
        <v/>
      </c>
      <c r="R3725" s="26">
        <f t="shared" si="409"/>
        <v>0</v>
      </c>
      <c r="S3725" s="18">
        <f t="shared" si="410"/>
        <v>9</v>
      </c>
      <c r="T3725" s="15" t="str">
        <f t="shared" si="411"/>
        <v/>
      </c>
      <c r="U3725" s="15" t="str">
        <f>CONCATENATE(IF(B3725="","",'[1]Datos del Clap'!$E$4),";","9",IF(B3725="","",'[1]Datos del Clap'!$F$4),TEXT(B3725,"000"),";",E3725,(TEXT(F3725,"00000000")))</f>
        <v>;9;00000000</v>
      </c>
    </row>
    <row r="3726" spans="1:21" ht="14.25" customHeight="1" x14ac:dyDescent="0.2">
      <c r="A3726" s="41" t="str">
        <f t="shared" si="412"/>
        <v/>
      </c>
      <c r="B3726" s="27" t="str">
        <f t="shared" si="407"/>
        <v/>
      </c>
      <c r="C3726" s="28"/>
      <c r="D3726" s="37"/>
      <c r="E3726" s="28"/>
      <c r="F3726" s="38"/>
      <c r="G3726" s="39"/>
      <c r="H3726" s="39"/>
      <c r="I3726" s="29"/>
      <c r="J3726" s="40"/>
      <c r="K3726" s="40"/>
      <c r="L3726" s="28"/>
      <c r="M3726" s="28"/>
      <c r="N3726" s="42" t="str">
        <f t="shared" si="408"/>
        <v/>
      </c>
      <c r="O3726" s="43"/>
      <c r="P3726" s="25" t="str">
        <f t="shared" si="413"/>
        <v/>
      </c>
      <c r="R3726" s="26">
        <f t="shared" si="409"/>
        <v>0</v>
      </c>
      <c r="S3726" s="18">
        <f t="shared" si="410"/>
        <v>9</v>
      </c>
      <c r="T3726" s="15" t="str">
        <f t="shared" si="411"/>
        <v/>
      </c>
      <c r="U3726" s="15" t="str">
        <f>CONCATENATE(IF(B3726="","",'[1]Datos del Clap'!$E$4),";","9",IF(B3726="","",'[1]Datos del Clap'!$F$4),TEXT(B3726,"000"),";",E3726,(TEXT(F3726,"00000000")))</f>
        <v>;9;00000000</v>
      </c>
    </row>
    <row r="3727" spans="1:21" ht="14.25" customHeight="1" x14ac:dyDescent="0.2">
      <c r="A3727" s="41" t="str">
        <f t="shared" si="412"/>
        <v/>
      </c>
      <c r="B3727" s="27" t="str">
        <f t="shared" si="407"/>
        <v/>
      </c>
      <c r="C3727" s="28"/>
      <c r="D3727" s="37"/>
      <c r="E3727" s="28"/>
      <c r="F3727" s="38"/>
      <c r="G3727" s="39"/>
      <c r="H3727" s="39"/>
      <c r="I3727" s="29"/>
      <c r="J3727" s="40"/>
      <c r="K3727" s="40"/>
      <c r="L3727" s="28"/>
      <c r="M3727" s="28"/>
      <c r="N3727" s="42" t="str">
        <f t="shared" si="408"/>
        <v/>
      </c>
      <c r="O3727" s="43"/>
      <c r="P3727" s="25" t="str">
        <f t="shared" si="413"/>
        <v/>
      </c>
      <c r="R3727" s="26">
        <f t="shared" si="409"/>
        <v>0</v>
      </c>
      <c r="S3727" s="18">
        <f t="shared" si="410"/>
        <v>9</v>
      </c>
      <c r="T3727" s="15" t="str">
        <f t="shared" si="411"/>
        <v/>
      </c>
      <c r="U3727" s="15" t="str">
        <f>CONCATENATE(IF(B3727="","",'[1]Datos del Clap'!$E$4),";","9",IF(B3727="","",'[1]Datos del Clap'!$F$4),TEXT(B3727,"000"),";",E3727,(TEXT(F3727,"00000000")))</f>
        <v>;9;00000000</v>
      </c>
    </row>
    <row r="3728" spans="1:21" ht="14.25" customHeight="1" x14ac:dyDescent="0.2">
      <c r="A3728" s="41" t="str">
        <f t="shared" si="412"/>
        <v/>
      </c>
      <c r="B3728" s="27" t="str">
        <f t="shared" si="407"/>
        <v/>
      </c>
      <c r="C3728" s="28"/>
      <c r="D3728" s="37"/>
      <c r="E3728" s="28"/>
      <c r="F3728" s="38"/>
      <c r="G3728" s="39"/>
      <c r="H3728" s="39"/>
      <c r="I3728" s="29"/>
      <c r="J3728" s="40"/>
      <c r="K3728" s="40"/>
      <c r="L3728" s="28"/>
      <c r="M3728" s="28"/>
      <c r="N3728" s="42" t="str">
        <f t="shared" si="408"/>
        <v/>
      </c>
      <c r="O3728" s="43"/>
      <c r="P3728" s="25" t="str">
        <f t="shared" si="413"/>
        <v/>
      </c>
      <c r="R3728" s="26">
        <f t="shared" si="409"/>
        <v>0</v>
      </c>
      <c r="S3728" s="18">
        <f t="shared" si="410"/>
        <v>9</v>
      </c>
      <c r="T3728" s="15" t="str">
        <f t="shared" si="411"/>
        <v/>
      </c>
      <c r="U3728" s="15" t="str">
        <f>CONCATENATE(IF(B3728="","",'[1]Datos del Clap'!$E$4),";","9",IF(B3728="","",'[1]Datos del Clap'!$F$4),TEXT(B3728,"000"),";",E3728,(TEXT(F3728,"00000000")))</f>
        <v>;9;00000000</v>
      </c>
    </row>
    <row r="3729" spans="1:21" ht="14.25" customHeight="1" x14ac:dyDescent="0.2">
      <c r="A3729" s="41" t="str">
        <f t="shared" si="412"/>
        <v/>
      </c>
      <c r="B3729" s="27" t="str">
        <f t="shared" si="407"/>
        <v/>
      </c>
      <c r="C3729" s="28"/>
      <c r="D3729" s="37"/>
      <c r="E3729" s="28"/>
      <c r="F3729" s="38"/>
      <c r="G3729" s="39"/>
      <c r="H3729" s="39"/>
      <c r="I3729" s="29"/>
      <c r="J3729" s="40"/>
      <c r="K3729" s="40"/>
      <c r="L3729" s="28"/>
      <c r="M3729" s="28"/>
      <c r="N3729" s="42" t="str">
        <f t="shared" si="408"/>
        <v/>
      </c>
      <c r="O3729" s="43"/>
      <c r="P3729" s="25" t="str">
        <f t="shared" si="413"/>
        <v/>
      </c>
      <c r="R3729" s="26">
        <f t="shared" si="409"/>
        <v>0</v>
      </c>
      <c r="S3729" s="18">
        <f t="shared" si="410"/>
        <v>9</v>
      </c>
      <c r="T3729" s="15" t="str">
        <f t="shared" si="411"/>
        <v/>
      </c>
      <c r="U3729" s="15" t="str">
        <f>CONCATENATE(IF(B3729="","",'[1]Datos del Clap'!$E$4),";","9",IF(B3729="","",'[1]Datos del Clap'!$F$4),TEXT(B3729,"000"),";",E3729,(TEXT(F3729,"00000000")))</f>
        <v>;9;00000000</v>
      </c>
    </row>
    <row r="3730" spans="1:21" ht="14.25" customHeight="1" x14ac:dyDescent="0.2">
      <c r="A3730" s="41" t="str">
        <f t="shared" si="412"/>
        <v/>
      </c>
      <c r="B3730" s="27" t="str">
        <f t="shared" si="407"/>
        <v/>
      </c>
      <c r="C3730" s="28"/>
      <c r="D3730" s="37"/>
      <c r="E3730" s="28"/>
      <c r="F3730" s="38"/>
      <c r="G3730" s="39"/>
      <c r="H3730" s="39"/>
      <c r="I3730" s="29"/>
      <c r="J3730" s="40"/>
      <c r="K3730" s="40"/>
      <c r="L3730" s="28"/>
      <c r="M3730" s="28"/>
      <c r="N3730" s="42" t="str">
        <f t="shared" si="408"/>
        <v/>
      </c>
      <c r="O3730" s="43"/>
      <c r="P3730" s="25" t="str">
        <f t="shared" si="413"/>
        <v/>
      </c>
      <c r="R3730" s="26">
        <f t="shared" si="409"/>
        <v>0</v>
      </c>
      <c r="S3730" s="18">
        <f t="shared" si="410"/>
        <v>9</v>
      </c>
      <c r="T3730" s="15" t="str">
        <f t="shared" si="411"/>
        <v/>
      </c>
      <c r="U3730" s="15" t="str">
        <f>CONCATENATE(IF(B3730="","",'[1]Datos del Clap'!$E$4),";","9",IF(B3730="","",'[1]Datos del Clap'!$F$4),TEXT(B3730,"000"),";",E3730,(TEXT(F3730,"00000000")))</f>
        <v>;9;00000000</v>
      </c>
    </row>
    <row r="3731" spans="1:21" ht="14.25" customHeight="1" x14ac:dyDescent="0.2">
      <c r="A3731" s="41" t="str">
        <f t="shared" si="412"/>
        <v/>
      </c>
      <c r="B3731" s="27" t="str">
        <f t="shared" si="407"/>
        <v/>
      </c>
      <c r="C3731" s="28"/>
      <c r="D3731" s="37"/>
      <c r="E3731" s="28"/>
      <c r="F3731" s="38"/>
      <c r="G3731" s="39"/>
      <c r="H3731" s="39"/>
      <c r="I3731" s="29"/>
      <c r="J3731" s="40"/>
      <c r="K3731" s="40"/>
      <c r="L3731" s="28"/>
      <c r="M3731" s="28"/>
      <c r="N3731" s="42" t="str">
        <f t="shared" si="408"/>
        <v/>
      </c>
      <c r="O3731" s="43"/>
      <c r="P3731" s="25" t="str">
        <f t="shared" si="413"/>
        <v/>
      </c>
      <c r="R3731" s="26">
        <f t="shared" si="409"/>
        <v>0</v>
      </c>
      <c r="S3731" s="18">
        <f t="shared" si="410"/>
        <v>9</v>
      </c>
      <c r="T3731" s="15" t="str">
        <f t="shared" si="411"/>
        <v/>
      </c>
      <c r="U3731" s="15" t="str">
        <f>CONCATENATE(IF(B3731="","",'[1]Datos del Clap'!$E$4),";","9",IF(B3731="","",'[1]Datos del Clap'!$F$4),TEXT(B3731,"000"),";",E3731,(TEXT(F3731,"00000000")))</f>
        <v>;9;00000000</v>
      </c>
    </row>
    <row r="3732" spans="1:21" ht="14.25" customHeight="1" x14ac:dyDescent="0.2">
      <c r="A3732" s="41" t="str">
        <f t="shared" si="412"/>
        <v/>
      </c>
      <c r="B3732" s="27" t="str">
        <f t="shared" si="407"/>
        <v/>
      </c>
      <c r="C3732" s="28"/>
      <c r="D3732" s="37"/>
      <c r="E3732" s="28"/>
      <c r="F3732" s="38"/>
      <c r="G3732" s="39"/>
      <c r="H3732" s="39"/>
      <c r="I3732" s="29"/>
      <c r="J3732" s="40"/>
      <c r="K3732" s="40"/>
      <c r="L3732" s="28"/>
      <c r="M3732" s="28"/>
      <c r="N3732" s="42" t="str">
        <f t="shared" si="408"/>
        <v/>
      </c>
      <c r="O3732" s="43"/>
      <c r="P3732" s="25" t="str">
        <f t="shared" si="413"/>
        <v/>
      </c>
      <c r="R3732" s="26">
        <f t="shared" si="409"/>
        <v>0</v>
      </c>
      <c r="S3732" s="18">
        <f t="shared" si="410"/>
        <v>9</v>
      </c>
      <c r="T3732" s="15" t="str">
        <f t="shared" si="411"/>
        <v/>
      </c>
      <c r="U3732" s="15" t="str">
        <f>CONCATENATE(IF(B3732="","",'[1]Datos del Clap'!$E$4),";","9",IF(B3732="","",'[1]Datos del Clap'!$F$4),TEXT(B3732,"000"),";",E3732,(TEXT(F3732,"00000000")))</f>
        <v>;9;00000000</v>
      </c>
    </row>
    <row r="3733" spans="1:21" ht="14.25" customHeight="1" x14ac:dyDescent="0.2">
      <c r="A3733" s="41" t="str">
        <f t="shared" si="412"/>
        <v/>
      </c>
      <c r="B3733" s="27" t="str">
        <f t="shared" si="407"/>
        <v/>
      </c>
      <c r="C3733" s="28"/>
      <c r="D3733" s="37"/>
      <c r="E3733" s="28"/>
      <c r="F3733" s="38"/>
      <c r="G3733" s="39"/>
      <c r="H3733" s="39"/>
      <c r="I3733" s="29"/>
      <c r="J3733" s="40"/>
      <c r="K3733" s="40"/>
      <c r="L3733" s="28"/>
      <c r="M3733" s="28"/>
      <c r="N3733" s="42" t="str">
        <f t="shared" si="408"/>
        <v/>
      </c>
      <c r="O3733" s="43"/>
      <c r="P3733" s="25" t="str">
        <f t="shared" si="413"/>
        <v/>
      </c>
      <c r="R3733" s="26">
        <f t="shared" si="409"/>
        <v>0</v>
      </c>
      <c r="S3733" s="18">
        <f t="shared" si="410"/>
        <v>9</v>
      </c>
      <c r="T3733" s="15" t="str">
        <f t="shared" si="411"/>
        <v/>
      </c>
      <c r="U3733" s="15" t="str">
        <f>CONCATENATE(IF(B3733="","",'[1]Datos del Clap'!$E$4),";","9",IF(B3733="","",'[1]Datos del Clap'!$F$4),TEXT(B3733,"000"),";",E3733,(TEXT(F3733,"00000000")))</f>
        <v>;9;00000000</v>
      </c>
    </row>
    <row r="3734" spans="1:21" ht="14.25" customHeight="1" x14ac:dyDescent="0.2">
      <c r="A3734" s="41" t="str">
        <f t="shared" si="412"/>
        <v/>
      </c>
      <c r="B3734" s="27" t="str">
        <f t="shared" si="407"/>
        <v/>
      </c>
      <c r="C3734" s="28"/>
      <c r="D3734" s="37"/>
      <c r="E3734" s="28"/>
      <c r="F3734" s="38"/>
      <c r="G3734" s="39"/>
      <c r="H3734" s="39"/>
      <c r="I3734" s="29"/>
      <c r="J3734" s="40"/>
      <c r="K3734" s="40"/>
      <c r="L3734" s="28"/>
      <c r="M3734" s="28"/>
      <c r="N3734" s="42" t="str">
        <f t="shared" si="408"/>
        <v/>
      </c>
      <c r="O3734" s="43"/>
      <c r="P3734" s="25" t="str">
        <f t="shared" si="413"/>
        <v/>
      </c>
      <c r="R3734" s="26">
        <f t="shared" si="409"/>
        <v>0</v>
      </c>
      <c r="S3734" s="18">
        <f t="shared" si="410"/>
        <v>9</v>
      </c>
      <c r="T3734" s="15" t="str">
        <f t="shared" si="411"/>
        <v/>
      </c>
      <c r="U3734" s="15" t="str">
        <f>CONCATENATE(IF(B3734="","",'[1]Datos del Clap'!$E$4),";","9",IF(B3734="","",'[1]Datos del Clap'!$F$4),TEXT(B3734,"000"),";",E3734,(TEXT(F3734,"00000000")))</f>
        <v>;9;00000000</v>
      </c>
    </row>
    <row r="3735" spans="1:21" ht="14.25" customHeight="1" x14ac:dyDescent="0.2">
      <c r="A3735" s="41" t="str">
        <f t="shared" si="412"/>
        <v/>
      </c>
      <c r="B3735" s="27" t="str">
        <f t="shared" si="407"/>
        <v/>
      </c>
      <c r="C3735" s="28"/>
      <c r="D3735" s="37"/>
      <c r="E3735" s="28"/>
      <c r="F3735" s="38"/>
      <c r="G3735" s="39"/>
      <c r="H3735" s="39"/>
      <c r="I3735" s="29"/>
      <c r="J3735" s="40"/>
      <c r="K3735" s="40"/>
      <c r="L3735" s="28"/>
      <c r="M3735" s="28"/>
      <c r="N3735" s="42" t="str">
        <f t="shared" si="408"/>
        <v/>
      </c>
      <c r="O3735" s="43"/>
      <c r="P3735" s="25" t="str">
        <f t="shared" si="413"/>
        <v/>
      </c>
      <c r="R3735" s="26">
        <f t="shared" si="409"/>
        <v>0</v>
      </c>
      <c r="S3735" s="18">
        <f t="shared" si="410"/>
        <v>9</v>
      </c>
      <c r="T3735" s="15" t="str">
        <f t="shared" si="411"/>
        <v/>
      </c>
      <c r="U3735" s="15" t="str">
        <f>CONCATENATE(IF(B3735="","",'[1]Datos del Clap'!$E$4),";","9",IF(B3735="","",'[1]Datos del Clap'!$F$4),TEXT(B3735,"000"),";",E3735,(TEXT(F3735,"00000000")))</f>
        <v>;9;00000000</v>
      </c>
    </row>
    <row r="3736" spans="1:21" ht="14.25" customHeight="1" x14ac:dyDescent="0.2">
      <c r="A3736" s="41" t="str">
        <f t="shared" si="412"/>
        <v/>
      </c>
      <c r="B3736" s="27" t="str">
        <f t="shared" si="407"/>
        <v/>
      </c>
      <c r="C3736" s="28"/>
      <c r="D3736" s="37"/>
      <c r="E3736" s="28"/>
      <c r="F3736" s="38"/>
      <c r="G3736" s="39"/>
      <c r="H3736" s="39"/>
      <c r="I3736" s="29"/>
      <c r="J3736" s="40"/>
      <c r="K3736" s="40"/>
      <c r="L3736" s="28"/>
      <c r="M3736" s="28"/>
      <c r="N3736" s="42" t="str">
        <f t="shared" si="408"/>
        <v/>
      </c>
      <c r="O3736" s="43"/>
      <c r="P3736" s="25" t="str">
        <f t="shared" si="413"/>
        <v/>
      </c>
      <c r="R3736" s="26">
        <f t="shared" si="409"/>
        <v>0</v>
      </c>
      <c r="S3736" s="18">
        <f t="shared" si="410"/>
        <v>9</v>
      </c>
      <c r="T3736" s="15" t="str">
        <f t="shared" si="411"/>
        <v/>
      </c>
      <c r="U3736" s="15" t="str">
        <f>CONCATENATE(IF(B3736="","",'[1]Datos del Clap'!$E$4),";","9",IF(B3736="","",'[1]Datos del Clap'!$F$4),TEXT(B3736,"000"),";",E3736,(TEXT(F3736,"00000000")))</f>
        <v>;9;00000000</v>
      </c>
    </row>
    <row r="3737" spans="1:21" ht="14.25" customHeight="1" x14ac:dyDescent="0.2">
      <c r="A3737" s="41" t="str">
        <f t="shared" si="412"/>
        <v/>
      </c>
      <c r="B3737" s="27" t="str">
        <f t="shared" si="407"/>
        <v/>
      </c>
      <c r="C3737" s="28"/>
      <c r="D3737" s="37"/>
      <c r="E3737" s="28"/>
      <c r="F3737" s="38"/>
      <c r="G3737" s="39"/>
      <c r="H3737" s="39"/>
      <c r="I3737" s="29"/>
      <c r="J3737" s="40"/>
      <c r="K3737" s="40"/>
      <c r="L3737" s="28"/>
      <c r="M3737" s="28"/>
      <c r="N3737" s="42" t="str">
        <f t="shared" si="408"/>
        <v/>
      </c>
      <c r="O3737" s="43"/>
      <c r="P3737" s="25" t="str">
        <f t="shared" si="413"/>
        <v/>
      </c>
      <c r="R3737" s="26">
        <f t="shared" si="409"/>
        <v>0</v>
      </c>
      <c r="S3737" s="18">
        <f t="shared" si="410"/>
        <v>9</v>
      </c>
      <c r="T3737" s="15" t="str">
        <f t="shared" si="411"/>
        <v/>
      </c>
      <c r="U3737" s="15" t="str">
        <f>CONCATENATE(IF(B3737="","",'[1]Datos del Clap'!$E$4),";","9",IF(B3737="","",'[1]Datos del Clap'!$F$4),TEXT(B3737,"000"),";",E3737,(TEXT(F3737,"00000000")))</f>
        <v>;9;00000000</v>
      </c>
    </row>
    <row r="3738" spans="1:21" ht="14.25" customHeight="1" x14ac:dyDescent="0.2">
      <c r="A3738" s="41" t="str">
        <f t="shared" si="412"/>
        <v/>
      </c>
      <c r="B3738" s="27" t="str">
        <f t="shared" si="407"/>
        <v/>
      </c>
      <c r="C3738" s="28"/>
      <c r="D3738" s="37"/>
      <c r="E3738" s="28"/>
      <c r="F3738" s="38"/>
      <c r="G3738" s="39"/>
      <c r="H3738" s="39"/>
      <c r="I3738" s="29"/>
      <c r="J3738" s="40"/>
      <c r="K3738" s="40"/>
      <c r="L3738" s="28"/>
      <c r="M3738" s="28"/>
      <c r="N3738" s="42" t="str">
        <f t="shared" si="408"/>
        <v/>
      </c>
      <c r="O3738" s="43"/>
      <c r="P3738" s="25" t="str">
        <f t="shared" si="413"/>
        <v/>
      </c>
      <c r="R3738" s="26">
        <f t="shared" si="409"/>
        <v>0</v>
      </c>
      <c r="S3738" s="18">
        <f t="shared" si="410"/>
        <v>9</v>
      </c>
      <c r="T3738" s="15" t="str">
        <f t="shared" si="411"/>
        <v/>
      </c>
      <c r="U3738" s="15" t="str">
        <f>CONCATENATE(IF(B3738="","",'[1]Datos del Clap'!$E$4),";","9",IF(B3738="","",'[1]Datos del Clap'!$F$4),TEXT(B3738,"000"),";",E3738,(TEXT(F3738,"00000000")))</f>
        <v>;9;00000000</v>
      </c>
    </row>
    <row r="3739" spans="1:21" ht="14.25" customHeight="1" x14ac:dyDescent="0.2">
      <c r="A3739" s="41" t="str">
        <f t="shared" si="412"/>
        <v/>
      </c>
      <c r="B3739" s="27" t="str">
        <f t="shared" si="407"/>
        <v/>
      </c>
      <c r="C3739" s="28"/>
      <c r="D3739" s="37"/>
      <c r="E3739" s="28"/>
      <c r="F3739" s="38"/>
      <c r="G3739" s="39"/>
      <c r="H3739" s="39"/>
      <c r="I3739" s="29"/>
      <c r="J3739" s="40"/>
      <c r="K3739" s="40"/>
      <c r="L3739" s="28"/>
      <c r="M3739" s="28"/>
      <c r="N3739" s="42" t="str">
        <f t="shared" si="408"/>
        <v/>
      </c>
      <c r="O3739" s="43"/>
      <c r="P3739" s="25" t="str">
        <f t="shared" si="413"/>
        <v/>
      </c>
      <c r="R3739" s="26">
        <f t="shared" si="409"/>
        <v>0</v>
      </c>
      <c r="S3739" s="18">
        <f t="shared" si="410"/>
        <v>9</v>
      </c>
      <c r="T3739" s="15" t="str">
        <f t="shared" si="411"/>
        <v/>
      </c>
      <c r="U3739" s="15" t="str">
        <f>CONCATENATE(IF(B3739="","",'[1]Datos del Clap'!$E$4),";","9",IF(B3739="","",'[1]Datos del Clap'!$F$4),TEXT(B3739,"000"),";",E3739,(TEXT(F3739,"00000000")))</f>
        <v>;9;00000000</v>
      </c>
    </row>
    <row r="3740" spans="1:21" ht="14.25" customHeight="1" x14ac:dyDescent="0.2">
      <c r="A3740" s="41" t="str">
        <f t="shared" si="412"/>
        <v/>
      </c>
      <c r="B3740" s="27" t="str">
        <f t="shared" si="407"/>
        <v/>
      </c>
      <c r="C3740" s="28"/>
      <c r="D3740" s="37"/>
      <c r="E3740" s="28"/>
      <c r="F3740" s="38"/>
      <c r="G3740" s="39"/>
      <c r="H3740" s="39"/>
      <c r="I3740" s="29"/>
      <c r="J3740" s="40"/>
      <c r="K3740" s="40"/>
      <c r="L3740" s="28"/>
      <c r="M3740" s="28"/>
      <c r="N3740" s="42" t="str">
        <f t="shared" si="408"/>
        <v/>
      </c>
      <c r="O3740" s="43"/>
      <c r="P3740" s="25" t="str">
        <f t="shared" si="413"/>
        <v/>
      </c>
      <c r="R3740" s="26">
        <f t="shared" si="409"/>
        <v>0</v>
      </c>
      <c r="S3740" s="18">
        <f t="shared" si="410"/>
        <v>9</v>
      </c>
      <c r="T3740" s="15" t="str">
        <f t="shared" si="411"/>
        <v/>
      </c>
      <c r="U3740" s="15" t="str">
        <f>CONCATENATE(IF(B3740="","",'[1]Datos del Clap'!$E$4),";","9",IF(B3740="","",'[1]Datos del Clap'!$F$4),TEXT(B3740,"000"),";",E3740,(TEXT(F3740,"00000000")))</f>
        <v>;9;00000000</v>
      </c>
    </row>
    <row r="3741" spans="1:21" ht="14.25" customHeight="1" x14ac:dyDescent="0.2">
      <c r="A3741" s="41" t="str">
        <f t="shared" si="412"/>
        <v/>
      </c>
      <c r="B3741" s="27" t="str">
        <f t="shared" si="407"/>
        <v/>
      </c>
      <c r="C3741" s="28"/>
      <c r="D3741" s="37"/>
      <c r="E3741" s="28"/>
      <c r="F3741" s="38"/>
      <c r="G3741" s="39"/>
      <c r="H3741" s="39"/>
      <c r="I3741" s="29"/>
      <c r="J3741" s="40"/>
      <c r="K3741" s="40"/>
      <c r="L3741" s="28"/>
      <c r="M3741" s="28"/>
      <c r="N3741" s="42" t="str">
        <f t="shared" si="408"/>
        <v/>
      </c>
      <c r="O3741" s="43"/>
      <c r="P3741" s="25" t="str">
        <f t="shared" si="413"/>
        <v/>
      </c>
      <c r="R3741" s="26">
        <f t="shared" si="409"/>
        <v>0</v>
      </c>
      <c r="S3741" s="18">
        <f t="shared" si="410"/>
        <v>9</v>
      </c>
      <c r="T3741" s="15" t="str">
        <f t="shared" si="411"/>
        <v/>
      </c>
      <c r="U3741" s="15" t="str">
        <f>CONCATENATE(IF(B3741="","",'[1]Datos del Clap'!$E$4),";","9",IF(B3741="","",'[1]Datos del Clap'!$F$4),TEXT(B3741,"000"),";",E3741,(TEXT(F3741,"00000000")))</f>
        <v>;9;00000000</v>
      </c>
    </row>
    <row r="3742" spans="1:21" ht="14.25" customHeight="1" x14ac:dyDescent="0.2">
      <c r="A3742" s="41" t="str">
        <f t="shared" si="412"/>
        <v/>
      </c>
      <c r="B3742" s="27" t="str">
        <f t="shared" si="407"/>
        <v/>
      </c>
      <c r="C3742" s="28"/>
      <c r="D3742" s="37"/>
      <c r="E3742" s="28"/>
      <c r="F3742" s="38"/>
      <c r="G3742" s="39"/>
      <c r="H3742" s="39"/>
      <c r="I3742" s="29"/>
      <c r="J3742" s="40"/>
      <c r="K3742" s="40"/>
      <c r="L3742" s="28"/>
      <c r="M3742" s="28"/>
      <c r="N3742" s="42" t="str">
        <f t="shared" si="408"/>
        <v/>
      </c>
      <c r="O3742" s="43"/>
      <c r="P3742" s="25" t="str">
        <f t="shared" si="413"/>
        <v/>
      </c>
      <c r="R3742" s="26">
        <f t="shared" si="409"/>
        <v>0</v>
      </c>
      <c r="S3742" s="18">
        <f t="shared" si="410"/>
        <v>9</v>
      </c>
      <c r="T3742" s="15" t="str">
        <f t="shared" si="411"/>
        <v/>
      </c>
      <c r="U3742" s="15" t="str">
        <f>CONCATENATE(IF(B3742="","",'[1]Datos del Clap'!$E$4),";","9",IF(B3742="","",'[1]Datos del Clap'!$F$4),TEXT(B3742,"000"),";",E3742,(TEXT(F3742,"00000000")))</f>
        <v>;9;00000000</v>
      </c>
    </row>
    <row r="3743" spans="1:21" ht="14.25" customHeight="1" x14ac:dyDescent="0.2">
      <c r="A3743" s="41" t="str">
        <f t="shared" si="412"/>
        <v/>
      </c>
      <c r="B3743" s="27" t="str">
        <f t="shared" si="407"/>
        <v/>
      </c>
      <c r="C3743" s="28"/>
      <c r="D3743" s="37"/>
      <c r="E3743" s="28"/>
      <c r="F3743" s="38"/>
      <c r="G3743" s="39"/>
      <c r="H3743" s="39"/>
      <c r="I3743" s="29"/>
      <c r="J3743" s="40"/>
      <c r="K3743" s="40"/>
      <c r="L3743" s="28"/>
      <c r="M3743" s="28"/>
      <c r="N3743" s="42" t="str">
        <f t="shared" si="408"/>
        <v/>
      </c>
      <c r="O3743" s="43"/>
      <c r="P3743" s="25" t="str">
        <f t="shared" si="413"/>
        <v/>
      </c>
      <c r="R3743" s="26">
        <f t="shared" si="409"/>
        <v>0</v>
      </c>
      <c r="S3743" s="18">
        <f t="shared" si="410"/>
        <v>9</v>
      </c>
      <c r="T3743" s="15" t="str">
        <f t="shared" si="411"/>
        <v/>
      </c>
      <c r="U3743" s="15" t="str">
        <f>CONCATENATE(IF(B3743="","",'[1]Datos del Clap'!$E$4),";","9",IF(B3743="","",'[1]Datos del Clap'!$F$4),TEXT(B3743,"000"),";",E3743,(TEXT(F3743,"00000000")))</f>
        <v>;9;00000000</v>
      </c>
    </row>
    <row r="3744" spans="1:21" ht="14.25" customHeight="1" x14ac:dyDescent="0.2">
      <c r="A3744" s="41" t="str">
        <f t="shared" si="412"/>
        <v/>
      </c>
      <c r="B3744" s="27" t="str">
        <f t="shared" si="407"/>
        <v/>
      </c>
      <c r="C3744" s="28"/>
      <c r="D3744" s="37"/>
      <c r="E3744" s="28"/>
      <c r="F3744" s="38"/>
      <c r="G3744" s="39"/>
      <c r="H3744" s="39"/>
      <c r="I3744" s="29"/>
      <c r="J3744" s="40"/>
      <c r="K3744" s="40"/>
      <c r="L3744" s="28"/>
      <c r="M3744" s="28"/>
      <c r="N3744" s="42" t="str">
        <f t="shared" si="408"/>
        <v/>
      </c>
      <c r="O3744" s="43"/>
      <c r="P3744" s="25" t="str">
        <f t="shared" si="413"/>
        <v/>
      </c>
      <c r="R3744" s="26">
        <f t="shared" si="409"/>
        <v>0</v>
      </c>
      <c r="S3744" s="18">
        <f t="shared" si="410"/>
        <v>9</v>
      </c>
      <c r="T3744" s="15" t="str">
        <f t="shared" si="411"/>
        <v/>
      </c>
      <c r="U3744" s="15" t="str">
        <f>CONCATENATE(IF(B3744="","",'[1]Datos del Clap'!$E$4),";","9",IF(B3744="","",'[1]Datos del Clap'!$F$4),TEXT(B3744,"000"),";",E3744,(TEXT(F3744,"00000000")))</f>
        <v>;9;00000000</v>
      </c>
    </row>
    <row r="3745" spans="1:21" ht="14.25" customHeight="1" x14ac:dyDescent="0.2">
      <c r="A3745" s="41" t="str">
        <f t="shared" si="412"/>
        <v/>
      </c>
      <c r="B3745" s="27" t="str">
        <f t="shared" si="407"/>
        <v/>
      </c>
      <c r="C3745" s="28"/>
      <c r="D3745" s="37"/>
      <c r="E3745" s="28"/>
      <c r="F3745" s="38"/>
      <c r="G3745" s="39"/>
      <c r="H3745" s="39"/>
      <c r="I3745" s="29"/>
      <c r="J3745" s="40"/>
      <c r="K3745" s="40"/>
      <c r="L3745" s="28"/>
      <c r="M3745" s="28"/>
      <c r="N3745" s="42" t="str">
        <f t="shared" si="408"/>
        <v/>
      </c>
      <c r="O3745" s="43"/>
      <c r="P3745" s="25" t="str">
        <f t="shared" si="413"/>
        <v/>
      </c>
      <c r="R3745" s="26">
        <f t="shared" si="409"/>
        <v>0</v>
      </c>
      <c r="S3745" s="18">
        <f t="shared" si="410"/>
        <v>9</v>
      </c>
      <c r="T3745" s="15" t="str">
        <f t="shared" si="411"/>
        <v/>
      </c>
      <c r="U3745" s="15" t="str">
        <f>CONCATENATE(IF(B3745="","",'[1]Datos del Clap'!$E$4),";","9",IF(B3745="","",'[1]Datos del Clap'!$F$4),TEXT(B3745,"000"),";",E3745,(TEXT(F3745,"00000000")))</f>
        <v>;9;00000000</v>
      </c>
    </row>
    <row r="3746" spans="1:21" ht="14.25" customHeight="1" x14ac:dyDescent="0.2">
      <c r="A3746" s="41" t="str">
        <f t="shared" si="412"/>
        <v/>
      </c>
      <c r="B3746" s="27" t="str">
        <f t="shared" si="407"/>
        <v/>
      </c>
      <c r="C3746" s="28"/>
      <c r="D3746" s="37"/>
      <c r="E3746" s="28"/>
      <c r="F3746" s="38"/>
      <c r="G3746" s="39"/>
      <c r="H3746" s="39"/>
      <c r="I3746" s="29"/>
      <c r="J3746" s="40"/>
      <c r="K3746" s="40"/>
      <c r="L3746" s="28"/>
      <c r="M3746" s="28"/>
      <c r="N3746" s="42" t="str">
        <f t="shared" si="408"/>
        <v/>
      </c>
      <c r="O3746" s="43"/>
      <c r="P3746" s="25" t="str">
        <f t="shared" si="413"/>
        <v/>
      </c>
      <c r="R3746" s="26">
        <f t="shared" si="409"/>
        <v>0</v>
      </c>
      <c r="S3746" s="18">
        <f t="shared" si="410"/>
        <v>9</v>
      </c>
      <c r="T3746" s="15" t="str">
        <f t="shared" si="411"/>
        <v/>
      </c>
      <c r="U3746" s="15" t="str">
        <f>CONCATENATE(IF(B3746="","",'[1]Datos del Clap'!$E$4),";","9",IF(B3746="","",'[1]Datos del Clap'!$F$4),TEXT(B3746,"000"),";",E3746,(TEXT(F3746,"00000000")))</f>
        <v>;9;00000000</v>
      </c>
    </row>
    <row r="3747" spans="1:21" ht="14.25" customHeight="1" x14ac:dyDescent="0.2">
      <c r="A3747" s="41" t="str">
        <f t="shared" si="412"/>
        <v/>
      </c>
      <c r="B3747" s="27" t="str">
        <f t="shared" si="407"/>
        <v/>
      </c>
      <c r="C3747" s="28"/>
      <c r="D3747" s="37"/>
      <c r="E3747" s="28"/>
      <c r="F3747" s="38"/>
      <c r="G3747" s="39"/>
      <c r="H3747" s="39"/>
      <c r="I3747" s="29"/>
      <c r="J3747" s="40"/>
      <c r="K3747" s="40"/>
      <c r="L3747" s="28"/>
      <c r="M3747" s="28"/>
      <c r="N3747" s="42" t="str">
        <f t="shared" si="408"/>
        <v/>
      </c>
      <c r="O3747" s="43"/>
      <c r="P3747" s="25" t="str">
        <f t="shared" si="413"/>
        <v/>
      </c>
      <c r="R3747" s="26">
        <f t="shared" si="409"/>
        <v>0</v>
      </c>
      <c r="S3747" s="18">
        <f t="shared" si="410"/>
        <v>9</v>
      </c>
      <c r="T3747" s="15" t="str">
        <f t="shared" si="411"/>
        <v/>
      </c>
      <c r="U3747" s="15" t="str">
        <f>CONCATENATE(IF(B3747="","",'[1]Datos del Clap'!$E$4),";","9",IF(B3747="","",'[1]Datos del Clap'!$F$4),TEXT(B3747,"000"),";",E3747,(TEXT(F3747,"00000000")))</f>
        <v>;9;00000000</v>
      </c>
    </row>
    <row r="3748" spans="1:21" ht="14.25" customHeight="1" x14ac:dyDescent="0.2">
      <c r="A3748" s="41" t="str">
        <f t="shared" si="412"/>
        <v/>
      </c>
      <c r="B3748" s="27" t="str">
        <f t="shared" si="407"/>
        <v/>
      </c>
      <c r="C3748" s="28"/>
      <c r="D3748" s="37"/>
      <c r="E3748" s="28"/>
      <c r="F3748" s="38"/>
      <c r="G3748" s="39"/>
      <c r="H3748" s="39"/>
      <c r="I3748" s="29"/>
      <c r="J3748" s="40"/>
      <c r="K3748" s="40"/>
      <c r="L3748" s="28"/>
      <c r="M3748" s="28"/>
      <c r="N3748" s="42" t="str">
        <f t="shared" si="408"/>
        <v/>
      </c>
      <c r="O3748" s="43"/>
      <c r="P3748" s="25" t="str">
        <f t="shared" si="413"/>
        <v/>
      </c>
      <c r="R3748" s="26">
        <f t="shared" si="409"/>
        <v>0</v>
      </c>
      <c r="S3748" s="18">
        <f t="shared" si="410"/>
        <v>9</v>
      </c>
      <c r="T3748" s="15" t="str">
        <f t="shared" si="411"/>
        <v/>
      </c>
      <c r="U3748" s="15" t="str">
        <f>CONCATENATE(IF(B3748="","",'[1]Datos del Clap'!$E$4),";","9",IF(B3748="","",'[1]Datos del Clap'!$F$4),TEXT(B3748,"000"),";",E3748,(TEXT(F3748,"00000000")))</f>
        <v>;9;00000000</v>
      </c>
    </row>
    <row r="3749" spans="1:21" ht="14.25" customHeight="1" x14ac:dyDescent="0.2">
      <c r="A3749" s="41" t="str">
        <f t="shared" si="412"/>
        <v/>
      </c>
      <c r="B3749" s="27" t="str">
        <f t="shared" si="407"/>
        <v/>
      </c>
      <c r="C3749" s="28"/>
      <c r="D3749" s="37"/>
      <c r="E3749" s="28"/>
      <c r="F3749" s="38"/>
      <c r="G3749" s="39"/>
      <c r="H3749" s="39"/>
      <c r="I3749" s="29"/>
      <c r="J3749" s="40"/>
      <c r="K3749" s="40"/>
      <c r="L3749" s="28"/>
      <c r="M3749" s="28"/>
      <c r="N3749" s="42" t="str">
        <f t="shared" si="408"/>
        <v/>
      </c>
      <c r="O3749" s="43"/>
      <c r="P3749" s="25" t="str">
        <f t="shared" si="413"/>
        <v/>
      </c>
      <c r="R3749" s="26">
        <f t="shared" si="409"/>
        <v>0</v>
      </c>
      <c r="S3749" s="18">
        <f t="shared" si="410"/>
        <v>9</v>
      </c>
      <c r="T3749" s="15" t="str">
        <f t="shared" si="411"/>
        <v/>
      </c>
      <c r="U3749" s="15" t="str">
        <f>CONCATENATE(IF(B3749="","",'[1]Datos del Clap'!$E$4),";","9",IF(B3749="","",'[1]Datos del Clap'!$F$4),TEXT(B3749,"000"),";",E3749,(TEXT(F3749,"00000000")))</f>
        <v>;9;00000000</v>
      </c>
    </row>
    <row r="3750" spans="1:21" ht="14.25" customHeight="1" x14ac:dyDescent="0.2">
      <c r="A3750" s="41" t="str">
        <f t="shared" si="412"/>
        <v/>
      </c>
      <c r="B3750" s="27" t="str">
        <f t="shared" si="407"/>
        <v/>
      </c>
      <c r="C3750" s="28"/>
      <c r="D3750" s="37"/>
      <c r="E3750" s="28"/>
      <c r="F3750" s="38"/>
      <c r="G3750" s="39"/>
      <c r="H3750" s="39"/>
      <c r="I3750" s="29"/>
      <c r="J3750" s="40"/>
      <c r="K3750" s="40"/>
      <c r="L3750" s="28"/>
      <c r="M3750" s="28"/>
      <c r="N3750" s="42" t="str">
        <f t="shared" si="408"/>
        <v/>
      </c>
      <c r="O3750" s="43"/>
      <c r="P3750" s="25" t="str">
        <f t="shared" si="413"/>
        <v/>
      </c>
      <c r="R3750" s="26">
        <f t="shared" si="409"/>
        <v>0</v>
      </c>
      <c r="S3750" s="18">
        <f t="shared" si="410"/>
        <v>9</v>
      </c>
      <c r="T3750" s="15" t="str">
        <f t="shared" si="411"/>
        <v/>
      </c>
      <c r="U3750" s="15" t="str">
        <f>CONCATENATE(IF(B3750="","",'[1]Datos del Clap'!$E$4),";","9",IF(B3750="","",'[1]Datos del Clap'!$F$4),TEXT(B3750,"000"),";",E3750,(TEXT(F3750,"00000000")))</f>
        <v>;9;00000000</v>
      </c>
    </row>
    <row r="3751" spans="1:21" ht="14.25" customHeight="1" x14ac:dyDescent="0.2">
      <c r="A3751" s="41" t="str">
        <f t="shared" si="412"/>
        <v/>
      </c>
      <c r="B3751" s="27" t="str">
        <f t="shared" si="407"/>
        <v/>
      </c>
      <c r="C3751" s="28"/>
      <c r="D3751" s="37"/>
      <c r="E3751" s="28"/>
      <c r="F3751" s="38"/>
      <c r="G3751" s="39"/>
      <c r="H3751" s="39"/>
      <c r="I3751" s="29"/>
      <c r="J3751" s="40"/>
      <c r="K3751" s="40"/>
      <c r="L3751" s="28"/>
      <c r="M3751" s="28"/>
      <c r="N3751" s="42" t="str">
        <f t="shared" si="408"/>
        <v/>
      </c>
      <c r="O3751" s="43"/>
      <c r="P3751" s="25" t="str">
        <f t="shared" si="413"/>
        <v/>
      </c>
      <c r="R3751" s="26">
        <f t="shared" si="409"/>
        <v>0</v>
      </c>
      <c r="S3751" s="18">
        <f t="shared" si="410"/>
        <v>9</v>
      </c>
      <c r="T3751" s="15" t="str">
        <f t="shared" si="411"/>
        <v/>
      </c>
      <c r="U3751" s="15" t="str">
        <f>CONCATENATE(IF(B3751="","",'[1]Datos del Clap'!$E$4),";","9",IF(B3751="","",'[1]Datos del Clap'!$F$4),TEXT(B3751,"000"),";",E3751,(TEXT(F3751,"00000000")))</f>
        <v>;9;00000000</v>
      </c>
    </row>
    <row r="3752" spans="1:21" ht="14.25" customHeight="1" x14ac:dyDescent="0.2">
      <c r="A3752" s="41" t="str">
        <f t="shared" si="412"/>
        <v/>
      </c>
      <c r="B3752" s="27" t="str">
        <f t="shared" si="407"/>
        <v/>
      </c>
      <c r="C3752" s="28"/>
      <c r="D3752" s="37"/>
      <c r="E3752" s="28"/>
      <c r="F3752" s="38"/>
      <c r="G3752" s="39"/>
      <c r="H3752" s="39"/>
      <c r="I3752" s="29"/>
      <c r="J3752" s="40"/>
      <c r="K3752" s="40"/>
      <c r="L3752" s="28"/>
      <c r="M3752" s="28"/>
      <c r="N3752" s="42" t="str">
        <f t="shared" si="408"/>
        <v/>
      </c>
      <c r="O3752" s="43"/>
      <c r="P3752" s="25" t="str">
        <f t="shared" si="413"/>
        <v/>
      </c>
      <c r="R3752" s="26">
        <f t="shared" si="409"/>
        <v>0</v>
      </c>
      <c r="S3752" s="18">
        <f t="shared" si="410"/>
        <v>9</v>
      </c>
      <c r="T3752" s="15" t="str">
        <f t="shared" si="411"/>
        <v/>
      </c>
      <c r="U3752" s="15" t="str">
        <f>CONCATENATE(IF(B3752="","",'[1]Datos del Clap'!$E$4),";","9",IF(B3752="","",'[1]Datos del Clap'!$F$4),TEXT(B3752,"000"),";",E3752,(TEXT(F3752,"00000000")))</f>
        <v>;9;00000000</v>
      </c>
    </row>
    <row r="3753" spans="1:21" ht="14.25" customHeight="1" x14ac:dyDescent="0.2">
      <c r="A3753" s="41" t="str">
        <f t="shared" si="412"/>
        <v/>
      </c>
      <c r="B3753" s="27" t="str">
        <f t="shared" si="407"/>
        <v/>
      </c>
      <c r="C3753" s="28"/>
      <c r="D3753" s="37"/>
      <c r="E3753" s="28"/>
      <c r="F3753" s="38"/>
      <c r="G3753" s="39"/>
      <c r="H3753" s="39"/>
      <c r="I3753" s="29"/>
      <c r="J3753" s="40"/>
      <c r="K3753" s="40"/>
      <c r="L3753" s="28"/>
      <c r="M3753" s="28"/>
      <c r="N3753" s="42" t="str">
        <f t="shared" si="408"/>
        <v/>
      </c>
      <c r="O3753" s="43"/>
      <c r="P3753" s="25" t="str">
        <f t="shared" si="413"/>
        <v/>
      </c>
      <c r="R3753" s="26">
        <f t="shared" si="409"/>
        <v>0</v>
      </c>
      <c r="S3753" s="18">
        <f t="shared" si="410"/>
        <v>9</v>
      </c>
      <c r="T3753" s="15" t="str">
        <f t="shared" si="411"/>
        <v/>
      </c>
      <c r="U3753" s="15" t="str">
        <f>CONCATENATE(IF(B3753="","",'[1]Datos del Clap'!$E$4),";","9",IF(B3753="","",'[1]Datos del Clap'!$F$4),TEXT(B3753,"000"),";",E3753,(TEXT(F3753,"00000000")))</f>
        <v>;9;00000000</v>
      </c>
    </row>
    <row r="3754" spans="1:21" ht="14.25" customHeight="1" x14ac:dyDescent="0.2">
      <c r="A3754" s="41" t="str">
        <f t="shared" si="412"/>
        <v/>
      </c>
      <c r="B3754" s="27" t="str">
        <f t="shared" si="407"/>
        <v/>
      </c>
      <c r="C3754" s="28"/>
      <c r="D3754" s="37"/>
      <c r="E3754" s="28"/>
      <c r="F3754" s="38"/>
      <c r="G3754" s="39"/>
      <c r="H3754" s="39"/>
      <c r="I3754" s="29"/>
      <c r="J3754" s="40"/>
      <c r="K3754" s="40"/>
      <c r="L3754" s="28"/>
      <c r="M3754" s="28"/>
      <c r="N3754" s="42" t="str">
        <f t="shared" si="408"/>
        <v/>
      </c>
      <c r="O3754" s="43"/>
      <c r="P3754" s="25" t="str">
        <f t="shared" si="413"/>
        <v/>
      </c>
      <c r="R3754" s="26">
        <f t="shared" si="409"/>
        <v>0</v>
      </c>
      <c r="S3754" s="18">
        <f t="shared" si="410"/>
        <v>9</v>
      </c>
      <c r="T3754" s="15" t="str">
        <f t="shared" si="411"/>
        <v/>
      </c>
      <c r="U3754" s="15" t="str">
        <f>CONCATENATE(IF(B3754="","",'[1]Datos del Clap'!$E$4),";","9",IF(B3754="","",'[1]Datos del Clap'!$F$4),TEXT(B3754,"000"),";",E3754,(TEXT(F3754,"00000000")))</f>
        <v>;9;00000000</v>
      </c>
    </row>
    <row r="3755" spans="1:21" ht="14.25" customHeight="1" x14ac:dyDescent="0.2">
      <c r="A3755" s="41" t="str">
        <f t="shared" si="412"/>
        <v/>
      </c>
      <c r="B3755" s="27" t="str">
        <f t="shared" si="407"/>
        <v/>
      </c>
      <c r="C3755" s="28"/>
      <c r="D3755" s="37"/>
      <c r="E3755" s="28"/>
      <c r="F3755" s="38"/>
      <c r="G3755" s="39"/>
      <c r="H3755" s="39"/>
      <c r="I3755" s="29"/>
      <c r="J3755" s="40"/>
      <c r="K3755" s="40"/>
      <c r="L3755" s="28"/>
      <c r="M3755" s="28"/>
      <c r="N3755" s="42" t="str">
        <f t="shared" si="408"/>
        <v/>
      </c>
      <c r="O3755" s="43"/>
      <c r="P3755" s="25" t="str">
        <f t="shared" si="413"/>
        <v/>
      </c>
      <c r="R3755" s="26">
        <f t="shared" si="409"/>
        <v>0</v>
      </c>
      <c r="S3755" s="18">
        <f t="shared" si="410"/>
        <v>9</v>
      </c>
      <c r="T3755" s="15" t="str">
        <f t="shared" si="411"/>
        <v/>
      </c>
      <c r="U3755" s="15" t="str">
        <f>CONCATENATE(IF(B3755="","",'[1]Datos del Clap'!$E$4),";","9",IF(B3755="","",'[1]Datos del Clap'!$F$4),TEXT(B3755,"000"),";",E3755,(TEXT(F3755,"00000000")))</f>
        <v>;9;00000000</v>
      </c>
    </row>
    <row r="3756" spans="1:21" ht="14.25" customHeight="1" x14ac:dyDescent="0.2">
      <c r="A3756" s="41" t="str">
        <f t="shared" si="412"/>
        <v/>
      </c>
      <c r="B3756" s="27" t="str">
        <f t="shared" si="407"/>
        <v/>
      </c>
      <c r="C3756" s="28"/>
      <c r="D3756" s="37"/>
      <c r="E3756" s="28"/>
      <c r="F3756" s="38"/>
      <c r="G3756" s="39"/>
      <c r="H3756" s="39"/>
      <c r="I3756" s="29"/>
      <c r="J3756" s="40"/>
      <c r="K3756" s="40"/>
      <c r="L3756" s="28"/>
      <c r="M3756" s="28"/>
      <c r="N3756" s="42" t="str">
        <f t="shared" si="408"/>
        <v/>
      </c>
      <c r="O3756" s="43"/>
      <c r="P3756" s="25" t="str">
        <f t="shared" si="413"/>
        <v/>
      </c>
      <c r="R3756" s="26">
        <f t="shared" si="409"/>
        <v>0</v>
      </c>
      <c r="S3756" s="18">
        <f t="shared" si="410"/>
        <v>9</v>
      </c>
      <c r="T3756" s="15" t="str">
        <f t="shared" si="411"/>
        <v/>
      </c>
      <c r="U3756" s="15" t="str">
        <f>CONCATENATE(IF(B3756="","",'[1]Datos del Clap'!$E$4),";","9",IF(B3756="","",'[1]Datos del Clap'!$F$4),TEXT(B3756,"000"),";",E3756,(TEXT(F3756,"00000000")))</f>
        <v>;9;00000000</v>
      </c>
    </row>
    <row r="3757" spans="1:21" ht="14.25" customHeight="1" x14ac:dyDescent="0.2">
      <c r="A3757" s="41" t="str">
        <f t="shared" si="412"/>
        <v/>
      </c>
      <c r="B3757" s="27" t="str">
        <f t="shared" si="407"/>
        <v/>
      </c>
      <c r="C3757" s="28"/>
      <c r="D3757" s="37"/>
      <c r="E3757" s="28"/>
      <c r="F3757" s="38"/>
      <c r="G3757" s="39"/>
      <c r="H3757" s="39"/>
      <c r="I3757" s="29"/>
      <c r="J3757" s="40"/>
      <c r="K3757" s="40"/>
      <c r="L3757" s="28"/>
      <c r="M3757" s="28"/>
      <c r="N3757" s="42" t="str">
        <f t="shared" si="408"/>
        <v/>
      </c>
      <c r="O3757" s="43"/>
      <c r="P3757" s="25" t="str">
        <f t="shared" si="413"/>
        <v/>
      </c>
      <c r="R3757" s="26">
        <f t="shared" si="409"/>
        <v>0</v>
      </c>
      <c r="S3757" s="18">
        <f t="shared" si="410"/>
        <v>9</v>
      </c>
      <c r="T3757" s="15" t="str">
        <f t="shared" si="411"/>
        <v/>
      </c>
      <c r="U3757" s="15" t="str">
        <f>CONCATENATE(IF(B3757="","",'[1]Datos del Clap'!$E$4),";","9",IF(B3757="","",'[1]Datos del Clap'!$F$4),TEXT(B3757,"000"),";",E3757,(TEXT(F3757,"00000000")))</f>
        <v>;9;00000000</v>
      </c>
    </row>
    <row r="3758" spans="1:21" ht="14.25" customHeight="1" x14ac:dyDescent="0.2">
      <c r="A3758" s="41" t="str">
        <f t="shared" si="412"/>
        <v/>
      </c>
      <c r="B3758" s="27" t="str">
        <f t="shared" si="407"/>
        <v/>
      </c>
      <c r="C3758" s="28"/>
      <c r="D3758" s="37"/>
      <c r="E3758" s="28"/>
      <c r="F3758" s="38"/>
      <c r="G3758" s="39"/>
      <c r="H3758" s="39"/>
      <c r="I3758" s="29"/>
      <c r="J3758" s="40"/>
      <c r="K3758" s="40"/>
      <c r="L3758" s="28"/>
      <c r="M3758" s="28"/>
      <c r="N3758" s="42" t="str">
        <f t="shared" si="408"/>
        <v/>
      </c>
      <c r="O3758" s="43"/>
      <c r="P3758" s="25" t="str">
        <f t="shared" si="413"/>
        <v/>
      </c>
      <c r="R3758" s="26">
        <f t="shared" si="409"/>
        <v>0</v>
      </c>
      <c r="S3758" s="18">
        <f t="shared" si="410"/>
        <v>9</v>
      </c>
      <c r="T3758" s="15" t="str">
        <f t="shared" si="411"/>
        <v/>
      </c>
      <c r="U3758" s="15" t="str">
        <f>CONCATENATE(IF(B3758="","",'[1]Datos del Clap'!$E$4),";","9",IF(B3758="","",'[1]Datos del Clap'!$F$4),TEXT(B3758,"000"),";",E3758,(TEXT(F3758,"00000000")))</f>
        <v>;9;00000000</v>
      </c>
    </row>
    <row r="3759" spans="1:21" ht="14.25" customHeight="1" x14ac:dyDescent="0.2">
      <c r="A3759" s="41" t="str">
        <f t="shared" si="412"/>
        <v/>
      </c>
      <c r="B3759" s="27" t="str">
        <f t="shared" si="407"/>
        <v/>
      </c>
      <c r="C3759" s="28"/>
      <c r="D3759" s="37"/>
      <c r="E3759" s="28"/>
      <c r="F3759" s="38"/>
      <c r="G3759" s="39"/>
      <c r="H3759" s="39"/>
      <c r="I3759" s="29"/>
      <c r="J3759" s="40"/>
      <c r="K3759" s="40"/>
      <c r="L3759" s="28"/>
      <c r="M3759" s="28"/>
      <c r="N3759" s="42" t="str">
        <f t="shared" si="408"/>
        <v/>
      </c>
      <c r="O3759" s="43"/>
      <c r="P3759" s="25" t="str">
        <f t="shared" si="413"/>
        <v/>
      </c>
      <c r="R3759" s="26">
        <f t="shared" si="409"/>
        <v>0</v>
      </c>
      <c r="S3759" s="18">
        <f t="shared" si="410"/>
        <v>9</v>
      </c>
      <c r="T3759" s="15" t="str">
        <f t="shared" si="411"/>
        <v/>
      </c>
      <c r="U3759" s="15" t="str">
        <f>CONCATENATE(IF(B3759="","",'[1]Datos del Clap'!$E$4),";","9",IF(B3759="","",'[1]Datos del Clap'!$F$4),TEXT(B3759,"000"),";",E3759,(TEXT(F3759,"00000000")))</f>
        <v>;9;00000000</v>
      </c>
    </row>
    <row r="3760" spans="1:21" ht="14.25" customHeight="1" x14ac:dyDescent="0.2">
      <c r="A3760" s="41" t="str">
        <f t="shared" si="412"/>
        <v/>
      </c>
      <c r="B3760" s="27" t="str">
        <f t="shared" si="407"/>
        <v/>
      </c>
      <c r="C3760" s="28"/>
      <c r="D3760" s="37"/>
      <c r="E3760" s="28"/>
      <c r="F3760" s="38"/>
      <c r="G3760" s="39"/>
      <c r="H3760" s="39"/>
      <c r="I3760" s="29"/>
      <c r="J3760" s="40"/>
      <c r="K3760" s="40"/>
      <c r="L3760" s="28"/>
      <c r="M3760" s="28"/>
      <c r="N3760" s="42" t="str">
        <f t="shared" si="408"/>
        <v/>
      </c>
      <c r="O3760" s="43"/>
      <c r="P3760" s="25" t="str">
        <f t="shared" si="413"/>
        <v/>
      </c>
      <c r="R3760" s="26">
        <f t="shared" si="409"/>
        <v>0</v>
      </c>
      <c r="S3760" s="18">
        <f t="shared" si="410"/>
        <v>9</v>
      </c>
      <c r="T3760" s="15" t="str">
        <f t="shared" si="411"/>
        <v/>
      </c>
      <c r="U3760" s="15" t="str">
        <f>CONCATENATE(IF(B3760="","",'[1]Datos del Clap'!$E$4),";","9",IF(B3760="","",'[1]Datos del Clap'!$F$4),TEXT(B3760,"000"),";",E3760,(TEXT(F3760,"00000000")))</f>
        <v>;9;00000000</v>
      </c>
    </row>
    <row r="3761" spans="1:21" ht="14.25" customHeight="1" x14ac:dyDescent="0.2">
      <c r="A3761" s="41" t="str">
        <f t="shared" si="412"/>
        <v/>
      </c>
      <c r="B3761" s="27" t="str">
        <f t="shared" si="407"/>
        <v/>
      </c>
      <c r="C3761" s="28"/>
      <c r="D3761" s="37"/>
      <c r="E3761" s="28"/>
      <c r="F3761" s="38"/>
      <c r="G3761" s="39"/>
      <c r="H3761" s="39"/>
      <c r="I3761" s="29"/>
      <c r="J3761" s="40"/>
      <c r="K3761" s="40"/>
      <c r="L3761" s="28"/>
      <c r="M3761" s="28"/>
      <c r="N3761" s="42" t="str">
        <f t="shared" si="408"/>
        <v/>
      </c>
      <c r="O3761" s="43"/>
      <c r="P3761" s="25" t="str">
        <f t="shared" si="413"/>
        <v/>
      </c>
      <c r="R3761" s="26">
        <f t="shared" si="409"/>
        <v>0</v>
      </c>
      <c r="S3761" s="18">
        <f t="shared" si="410"/>
        <v>9</v>
      </c>
      <c r="T3761" s="15" t="str">
        <f t="shared" si="411"/>
        <v/>
      </c>
      <c r="U3761" s="15" t="str">
        <f>CONCATENATE(IF(B3761="","",'[1]Datos del Clap'!$E$4),";","9",IF(B3761="","",'[1]Datos del Clap'!$F$4),TEXT(B3761,"000"),";",E3761,(TEXT(F3761,"00000000")))</f>
        <v>;9;00000000</v>
      </c>
    </row>
    <row r="3762" spans="1:21" ht="14.25" customHeight="1" x14ac:dyDescent="0.2">
      <c r="A3762" s="41" t="str">
        <f t="shared" si="412"/>
        <v/>
      </c>
      <c r="B3762" s="27" t="str">
        <f t="shared" si="407"/>
        <v/>
      </c>
      <c r="C3762" s="28"/>
      <c r="D3762" s="37"/>
      <c r="E3762" s="28"/>
      <c r="F3762" s="38"/>
      <c r="G3762" s="39"/>
      <c r="H3762" s="39"/>
      <c r="I3762" s="29"/>
      <c r="J3762" s="40"/>
      <c r="K3762" s="40"/>
      <c r="L3762" s="28"/>
      <c r="M3762" s="28"/>
      <c r="N3762" s="42" t="str">
        <f t="shared" si="408"/>
        <v/>
      </c>
      <c r="O3762" s="43"/>
      <c r="P3762" s="25" t="str">
        <f t="shared" si="413"/>
        <v/>
      </c>
      <c r="R3762" s="26">
        <f t="shared" si="409"/>
        <v>0</v>
      </c>
      <c r="S3762" s="18">
        <f t="shared" si="410"/>
        <v>9</v>
      </c>
      <c r="T3762" s="15" t="str">
        <f t="shared" si="411"/>
        <v/>
      </c>
      <c r="U3762" s="15" t="str">
        <f>CONCATENATE(IF(B3762="","",'[1]Datos del Clap'!$E$4),";","9",IF(B3762="","",'[1]Datos del Clap'!$F$4),TEXT(B3762,"000"),";",E3762,(TEXT(F3762,"00000000")))</f>
        <v>;9;00000000</v>
      </c>
    </row>
    <row r="3763" spans="1:21" ht="14.25" customHeight="1" x14ac:dyDescent="0.2">
      <c r="A3763" s="41" t="str">
        <f t="shared" si="412"/>
        <v/>
      </c>
      <c r="B3763" s="27" t="str">
        <f t="shared" si="407"/>
        <v/>
      </c>
      <c r="C3763" s="28"/>
      <c r="D3763" s="37"/>
      <c r="E3763" s="28"/>
      <c r="F3763" s="38"/>
      <c r="G3763" s="39"/>
      <c r="H3763" s="39"/>
      <c r="I3763" s="29"/>
      <c r="J3763" s="40"/>
      <c r="K3763" s="40"/>
      <c r="L3763" s="28"/>
      <c r="M3763" s="28"/>
      <c r="N3763" s="42" t="str">
        <f t="shared" si="408"/>
        <v/>
      </c>
      <c r="O3763" s="43"/>
      <c r="P3763" s="25" t="str">
        <f t="shared" si="413"/>
        <v/>
      </c>
      <c r="R3763" s="26">
        <f t="shared" si="409"/>
        <v>0</v>
      </c>
      <c r="S3763" s="18">
        <f t="shared" si="410"/>
        <v>9</v>
      </c>
      <c r="T3763" s="15" t="str">
        <f t="shared" si="411"/>
        <v/>
      </c>
      <c r="U3763" s="15" t="str">
        <f>CONCATENATE(IF(B3763="","",'[1]Datos del Clap'!$E$4),";","9",IF(B3763="","",'[1]Datos del Clap'!$F$4),TEXT(B3763,"000"),";",E3763,(TEXT(F3763,"00000000")))</f>
        <v>;9;00000000</v>
      </c>
    </row>
    <row r="3764" spans="1:21" ht="14.25" customHeight="1" x14ac:dyDescent="0.2">
      <c r="A3764" s="41" t="str">
        <f t="shared" si="412"/>
        <v/>
      </c>
      <c r="B3764" s="27" t="str">
        <f t="shared" si="407"/>
        <v/>
      </c>
      <c r="C3764" s="28"/>
      <c r="D3764" s="37"/>
      <c r="E3764" s="28"/>
      <c r="F3764" s="38"/>
      <c r="G3764" s="39"/>
      <c r="H3764" s="39"/>
      <c r="I3764" s="29"/>
      <c r="J3764" s="40"/>
      <c r="K3764" s="40"/>
      <c r="L3764" s="28"/>
      <c r="M3764" s="28"/>
      <c r="N3764" s="42" t="str">
        <f t="shared" si="408"/>
        <v/>
      </c>
      <c r="O3764" s="43"/>
      <c r="P3764" s="25" t="str">
        <f t="shared" si="413"/>
        <v/>
      </c>
      <c r="R3764" s="26">
        <f t="shared" si="409"/>
        <v>0</v>
      </c>
      <c r="S3764" s="18">
        <f t="shared" si="410"/>
        <v>9</v>
      </c>
      <c r="T3764" s="15" t="str">
        <f t="shared" si="411"/>
        <v/>
      </c>
      <c r="U3764" s="15" t="str">
        <f>CONCATENATE(IF(B3764="","",'[1]Datos del Clap'!$E$4),";","9",IF(B3764="","",'[1]Datos del Clap'!$F$4),TEXT(B3764,"000"),";",E3764,(TEXT(F3764,"00000000")))</f>
        <v>;9;00000000</v>
      </c>
    </row>
    <row r="3765" spans="1:21" ht="14.25" customHeight="1" x14ac:dyDescent="0.2">
      <c r="A3765" s="41" t="str">
        <f t="shared" si="412"/>
        <v/>
      </c>
      <c r="B3765" s="27" t="str">
        <f t="shared" si="407"/>
        <v/>
      </c>
      <c r="C3765" s="28"/>
      <c r="D3765" s="37"/>
      <c r="E3765" s="28"/>
      <c r="F3765" s="38"/>
      <c r="G3765" s="39"/>
      <c r="H3765" s="39"/>
      <c r="I3765" s="29"/>
      <c r="J3765" s="40"/>
      <c r="K3765" s="40"/>
      <c r="L3765" s="28"/>
      <c r="M3765" s="28"/>
      <c r="N3765" s="42" t="str">
        <f t="shared" si="408"/>
        <v/>
      </c>
      <c r="O3765" s="43"/>
      <c r="P3765" s="25" t="str">
        <f t="shared" si="413"/>
        <v/>
      </c>
      <c r="R3765" s="26">
        <f t="shared" si="409"/>
        <v>0</v>
      </c>
      <c r="S3765" s="18">
        <f t="shared" si="410"/>
        <v>9</v>
      </c>
      <c r="T3765" s="15" t="str">
        <f t="shared" si="411"/>
        <v/>
      </c>
      <c r="U3765" s="15" t="str">
        <f>CONCATENATE(IF(B3765="","",'[1]Datos del Clap'!$E$4),";","9",IF(B3765="","",'[1]Datos del Clap'!$F$4),TEXT(B3765,"000"),";",E3765,(TEXT(F3765,"00000000")))</f>
        <v>;9;00000000</v>
      </c>
    </row>
    <row r="3766" spans="1:21" ht="14.25" customHeight="1" x14ac:dyDescent="0.2">
      <c r="A3766" s="41" t="str">
        <f t="shared" si="412"/>
        <v/>
      </c>
      <c r="B3766" s="27" t="str">
        <f t="shared" si="407"/>
        <v/>
      </c>
      <c r="C3766" s="28"/>
      <c r="D3766" s="37"/>
      <c r="E3766" s="28"/>
      <c r="F3766" s="38"/>
      <c r="G3766" s="39"/>
      <c r="H3766" s="39"/>
      <c r="I3766" s="29"/>
      <c r="J3766" s="40"/>
      <c r="K3766" s="40"/>
      <c r="L3766" s="28"/>
      <c r="M3766" s="28"/>
      <c r="N3766" s="42" t="str">
        <f t="shared" si="408"/>
        <v/>
      </c>
      <c r="O3766" s="43"/>
      <c r="P3766" s="25" t="str">
        <f t="shared" si="413"/>
        <v/>
      </c>
      <c r="R3766" s="26">
        <f t="shared" si="409"/>
        <v>0</v>
      </c>
      <c r="S3766" s="18">
        <f t="shared" si="410"/>
        <v>9</v>
      </c>
      <c r="T3766" s="15" t="str">
        <f t="shared" si="411"/>
        <v/>
      </c>
      <c r="U3766" s="15" t="str">
        <f>CONCATENATE(IF(B3766="","",'[1]Datos del Clap'!$E$4),";","9",IF(B3766="","",'[1]Datos del Clap'!$F$4),TEXT(B3766,"000"),";",E3766,(TEXT(F3766,"00000000")))</f>
        <v>;9;00000000</v>
      </c>
    </row>
    <row r="3767" spans="1:21" ht="14.25" customHeight="1" x14ac:dyDescent="0.2">
      <c r="A3767" s="41" t="str">
        <f t="shared" si="412"/>
        <v/>
      </c>
      <c r="B3767" s="27" t="str">
        <f t="shared" si="407"/>
        <v/>
      </c>
      <c r="C3767" s="28"/>
      <c r="D3767" s="37"/>
      <c r="E3767" s="28"/>
      <c r="F3767" s="38"/>
      <c r="G3767" s="39"/>
      <c r="H3767" s="39"/>
      <c r="I3767" s="29"/>
      <c r="J3767" s="40"/>
      <c r="K3767" s="40"/>
      <c r="L3767" s="28"/>
      <c r="M3767" s="28"/>
      <c r="N3767" s="42" t="str">
        <f t="shared" si="408"/>
        <v/>
      </c>
      <c r="O3767" s="43"/>
      <c r="P3767" s="25" t="str">
        <f t="shared" si="413"/>
        <v/>
      </c>
      <c r="R3767" s="26">
        <f t="shared" si="409"/>
        <v>0</v>
      </c>
      <c r="S3767" s="18">
        <f t="shared" si="410"/>
        <v>9</v>
      </c>
      <c r="T3767" s="15" t="str">
        <f t="shared" si="411"/>
        <v/>
      </c>
      <c r="U3767" s="15" t="str">
        <f>CONCATENATE(IF(B3767="","",'[1]Datos del Clap'!$E$4),";","9",IF(B3767="","",'[1]Datos del Clap'!$F$4),TEXT(B3767,"000"),";",E3767,(TEXT(F3767,"00000000")))</f>
        <v>;9;00000000</v>
      </c>
    </row>
    <row r="3768" spans="1:21" ht="14.25" customHeight="1" x14ac:dyDescent="0.2">
      <c r="A3768" s="41" t="str">
        <f t="shared" si="412"/>
        <v/>
      </c>
      <c r="B3768" s="27" t="str">
        <f t="shared" si="407"/>
        <v/>
      </c>
      <c r="C3768" s="28"/>
      <c r="D3768" s="37"/>
      <c r="E3768" s="28"/>
      <c r="F3768" s="38"/>
      <c r="G3768" s="39"/>
      <c r="H3768" s="39"/>
      <c r="I3768" s="29"/>
      <c r="J3768" s="40"/>
      <c r="K3768" s="40"/>
      <c r="L3768" s="28"/>
      <c r="M3768" s="28"/>
      <c r="N3768" s="42" t="str">
        <f t="shared" si="408"/>
        <v/>
      </c>
      <c r="O3768" s="43"/>
      <c r="P3768" s="25" t="str">
        <f t="shared" si="413"/>
        <v/>
      </c>
      <c r="R3768" s="26">
        <f t="shared" si="409"/>
        <v>0</v>
      </c>
      <c r="S3768" s="18">
        <f t="shared" si="410"/>
        <v>9</v>
      </c>
      <c r="T3768" s="15" t="str">
        <f t="shared" si="411"/>
        <v/>
      </c>
      <c r="U3768" s="15" t="str">
        <f>CONCATENATE(IF(B3768="","",'[1]Datos del Clap'!$E$4),";","9",IF(B3768="","",'[1]Datos del Clap'!$F$4),TEXT(B3768,"000"),";",E3768,(TEXT(F3768,"00000000")))</f>
        <v>;9;00000000</v>
      </c>
    </row>
    <row r="3769" spans="1:21" ht="14.25" customHeight="1" x14ac:dyDescent="0.2">
      <c r="A3769" s="41" t="str">
        <f t="shared" si="412"/>
        <v/>
      </c>
      <c r="B3769" s="27" t="str">
        <f t="shared" si="407"/>
        <v/>
      </c>
      <c r="C3769" s="28"/>
      <c r="D3769" s="37"/>
      <c r="E3769" s="28"/>
      <c r="F3769" s="38"/>
      <c r="G3769" s="39"/>
      <c r="H3769" s="39"/>
      <c r="I3769" s="29"/>
      <c r="J3769" s="40"/>
      <c r="K3769" s="40"/>
      <c r="L3769" s="28"/>
      <c r="M3769" s="28"/>
      <c r="N3769" s="42" t="str">
        <f t="shared" si="408"/>
        <v/>
      </c>
      <c r="O3769" s="43"/>
      <c r="P3769" s="25" t="str">
        <f t="shared" si="413"/>
        <v/>
      </c>
      <c r="R3769" s="26">
        <f t="shared" si="409"/>
        <v>0</v>
      </c>
      <c r="S3769" s="18">
        <f t="shared" si="410"/>
        <v>9</v>
      </c>
      <c r="T3769" s="15" t="str">
        <f t="shared" si="411"/>
        <v/>
      </c>
      <c r="U3769" s="15" t="str">
        <f>CONCATENATE(IF(B3769="","",'[1]Datos del Clap'!$E$4),";","9",IF(B3769="","",'[1]Datos del Clap'!$F$4),TEXT(B3769,"000"),";",E3769,(TEXT(F3769,"00000000")))</f>
        <v>;9;00000000</v>
      </c>
    </row>
    <row r="3770" spans="1:21" ht="14.25" customHeight="1" x14ac:dyDescent="0.2">
      <c r="A3770" s="41" t="str">
        <f t="shared" si="412"/>
        <v/>
      </c>
      <c r="B3770" s="27" t="str">
        <f t="shared" si="407"/>
        <v/>
      </c>
      <c r="C3770" s="28"/>
      <c r="D3770" s="37"/>
      <c r="E3770" s="28"/>
      <c r="F3770" s="38"/>
      <c r="G3770" s="39"/>
      <c r="H3770" s="39"/>
      <c r="I3770" s="29"/>
      <c r="J3770" s="40"/>
      <c r="K3770" s="40"/>
      <c r="L3770" s="28"/>
      <c r="M3770" s="28"/>
      <c r="N3770" s="42" t="str">
        <f t="shared" si="408"/>
        <v/>
      </c>
      <c r="O3770" s="43"/>
      <c r="P3770" s="25" t="str">
        <f t="shared" si="413"/>
        <v/>
      </c>
      <c r="R3770" s="26">
        <f t="shared" si="409"/>
        <v>0</v>
      </c>
      <c r="S3770" s="18">
        <f t="shared" si="410"/>
        <v>9</v>
      </c>
      <c r="T3770" s="15" t="str">
        <f t="shared" si="411"/>
        <v/>
      </c>
      <c r="U3770" s="15" t="str">
        <f>CONCATENATE(IF(B3770="","",'[1]Datos del Clap'!$E$4),";","9",IF(B3770="","",'[1]Datos del Clap'!$F$4),TEXT(B3770,"000"),";",E3770,(TEXT(F3770,"00000000")))</f>
        <v>;9;00000000</v>
      </c>
    </row>
    <row r="3771" spans="1:21" ht="14.25" customHeight="1" x14ac:dyDescent="0.2">
      <c r="A3771" s="41" t="str">
        <f t="shared" si="412"/>
        <v/>
      </c>
      <c r="B3771" s="27" t="str">
        <f t="shared" si="407"/>
        <v/>
      </c>
      <c r="C3771" s="28"/>
      <c r="D3771" s="37"/>
      <c r="E3771" s="28"/>
      <c r="F3771" s="38"/>
      <c r="G3771" s="39"/>
      <c r="H3771" s="39"/>
      <c r="I3771" s="29"/>
      <c r="J3771" s="40"/>
      <c r="K3771" s="40"/>
      <c r="L3771" s="28"/>
      <c r="M3771" s="28"/>
      <c r="N3771" s="42" t="str">
        <f t="shared" si="408"/>
        <v/>
      </c>
      <c r="O3771" s="43"/>
      <c r="P3771" s="25" t="str">
        <f t="shared" si="413"/>
        <v/>
      </c>
      <c r="R3771" s="26">
        <f t="shared" si="409"/>
        <v>0</v>
      </c>
      <c r="S3771" s="18">
        <f t="shared" si="410"/>
        <v>9</v>
      </c>
      <c r="T3771" s="15" t="str">
        <f t="shared" si="411"/>
        <v/>
      </c>
      <c r="U3771" s="15" t="str">
        <f>CONCATENATE(IF(B3771="","",'[1]Datos del Clap'!$E$4),";","9",IF(B3771="","",'[1]Datos del Clap'!$F$4),TEXT(B3771,"000"),";",E3771,(TEXT(F3771,"00000000")))</f>
        <v>;9;00000000</v>
      </c>
    </row>
    <row r="3772" spans="1:21" ht="14.25" customHeight="1" x14ac:dyDescent="0.2">
      <c r="A3772" s="41" t="str">
        <f t="shared" si="412"/>
        <v/>
      </c>
      <c r="B3772" s="27" t="str">
        <f t="shared" si="407"/>
        <v/>
      </c>
      <c r="C3772" s="28"/>
      <c r="D3772" s="37"/>
      <c r="E3772" s="28"/>
      <c r="F3772" s="38"/>
      <c r="G3772" s="39"/>
      <c r="H3772" s="39"/>
      <c r="I3772" s="29"/>
      <c r="J3772" s="40"/>
      <c r="K3772" s="40"/>
      <c r="L3772" s="28"/>
      <c r="M3772" s="28"/>
      <c r="N3772" s="42" t="str">
        <f t="shared" si="408"/>
        <v/>
      </c>
      <c r="O3772" s="43"/>
      <c r="P3772" s="25" t="str">
        <f t="shared" si="413"/>
        <v/>
      </c>
      <c r="R3772" s="26">
        <f t="shared" si="409"/>
        <v>0</v>
      </c>
      <c r="S3772" s="18">
        <f t="shared" si="410"/>
        <v>9</v>
      </c>
      <c r="T3772" s="15" t="str">
        <f t="shared" si="411"/>
        <v/>
      </c>
      <c r="U3772" s="15" t="str">
        <f>CONCATENATE(IF(B3772="","",'[1]Datos del Clap'!$E$4),";","9",IF(B3772="","",'[1]Datos del Clap'!$F$4),TEXT(B3772,"000"),";",E3772,(TEXT(F3772,"00000000")))</f>
        <v>;9;00000000</v>
      </c>
    </row>
    <row r="3773" spans="1:21" ht="14.25" customHeight="1" x14ac:dyDescent="0.2">
      <c r="A3773" s="41" t="str">
        <f t="shared" si="412"/>
        <v/>
      </c>
      <c r="B3773" s="27" t="str">
        <f t="shared" si="407"/>
        <v/>
      </c>
      <c r="C3773" s="28"/>
      <c r="D3773" s="37"/>
      <c r="E3773" s="28"/>
      <c r="F3773" s="38"/>
      <c r="G3773" s="39"/>
      <c r="H3773" s="39"/>
      <c r="I3773" s="29"/>
      <c r="J3773" s="40"/>
      <c r="K3773" s="40"/>
      <c r="L3773" s="28"/>
      <c r="M3773" s="28"/>
      <c r="N3773" s="42" t="str">
        <f t="shared" si="408"/>
        <v/>
      </c>
      <c r="O3773" s="43"/>
      <c r="P3773" s="25" t="str">
        <f t="shared" si="413"/>
        <v/>
      </c>
      <c r="R3773" s="26">
        <f t="shared" si="409"/>
        <v>0</v>
      </c>
      <c r="S3773" s="18">
        <f t="shared" si="410"/>
        <v>9</v>
      </c>
      <c r="T3773" s="15" t="str">
        <f t="shared" si="411"/>
        <v/>
      </c>
      <c r="U3773" s="15" t="str">
        <f>CONCATENATE(IF(B3773="","",'[1]Datos del Clap'!$E$4),";","9",IF(B3773="","",'[1]Datos del Clap'!$F$4),TEXT(B3773,"000"),";",E3773,(TEXT(F3773,"00000000")))</f>
        <v>;9;00000000</v>
      </c>
    </row>
    <row r="3774" spans="1:21" ht="14.25" customHeight="1" x14ac:dyDescent="0.2">
      <c r="A3774" s="41" t="str">
        <f t="shared" si="412"/>
        <v/>
      </c>
      <c r="B3774" s="27" t="str">
        <f t="shared" ref="B3774:B3837" si="414">IF(OR(C3774="",D3774=""),"",IF(AND(C3774&lt;&gt;"Jefe de Familia",D3774&lt;&gt;""),B3773,(B3773+1)))</f>
        <v/>
      </c>
      <c r="C3774" s="28"/>
      <c r="D3774" s="37"/>
      <c r="E3774" s="28"/>
      <c r="F3774" s="38"/>
      <c r="G3774" s="39"/>
      <c r="H3774" s="39"/>
      <c r="I3774" s="29"/>
      <c r="J3774" s="40"/>
      <c r="K3774" s="40"/>
      <c r="L3774" s="28"/>
      <c r="M3774" s="28"/>
      <c r="N3774" s="42" t="str">
        <f t="shared" ref="N3774:N3837" si="415">IF(OR(COUNTIF($F$4:$F$3005,F3774)&gt;=2,T(F3774)&lt;&gt;"",LEN(F3774)&gt;8),"Revisar este número de Cédula","")</f>
        <v/>
      </c>
      <c r="O3774" s="43"/>
      <c r="P3774" s="25" t="str">
        <f t="shared" si="413"/>
        <v/>
      </c>
      <c r="R3774" s="26">
        <f t="shared" ref="R3774:R3837" si="416">COUNTIF($F$4:$F$10002,F3774)</f>
        <v>0</v>
      </c>
      <c r="S3774" s="18">
        <f t="shared" ref="S3774:S3837" si="417">LEN(IF(F3774&gt;=80000000,(CONCATENATE("E",REPT(0,8-LEN(F3774)),F3774)),(CONCATENATE("V",REPT(0,8-LEN(F3774)),F3774))))</f>
        <v>9</v>
      </c>
      <c r="T3774" s="15" t="str">
        <f t="shared" ref="T3774:T3837" si="418">TRIM(PROPER(D3774))</f>
        <v/>
      </c>
      <c r="U3774" s="15" t="str">
        <f>CONCATENATE(IF(B3774="","",'[1]Datos del Clap'!$E$4),";","9",IF(B3774="","",'[1]Datos del Clap'!$F$4),TEXT(B3774,"000"),";",E3774,(TEXT(F3774,"00000000")))</f>
        <v>;9;00000000</v>
      </c>
    </row>
    <row r="3775" spans="1:21" ht="14.25" customHeight="1" x14ac:dyDescent="0.2">
      <c r="A3775" s="41" t="str">
        <f t="shared" si="412"/>
        <v/>
      </c>
      <c r="B3775" s="27" t="str">
        <f t="shared" si="414"/>
        <v/>
      </c>
      <c r="C3775" s="28"/>
      <c r="D3775" s="37"/>
      <c r="E3775" s="28"/>
      <c r="F3775" s="38"/>
      <c r="G3775" s="39"/>
      <c r="H3775" s="39"/>
      <c r="I3775" s="29"/>
      <c r="J3775" s="40"/>
      <c r="K3775" s="40"/>
      <c r="L3775" s="28"/>
      <c r="M3775" s="28"/>
      <c r="N3775" s="42" t="str">
        <f t="shared" si="415"/>
        <v/>
      </c>
      <c r="O3775" s="43"/>
      <c r="P3775" s="25" t="str">
        <f t="shared" si="413"/>
        <v/>
      </c>
      <c r="R3775" s="26">
        <f t="shared" si="416"/>
        <v>0</v>
      </c>
      <c r="S3775" s="18">
        <f t="shared" si="417"/>
        <v>9</v>
      </c>
      <c r="T3775" s="15" t="str">
        <f t="shared" si="418"/>
        <v/>
      </c>
      <c r="U3775" s="15" t="str">
        <f>CONCATENATE(IF(B3775="","",'[1]Datos del Clap'!$E$4),";","9",IF(B3775="","",'[1]Datos del Clap'!$F$4),TEXT(B3775,"000"),";",E3775,(TEXT(F3775,"00000000")))</f>
        <v>;9;00000000</v>
      </c>
    </row>
    <row r="3776" spans="1:21" ht="14.25" customHeight="1" x14ac:dyDescent="0.2">
      <c r="A3776" s="41" t="str">
        <f t="shared" si="412"/>
        <v/>
      </c>
      <c r="B3776" s="27" t="str">
        <f t="shared" si="414"/>
        <v/>
      </c>
      <c r="C3776" s="28"/>
      <c r="D3776" s="37"/>
      <c r="E3776" s="28"/>
      <c r="F3776" s="38"/>
      <c r="G3776" s="39"/>
      <c r="H3776" s="39"/>
      <c r="I3776" s="29"/>
      <c r="J3776" s="40"/>
      <c r="K3776" s="40"/>
      <c r="L3776" s="28"/>
      <c r="M3776" s="28"/>
      <c r="N3776" s="42" t="str">
        <f t="shared" si="415"/>
        <v/>
      </c>
      <c r="O3776" s="43"/>
      <c r="P3776" s="25" t="str">
        <f t="shared" si="413"/>
        <v/>
      </c>
      <c r="R3776" s="26">
        <f t="shared" si="416"/>
        <v>0</v>
      </c>
      <c r="S3776" s="18">
        <f t="shared" si="417"/>
        <v>9</v>
      </c>
      <c r="T3776" s="15" t="str">
        <f t="shared" si="418"/>
        <v/>
      </c>
      <c r="U3776" s="15" t="str">
        <f>CONCATENATE(IF(B3776="","",'[1]Datos del Clap'!$E$4),";","9",IF(B3776="","",'[1]Datos del Clap'!$F$4),TEXT(B3776,"000"),";",E3776,(TEXT(F3776,"00000000")))</f>
        <v>;9;00000000</v>
      </c>
    </row>
    <row r="3777" spans="1:21" ht="14.25" customHeight="1" x14ac:dyDescent="0.2">
      <c r="A3777" s="41" t="str">
        <f t="shared" si="412"/>
        <v/>
      </c>
      <c r="B3777" s="27" t="str">
        <f t="shared" si="414"/>
        <v/>
      </c>
      <c r="C3777" s="28"/>
      <c r="D3777" s="37"/>
      <c r="E3777" s="28"/>
      <c r="F3777" s="38"/>
      <c r="G3777" s="39"/>
      <c r="H3777" s="39"/>
      <c r="I3777" s="29"/>
      <c r="J3777" s="40"/>
      <c r="K3777" s="40"/>
      <c r="L3777" s="28"/>
      <c r="M3777" s="28"/>
      <c r="N3777" s="42" t="str">
        <f t="shared" si="415"/>
        <v/>
      </c>
      <c r="O3777" s="43"/>
      <c r="P3777" s="25" t="str">
        <f t="shared" si="413"/>
        <v/>
      </c>
      <c r="R3777" s="26">
        <f t="shared" si="416"/>
        <v>0</v>
      </c>
      <c r="S3777" s="18">
        <f t="shared" si="417"/>
        <v>9</v>
      </c>
      <c r="T3777" s="15" t="str">
        <f t="shared" si="418"/>
        <v/>
      </c>
      <c r="U3777" s="15" t="str">
        <f>CONCATENATE(IF(B3777="","",'[1]Datos del Clap'!$E$4),";","9",IF(B3777="","",'[1]Datos del Clap'!$F$4),TEXT(B3777,"000"),";",E3777,(TEXT(F3777,"00000000")))</f>
        <v>;9;00000000</v>
      </c>
    </row>
    <row r="3778" spans="1:21" ht="14.25" customHeight="1" x14ac:dyDescent="0.2">
      <c r="A3778" s="41" t="str">
        <f t="shared" si="412"/>
        <v/>
      </c>
      <c r="B3778" s="27" t="str">
        <f t="shared" si="414"/>
        <v/>
      </c>
      <c r="C3778" s="28"/>
      <c r="D3778" s="37"/>
      <c r="E3778" s="28"/>
      <c r="F3778" s="38"/>
      <c r="G3778" s="39"/>
      <c r="H3778" s="39"/>
      <c r="I3778" s="29"/>
      <c r="J3778" s="40"/>
      <c r="K3778" s="40"/>
      <c r="L3778" s="28"/>
      <c r="M3778" s="28"/>
      <c r="N3778" s="42" t="str">
        <f t="shared" si="415"/>
        <v/>
      </c>
      <c r="O3778" s="43"/>
      <c r="P3778" s="25" t="str">
        <f t="shared" si="413"/>
        <v/>
      </c>
      <c r="R3778" s="26">
        <f t="shared" si="416"/>
        <v>0</v>
      </c>
      <c r="S3778" s="18">
        <f t="shared" si="417"/>
        <v>9</v>
      </c>
      <c r="T3778" s="15" t="str">
        <f t="shared" si="418"/>
        <v/>
      </c>
      <c r="U3778" s="15" t="str">
        <f>CONCATENATE(IF(B3778="","",'[1]Datos del Clap'!$E$4),";","9",IF(B3778="","",'[1]Datos del Clap'!$F$4),TEXT(B3778,"000"),";",E3778,(TEXT(F3778,"00000000")))</f>
        <v>;9;00000000</v>
      </c>
    </row>
    <row r="3779" spans="1:21" ht="14.25" customHeight="1" x14ac:dyDescent="0.2">
      <c r="A3779" s="41" t="str">
        <f t="shared" si="412"/>
        <v/>
      </c>
      <c r="B3779" s="27" t="str">
        <f t="shared" si="414"/>
        <v/>
      </c>
      <c r="C3779" s="28"/>
      <c r="D3779" s="37"/>
      <c r="E3779" s="28"/>
      <c r="F3779" s="38"/>
      <c r="G3779" s="39"/>
      <c r="H3779" s="39"/>
      <c r="I3779" s="29"/>
      <c r="J3779" s="40"/>
      <c r="K3779" s="40"/>
      <c r="L3779" s="28"/>
      <c r="M3779" s="28"/>
      <c r="N3779" s="42" t="str">
        <f t="shared" si="415"/>
        <v/>
      </c>
      <c r="O3779" s="43"/>
      <c r="P3779" s="25" t="str">
        <f t="shared" si="413"/>
        <v/>
      </c>
      <c r="R3779" s="26">
        <f t="shared" si="416"/>
        <v>0</v>
      </c>
      <c r="S3779" s="18">
        <f t="shared" si="417"/>
        <v>9</v>
      </c>
      <c r="T3779" s="15" t="str">
        <f t="shared" si="418"/>
        <v/>
      </c>
      <c r="U3779" s="15" t="str">
        <f>CONCATENATE(IF(B3779="","",'[1]Datos del Clap'!$E$4),";","9",IF(B3779="","",'[1]Datos del Clap'!$F$4),TEXT(B3779,"000"),";",E3779,(TEXT(F3779,"00000000")))</f>
        <v>;9;00000000</v>
      </c>
    </row>
    <row r="3780" spans="1:21" ht="14.25" customHeight="1" x14ac:dyDescent="0.2">
      <c r="A3780" s="41" t="str">
        <f t="shared" si="412"/>
        <v/>
      </c>
      <c r="B3780" s="27" t="str">
        <f t="shared" si="414"/>
        <v/>
      </c>
      <c r="C3780" s="28"/>
      <c r="D3780" s="37"/>
      <c r="E3780" s="28"/>
      <c r="F3780" s="38"/>
      <c r="G3780" s="39"/>
      <c r="H3780" s="39"/>
      <c r="I3780" s="29"/>
      <c r="J3780" s="40"/>
      <c r="K3780" s="40"/>
      <c r="L3780" s="28"/>
      <c r="M3780" s="28"/>
      <c r="N3780" s="42" t="str">
        <f t="shared" si="415"/>
        <v/>
      </c>
      <c r="O3780" s="43"/>
      <c r="P3780" s="25" t="str">
        <f t="shared" si="413"/>
        <v/>
      </c>
      <c r="R3780" s="26">
        <f t="shared" si="416"/>
        <v>0</v>
      </c>
      <c r="S3780" s="18">
        <f t="shared" si="417"/>
        <v>9</v>
      </c>
      <c r="T3780" s="15" t="str">
        <f t="shared" si="418"/>
        <v/>
      </c>
      <c r="U3780" s="15" t="str">
        <f>CONCATENATE(IF(B3780="","",'[1]Datos del Clap'!$E$4),";","9",IF(B3780="","",'[1]Datos del Clap'!$F$4),TEXT(B3780,"000"),";",E3780,(TEXT(F3780,"00000000")))</f>
        <v>;9;00000000</v>
      </c>
    </row>
    <row r="3781" spans="1:21" ht="14.25" customHeight="1" x14ac:dyDescent="0.2">
      <c r="A3781" s="41" t="str">
        <f t="shared" ref="A3781:A3844" si="419">IF(I3781="Vocero Territorial",1,IF(I3781="UBCH",2,IF(I3781="UNAMUJER",3,IF(I3781="FFM",4,IF(I3781="CCAlimentación",5,IF(I3781="Comunicador",6,IF(I3781="Productivo",7,IF(I3781="Fiscal",8,IF(I3781="Miliciano",9,IF(I3781="Vocero Comunal",11,IF(I3781="Ninguno",10,"")))))))))))</f>
        <v/>
      </c>
      <c r="B3781" s="27" t="str">
        <f t="shared" si="414"/>
        <v/>
      </c>
      <c r="C3781" s="28"/>
      <c r="D3781" s="37"/>
      <c r="E3781" s="28"/>
      <c r="F3781" s="38"/>
      <c r="G3781" s="39"/>
      <c r="H3781" s="39"/>
      <c r="I3781" s="29"/>
      <c r="J3781" s="40"/>
      <c r="K3781" s="40"/>
      <c r="L3781" s="28"/>
      <c r="M3781" s="28"/>
      <c r="N3781" s="42" t="str">
        <f t="shared" si="415"/>
        <v/>
      </c>
      <c r="O3781" s="43"/>
      <c r="P3781" s="25" t="str">
        <f t="shared" ref="P3781:P3844" si="420">IF(AND($W$2&lt;&gt;1,I3781="Vocero Territorial"),"Ya Existe un "&amp;I3781,IF(AND($W$3&lt;&gt;1,I3781="UBCH"),"Ya Existe un Representante de las "&amp;I3781,IF(AND($W$4&lt;&gt;1,I3781="UNAMUJER"),"Ya Existe un Representante de "&amp;I3781,IF(AND($W$5&lt;&gt;1,I3781="FFM"),"Ya Existe un Representante del "&amp;I3781,IF(AND($W$6&lt;&gt;1,I3781="CCAlimentación"),"Ya Existe un Representante del "&amp;I3781,IF(AND($W$7&lt;&gt;1,I3781="Comunicador"),"Ya Existe un Líder "&amp;I3781,IF(AND($W$8&lt;&gt;1,I3781="Productivo"),"Ya Existe un Líder "&amp;I3781,IF(AND($W$9&lt;&gt;1,I3781="Fiscal"),"Ya Existe un "&amp;I3781,IF(AND($W$9&lt;&gt;1,I3781="Vocero Comunal"),"Ya Existe un "&amp;I3781,"")))))))))</f>
        <v/>
      </c>
      <c r="R3781" s="26">
        <f t="shared" si="416"/>
        <v>0</v>
      </c>
      <c r="S3781" s="18">
        <f t="shared" si="417"/>
        <v>9</v>
      </c>
      <c r="T3781" s="15" t="str">
        <f t="shared" si="418"/>
        <v/>
      </c>
      <c r="U3781" s="15" t="str">
        <f>CONCATENATE(IF(B3781="","",'[1]Datos del Clap'!$E$4),";","9",IF(B3781="","",'[1]Datos del Clap'!$F$4),TEXT(B3781,"000"),";",E3781,(TEXT(F3781,"00000000")))</f>
        <v>;9;00000000</v>
      </c>
    </row>
    <row r="3782" spans="1:21" ht="14.25" customHeight="1" x14ac:dyDescent="0.2">
      <c r="A3782" s="41" t="str">
        <f t="shared" si="419"/>
        <v/>
      </c>
      <c r="B3782" s="27" t="str">
        <f t="shared" si="414"/>
        <v/>
      </c>
      <c r="C3782" s="28"/>
      <c r="D3782" s="37"/>
      <c r="E3782" s="28"/>
      <c r="F3782" s="38"/>
      <c r="G3782" s="39"/>
      <c r="H3782" s="39"/>
      <c r="I3782" s="29"/>
      <c r="J3782" s="40"/>
      <c r="K3782" s="40"/>
      <c r="L3782" s="28"/>
      <c r="M3782" s="28"/>
      <c r="N3782" s="42" t="str">
        <f t="shared" si="415"/>
        <v/>
      </c>
      <c r="O3782" s="43"/>
      <c r="P3782" s="25" t="str">
        <f t="shared" si="420"/>
        <v/>
      </c>
      <c r="R3782" s="26">
        <f t="shared" si="416"/>
        <v>0</v>
      </c>
      <c r="S3782" s="18">
        <f t="shared" si="417"/>
        <v>9</v>
      </c>
      <c r="T3782" s="15" t="str">
        <f t="shared" si="418"/>
        <v/>
      </c>
      <c r="U3782" s="15" t="str">
        <f>CONCATENATE(IF(B3782="","",'[1]Datos del Clap'!$E$4),";","9",IF(B3782="","",'[1]Datos del Clap'!$F$4),TEXT(B3782,"000"),";",E3782,(TEXT(F3782,"00000000")))</f>
        <v>;9;00000000</v>
      </c>
    </row>
    <row r="3783" spans="1:21" ht="14.25" customHeight="1" x14ac:dyDescent="0.2">
      <c r="A3783" s="41" t="str">
        <f t="shared" si="419"/>
        <v/>
      </c>
      <c r="B3783" s="27" t="str">
        <f t="shared" si="414"/>
        <v/>
      </c>
      <c r="C3783" s="28"/>
      <c r="D3783" s="37"/>
      <c r="E3783" s="28"/>
      <c r="F3783" s="38"/>
      <c r="G3783" s="39"/>
      <c r="H3783" s="39"/>
      <c r="I3783" s="29"/>
      <c r="J3783" s="40"/>
      <c r="K3783" s="40"/>
      <c r="L3783" s="28"/>
      <c r="M3783" s="28"/>
      <c r="N3783" s="42" t="str">
        <f t="shared" si="415"/>
        <v/>
      </c>
      <c r="O3783" s="43"/>
      <c r="P3783" s="25" t="str">
        <f t="shared" si="420"/>
        <v/>
      </c>
      <c r="R3783" s="26">
        <f t="shared" si="416"/>
        <v>0</v>
      </c>
      <c r="S3783" s="18">
        <f t="shared" si="417"/>
        <v>9</v>
      </c>
      <c r="T3783" s="15" t="str">
        <f t="shared" si="418"/>
        <v/>
      </c>
      <c r="U3783" s="15" t="str">
        <f>CONCATENATE(IF(B3783="","",'[1]Datos del Clap'!$E$4),";","9",IF(B3783="","",'[1]Datos del Clap'!$F$4),TEXT(B3783,"000"),";",E3783,(TEXT(F3783,"00000000")))</f>
        <v>;9;00000000</v>
      </c>
    </row>
    <row r="3784" spans="1:21" ht="14.25" customHeight="1" x14ac:dyDescent="0.2">
      <c r="A3784" s="41" t="str">
        <f t="shared" si="419"/>
        <v/>
      </c>
      <c r="B3784" s="27" t="str">
        <f t="shared" si="414"/>
        <v/>
      </c>
      <c r="C3784" s="28"/>
      <c r="D3784" s="37"/>
      <c r="E3784" s="28"/>
      <c r="F3784" s="38"/>
      <c r="G3784" s="39"/>
      <c r="H3784" s="39"/>
      <c r="I3784" s="29"/>
      <c r="J3784" s="40"/>
      <c r="K3784" s="40"/>
      <c r="L3784" s="28"/>
      <c r="M3784" s="28"/>
      <c r="N3784" s="42" t="str">
        <f t="shared" si="415"/>
        <v/>
      </c>
      <c r="O3784" s="43"/>
      <c r="P3784" s="25" t="str">
        <f t="shared" si="420"/>
        <v/>
      </c>
      <c r="R3784" s="26">
        <f t="shared" si="416"/>
        <v>0</v>
      </c>
      <c r="S3784" s="18">
        <f t="shared" si="417"/>
        <v>9</v>
      </c>
      <c r="T3784" s="15" t="str">
        <f t="shared" si="418"/>
        <v/>
      </c>
      <c r="U3784" s="15" t="str">
        <f>CONCATENATE(IF(B3784="","",'[1]Datos del Clap'!$E$4),";","9",IF(B3784="","",'[1]Datos del Clap'!$F$4),TEXT(B3784,"000"),";",E3784,(TEXT(F3784,"00000000")))</f>
        <v>;9;00000000</v>
      </c>
    </row>
    <row r="3785" spans="1:21" ht="14.25" customHeight="1" x14ac:dyDescent="0.2">
      <c r="A3785" s="41" t="str">
        <f t="shared" si="419"/>
        <v/>
      </c>
      <c r="B3785" s="27" t="str">
        <f t="shared" si="414"/>
        <v/>
      </c>
      <c r="C3785" s="28"/>
      <c r="D3785" s="37"/>
      <c r="E3785" s="28"/>
      <c r="F3785" s="38"/>
      <c r="G3785" s="39"/>
      <c r="H3785" s="39"/>
      <c r="I3785" s="29"/>
      <c r="J3785" s="40"/>
      <c r="K3785" s="40"/>
      <c r="L3785" s="28"/>
      <c r="M3785" s="28"/>
      <c r="N3785" s="42" t="str">
        <f t="shared" si="415"/>
        <v/>
      </c>
      <c r="O3785" s="43"/>
      <c r="P3785" s="25" t="str">
        <f t="shared" si="420"/>
        <v/>
      </c>
      <c r="R3785" s="26">
        <f t="shared" si="416"/>
        <v>0</v>
      </c>
      <c r="S3785" s="18">
        <f t="shared" si="417"/>
        <v>9</v>
      </c>
      <c r="T3785" s="15" t="str">
        <f t="shared" si="418"/>
        <v/>
      </c>
      <c r="U3785" s="15" t="str">
        <f>CONCATENATE(IF(B3785="","",'[1]Datos del Clap'!$E$4),";","9",IF(B3785="","",'[1]Datos del Clap'!$F$4),TEXT(B3785,"000"),";",E3785,(TEXT(F3785,"00000000")))</f>
        <v>;9;00000000</v>
      </c>
    </row>
    <row r="3786" spans="1:21" ht="14.25" customHeight="1" x14ac:dyDescent="0.2">
      <c r="A3786" s="41" t="str">
        <f t="shared" si="419"/>
        <v/>
      </c>
      <c r="B3786" s="27" t="str">
        <f t="shared" si="414"/>
        <v/>
      </c>
      <c r="C3786" s="28"/>
      <c r="D3786" s="37"/>
      <c r="E3786" s="28"/>
      <c r="F3786" s="38"/>
      <c r="G3786" s="39"/>
      <c r="H3786" s="39"/>
      <c r="I3786" s="29"/>
      <c r="J3786" s="40"/>
      <c r="K3786" s="40"/>
      <c r="L3786" s="28"/>
      <c r="M3786" s="28"/>
      <c r="N3786" s="42" t="str">
        <f t="shared" si="415"/>
        <v/>
      </c>
      <c r="O3786" s="43"/>
      <c r="P3786" s="25" t="str">
        <f t="shared" si="420"/>
        <v/>
      </c>
      <c r="R3786" s="26">
        <f t="shared" si="416"/>
        <v>0</v>
      </c>
      <c r="S3786" s="18">
        <f t="shared" si="417"/>
        <v>9</v>
      </c>
      <c r="T3786" s="15" t="str">
        <f t="shared" si="418"/>
        <v/>
      </c>
      <c r="U3786" s="15" t="str">
        <f>CONCATENATE(IF(B3786="","",'[1]Datos del Clap'!$E$4),";","9",IF(B3786="","",'[1]Datos del Clap'!$F$4),TEXT(B3786,"000"),";",E3786,(TEXT(F3786,"00000000")))</f>
        <v>;9;00000000</v>
      </c>
    </row>
    <row r="3787" spans="1:21" ht="14.25" customHeight="1" x14ac:dyDescent="0.2">
      <c r="A3787" s="41" t="str">
        <f t="shared" si="419"/>
        <v/>
      </c>
      <c r="B3787" s="27" t="str">
        <f t="shared" si="414"/>
        <v/>
      </c>
      <c r="C3787" s="28"/>
      <c r="D3787" s="37"/>
      <c r="E3787" s="28"/>
      <c r="F3787" s="38"/>
      <c r="G3787" s="39"/>
      <c r="H3787" s="39"/>
      <c r="I3787" s="29"/>
      <c r="J3787" s="40"/>
      <c r="K3787" s="40"/>
      <c r="L3787" s="28"/>
      <c r="M3787" s="28"/>
      <c r="N3787" s="42" t="str">
        <f t="shared" si="415"/>
        <v/>
      </c>
      <c r="O3787" s="43"/>
      <c r="P3787" s="25" t="str">
        <f t="shared" si="420"/>
        <v/>
      </c>
      <c r="R3787" s="26">
        <f t="shared" si="416"/>
        <v>0</v>
      </c>
      <c r="S3787" s="18">
        <f t="shared" si="417"/>
        <v>9</v>
      </c>
      <c r="T3787" s="15" t="str">
        <f t="shared" si="418"/>
        <v/>
      </c>
      <c r="U3787" s="15" t="str">
        <f>CONCATENATE(IF(B3787="","",'[1]Datos del Clap'!$E$4),";","9",IF(B3787="","",'[1]Datos del Clap'!$F$4),TEXT(B3787,"000"),";",E3787,(TEXT(F3787,"00000000")))</f>
        <v>;9;00000000</v>
      </c>
    </row>
    <row r="3788" spans="1:21" ht="14.25" customHeight="1" x14ac:dyDescent="0.2">
      <c r="A3788" s="41" t="str">
        <f t="shared" si="419"/>
        <v/>
      </c>
      <c r="B3788" s="27" t="str">
        <f t="shared" si="414"/>
        <v/>
      </c>
      <c r="C3788" s="28"/>
      <c r="D3788" s="37"/>
      <c r="E3788" s="28"/>
      <c r="F3788" s="38"/>
      <c r="G3788" s="39"/>
      <c r="H3788" s="39"/>
      <c r="I3788" s="29"/>
      <c r="J3788" s="40"/>
      <c r="K3788" s="40"/>
      <c r="L3788" s="28"/>
      <c r="M3788" s="28"/>
      <c r="N3788" s="42" t="str">
        <f t="shared" si="415"/>
        <v/>
      </c>
      <c r="O3788" s="43"/>
      <c r="P3788" s="25" t="str">
        <f t="shared" si="420"/>
        <v/>
      </c>
      <c r="R3788" s="26">
        <f t="shared" si="416"/>
        <v>0</v>
      </c>
      <c r="S3788" s="18">
        <f t="shared" si="417"/>
        <v>9</v>
      </c>
      <c r="T3788" s="15" t="str">
        <f t="shared" si="418"/>
        <v/>
      </c>
      <c r="U3788" s="15" t="str">
        <f>CONCATENATE(IF(B3788="","",'[1]Datos del Clap'!$E$4),";","9",IF(B3788="","",'[1]Datos del Clap'!$F$4),TEXT(B3788,"000"),";",E3788,(TEXT(F3788,"00000000")))</f>
        <v>;9;00000000</v>
      </c>
    </row>
    <row r="3789" spans="1:21" ht="14.25" customHeight="1" x14ac:dyDescent="0.2">
      <c r="A3789" s="41" t="str">
        <f t="shared" si="419"/>
        <v/>
      </c>
      <c r="B3789" s="27" t="str">
        <f t="shared" si="414"/>
        <v/>
      </c>
      <c r="C3789" s="28"/>
      <c r="D3789" s="37"/>
      <c r="E3789" s="28"/>
      <c r="F3789" s="38"/>
      <c r="G3789" s="39"/>
      <c r="H3789" s="39"/>
      <c r="I3789" s="29"/>
      <c r="J3789" s="40"/>
      <c r="K3789" s="40"/>
      <c r="L3789" s="28"/>
      <c r="M3789" s="28"/>
      <c r="N3789" s="42" t="str">
        <f t="shared" si="415"/>
        <v/>
      </c>
      <c r="O3789" s="43"/>
      <c r="P3789" s="25" t="str">
        <f t="shared" si="420"/>
        <v/>
      </c>
      <c r="R3789" s="26">
        <f t="shared" si="416"/>
        <v>0</v>
      </c>
      <c r="S3789" s="18">
        <f t="shared" si="417"/>
        <v>9</v>
      </c>
      <c r="T3789" s="15" t="str">
        <f t="shared" si="418"/>
        <v/>
      </c>
      <c r="U3789" s="15" t="str">
        <f>CONCATENATE(IF(B3789="","",'[1]Datos del Clap'!$E$4),";","9",IF(B3789="","",'[1]Datos del Clap'!$F$4),TEXT(B3789,"000"),";",E3789,(TEXT(F3789,"00000000")))</f>
        <v>;9;00000000</v>
      </c>
    </row>
    <row r="3790" spans="1:21" ht="14.25" customHeight="1" x14ac:dyDescent="0.2">
      <c r="A3790" s="41" t="str">
        <f t="shared" si="419"/>
        <v/>
      </c>
      <c r="B3790" s="27" t="str">
        <f t="shared" si="414"/>
        <v/>
      </c>
      <c r="C3790" s="28"/>
      <c r="D3790" s="37"/>
      <c r="E3790" s="28"/>
      <c r="F3790" s="38"/>
      <c r="G3790" s="39"/>
      <c r="H3790" s="39"/>
      <c r="I3790" s="29"/>
      <c r="J3790" s="40"/>
      <c r="K3790" s="40"/>
      <c r="L3790" s="28"/>
      <c r="M3790" s="28"/>
      <c r="N3790" s="42" t="str">
        <f t="shared" si="415"/>
        <v/>
      </c>
      <c r="O3790" s="43"/>
      <c r="P3790" s="25" t="str">
        <f t="shared" si="420"/>
        <v/>
      </c>
      <c r="R3790" s="26">
        <f t="shared" si="416"/>
        <v>0</v>
      </c>
      <c r="S3790" s="18">
        <f t="shared" si="417"/>
        <v>9</v>
      </c>
      <c r="T3790" s="15" t="str">
        <f t="shared" si="418"/>
        <v/>
      </c>
      <c r="U3790" s="15" t="str">
        <f>CONCATENATE(IF(B3790="","",'[1]Datos del Clap'!$E$4),";","9",IF(B3790="","",'[1]Datos del Clap'!$F$4),TEXT(B3790,"000"),";",E3790,(TEXT(F3790,"00000000")))</f>
        <v>;9;00000000</v>
      </c>
    </row>
    <row r="3791" spans="1:21" ht="14.25" customHeight="1" x14ac:dyDescent="0.2">
      <c r="A3791" s="41" t="str">
        <f t="shared" si="419"/>
        <v/>
      </c>
      <c r="B3791" s="27" t="str">
        <f t="shared" si="414"/>
        <v/>
      </c>
      <c r="C3791" s="28"/>
      <c r="D3791" s="37"/>
      <c r="E3791" s="28"/>
      <c r="F3791" s="38"/>
      <c r="G3791" s="39"/>
      <c r="H3791" s="39"/>
      <c r="I3791" s="29"/>
      <c r="J3791" s="40"/>
      <c r="K3791" s="40"/>
      <c r="L3791" s="28"/>
      <c r="M3791" s="28"/>
      <c r="N3791" s="42" t="str">
        <f t="shared" si="415"/>
        <v/>
      </c>
      <c r="O3791" s="43"/>
      <c r="P3791" s="25" t="str">
        <f t="shared" si="420"/>
        <v/>
      </c>
      <c r="R3791" s="26">
        <f t="shared" si="416"/>
        <v>0</v>
      </c>
      <c r="S3791" s="18">
        <f t="shared" si="417"/>
        <v>9</v>
      </c>
      <c r="T3791" s="15" t="str">
        <f t="shared" si="418"/>
        <v/>
      </c>
      <c r="U3791" s="15" t="str">
        <f>CONCATENATE(IF(B3791="","",'[1]Datos del Clap'!$E$4),";","9",IF(B3791="","",'[1]Datos del Clap'!$F$4),TEXT(B3791,"000"),";",E3791,(TEXT(F3791,"00000000")))</f>
        <v>;9;00000000</v>
      </c>
    </row>
    <row r="3792" spans="1:21" ht="14.25" customHeight="1" x14ac:dyDescent="0.2">
      <c r="A3792" s="41" t="str">
        <f t="shared" si="419"/>
        <v/>
      </c>
      <c r="B3792" s="27" t="str">
        <f t="shared" si="414"/>
        <v/>
      </c>
      <c r="C3792" s="28"/>
      <c r="D3792" s="37"/>
      <c r="E3792" s="28"/>
      <c r="F3792" s="38"/>
      <c r="G3792" s="39"/>
      <c r="H3792" s="39"/>
      <c r="I3792" s="29"/>
      <c r="J3792" s="40"/>
      <c r="K3792" s="40"/>
      <c r="L3792" s="28"/>
      <c r="M3792" s="28"/>
      <c r="N3792" s="42" t="str">
        <f t="shared" si="415"/>
        <v/>
      </c>
      <c r="O3792" s="43"/>
      <c r="P3792" s="25" t="str">
        <f t="shared" si="420"/>
        <v/>
      </c>
      <c r="R3792" s="26">
        <f t="shared" si="416"/>
        <v>0</v>
      </c>
      <c r="S3792" s="18">
        <f t="shared" si="417"/>
        <v>9</v>
      </c>
      <c r="T3792" s="15" t="str">
        <f t="shared" si="418"/>
        <v/>
      </c>
      <c r="U3792" s="15" t="str">
        <f>CONCATENATE(IF(B3792="","",'[1]Datos del Clap'!$E$4),";","9",IF(B3792="","",'[1]Datos del Clap'!$F$4),TEXT(B3792,"000"),";",E3792,(TEXT(F3792,"00000000")))</f>
        <v>;9;00000000</v>
      </c>
    </row>
    <row r="3793" spans="1:21" ht="14.25" customHeight="1" x14ac:dyDescent="0.2">
      <c r="A3793" s="41" t="str">
        <f t="shared" si="419"/>
        <v/>
      </c>
      <c r="B3793" s="27" t="str">
        <f t="shared" si="414"/>
        <v/>
      </c>
      <c r="C3793" s="28"/>
      <c r="D3793" s="37"/>
      <c r="E3793" s="28"/>
      <c r="F3793" s="38"/>
      <c r="G3793" s="39"/>
      <c r="H3793" s="39"/>
      <c r="I3793" s="29"/>
      <c r="J3793" s="40"/>
      <c r="K3793" s="40"/>
      <c r="L3793" s="28"/>
      <c r="M3793" s="28"/>
      <c r="N3793" s="42" t="str">
        <f t="shared" si="415"/>
        <v/>
      </c>
      <c r="O3793" s="43"/>
      <c r="P3793" s="25" t="str">
        <f t="shared" si="420"/>
        <v/>
      </c>
      <c r="R3793" s="26">
        <f t="shared" si="416"/>
        <v>0</v>
      </c>
      <c r="S3793" s="18">
        <f t="shared" si="417"/>
        <v>9</v>
      </c>
      <c r="T3793" s="15" t="str">
        <f t="shared" si="418"/>
        <v/>
      </c>
      <c r="U3793" s="15" t="str">
        <f>CONCATENATE(IF(B3793="","",'[1]Datos del Clap'!$E$4),";","9",IF(B3793="","",'[1]Datos del Clap'!$F$4),TEXT(B3793,"000"),";",E3793,(TEXT(F3793,"00000000")))</f>
        <v>;9;00000000</v>
      </c>
    </row>
    <row r="3794" spans="1:21" ht="14.25" customHeight="1" x14ac:dyDescent="0.2">
      <c r="A3794" s="41" t="str">
        <f t="shared" si="419"/>
        <v/>
      </c>
      <c r="B3794" s="27" t="str">
        <f t="shared" si="414"/>
        <v/>
      </c>
      <c r="C3794" s="28"/>
      <c r="D3794" s="37"/>
      <c r="E3794" s="28"/>
      <c r="F3794" s="38"/>
      <c r="G3794" s="39"/>
      <c r="H3794" s="39"/>
      <c r="I3794" s="29"/>
      <c r="J3794" s="40"/>
      <c r="K3794" s="40"/>
      <c r="L3794" s="28"/>
      <c r="M3794" s="28"/>
      <c r="N3794" s="42" t="str">
        <f t="shared" si="415"/>
        <v/>
      </c>
      <c r="O3794" s="43"/>
      <c r="P3794" s="25" t="str">
        <f t="shared" si="420"/>
        <v/>
      </c>
      <c r="R3794" s="26">
        <f t="shared" si="416"/>
        <v>0</v>
      </c>
      <c r="S3794" s="18">
        <f t="shared" si="417"/>
        <v>9</v>
      </c>
      <c r="T3794" s="15" t="str">
        <f t="shared" si="418"/>
        <v/>
      </c>
      <c r="U3794" s="15" t="str">
        <f>CONCATENATE(IF(B3794="","",'[1]Datos del Clap'!$E$4),";","9",IF(B3794="","",'[1]Datos del Clap'!$F$4),TEXT(B3794,"000"),";",E3794,(TEXT(F3794,"00000000")))</f>
        <v>;9;00000000</v>
      </c>
    </row>
    <row r="3795" spans="1:21" ht="14.25" customHeight="1" x14ac:dyDescent="0.2">
      <c r="A3795" s="41" t="str">
        <f t="shared" si="419"/>
        <v/>
      </c>
      <c r="B3795" s="27" t="str">
        <f t="shared" si="414"/>
        <v/>
      </c>
      <c r="C3795" s="28"/>
      <c r="D3795" s="37"/>
      <c r="E3795" s="28"/>
      <c r="F3795" s="38"/>
      <c r="G3795" s="39"/>
      <c r="H3795" s="39"/>
      <c r="I3795" s="29"/>
      <c r="J3795" s="40"/>
      <c r="K3795" s="40"/>
      <c r="L3795" s="28"/>
      <c r="M3795" s="28"/>
      <c r="N3795" s="42" t="str">
        <f t="shared" si="415"/>
        <v/>
      </c>
      <c r="O3795" s="43"/>
      <c r="P3795" s="25" t="str">
        <f t="shared" si="420"/>
        <v/>
      </c>
      <c r="R3795" s="26">
        <f t="shared" si="416"/>
        <v>0</v>
      </c>
      <c r="S3795" s="18">
        <f t="shared" si="417"/>
        <v>9</v>
      </c>
      <c r="T3795" s="15" t="str">
        <f t="shared" si="418"/>
        <v/>
      </c>
      <c r="U3795" s="15" t="str">
        <f>CONCATENATE(IF(B3795="","",'[1]Datos del Clap'!$E$4),";","9",IF(B3795="","",'[1]Datos del Clap'!$F$4),TEXT(B3795,"000"),";",E3795,(TEXT(F3795,"00000000")))</f>
        <v>;9;00000000</v>
      </c>
    </row>
    <row r="3796" spans="1:21" ht="14.25" customHeight="1" x14ac:dyDescent="0.2">
      <c r="A3796" s="41" t="str">
        <f t="shared" si="419"/>
        <v/>
      </c>
      <c r="B3796" s="27" t="str">
        <f t="shared" si="414"/>
        <v/>
      </c>
      <c r="C3796" s="28"/>
      <c r="D3796" s="37"/>
      <c r="E3796" s="28"/>
      <c r="F3796" s="38"/>
      <c r="G3796" s="39"/>
      <c r="H3796" s="39"/>
      <c r="I3796" s="29"/>
      <c r="J3796" s="40"/>
      <c r="K3796" s="40"/>
      <c r="L3796" s="28"/>
      <c r="M3796" s="28"/>
      <c r="N3796" s="42" t="str">
        <f t="shared" si="415"/>
        <v/>
      </c>
      <c r="O3796" s="43"/>
      <c r="P3796" s="25" t="str">
        <f t="shared" si="420"/>
        <v/>
      </c>
      <c r="R3796" s="26">
        <f t="shared" si="416"/>
        <v>0</v>
      </c>
      <c r="S3796" s="18">
        <f t="shared" si="417"/>
        <v>9</v>
      </c>
      <c r="T3796" s="15" t="str">
        <f t="shared" si="418"/>
        <v/>
      </c>
      <c r="U3796" s="15" t="str">
        <f>CONCATENATE(IF(B3796="","",'[1]Datos del Clap'!$E$4),";","9",IF(B3796="","",'[1]Datos del Clap'!$F$4),TEXT(B3796,"000"),";",E3796,(TEXT(F3796,"00000000")))</f>
        <v>;9;00000000</v>
      </c>
    </row>
    <row r="3797" spans="1:21" ht="14.25" customHeight="1" x14ac:dyDescent="0.2">
      <c r="A3797" s="41" t="str">
        <f t="shared" si="419"/>
        <v/>
      </c>
      <c r="B3797" s="27" t="str">
        <f t="shared" si="414"/>
        <v/>
      </c>
      <c r="C3797" s="28"/>
      <c r="D3797" s="37"/>
      <c r="E3797" s="28"/>
      <c r="F3797" s="38"/>
      <c r="G3797" s="39"/>
      <c r="H3797" s="39"/>
      <c r="I3797" s="29"/>
      <c r="J3797" s="40"/>
      <c r="K3797" s="40"/>
      <c r="L3797" s="28"/>
      <c r="M3797" s="28"/>
      <c r="N3797" s="42" t="str">
        <f t="shared" si="415"/>
        <v/>
      </c>
      <c r="O3797" s="43"/>
      <c r="P3797" s="25" t="str">
        <f t="shared" si="420"/>
        <v/>
      </c>
      <c r="R3797" s="26">
        <f t="shared" si="416"/>
        <v>0</v>
      </c>
      <c r="S3797" s="18">
        <f t="shared" si="417"/>
        <v>9</v>
      </c>
      <c r="T3797" s="15" t="str">
        <f t="shared" si="418"/>
        <v/>
      </c>
      <c r="U3797" s="15" t="str">
        <f>CONCATENATE(IF(B3797="","",'[1]Datos del Clap'!$E$4),";","9",IF(B3797="","",'[1]Datos del Clap'!$F$4),TEXT(B3797,"000"),";",E3797,(TEXT(F3797,"00000000")))</f>
        <v>;9;00000000</v>
      </c>
    </row>
    <row r="3798" spans="1:21" ht="14.25" customHeight="1" x14ac:dyDescent="0.2">
      <c r="A3798" s="41" t="str">
        <f t="shared" si="419"/>
        <v/>
      </c>
      <c r="B3798" s="27" t="str">
        <f t="shared" si="414"/>
        <v/>
      </c>
      <c r="C3798" s="28"/>
      <c r="D3798" s="37"/>
      <c r="E3798" s="28"/>
      <c r="F3798" s="38"/>
      <c r="G3798" s="39"/>
      <c r="H3798" s="39"/>
      <c r="I3798" s="29"/>
      <c r="J3798" s="40"/>
      <c r="K3798" s="40"/>
      <c r="L3798" s="28"/>
      <c r="M3798" s="28"/>
      <c r="N3798" s="42" t="str">
        <f t="shared" si="415"/>
        <v/>
      </c>
      <c r="O3798" s="43"/>
      <c r="P3798" s="25" t="str">
        <f t="shared" si="420"/>
        <v/>
      </c>
      <c r="R3798" s="26">
        <f t="shared" si="416"/>
        <v>0</v>
      </c>
      <c r="S3798" s="18">
        <f t="shared" si="417"/>
        <v>9</v>
      </c>
      <c r="T3798" s="15" t="str">
        <f t="shared" si="418"/>
        <v/>
      </c>
      <c r="U3798" s="15" t="str">
        <f>CONCATENATE(IF(B3798="","",'[1]Datos del Clap'!$E$4),";","9",IF(B3798="","",'[1]Datos del Clap'!$F$4),TEXT(B3798,"000"),";",E3798,(TEXT(F3798,"00000000")))</f>
        <v>;9;00000000</v>
      </c>
    </row>
    <row r="3799" spans="1:21" ht="14.25" customHeight="1" x14ac:dyDescent="0.2">
      <c r="A3799" s="41" t="str">
        <f t="shared" si="419"/>
        <v/>
      </c>
      <c r="B3799" s="27" t="str">
        <f t="shared" si="414"/>
        <v/>
      </c>
      <c r="C3799" s="28"/>
      <c r="D3799" s="37"/>
      <c r="E3799" s="28"/>
      <c r="F3799" s="38"/>
      <c r="G3799" s="39"/>
      <c r="H3799" s="39"/>
      <c r="I3799" s="29"/>
      <c r="J3799" s="40"/>
      <c r="K3799" s="40"/>
      <c r="L3799" s="28"/>
      <c r="M3799" s="28"/>
      <c r="N3799" s="42" t="str">
        <f t="shared" si="415"/>
        <v/>
      </c>
      <c r="O3799" s="43"/>
      <c r="P3799" s="25" t="str">
        <f t="shared" si="420"/>
        <v/>
      </c>
      <c r="R3799" s="26">
        <f t="shared" si="416"/>
        <v>0</v>
      </c>
      <c r="S3799" s="18">
        <f t="shared" si="417"/>
        <v>9</v>
      </c>
      <c r="T3799" s="15" t="str">
        <f t="shared" si="418"/>
        <v/>
      </c>
      <c r="U3799" s="15" t="str">
        <f>CONCATENATE(IF(B3799="","",'[1]Datos del Clap'!$E$4),";","9",IF(B3799="","",'[1]Datos del Clap'!$F$4),TEXT(B3799,"000"),";",E3799,(TEXT(F3799,"00000000")))</f>
        <v>;9;00000000</v>
      </c>
    </row>
    <row r="3800" spans="1:21" ht="14.25" customHeight="1" x14ac:dyDescent="0.2">
      <c r="A3800" s="41" t="str">
        <f t="shared" si="419"/>
        <v/>
      </c>
      <c r="B3800" s="27" t="str">
        <f t="shared" si="414"/>
        <v/>
      </c>
      <c r="C3800" s="28"/>
      <c r="D3800" s="37"/>
      <c r="E3800" s="28"/>
      <c r="F3800" s="38"/>
      <c r="G3800" s="39"/>
      <c r="H3800" s="39"/>
      <c r="I3800" s="29"/>
      <c r="J3800" s="40"/>
      <c r="K3800" s="40"/>
      <c r="L3800" s="28"/>
      <c r="M3800" s="28"/>
      <c r="N3800" s="42" t="str">
        <f t="shared" si="415"/>
        <v/>
      </c>
      <c r="O3800" s="43"/>
      <c r="P3800" s="25" t="str">
        <f t="shared" si="420"/>
        <v/>
      </c>
      <c r="R3800" s="26">
        <f t="shared" si="416"/>
        <v>0</v>
      </c>
      <c r="S3800" s="18">
        <f t="shared" si="417"/>
        <v>9</v>
      </c>
      <c r="T3800" s="15" t="str">
        <f t="shared" si="418"/>
        <v/>
      </c>
      <c r="U3800" s="15" t="str">
        <f>CONCATENATE(IF(B3800="","",'[1]Datos del Clap'!$E$4),";","9",IF(B3800="","",'[1]Datos del Clap'!$F$4),TEXT(B3800,"000"),";",E3800,(TEXT(F3800,"00000000")))</f>
        <v>;9;00000000</v>
      </c>
    </row>
    <row r="3801" spans="1:21" ht="14.25" customHeight="1" x14ac:dyDescent="0.2">
      <c r="A3801" s="41" t="str">
        <f t="shared" si="419"/>
        <v/>
      </c>
      <c r="B3801" s="27" t="str">
        <f t="shared" si="414"/>
        <v/>
      </c>
      <c r="C3801" s="28"/>
      <c r="D3801" s="37"/>
      <c r="E3801" s="28"/>
      <c r="F3801" s="38"/>
      <c r="G3801" s="39"/>
      <c r="H3801" s="39"/>
      <c r="I3801" s="29"/>
      <c r="J3801" s="40"/>
      <c r="K3801" s="40"/>
      <c r="L3801" s="28"/>
      <c r="M3801" s="28"/>
      <c r="N3801" s="42" t="str">
        <f t="shared" si="415"/>
        <v/>
      </c>
      <c r="O3801" s="43"/>
      <c r="P3801" s="25" t="str">
        <f t="shared" si="420"/>
        <v/>
      </c>
      <c r="R3801" s="26">
        <f t="shared" si="416"/>
        <v>0</v>
      </c>
      <c r="S3801" s="18">
        <f t="shared" si="417"/>
        <v>9</v>
      </c>
      <c r="T3801" s="15" t="str">
        <f t="shared" si="418"/>
        <v/>
      </c>
      <c r="U3801" s="15" t="str">
        <f>CONCATENATE(IF(B3801="","",'[1]Datos del Clap'!$E$4),";","9",IF(B3801="","",'[1]Datos del Clap'!$F$4),TEXT(B3801,"000"),";",E3801,(TEXT(F3801,"00000000")))</f>
        <v>;9;00000000</v>
      </c>
    </row>
    <row r="3802" spans="1:21" ht="14.25" customHeight="1" x14ac:dyDescent="0.2">
      <c r="A3802" s="41" t="str">
        <f t="shared" si="419"/>
        <v/>
      </c>
      <c r="B3802" s="27" t="str">
        <f t="shared" si="414"/>
        <v/>
      </c>
      <c r="C3802" s="28"/>
      <c r="D3802" s="37"/>
      <c r="E3802" s="28"/>
      <c r="F3802" s="38"/>
      <c r="G3802" s="39"/>
      <c r="H3802" s="39"/>
      <c r="I3802" s="29"/>
      <c r="J3802" s="40"/>
      <c r="K3802" s="40"/>
      <c r="L3802" s="28"/>
      <c r="M3802" s="28"/>
      <c r="N3802" s="42" t="str">
        <f t="shared" si="415"/>
        <v/>
      </c>
      <c r="O3802" s="43"/>
      <c r="P3802" s="25" t="str">
        <f t="shared" si="420"/>
        <v/>
      </c>
      <c r="R3802" s="26">
        <f t="shared" si="416"/>
        <v>0</v>
      </c>
      <c r="S3802" s="18">
        <f t="shared" si="417"/>
        <v>9</v>
      </c>
      <c r="T3802" s="15" t="str">
        <f t="shared" si="418"/>
        <v/>
      </c>
      <c r="U3802" s="15" t="str">
        <f>CONCATENATE(IF(B3802="","",'[1]Datos del Clap'!$E$4),";","9",IF(B3802="","",'[1]Datos del Clap'!$F$4),TEXT(B3802,"000"),";",E3802,(TEXT(F3802,"00000000")))</f>
        <v>;9;00000000</v>
      </c>
    </row>
    <row r="3803" spans="1:21" ht="14.25" customHeight="1" x14ac:dyDescent="0.2">
      <c r="A3803" s="41" t="str">
        <f t="shared" si="419"/>
        <v/>
      </c>
      <c r="B3803" s="27" t="str">
        <f t="shared" si="414"/>
        <v/>
      </c>
      <c r="C3803" s="28"/>
      <c r="D3803" s="37"/>
      <c r="E3803" s="28"/>
      <c r="F3803" s="38"/>
      <c r="G3803" s="39"/>
      <c r="H3803" s="39"/>
      <c r="I3803" s="29"/>
      <c r="J3803" s="40"/>
      <c r="K3803" s="40"/>
      <c r="L3803" s="28"/>
      <c r="M3803" s="28"/>
      <c r="N3803" s="42" t="str">
        <f t="shared" si="415"/>
        <v/>
      </c>
      <c r="O3803" s="43"/>
      <c r="P3803" s="25" t="str">
        <f t="shared" si="420"/>
        <v/>
      </c>
      <c r="R3803" s="26">
        <f t="shared" si="416"/>
        <v>0</v>
      </c>
      <c r="S3803" s="18">
        <f t="shared" si="417"/>
        <v>9</v>
      </c>
      <c r="T3803" s="15" t="str">
        <f t="shared" si="418"/>
        <v/>
      </c>
      <c r="U3803" s="15" t="str">
        <f>CONCATENATE(IF(B3803="","",'[1]Datos del Clap'!$E$4),";","9",IF(B3803="","",'[1]Datos del Clap'!$F$4),TEXT(B3803,"000"),";",E3803,(TEXT(F3803,"00000000")))</f>
        <v>;9;00000000</v>
      </c>
    </row>
    <row r="3804" spans="1:21" ht="14.25" customHeight="1" x14ac:dyDescent="0.2">
      <c r="A3804" s="41" t="str">
        <f t="shared" si="419"/>
        <v/>
      </c>
      <c r="B3804" s="27" t="str">
        <f t="shared" si="414"/>
        <v/>
      </c>
      <c r="C3804" s="28"/>
      <c r="D3804" s="37"/>
      <c r="E3804" s="28"/>
      <c r="F3804" s="38"/>
      <c r="G3804" s="39"/>
      <c r="H3804" s="39"/>
      <c r="I3804" s="29"/>
      <c r="J3804" s="40"/>
      <c r="K3804" s="40"/>
      <c r="L3804" s="28"/>
      <c r="M3804" s="28"/>
      <c r="N3804" s="42" t="str">
        <f t="shared" si="415"/>
        <v/>
      </c>
      <c r="O3804" s="43"/>
      <c r="P3804" s="25" t="str">
        <f t="shared" si="420"/>
        <v/>
      </c>
      <c r="R3804" s="26">
        <f t="shared" si="416"/>
        <v>0</v>
      </c>
      <c r="S3804" s="18">
        <f t="shared" si="417"/>
        <v>9</v>
      </c>
      <c r="T3804" s="15" t="str">
        <f t="shared" si="418"/>
        <v/>
      </c>
      <c r="U3804" s="15" t="str">
        <f>CONCATENATE(IF(B3804="","",'[1]Datos del Clap'!$E$4),";","9",IF(B3804="","",'[1]Datos del Clap'!$F$4),TEXT(B3804,"000"),";",E3804,(TEXT(F3804,"00000000")))</f>
        <v>;9;00000000</v>
      </c>
    </row>
    <row r="3805" spans="1:21" ht="14.25" customHeight="1" x14ac:dyDescent="0.2">
      <c r="A3805" s="41" t="str">
        <f t="shared" si="419"/>
        <v/>
      </c>
      <c r="B3805" s="27" t="str">
        <f t="shared" si="414"/>
        <v/>
      </c>
      <c r="C3805" s="28"/>
      <c r="D3805" s="37"/>
      <c r="E3805" s="28"/>
      <c r="F3805" s="38"/>
      <c r="G3805" s="39"/>
      <c r="H3805" s="39"/>
      <c r="I3805" s="29"/>
      <c r="J3805" s="40"/>
      <c r="K3805" s="40"/>
      <c r="L3805" s="28"/>
      <c r="M3805" s="28"/>
      <c r="N3805" s="42" t="str">
        <f t="shared" si="415"/>
        <v/>
      </c>
      <c r="O3805" s="43"/>
      <c r="P3805" s="25" t="str">
        <f t="shared" si="420"/>
        <v/>
      </c>
      <c r="R3805" s="26">
        <f t="shared" si="416"/>
        <v>0</v>
      </c>
      <c r="S3805" s="18">
        <f t="shared" si="417"/>
        <v>9</v>
      </c>
      <c r="T3805" s="15" t="str">
        <f t="shared" si="418"/>
        <v/>
      </c>
      <c r="U3805" s="15" t="str">
        <f>CONCATENATE(IF(B3805="","",'[1]Datos del Clap'!$E$4),";","9",IF(B3805="","",'[1]Datos del Clap'!$F$4),TEXT(B3805,"000"),";",E3805,(TEXT(F3805,"00000000")))</f>
        <v>;9;00000000</v>
      </c>
    </row>
    <row r="3806" spans="1:21" ht="14.25" customHeight="1" x14ac:dyDescent="0.2">
      <c r="A3806" s="41" t="str">
        <f t="shared" si="419"/>
        <v/>
      </c>
      <c r="B3806" s="27" t="str">
        <f t="shared" si="414"/>
        <v/>
      </c>
      <c r="C3806" s="28"/>
      <c r="D3806" s="37"/>
      <c r="E3806" s="28"/>
      <c r="F3806" s="38"/>
      <c r="G3806" s="39"/>
      <c r="H3806" s="39"/>
      <c r="I3806" s="29"/>
      <c r="J3806" s="40"/>
      <c r="K3806" s="40"/>
      <c r="L3806" s="28"/>
      <c r="M3806" s="28"/>
      <c r="N3806" s="42" t="str">
        <f t="shared" si="415"/>
        <v/>
      </c>
      <c r="O3806" s="43"/>
      <c r="P3806" s="25" t="str">
        <f t="shared" si="420"/>
        <v/>
      </c>
      <c r="R3806" s="26">
        <f t="shared" si="416"/>
        <v>0</v>
      </c>
      <c r="S3806" s="18">
        <f t="shared" si="417"/>
        <v>9</v>
      </c>
      <c r="T3806" s="15" t="str">
        <f t="shared" si="418"/>
        <v/>
      </c>
      <c r="U3806" s="15" t="str">
        <f>CONCATENATE(IF(B3806="","",'[1]Datos del Clap'!$E$4),";","9",IF(B3806="","",'[1]Datos del Clap'!$F$4),TEXT(B3806,"000"),";",E3806,(TEXT(F3806,"00000000")))</f>
        <v>;9;00000000</v>
      </c>
    </row>
    <row r="3807" spans="1:21" ht="14.25" customHeight="1" x14ac:dyDescent="0.2">
      <c r="A3807" s="41" t="str">
        <f t="shared" si="419"/>
        <v/>
      </c>
      <c r="B3807" s="27" t="str">
        <f t="shared" si="414"/>
        <v/>
      </c>
      <c r="C3807" s="28"/>
      <c r="D3807" s="37"/>
      <c r="E3807" s="28"/>
      <c r="F3807" s="38"/>
      <c r="G3807" s="39"/>
      <c r="H3807" s="39"/>
      <c r="I3807" s="29"/>
      <c r="J3807" s="40"/>
      <c r="K3807" s="40"/>
      <c r="L3807" s="28"/>
      <c r="M3807" s="28"/>
      <c r="N3807" s="42" t="str">
        <f t="shared" si="415"/>
        <v/>
      </c>
      <c r="O3807" s="43"/>
      <c r="P3807" s="25" t="str">
        <f t="shared" si="420"/>
        <v/>
      </c>
      <c r="R3807" s="26">
        <f t="shared" si="416"/>
        <v>0</v>
      </c>
      <c r="S3807" s="18">
        <f t="shared" si="417"/>
        <v>9</v>
      </c>
      <c r="T3807" s="15" t="str">
        <f t="shared" si="418"/>
        <v/>
      </c>
      <c r="U3807" s="15" t="str">
        <f>CONCATENATE(IF(B3807="","",'[1]Datos del Clap'!$E$4),";","9",IF(B3807="","",'[1]Datos del Clap'!$F$4),TEXT(B3807,"000"),";",E3807,(TEXT(F3807,"00000000")))</f>
        <v>;9;00000000</v>
      </c>
    </row>
    <row r="3808" spans="1:21" ht="14.25" customHeight="1" x14ac:dyDescent="0.2">
      <c r="A3808" s="41" t="str">
        <f t="shared" si="419"/>
        <v/>
      </c>
      <c r="B3808" s="27" t="str">
        <f t="shared" si="414"/>
        <v/>
      </c>
      <c r="C3808" s="28"/>
      <c r="D3808" s="37"/>
      <c r="E3808" s="28"/>
      <c r="F3808" s="38"/>
      <c r="G3808" s="39"/>
      <c r="H3808" s="39"/>
      <c r="I3808" s="29"/>
      <c r="J3808" s="40"/>
      <c r="K3808" s="40"/>
      <c r="L3808" s="28"/>
      <c r="M3808" s="28"/>
      <c r="N3808" s="42" t="str">
        <f t="shared" si="415"/>
        <v/>
      </c>
      <c r="O3808" s="43"/>
      <c r="P3808" s="25" t="str">
        <f t="shared" si="420"/>
        <v/>
      </c>
      <c r="R3808" s="26">
        <f t="shared" si="416"/>
        <v>0</v>
      </c>
      <c r="S3808" s="18">
        <f t="shared" si="417"/>
        <v>9</v>
      </c>
      <c r="T3808" s="15" t="str">
        <f t="shared" si="418"/>
        <v/>
      </c>
      <c r="U3808" s="15" t="str">
        <f>CONCATENATE(IF(B3808="","",'[1]Datos del Clap'!$E$4),";","9",IF(B3808="","",'[1]Datos del Clap'!$F$4),TEXT(B3808,"000"),";",E3808,(TEXT(F3808,"00000000")))</f>
        <v>;9;00000000</v>
      </c>
    </row>
    <row r="3809" spans="1:21" ht="14.25" customHeight="1" x14ac:dyDescent="0.2">
      <c r="A3809" s="41" t="str">
        <f t="shared" si="419"/>
        <v/>
      </c>
      <c r="B3809" s="27" t="str">
        <f t="shared" si="414"/>
        <v/>
      </c>
      <c r="C3809" s="28"/>
      <c r="D3809" s="37"/>
      <c r="E3809" s="28"/>
      <c r="F3809" s="38"/>
      <c r="G3809" s="39"/>
      <c r="H3809" s="39"/>
      <c r="I3809" s="29"/>
      <c r="J3809" s="40"/>
      <c r="K3809" s="40"/>
      <c r="L3809" s="28"/>
      <c r="M3809" s="28"/>
      <c r="N3809" s="42" t="str">
        <f t="shared" si="415"/>
        <v/>
      </c>
      <c r="O3809" s="43"/>
      <c r="P3809" s="25" t="str">
        <f t="shared" si="420"/>
        <v/>
      </c>
      <c r="R3809" s="26">
        <f t="shared" si="416"/>
        <v>0</v>
      </c>
      <c r="S3809" s="18">
        <f t="shared" si="417"/>
        <v>9</v>
      </c>
      <c r="T3809" s="15" t="str">
        <f t="shared" si="418"/>
        <v/>
      </c>
      <c r="U3809" s="15" t="str">
        <f>CONCATENATE(IF(B3809="","",'[1]Datos del Clap'!$E$4),";","9",IF(B3809="","",'[1]Datos del Clap'!$F$4),TEXT(B3809,"000"),";",E3809,(TEXT(F3809,"00000000")))</f>
        <v>;9;00000000</v>
      </c>
    </row>
    <row r="3810" spans="1:21" ht="14.25" customHeight="1" x14ac:dyDescent="0.2">
      <c r="A3810" s="41" t="str">
        <f t="shared" si="419"/>
        <v/>
      </c>
      <c r="B3810" s="27" t="str">
        <f t="shared" si="414"/>
        <v/>
      </c>
      <c r="C3810" s="28"/>
      <c r="D3810" s="37"/>
      <c r="E3810" s="28"/>
      <c r="F3810" s="38"/>
      <c r="G3810" s="39"/>
      <c r="H3810" s="39"/>
      <c r="I3810" s="29"/>
      <c r="J3810" s="40"/>
      <c r="K3810" s="40"/>
      <c r="L3810" s="28"/>
      <c r="M3810" s="28"/>
      <c r="N3810" s="42" t="str">
        <f t="shared" si="415"/>
        <v/>
      </c>
      <c r="O3810" s="43"/>
      <c r="P3810" s="25" t="str">
        <f t="shared" si="420"/>
        <v/>
      </c>
      <c r="R3810" s="26">
        <f t="shared" si="416"/>
        <v>0</v>
      </c>
      <c r="S3810" s="18">
        <f t="shared" si="417"/>
        <v>9</v>
      </c>
      <c r="T3810" s="15" t="str">
        <f t="shared" si="418"/>
        <v/>
      </c>
      <c r="U3810" s="15" t="str">
        <f>CONCATENATE(IF(B3810="","",'[1]Datos del Clap'!$E$4),";","9",IF(B3810="","",'[1]Datos del Clap'!$F$4),TEXT(B3810,"000"),";",E3810,(TEXT(F3810,"00000000")))</f>
        <v>;9;00000000</v>
      </c>
    </row>
    <row r="3811" spans="1:21" ht="14.25" customHeight="1" x14ac:dyDescent="0.2">
      <c r="A3811" s="41" t="str">
        <f t="shared" si="419"/>
        <v/>
      </c>
      <c r="B3811" s="27" t="str">
        <f t="shared" si="414"/>
        <v/>
      </c>
      <c r="C3811" s="28"/>
      <c r="D3811" s="37"/>
      <c r="E3811" s="28"/>
      <c r="F3811" s="38"/>
      <c r="G3811" s="39"/>
      <c r="H3811" s="39"/>
      <c r="I3811" s="29"/>
      <c r="J3811" s="40"/>
      <c r="K3811" s="40"/>
      <c r="L3811" s="28"/>
      <c r="M3811" s="28"/>
      <c r="N3811" s="42" t="str">
        <f t="shared" si="415"/>
        <v/>
      </c>
      <c r="O3811" s="43"/>
      <c r="P3811" s="25" t="str">
        <f t="shared" si="420"/>
        <v/>
      </c>
      <c r="R3811" s="26">
        <f t="shared" si="416"/>
        <v>0</v>
      </c>
      <c r="S3811" s="18">
        <f t="shared" si="417"/>
        <v>9</v>
      </c>
      <c r="T3811" s="15" t="str">
        <f t="shared" si="418"/>
        <v/>
      </c>
      <c r="U3811" s="15" t="str">
        <f>CONCATENATE(IF(B3811="","",'[1]Datos del Clap'!$E$4),";","9",IF(B3811="","",'[1]Datos del Clap'!$F$4),TEXT(B3811,"000"),";",E3811,(TEXT(F3811,"00000000")))</f>
        <v>;9;00000000</v>
      </c>
    </row>
    <row r="3812" spans="1:21" ht="14.25" customHeight="1" x14ac:dyDescent="0.2">
      <c r="A3812" s="41" t="str">
        <f t="shared" si="419"/>
        <v/>
      </c>
      <c r="B3812" s="27" t="str">
        <f t="shared" si="414"/>
        <v/>
      </c>
      <c r="C3812" s="28"/>
      <c r="D3812" s="37"/>
      <c r="E3812" s="28"/>
      <c r="F3812" s="38"/>
      <c r="G3812" s="39"/>
      <c r="H3812" s="39"/>
      <c r="I3812" s="29"/>
      <c r="J3812" s="40"/>
      <c r="K3812" s="40"/>
      <c r="L3812" s="28"/>
      <c r="M3812" s="28"/>
      <c r="N3812" s="42" t="str">
        <f t="shared" si="415"/>
        <v/>
      </c>
      <c r="O3812" s="43"/>
      <c r="P3812" s="25" t="str">
        <f t="shared" si="420"/>
        <v/>
      </c>
      <c r="R3812" s="26">
        <f t="shared" si="416"/>
        <v>0</v>
      </c>
      <c r="S3812" s="18">
        <f t="shared" si="417"/>
        <v>9</v>
      </c>
      <c r="T3812" s="15" t="str">
        <f t="shared" si="418"/>
        <v/>
      </c>
      <c r="U3812" s="15" t="str">
        <f>CONCATENATE(IF(B3812="","",'[1]Datos del Clap'!$E$4),";","9",IF(B3812="","",'[1]Datos del Clap'!$F$4),TEXT(B3812,"000"),";",E3812,(TEXT(F3812,"00000000")))</f>
        <v>;9;00000000</v>
      </c>
    </row>
    <row r="3813" spans="1:21" ht="14.25" customHeight="1" x14ac:dyDescent="0.2">
      <c r="A3813" s="41" t="str">
        <f t="shared" si="419"/>
        <v/>
      </c>
      <c r="B3813" s="27" t="str">
        <f t="shared" si="414"/>
        <v/>
      </c>
      <c r="C3813" s="28"/>
      <c r="D3813" s="37"/>
      <c r="E3813" s="28"/>
      <c r="F3813" s="38"/>
      <c r="G3813" s="39"/>
      <c r="H3813" s="39"/>
      <c r="I3813" s="29"/>
      <c r="J3813" s="40"/>
      <c r="K3813" s="40"/>
      <c r="L3813" s="28"/>
      <c r="M3813" s="28"/>
      <c r="N3813" s="42" t="str">
        <f t="shared" si="415"/>
        <v/>
      </c>
      <c r="O3813" s="43"/>
      <c r="P3813" s="25" t="str">
        <f t="shared" si="420"/>
        <v/>
      </c>
      <c r="R3813" s="26">
        <f t="shared" si="416"/>
        <v>0</v>
      </c>
      <c r="S3813" s="18">
        <f t="shared" si="417"/>
        <v>9</v>
      </c>
      <c r="T3813" s="15" t="str">
        <f t="shared" si="418"/>
        <v/>
      </c>
      <c r="U3813" s="15" t="str">
        <f>CONCATENATE(IF(B3813="","",'[1]Datos del Clap'!$E$4),";","9",IF(B3813="","",'[1]Datos del Clap'!$F$4),TEXT(B3813,"000"),";",E3813,(TEXT(F3813,"00000000")))</f>
        <v>;9;00000000</v>
      </c>
    </row>
    <row r="3814" spans="1:21" ht="14.25" customHeight="1" x14ac:dyDescent="0.2">
      <c r="A3814" s="41" t="str">
        <f t="shared" si="419"/>
        <v/>
      </c>
      <c r="B3814" s="27" t="str">
        <f t="shared" si="414"/>
        <v/>
      </c>
      <c r="C3814" s="28"/>
      <c r="D3814" s="37"/>
      <c r="E3814" s="28"/>
      <c r="F3814" s="38"/>
      <c r="G3814" s="39"/>
      <c r="H3814" s="39"/>
      <c r="I3814" s="29"/>
      <c r="J3814" s="40"/>
      <c r="K3814" s="40"/>
      <c r="L3814" s="28"/>
      <c r="M3814" s="28"/>
      <c r="N3814" s="42" t="str">
        <f t="shared" si="415"/>
        <v/>
      </c>
      <c r="O3814" s="43"/>
      <c r="P3814" s="25" t="str">
        <f t="shared" si="420"/>
        <v/>
      </c>
      <c r="R3814" s="26">
        <f t="shared" si="416"/>
        <v>0</v>
      </c>
      <c r="S3814" s="18">
        <f t="shared" si="417"/>
        <v>9</v>
      </c>
      <c r="T3814" s="15" t="str">
        <f t="shared" si="418"/>
        <v/>
      </c>
      <c r="U3814" s="15" t="str">
        <f>CONCATENATE(IF(B3814="","",'[1]Datos del Clap'!$E$4),";","9",IF(B3814="","",'[1]Datos del Clap'!$F$4),TEXT(B3814,"000"),";",E3814,(TEXT(F3814,"00000000")))</f>
        <v>;9;00000000</v>
      </c>
    </row>
    <row r="3815" spans="1:21" ht="14.25" customHeight="1" x14ac:dyDescent="0.2">
      <c r="A3815" s="41" t="str">
        <f t="shared" si="419"/>
        <v/>
      </c>
      <c r="B3815" s="27" t="str">
        <f t="shared" si="414"/>
        <v/>
      </c>
      <c r="C3815" s="28"/>
      <c r="D3815" s="37"/>
      <c r="E3815" s="28"/>
      <c r="F3815" s="38"/>
      <c r="G3815" s="39"/>
      <c r="H3815" s="39"/>
      <c r="I3815" s="29"/>
      <c r="J3815" s="40"/>
      <c r="K3815" s="40"/>
      <c r="L3815" s="28"/>
      <c r="M3815" s="28"/>
      <c r="N3815" s="42" t="str">
        <f t="shared" si="415"/>
        <v/>
      </c>
      <c r="O3815" s="43"/>
      <c r="P3815" s="25" t="str">
        <f t="shared" si="420"/>
        <v/>
      </c>
      <c r="R3815" s="26">
        <f t="shared" si="416"/>
        <v>0</v>
      </c>
      <c r="S3815" s="18">
        <f t="shared" si="417"/>
        <v>9</v>
      </c>
      <c r="T3815" s="15" t="str">
        <f t="shared" si="418"/>
        <v/>
      </c>
      <c r="U3815" s="15" t="str">
        <f>CONCATENATE(IF(B3815="","",'[1]Datos del Clap'!$E$4),";","9",IF(B3815="","",'[1]Datos del Clap'!$F$4),TEXT(B3815,"000"),";",E3815,(TEXT(F3815,"00000000")))</f>
        <v>;9;00000000</v>
      </c>
    </row>
    <row r="3816" spans="1:21" ht="14.25" customHeight="1" x14ac:dyDescent="0.2">
      <c r="A3816" s="41" t="str">
        <f t="shared" si="419"/>
        <v/>
      </c>
      <c r="B3816" s="27" t="str">
        <f t="shared" si="414"/>
        <v/>
      </c>
      <c r="C3816" s="28"/>
      <c r="D3816" s="37"/>
      <c r="E3816" s="28"/>
      <c r="F3816" s="38"/>
      <c r="G3816" s="39"/>
      <c r="H3816" s="39"/>
      <c r="I3816" s="29"/>
      <c r="J3816" s="40"/>
      <c r="K3816" s="40"/>
      <c r="L3816" s="28"/>
      <c r="M3816" s="28"/>
      <c r="N3816" s="42" t="str">
        <f t="shared" si="415"/>
        <v/>
      </c>
      <c r="O3816" s="43"/>
      <c r="P3816" s="25" t="str">
        <f t="shared" si="420"/>
        <v/>
      </c>
      <c r="R3816" s="26">
        <f t="shared" si="416"/>
        <v>0</v>
      </c>
      <c r="S3816" s="18">
        <f t="shared" si="417"/>
        <v>9</v>
      </c>
      <c r="T3816" s="15" t="str">
        <f t="shared" si="418"/>
        <v/>
      </c>
      <c r="U3816" s="15" t="str">
        <f>CONCATENATE(IF(B3816="","",'[1]Datos del Clap'!$E$4),";","9",IF(B3816="","",'[1]Datos del Clap'!$F$4),TEXT(B3816,"000"),";",E3816,(TEXT(F3816,"00000000")))</f>
        <v>;9;00000000</v>
      </c>
    </row>
    <row r="3817" spans="1:21" ht="14.25" customHeight="1" x14ac:dyDescent="0.2">
      <c r="A3817" s="41" t="str">
        <f t="shared" si="419"/>
        <v/>
      </c>
      <c r="B3817" s="27" t="str">
        <f t="shared" si="414"/>
        <v/>
      </c>
      <c r="C3817" s="28"/>
      <c r="D3817" s="37"/>
      <c r="E3817" s="28"/>
      <c r="F3817" s="38"/>
      <c r="G3817" s="39"/>
      <c r="H3817" s="39"/>
      <c r="I3817" s="29"/>
      <c r="J3817" s="40"/>
      <c r="K3817" s="40"/>
      <c r="L3817" s="28"/>
      <c r="M3817" s="28"/>
      <c r="N3817" s="42" t="str">
        <f t="shared" si="415"/>
        <v/>
      </c>
      <c r="O3817" s="43"/>
      <c r="P3817" s="25" t="str">
        <f t="shared" si="420"/>
        <v/>
      </c>
      <c r="R3817" s="26">
        <f t="shared" si="416"/>
        <v>0</v>
      </c>
      <c r="S3817" s="18">
        <f t="shared" si="417"/>
        <v>9</v>
      </c>
      <c r="T3817" s="15" t="str">
        <f t="shared" si="418"/>
        <v/>
      </c>
      <c r="U3817" s="15" t="str">
        <f>CONCATENATE(IF(B3817="","",'[1]Datos del Clap'!$E$4),";","9",IF(B3817="","",'[1]Datos del Clap'!$F$4),TEXT(B3817,"000"),";",E3817,(TEXT(F3817,"00000000")))</f>
        <v>;9;00000000</v>
      </c>
    </row>
    <row r="3818" spans="1:21" ht="14.25" customHeight="1" x14ac:dyDescent="0.2">
      <c r="A3818" s="41" t="str">
        <f t="shared" si="419"/>
        <v/>
      </c>
      <c r="B3818" s="27" t="str">
        <f t="shared" si="414"/>
        <v/>
      </c>
      <c r="C3818" s="28"/>
      <c r="D3818" s="37"/>
      <c r="E3818" s="28"/>
      <c r="F3818" s="38"/>
      <c r="G3818" s="39"/>
      <c r="H3818" s="39"/>
      <c r="I3818" s="29"/>
      <c r="J3818" s="40"/>
      <c r="K3818" s="40"/>
      <c r="L3818" s="28"/>
      <c r="M3818" s="28"/>
      <c r="N3818" s="42" t="str">
        <f t="shared" si="415"/>
        <v/>
      </c>
      <c r="O3818" s="43"/>
      <c r="P3818" s="25" t="str">
        <f t="shared" si="420"/>
        <v/>
      </c>
      <c r="R3818" s="26">
        <f t="shared" si="416"/>
        <v>0</v>
      </c>
      <c r="S3818" s="18">
        <f t="shared" si="417"/>
        <v>9</v>
      </c>
      <c r="T3818" s="15" t="str">
        <f t="shared" si="418"/>
        <v/>
      </c>
      <c r="U3818" s="15" t="str">
        <f>CONCATENATE(IF(B3818="","",'[1]Datos del Clap'!$E$4),";","9",IF(B3818="","",'[1]Datos del Clap'!$F$4),TEXT(B3818,"000"),";",E3818,(TEXT(F3818,"00000000")))</f>
        <v>;9;00000000</v>
      </c>
    </row>
    <row r="3819" spans="1:21" ht="14.25" customHeight="1" x14ac:dyDescent="0.2">
      <c r="A3819" s="41" t="str">
        <f t="shared" si="419"/>
        <v/>
      </c>
      <c r="B3819" s="27" t="str">
        <f t="shared" si="414"/>
        <v/>
      </c>
      <c r="C3819" s="28"/>
      <c r="D3819" s="37"/>
      <c r="E3819" s="28"/>
      <c r="F3819" s="38"/>
      <c r="G3819" s="39"/>
      <c r="H3819" s="39"/>
      <c r="I3819" s="29"/>
      <c r="J3819" s="40"/>
      <c r="K3819" s="40"/>
      <c r="L3819" s="28"/>
      <c r="M3819" s="28"/>
      <c r="N3819" s="42" t="str">
        <f t="shared" si="415"/>
        <v/>
      </c>
      <c r="O3819" s="43"/>
      <c r="P3819" s="25" t="str">
        <f t="shared" si="420"/>
        <v/>
      </c>
      <c r="R3819" s="26">
        <f t="shared" si="416"/>
        <v>0</v>
      </c>
      <c r="S3819" s="18">
        <f t="shared" si="417"/>
        <v>9</v>
      </c>
      <c r="T3819" s="15" t="str">
        <f t="shared" si="418"/>
        <v/>
      </c>
      <c r="U3819" s="15" t="str">
        <f>CONCATENATE(IF(B3819="","",'[1]Datos del Clap'!$E$4),";","9",IF(B3819="","",'[1]Datos del Clap'!$F$4),TEXT(B3819,"000"),";",E3819,(TEXT(F3819,"00000000")))</f>
        <v>;9;00000000</v>
      </c>
    </row>
    <row r="3820" spans="1:21" ht="14.25" customHeight="1" x14ac:dyDescent="0.2">
      <c r="A3820" s="41" t="str">
        <f t="shared" si="419"/>
        <v/>
      </c>
      <c r="B3820" s="27" t="str">
        <f t="shared" si="414"/>
        <v/>
      </c>
      <c r="C3820" s="28"/>
      <c r="D3820" s="37"/>
      <c r="E3820" s="28"/>
      <c r="F3820" s="38"/>
      <c r="G3820" s="39"/>
      <c r="H3820" s="39"/>
      <c r="I3820" s="29"/>
      <c r="J3820" s="40"/>
      <c r="K3820" s="40"/>
      <c r="L3820" s="28"/>
      <c r="M3820" s="28"/>
      <c r="N3820" s="42" t="str">
        <f t="shared" si="415"/>
        <v/>
      </c>
      <c r="O3820" s="43"/>
      <c r="P3820" s="25" t="str">
        <f t="shared" si="420"/>
        <v/>
      </c>
      <c r="R3820" s="26">
        <f t="shared" si="416"/>
        <v>0</v>
      </c>
      <c r="S3820" s="18">
        <f t="shared" si="417"/>
        <v>9</v>
      </c>
      <c r="T3820" s="15" t="str">
        <f t="shared" si="418"/>
        <v/>
      </c>
      <c r="U3820" s="15" t="str">
        <f>CONCATENATE(IF(B3820="","",'[1]Datos del Clap'!$E$4),";","9",IF(B3820="","",'[1]Datos del Clap'!$F$4),TEXT(B3820,"000"),";",E3820,(TEXT(F3820,"00000000")))</f>
        <v>;9;00000000</v>
      </c>
    </row>
    <row r="3821" spans="1:21" ht="14.25" customHeight="1" x14ac:dyDescent="0.2">
      <c r="A3821" s="41" t="str">
        <f t="shared" si="419"/>
        <v/>
      </c>
      <c r="B3821" s="27" t="str">
        <f t="shared" si="414"/>
        <v/>
      </c>
      <c r="C3821" s="28"/>
      <c r="D3821" s="37"/>
      <c r="E3821" s="28"/>
      <c r="F3821" s="38"/>
      <c r="G3821" s="39"/>
      <c r="H3821" s="39"/>
      <c r="I3821" s="29"/>
      <c r="J3821" s="40"/>
      <c r="K3821" s="40"/>
      <c r="L3821" s="28"/>
      <c r="M3821" s="28"/>
      <c r="N3821" s="42" t="str">
        <f t="shared" si="415"/>
        <v/>
      </c>
      <c r="O3821" s="43"/>
      <c r="P3821" s="25" t="str">
        <f t="shared" si="420"/>
        <v/>
      </c>
      <c r="R3821" s="26">
        <f t="shared" si="416"/>
        <v>0</v>
      </c>
      <c r="S3821" s="18">
        <f t="shared" si="417"/>
        <v>9</v>
      </c>
      <c r="T3821" s="15" t="str">
        <f t="shared" si="418"/>
        <v/>
      </c>
      <c r="U3821" s="15" t="str">
        <f>CONCATENATE(IF(B3821="","",'[1]Datos del Clap'!$E$4),";","9",IF(B3821="","",'[1]Datos del Clap'!$F$4),TEXT(B3821,"000"),";",E3821,(TEXT(F3821,"00000000")))</f>
        <v>;9;00000000</v>
      </c>
    </row>
    <row r="3822" spans="1:21" ht="14.25" customHeight="1" x14ac:dyDescent="0.2">
      <c r="A3822" s="41" t="str">
        <f t="shared" si="419"/>
        <v/>
      </c>
      <c r="B3822" s="27" t="str">
        <f t="shared" si="414"/>
        <v/>
      </c>
      <c r="C3822" s="28"/>
      <c r="D3822" s="37"/>
      <c r="E3822" s="28"/>
      <c r="F3822" s="38"/>
      <c r="G3822" s="39"/>
      <c r="H3822" s="39"/>
      <c r="I3822" s="29"/>
      <c r="J3822" s="40"/>
      <c r="K3822" s="40"/>
      <c r="L3822" s="28"/>
      <c r="M3822" s="28"/>
      <c r="N3822" s="42" t="str">
        <f t="shared" si="415"/>
        <v/>
      </c>
      <c r="O3822" s="43"/>
      <c r="P3822" s="25" t="str">
        <f t="shared" si="420"/>
        <v/>
      </c>
      <c r="R3822" s="26">
        <f t="shared" si="416"/>
        <v>0</v>
      </c>
      <c r="S3822" s="18">
        <f t="shared" si="417"/>
        <v>9</v>
      </c>
      <c r="T3822" s="15" t="str">
        <f t="shared" si="418"/>
        <v/>
      </c>
      <c r="U3822" s="15" t="str">
        <f>CONCATENATE(IF(B3822="","",'[1]Datos del Clap'!$E$4),";","9",IF(B3822="","",'[1]Datos del Clap'!$F$4),TEXT(B3822,"000"),";",E3822,(TEXT(F3822,"00000000")))</f>
        <v>;9;00000000</v>
      </c>
    </row>
    <row r="3823" spans="1:21" ht="14.25" customHeight="1" x14ac:dyDescent="0.2">
      <c r="A3823" s="41" t="str">
        <f t="shared" si="419"/>
        <v/>
      </c>
      <c r="B3823" s="27" t="str">
        <f t="shared" si="414"/>
        <v/>
      </c>
      <c r="C3823" s="28"/>
      <c r="D3823" s="37"/>
      <c r="E3823" s="28"/>
      <c r="F3823" s="38"/>
      <c r="G3823" s="39"/>
      <c r="H3823" s="39"/>
      <c r="I3823" s="29"/>
      <c r="J3823" s="40"/>
      <c r="K3823" s="40"/>
      <c r="L3823" s="28"/>
      <c r="M3823" s="28"/>
      <c r="N3823" s="42" t="str">
        <f t="shared" si="415"/>
        <v/>
      </c>
      <c r="O3823" s="43"/>
      <c r="P3823" s="25" t="str">
        <f t="shared" si="420"/>
        <v/>
      </c>
      <c r="R3823" s="26">
        <f t="shared" si="416"/>
        <v>0</v>
      </c>
      <c r="S3823" s="18">
        <f t="shared" si="417"/>
        <v>9</v>
      </c>
      <c r="T3823" s="15" t="str">
        <f t="shared" si="418"/>
        <v/>
      </c>
      <c r="U3823" s="15" t="str">
        <f>CONCATENATE(IF(B3823="","",'[1]Datos del Clap'!$E$4),";","9",IF(B3823="","",'[1]Datos del Clap'!$F$4),TEXT(B3823,"000"),";",E3823,(TEXT(F3823,"00000000")))</f>
        <v>;9;00000000</v>
      </c>
    </row>
    <row r="3824" spans="1:21" ht="14.25" customHeight="1" x14ac:dyDescent="0.2">
      <c r="A3824" s="41" t="str">
        <f t="shared" si="419"/>
        <v/>
      </c>
      <c r="B3824" s="27" t="str">
        <f t="shared" si="414"/>
        <v/>
      </c>
      <c r="C3824" s="28"/>
      <c r="D3824" s="37"/>
      <c r="E3824" s="28"/>
      <c r="F3824" s="38"/>
      <c r="G3824" s="39"/>
      <c r="H3824" s="39"/>
      <c r="I3824" s="29"/>
      <c r="J3824" s="40"/>
      <c r="K3824" s="40"/>
      <c r="L3824" s="28"/>
      <c r="M3824" s="28"/>
      <c r="N3824" s="42" t="str">
        <f t="shared" si="415"/>
        <v/>
      </c>
      <c r="O3824" s="43"/>
      <c r="P3824" s="25" t="str">
        <f t="shared" si="420"/>
        <v/>
      </c>
      <c r="R3824" s="26">
        <f t="shared" si="416"/>
        <v>0</v>
      </c>
      <c r="S3824" s="18">
        <f t="shared" si="417"/>
        <v>9</v>
      </c>
      <c r="T3824" s="15" t="str">
        <f t="shared" si="418"/>
        <v/>
      </c>
      <c r="U3824" s="15" t="str">
        <f>CONCATENATE(IF(B3824="","",'[1]Datos del Clap'!$E$4),";","9",IF(B3824="","",'[1]Datos del Clap'!$F$4),TEXT(B3824,"000"),";",E3824,(TEXT(F3824,"00000000")))</f>
        <v>;9;00000000</v>
      </c>
    </row>
    <row r="3825" spans="1:21" ht="14.25" customHeight="1" x14ac:dyDescent="0.2">
      <c r="A3825" s="41" t="str">
        <f t="shared" si="419"/>
        <v/>
      </c>
      <c r="B3825" s="27" t="str">
        <f t="shared" si="414"/>
        <v/>
      </c>
      <c r="C3825" s="28"/>
      <c r="D3825" s="37"/>
      <c r="E3825" s="28"/>
      <c r="F3825" s="38"/>
      <c r="G3825" s="39"/>
      <c r="H3825" s="39"/>
      <c r="I3825" s="29"/>
      <c r="J3825" s="40"/>
      <c r="K3825" s="40"/>
      <c r="L3825" s="28"/>
      <c r="M3825" s="28"/>
      <c r="N3825" s="42" t="str">
        <f t="shared" si="415"/>
        <v/>
      </c>
      <c r="O3825" s="43"/>
      <c r="P3825" s="25" t="str">
        <f t="shared" si="420"/>
        <v/>
      </c>
      <c r="R3825" s="26">
        <f t="shared" si="416"/>
        <v>0</v>
      </c>
      <c r="S3825" s="18">
        <f t="shared" si="417"/>
        <v>9</v>
      </c>
      <c r="T3825" s="15" t="str">
        <f t="shared" si="418"/>
        <v/>
      </c>
      <c r="U3825" s="15" t="str">
        <f>CONCATENATE(IF(B3825="","",'[1]Datos del Clap'!$E$4),";","9",IF(B3825="","",'[1]Datos del Clap'!$F$4),TEXT(B3825,"000"),";",E3825,(TEXT(F3825,"00000000")))</f>
        <v>;9;00000000</v>
      </c>
    </row>
    <row r="3826" spans="1:21" ht="14.25" customHeight="1" x14ac:dyDescent="0.2">
      <c r="A3826" s="41" t="str">
        <f t="shared" si="419"/>
        <v/>
      </c>
      <c r="B3826" s="27" t="str">
        <f t="shared" si="414"/>
        <v/>
      </c>
      <c r="C3826" s="28"/>
      <c r="D3826" s="37"/>
      <c r="E3826" s="28"/>
      <c r="F3826" s="38"/>
      <c r="G3826" s="39"/>
      <c r="H3826" s="39"/>
      <c r="I3826" s="29"/>
      <c r="J3826" s="40"/>
      <c r="K3826" s="40"/>
      <c r="L3826" s="28"/>
      <c r="M3826" s="28"/>
      <c r="N3826" s="42" t="str">
        <f t="shared" si="415"/>
        <v/>
      </c>
      <c r="O3826" s="43"/>
      <c r="P3826" s="25" t="str">
        <f t="shared" si="420"/>
        <v/>
      </c>
      <c r="R3826" s="26">
        <f t="shared" si="416"/>
        <v>0</v>
      </c>
      <c r="S3826" s="18">
        <f t="shared" si="417"/>
        <v>9</v>
      </c>
      <c r="T3826" s="15" t="str">
        <f t="shared" si="418"/>
        <v/>
      </c>
      <c r="U3826" s="15" t="str">
        <f>CONCATENATE(IF(B3826="","",'[1]Datos del Clap'!$E$4),";","9",IF(B3826="","",'[1]Datos del Clap'!$F$4),TEXT(B3826,"000"),";",E3826,(TEXT(F3826,"00000000")))</f>
        <v>;9;00000000</v>
      </c>
    </row>
    <row r="3827" spans="1:21" ht="14.25" customHeight="1" x14ac:dyDescent="0.2">
      <c r="A3827" s="41" t="str">
        <f t="shared" si="419"/>
        <v/>
      </c>
      <c r="B3827" s="27" t="str">
        <f t="shared" si="414"/>
        <v/>
      </c>
      <c r="C3827" s="28"/>
      <c r="D3827" s="37"/>
      <c r="E3827" s="28"/>
      <c r="F3827" s="38"/>
      <c r="G3827" s="39"/>
      <c r="H3827" s="39"/>
      <c r="I3827" s="29"/>
      <c r="J3827" s="40"/>
      <c r="K3827" s="40"/>
      <c r="L3827" s="28"/>
      <c r="M3827" s="28"/>
      <c r="N3827" s="42" t="str">
        <f t="shared" si="415"/>
        <v/>
      </c>
      <c r="O3827" s="43"/>
      <c r="P3827" s="25" t="str">
        <f t="shared" si="420"/>
        <v/>
      </c>
      <c r="R3827" s="26">
        <f t="shared" si="416"/>
        <v>0</v>
      </c>
      <c r="S3827" s="18">
        <f t="shared" si="417"/>
        <v>9</v>
      </c>
      <c r="T3827" s="15" t="str">
        <f t="shared" si="418"/>
        <v/>
      </c>
      <c r="U3827" s="15" t="str">
        <f>CONCATENATE(IF(B3827="","",'[1]Datos del Clap'!$E$4),";","9",IF(B3827="","",'[1]Datos del Clap'!$F$4),TEXT(B3827,"000"),";",E3827,(TEXT(F3827,"00000000")))</f>
        <v>;9;00000000</v>
      </c>
    </row>
    <row r="3828" spans="1:21" ht="14.25" customHeight="1" x14ac:dyDescent="0.2">
      <c r="A3828" s="41" t="str">
        <f t="shared" si="419"/>
        <v/>
      </c>
      <c r="B3828" s="27" t="str">
        <f t="shared" si="414"/>
        <v/>
      </c>
      <c r="C3828" s="28"/>
      <c r="D3828" s="37"/>
      <c r="E3828" s="28"/>
      <c r="F3828" s="38"/>
      <c r="G3828" s="39"/>
      <c r="H3828" s="39"/>
      <c r="I3828" s="29"/>
      <c r="J3828" s="40"/>
      <c r="K3828" s="40"/>
      <c r="L3828" s="28"/>
      <c r="M3828" s="28"/>
      <c r="N3828" s="42" t="str">
        <f t="shared" si="415"/>
        <v/>
      </c>
      <c r="O3828" s="43"/>
      <c r="P3828" s="25" t="str">
        <f t="shared" si="420"/>
        <v/>
      </c>
      <c r="R3828" s="26">
        <f t="shared" si="416"/>
        <v>0</v>
      </c>
      <c r="S3828" s="18">
        <f t="shared" si="417"/>
        <v>9</v>
      </c>
      <c r="T3828" s="15" t="str">
        <f t="shared" si="418"/>
        <v/>
      </c>
      <c r="U3828" s="15" t="str">
        <f>CONCATENATE(IF(B3828="","",'[1]Datos del Clap'!$E$4),";","9",IF(B3828="","",'[1]Datos del Clap'!$F$4),TEXT(B3828,"000"),";",E3828,(TEXT(F3828,"00000000")))</f>
        <v>;9;00000000</v>
      </c>
    </row>
    <row r="3829" spans="1:21" ht="14.25" customHeight="1" x14ac:dyDescent="0.2">
      <c r="A3829" s="41" t="str">
        <f t="shared" si="419"/>
        <v/>
      </c>
      <c r="B3829" s="27" t="str">
        <f t="shared" si="414"/>
        <v/>
      </c>
      <c r="C3829" s="28"/>
      <c r="D3829" s="37"/>
      <c r="E3829" s="28"/>
      <c r="F3829" s="38"/>
      <c r="G3829" s="39"/>
      <c r="H3829" s="39"/>
      <c r="I3829" s="29"/>
      <c r="J3829" s="40"/>
      <c r="K3829" s="40"/>
      <c r="L3829" s="28"/>
      <c r="M3829" s="28"/>
      <c r="N3829" s="42" t="str">
        <f t="shared" si="415"/>
        <v/>
      </c>
      <c r="O3829" s="43"/>
      <c r="P3829" s="25" t="str">
        <f t="shared" si="420"/>
        <v/>
      </c>
      <c r="R3829" s="26">
        <f t="shared" si="416"/>
        <v>0</v>
      </c>
      <c r="S3829" s="18">
        <f t="shared" si="417"/>
        <v>9</v>
      </c>
      <c r="T3829" s="15" t="str">
        <f t="shared" si="418"/>
        <v/>
      </c>
      <c r="U3829" s="15" t="str">
        <f>CONCATENATE(IF(B3829="","",'[1]Datos del Clap'!$E$4),";","9",IF(B3829="","",'[1]Datos del Clap'!$F$4),TEXT(B3829,"000"),";",E3829,(TEXT(F3829,"00000000")))</f>
        <v>;9;00000000</v>
      </c>
    </row>
    <row r="3830" spans="1:21" ht="14.25" customHeight="1" x14ac:dyDescent="0.2">
      <c r="A3830" s="41" t="str">
        <f t="shared" si="419"/>
        <v/>
      </c>
      <c r="B3830" s="27" t="str">
        <f t="shared" si="414"/>
        <v/>
      </c>
      <c r="C3830" s="28"/>
      <c r="D3830" s="37"/>
      <c r="E3830" s="28"/>
      <c r="F3830" s="38"/>
      <c r="G3830" s="39"/>
      <c r="H3830" s="39"/>
      <c r="I3830" s="29"/>
      <c r="J3830" s="40"/>
      <c r="K3830" s="40"/>
      <c r="L3830" s="28"/>
      <c r="M3830" s="28"/>
      <c r="N3830" s="42" t="str">
        <f t="shared" si="415"/>
        <v/>
      </c>
      <c r="O3830" s="43"/>
      <c r="P3830" s="25" t="str">
        <f t="shared" si="420"/>
        <v/>
      </c>
      <c r="R3830" s="26">
        <f t="shared" si="416"/>
        <v>0</v>
      </c>
      <c r="S3830" s="18">
        <f t="shared" si="417"/>
        <v>9</v>
      </c>
      <c r="T3830" s="15" t="str">
        <f t="shared" si="418"/>
        <v/>
      </c>
      <c r="U3830" s="15" t="str">
        <f>CONCATENATE(IF(B3830="","",'[1]Datos del Clap'!$E$4),";","9",IF(B3830="","",'[1]Datos del Clap'!$F$4),TEXT(B3830,"000"),";",E3830,(TEXT(F3830,"00000000")))</f>
        <v>;9;00000000</v>
      </c>
    </row>
    <row r="3831" spans="1:21" ht="14.25" customHeight="1" x14ac:dyDescent="0.2">
      <c r="A3831" s="41" t="str">
        <f t="shared" si="419"/>
        <v/>
      </c>
      <c r="B3831" s="27" t="str">
        <f t="shared" si="414"/>
        <v/>
      </c>
      <c r="C3831" s="28"/>
      <c r="D3831" s="37"/>
      <c r="E3831" s="28"/>
      <c r="F3831" s="38"/>
      <c r="G3831" s="39"/>
      <c r="H3831" s="39"/>
      <c r="I3831" s="29"/>
      <c r="J3831" s="40"/>
      <c r="K3831" s="40"/>
      <c r="L3831" s="28"/>
      <c r="M3831" s="28"/>
      <c r="N3831" s="42" t="str">
        <f t="shared" si="415"/>
        <v/>
      </c>
      <c r="O3831" s="43"/>
      <c r="P3831" s="25" t="str">
        <f t="shared" si="420"/>
        <v/>
      </c>
      <c r="R3831" s="26">
        <f t="shared" si="416"/>
        <v>0</v>
      </c>
      <c r="S3831" s="18">
        <f t="shared" si="417"/>
        <v>9</v>
      </c>
      <c r="T3831" s="15" t="str">
        <f t="shared" si="418"/>
        <v/>
      </c>
      <c r="U3831" s="15" t="str">
        <f>CONCATENATE(IF(B3831="","",'[1]Datos del Clap'!$E$4),";","9",IF(B3831="","",'[1]Datos del Clap'!$F$4),TEXT(B3831,"000"),";",E3831,(TEXT(F3831,"00000000")))</f>
        <v>;9;00000000</v>
      </c>
    </row>
    <row r="3832" spans="1:21" ht="14.25" customHeight="1" x14ac:dyDescent="0.2">
      <c r="A3832" s="41" t="str">
        <f t="shared" si="419"/>
        <v/>
      </c>
      <c r="B3832" s="27" t="str">
        <f t="shared" si="414"/>
        <v/>
      </c>
      <c r="C3832" s="28"/>
      <c r="D3832" s="37"/>
      <c r="E3832" s="28"/>
      <c r="F3832" s="38"/>
      <c r="G3832" s="39"/>
      <c r="H3832" s="39"/>
      <c r="I3832" s="29"/>
      <c r="J3832" s="40"/>
      <c r="K3832" s="40"/>
      <c r="L3832" s="28"/>
      <c r="M3832" s="28"/>
      <c r="N3832" s="42" t="str">
        <f t="shared" si="415"/>
        <v/>
      </c>
      <c r="O3832" s="43"/>
      <c r="P3832" s="25" t="str">
        <f t="shared" si="420"/>
        <v/>
      </c>
      <c r="R3832" s="26">
        <f t="shared" si="416"/>
        <v>0</v>
      </c>
      <c r="S3832" s="18">
        <f t="shared" si="417"/>
        <v>9</v>
      </c>
      <c r="T3832" s="15" t="str">
        <f t="shared" si="418"/>
        <v/>
      </c>
      <c r="U3832" s="15" t="str">
        <f>CONCATENATE(IF(B3832="","",'[1]Datos del Clap'!$E$4),";","9",IF(B3832="","",'[1]Datos del Clap'!$F$4),TEXT(B3832,"000"),";",E3832,(TEXT(F3832,"00000000")))</f>
        <v>;9;00000000</v>
      </c>
    </row>
    <row r="3833" spans="1:21" ht="14.25" customHeight="1" x14ac:dyDescent="0.2">
      <c r="A3833" s="41" t="str">
        <f t="shared" si="419"/>
        <v/>
      </c>
      <c r="B3833" s="27" t="str">
        <f t="shared" si="414"/>
        <v/>
      </c>
      <c r="C3833" s="28"/>
      <c r="D3833" s="37"/>
      <c r="E3833" s="28"/>
      <c r="F3833" s="38"/>
      <c r="G3833" s="39"/>
      <c r="H3833" s="39"/>
      <c r="I3833" s="29"/>
      <c r="J3833" s="40"/>
      <c r="K3833" s="40"/>
      <c r="L3833" s="28"/>
      <c r="M3833" s="28"/>
      <c r="N3833" s="42" t="str">
        <f t="shared" si="415"/>
        <v/>
      </c>
      <c r="O3833" s="43"/>
      <c r="P3833" s="25" t="str">
        <f t="shared" si="420"/>
        <v/>
      </c>
      <c r="R3833" s="26">
        <f t="shared" si="416"/>
        <v>0</v>
      </c>
      <c r="S3833" s="18">
        <f t="shared" si="417"/>
        <v>9</v>
      </c>
      <c r="T3833" s="15" t="str">
        <f t="shared" si="418"/>
        <v/>
      </c>
      <c r="U3833" s="15" t="str">
        <f>CONCATENATE(IF(B3833="","",'[1]Datos del Clap'!$E$4),";","9",IF(B3833="","",'[1]Datos del Clap'!$F$4),TEXT(B3833,"000"),";",E3833,(TEXT(F3833,"00000000")))</f>
        <v>;9;00000000</v>
      </c>
    </row>
    <row r="3834" spans="1:21" ht="14.25" customHeight="1" x14ac:dyDescent="0.2">
      <c r="A3834" s="41" t="str">
        <f t="shared" si="419"/>
        <v/>
      </c>
      <c r="B3834" s="27" t="str">
        <f t="shared" si="414"/>
        <v/>
      </c>
      <c r="C3834" s="28"/>
      <c r="D3834" s="37"/>
      <c r="E3834" s="28"/>
      <c r="F3834" s="38"/>
      <c r="G3834" s="39"/>
      <c r="H3834" s="39"/>
      <c r="I3834" s="29"/>
      <c r="J3834" s="40"/>
      <c r="K3834" s="40"/>
      <c r="L3834" s="28"/>
      <c r="M3834" s="28"/>
      <c r="N3834" s="42" t="str">
        <f t="shared" si="415"/>
        <v/>
      </c>
      <c r="O3834" s="43"/>
      <c r="P3834" s="25" t="str">
        <f t="shared" si="420"/>
        <v/>
      </c>
      <c r="R3834" s="26">
        <f t="shared" si="416"/>
        <v>0</v>
      </c>
      <c r="S3834" s="18">
        <f t="shared" si="417"/>
        <v>9</v>
      </c>
      <c r="T3834" s="15" t="str">
        <f t="shared" si="418"/>
        <v/>
      </c>
      <c r="U3834" s="15" t="str">
        <f>CONCATENATE(IF(B3834="","",'[1]Datos del Clap'!$E$4),";","9",IF(B3834="","",'[1]Datos del Clap'!$F$4),TEXT(B3834,"000"),";",E3834,(TEXT(F3834,"00000000")))</f>
        <v>;9;00000000</v>
      </c>
    </row>
    <row r="3835" spans="1:21" ht="14.25" customHeight="1" x14ac:dyDescent="0.2">
      <c r="A3835" s="41" t="str">
        <f t="shared" si="419"/>
        <v/>
      </c>
      <c r="B3835" s="27" t="str">
        <f t="shared" si="414"/>
        <v/>
      </c>
      <c r="C3835" s="28"/>
      <c r="D3835" s="37"/>
      <c r="E3835" s="28"/>
      <c r="F3835" s="38"/>
      <c r="G3835" s="39"/>
      <c r="H3835" s="39"/>
      <c r="I3835" s="29"/>
      <c r="J3835" s="40"/>
      <c r="K3835" s="40"/>
      <c r="L3835" s="28"/>
      <c r="M3835" s="28"/>
      <c r="N3835" s="42" t="str">
        <f t="shared" si="415"/>
        <v/>
      </c>
      <c r="O3835" s="43"/>
      <c r="P3835" s="25" t="str">
        <f t="shared" si="420"/>
        <v/>
      </c>
      <c r="R3835" s="26">
        <f t="shared" si="416"/>
        <v>0</v>
      </c>
      <c r="S3835" s="18">
        <f t="shared" si="417"/>
        <v>9</v>
      </c>
      <c r="T3835" s="15" t="str">
        <f t="shared" si="418"/>
        <v/>
      </c>
      <c r="U3835" s="15" t="str">
        <f>CONCATENATE(IF(B3835="","",'[1]Datos del Clap'!$E$4),";","9",IF(B3835="","",'[1]Datos del Clap'!$F$4),TEXT(B3835,"000"),";",E3835,(TEXT(F3835,"00000000")))</f>
        <v>;9;00000000</v>
      </c>
    </row>
    <row r="3836" spans="1:21" ht="14.25" customHeight="1" x14ac:dyDescent="0.2">
      <c r="A3836" s="41" t="str">
        <f t="shared" si="419"/>
        <v/>
      </c>
      <c r="B3836" s="27" t="str">
        <f t="shared" si="414"/>
        <v/>
      </c>
      <c r="C3836" s="28"/>
      <c r="D3836" s="37"/>
      <c r="E3836" s="28"/>
      <c r="F3836" s="38"/>
      <c r="G3836" s="39"/>
      <c r="H3836" s="39"/>
      <c r="I3836" s="29"/>
      <c r="J3836" s="40"/>
      <c r="K3836" s="40"/>
      <c r="L3836" s="28"/>
      <c r="M3836" s="28"/>
      <c r="N3836" s="42" t="str">
        <f t="shared" si="415"/>
        <v/>
      </c>
      <c r="O3836" s="43"/>
      <c r="P3836" s="25" t="str">
        <f t="shared" si="420"/>
        <v/>
      </c>
      <c r="R3836" s="26">
        <f t="shared" si="416"/>
        <v>0</v>
      </c>
      <c r="S3836" s="18">
        <f t="shared" si="417"/>
        <v>9</v>
      </c>
      <c r="T3836" s="15" t="str">
        <f t="shared" si="418"/>
        <v/>
      </c>
      <c r="U3836" s="15" t="str">
        <f>CONCATENATE(IF(B3836="","",'[1]Datos del Clap'!$E$4),";","9",IF(B3836="","",'[1]Datos del Clap'!$F$4),TEXT(B3836,"000"),";",E3836,(TEXT(F3836,"00000000")))</f>
        <v>;9;00000000</v>
      </c>
    </row>
    <row r="3837" spans="1:21" ht="14.25" customHeight="1" x14ac:dyDescent="0.2">
      <c r="A3837" s="41" t="str">
        <f t="shared" si="419"/>
        <v/>
      </c>
      <c r="B3837" s="27" t="str">
        <f t="shared" si="414"/>
        <v/>
      </c>
      <c r="C3837" s="28"/>
      <c r="D3837" s="37"/>
      <c r="E3837" s="28"/>
      <c r="F3837" s="38"/>
      <c r="G3837" s="39"/>
      <c r="H3837" s="39"/>
      <c r="I3837" s="29"/>
      <c r="J3837" s="40"/>
      <c r="K3837" s="40"/>
      <c r="L3837" s="28"/>
      <c r="M3837" s="28"/>
      <c r="N3837" s="42" t="str">
        <f t="shared" si="415"/>
        <v/>
      </c>
      <c r="O3837" s="43"/>
      <c r="P3837" s="25" t="str">
        <f t="shared" si="420"/>
        <v/>
      </c>
      <c r="R3837" s="26">
        <f t="shared" si="416"/>
        <v>0</v>
      </c>
      <c r="S3837" s="18">
        <f t="shared" si="417"/>
        <v>9</v>
      </c>
      <c r="T3837" s="15" t="str">
        <f t="shared" si="418"/>
        <v/>
      </c>
      <c r="U3837" s="15" t="str">
        <f>CONCATENATE(IF(B3837="","",'[1]Datos del Clap'!$E$4),";","9",IF(B3837="","",'[1]Datos del Clap'!$F$4),TEXT(B3837,"000"),";",E3837,(TEXT(F3837,"00000000")))</f>
        <v>;9;00000000</v>
      </c>
    </row>
    <row r="3838" spans="1:21" ht="14.25" customHeight="1" x14ac:dyDescent="0.2">
      <c r="A3838" s="41" t="str">
        <f t="shared" si="419"/>
        <v/>
      </c>
      <c r="B3838" s="27" t="str">
        <f t="shared" ref="B3838:B3901" si="421">IF(OR(C3838="",D3838=""),"",IF(AND(C3838&lt;&gt;"Jefe de Familia",D3838&lt;&gt;""),B3837,(B3837+1)))</f>
        <v/>
      </c>
      <c r="C3838" s="28"/>
      <c r="D3838" s="37"/>
      <c r="E3838" s="28"/>
      <c r="F3838" s="38"/>
      <c r="G3838" s="39"/>
      <c r="H3838" s="39"/>
      <c r="I3838" s="29"/>
      <c r="J3838" s="40"/>
      <c r="K3838" s="40"/>
      <c r="L3838" s="28"/>
      <c r="M3838" s="28"/>
      <c r="N3838" s="42" t="str">
        <f t="shared" ref="N3838:N3901" si="422">IF(OR(COUNTIF($F$4:$F$3005,F3838)&gt;=2,T(F3838)&lt;&gt;"",LEN(F3838)&gt;8),"Revisar este número de Cédula","")</f>
        <v/>
      </c>
      <c r="O3838" s="43"/>
      <c r="P3838" s="25" t="str">
        <f t="shared" si="420"/>
        <v/>
      </c>
      <c r="R3838" s="26">
        <f t="shared" ref="R3838:R3901" si="423">COUNTIF($F$4:$F$10002,F3838)</f>
        <v>0</v>
      </c>
      <c r="S3838" s="18">
        <f t="shared" ref="S3838:S3901" si="424">LEN(IF(F3838&gt;=80000000,(CONCATENATE("E",REPT(0,8-LEN(F3838)),F3838)),(CONCATENATE("V",REPT(0,8-LEN(F3838)),F3838))))</f>
        <v>9</v>
      </c>
      <c r="T3838" s="15" t="str">
        <f t="shared" ref="T3838:T3901" si="425">TRIM(PROPER(D3838))</f>
        <v/>
      </c>
      <c r="U3838" s="15" t="str">
        <f>CONCATENATE(IF(B3838="","",'[1]Datos del Clap'!$E$4),";","9",IF(B3838="","",'[1]Datos del Clap'!$F$4),TEXT(B3838,"000"),";",E3838,(TEXT(F3838,"00000000")))</f>
        <v>;9;00000000</v>
      </c>
    </row>
    <row r="3839" spans="1:21" ht="14.25" customHeight="1" x14ac:dyDescent="0.2">
      <c r="A3839" s="41" t="str">
        <f t="shared" si="419"/>
        <v/>
      </c>
      <c r="B3839" s="27" t="str">
        <f t="shared" si="421"/>
        <v/>
      </c>
      <c r="C3839" s="28"/>
      <c r="D3839" s="37"/>
      <c r="E3839" s="28"/>
      <c r="F3839" s="38"/>
      <c r="G3839" s="39"/>
      <c r="H3839" s="39"/>
      <c r="I3839" s="29"/>
      <c r="J3839" s="40"/>
      <c r="K3839" s="40"/>
      <c r="L3839" s="28"/>
      <c r="M3839" s="28"/>
      <c r="N3839" s="42" t="str">
        <f t="shared" si="422"/>
        <v/>
      </c>
      <c r="O3839" s="43"/>
      <c r="P3839" s="25" t="str">
        <f t="shared" si="420"/>
        <v/>
      </c>
      <c r="R3839" s="26">
        <f t="shared" si="423"/>
        <v>0</v>
      </c>
      <c r="S3839" s="18">
        <f t="shared" si="424"/>
        <v>9</v>
      </c>
      <c r="T3839" s="15" t="str">
        <f t="shared" si="425"/>
        <v/>
      </c>
      <c r="U3839" s="15" t="str">
        <f>CONCATENATE(IF(B3839="","",'[1]Datos del Clap'!$E$4),";","9",IF(B3839="","",'[1]Datos del Clap'!$F$4),TEXT(B3839,"000"),";",E3839,(TEXT(F3839,"00000000")))</f>
        <v>;9;00000000</v>
      </c>
    </row>
    <row r="3840" spans="1:21" ht="14.25" customHeight="1" x14ac:dyDescent="0.2">
      <c r="A3840" s="41" t="str">
        <f t="shared" si="419"/>
        <v/>
      </c>
      <c r="B3840" s="27" t="str">
        <f t="shared" si="421"/>
        <v/>
      </c>
      <c r="C3840" s="28"/>
      <c r="D3840" s="37"/>
      <c r="E3840" s="28"/>
      <c r="F3840" s="38"/>
      <c r="G3840" s="39"/>
      <c r="H3840" s="39"/>
      <c r="I3840" s="29"/>
      <c r="J3840" s="40"/>
      <c r="K3840" s="40"/>
      <c r="L3840" s="28"/>
      <c r="M3840" s="28"/>
      <c r="N3840" s="42" t="str">
        <f t="shared" si="422"/>
        <v/>
      </c>
      <c r="O3840" s="43"/>
      <c r="P3840" s="25" t="str">
        <f t="shared" si="420"/>
        <v/>
      </c>
      <c r="R3840" s="26">
        <f t="shared" si="423"/>
        <v>0</v>
      </c>
      <c r="S3840" s="18">
        <f t="shared" si="424"/>
        <v>9</v>
      </c>
      <c r="T3840" s="15" t="str">
        <f t="shared" si="425"/>
        <v/>
      </c>
      <c r="U3840" s="15" t="str">
        <f>CONCATENATE(IF(B3840="","",'[1]Datos del Clap'!$E$4),";","9",IF(B3840="","",'[1]Datos del Clap'!$F$4),TEXT(B3840,"000"),";",E3840,(TEXT(F3840,"00000000")))</f>
        <v>;9;00000000</v>
      </c>
    </row>
    <row r="3841" spans="1:21" ht="14.25" customHeight="1" x14ac:dyDescent="0.2">
      <c r="A3841" s="41" t="str">
        <f t="shared" si="419"/>
        <v/>
      </c>
      <c r="B3841" s="27" t="str">
        <f t="shared" si="421"/>
        <v/>
      </c>
      <c r="C3841" s="28"/>
      <c r="D3841" s="37"/>
      <c r="E3841" s="28"/>
      <c r="F3841" s="38"/>
      <c r="G3841" s="39"/>
      <c r="H3841" s="39"/>
      <c r="I3841" s="29"/>
      <c r="J3841" s="40"/>
      <c r="K3841" s="40"/>
      <c r="L3841" s="28"/>
      <c r="M3841" s="28"/>
      <c r="N3841" s="42" t="str">
        <f t="shared" si="422"/>
        <v/>
      </c>
      <c r="O3841" s="43"/>
      <c r="P3841" s="25" t="str">
        <f t="shared" si="420"/>
        <v/>
      </c>
      <c r="R3841" s="26">
        <f t="shared" si="423"/>
        <v>0</v>
      </c>
      <c r="S3841" s="18">
        <f t="shared" si="424"/>
        <v>9</v>
      </c>
      <c r="T3841" s="15" t="str">
        <f t="shared" si="425"/>
        <v/>
      </c>
      <c r="U3841" s="15" t="str">
        <f>CONCATENATE(IF(B3841="","",'[1]Datos del Clap'!$E$4),";","9",IF(B3841="","",'[1]Datos del Clap'!$F$4),TEXT(B3841,"000"),";",E3841,(TEXT(F3841,"00000000")))</f>
        <v>;9;00000000</v>
      </c>
    </row>
    <row r="3842" spans="1:21" ht="14.25" customHeight="1" x14ac:dyDescent="0.2">
      <c r="A3842" s="41" t="str">
        <f t="shared" si="419"/>
        <v/>
      </c>
      <c r="B3842" s="27" t="str">
        <f t="shared" si="421"/>
        <v/>
      </c>
      <c r="C3842" s="28"/>
      <c r="D3842" s="37"/>
      <c r="E3842" s="28"/>
      <c r="F3842" s="38"/>
      <c r="G3842" s="39"/>
      <c r="H3842" s="39"/>
      <c r="I3842" s="29"/>
      <c r="J3842" s="40"/>
      <c r="K3842" s="40"/>
      <c r="L3842" s="28"/>
      <c r="M3842" s="28"/>
      <c r="N3842" s="42" t="str">
        <f t="shared" si="422"/>
        <v/>
      </c>
      <c r="O3842" s="43"/>
      <c r="P3842" s="25" t="str">
        <f t="shared" si="420"/>
        <v/>
      </c>
      <c r="R3842" s="26">
        <f t="shared" si="423"/>
        <v>0</v>
      </c>
      <c r="S3842" s="18">
        <f t="shared" si="424"/>
        <v>9</v>
      </c>
      <c r="T3842" s="15" t="str">
        <f t="shared" si="425"/>
        <v/>
      </c>
      <c r="U3842" s="15" t="str">
        <f>CONCATENATE(IF(B3842="","",'[1]Datos del Clap'!$E$4),";","9",IF(B3842="","",'[1]Datos del Clap'!$F$4),TEXT(B3842,"000"),";",E3842,(TEXT(F3842,"00000000")))</f>
        <v>;9;00000000</v>
      </c>
    </row>
    <row r="3843" spans="1:21" ht="14.25" customHeight="1" x14ac:dyDescent="0.2">
      <c r="A3843" s="41" t="str">
        <f t="shared" si="419"/>
        <v/>
      </c>
      <c r="B3843" s="27" t="str">
        <f t="shared" si="421"/>
        <v/>
      </c>
      <c r="C3843" s="28"/>
      <c r="D3843" s="37"/>
      <c r="E3843" s="28"/>
      <c r="F3843" s="38"/>
      <c r="G3843" s="39"/>
      <c r="H3843" s="39"/>
      <c r="I3843" s="29"/>
      <c r="J3843" s="40"/>
      <c r="K3843" s="40"/>
      <c r="L3843" s="28"/>
      <c r="M3843" s="28"/>
      <c r="N3843" s="42" t="str">
        <f t="shared" si="422"/>
        <v/>
      </c>
      <c r="O3843" s="43"/>
      <c r="P3843" s="25" t="str">
        <f t="shared" si="420"/>
        <v/>
      </c>
      <c r="R3843" s="26">
        <f t="shared" si="423"/>
        <v>0</v>
      </c>
      <c r="S3843" s="18">
        <f t="shared" si="424"/>
        <v>9</v>
      </c>
      <c r="T3843" s="15" t="str">
        <f t="shared" si="425"/>
        <v/>
      </c>
      <c r="U3843" s="15" t="str">
        <f>CONCATENATE(IF(B3843="","",'[1]Datos del Clap'!$E$4),";","9",IF(B3843="","",'[1]Datos del Clap'!$F$4),TEXT(B3843,"000"),";",E3843,(TEXT(F3843,"00000000")))</f>
        <v>;9;00000000</v>
      </c>
    </row>
    <row r="3844" spans="1:21" ht="14.25" customHeight="1" x14ac:dyDescent="0.2">
      <c r="A3844" s="41" t="str">
        <f t="shared" si="419"/>
        <v/>
      </c>
      <c r="B3844" s="27" t="str">
        <f t="shared" si="421"/>
        <v/>
      </c>
      <c r="C3844" s="28"/>
      <c r="D3844" s="37"/>
      <c r="E3844" s="28"/>
      <c r="F3844" s="38"/>
      <c r="G3844" s="39"/>
      <c r="H3844" s="39"/>
      <c r="I3844" s="29"/>
      <c r="J3844" s="40"/>
      <c r="K3844" s="40"/>
      <c r="L3844" s="28"/>
      <c r="M3844" s="28"/>
      <c r="N3844" s="42" t="str">
        <f t="shared" si="422"/>
        <v/>
      </c>
      <c r="O3844" s="43"/>
      <c r="P3844" s="25" t="str">
        <f t="shared" si="420"/>
        <v/>
      </c>
      <c r="R3844" s="26">
        <f t="shared" si="423"/>
        <v>0</v>
      </c>
      <c r="S3844" s="18">
        <f t="shared" si="424"/>
        <v>9</v>
      </c>
      <c r="T3844" s="15" t="str">
        <f t="shared" si="425"/>
        <v/>
      </c>
      <c r="U3844" s="15" t="str">
        <f>CONCATENATE(IF(B3844="","",'[1]Datos del Clap'!$E$4),";","9",IF(B3844="","",'[1]Datos del Clap'!$F$4),TEXT(B3844,"000"),";",E3844,(TEXT(F3844,"00000000")))</f>
        <v>;9;00000000</v>
      </c>
    </row>
    <row r="3845" spans="1:21" ht="14.25" customHeight="1" x14ac:dyDescent="0.2">
      <c r="A3845" s="41" t="str">
        <f t="shared" ref="A3845:A3908" si="426">IF(I3845="Vocero Territorial",1,IF(I3845="UBCH",2,IF(I3845="UNAMUJER",3,IF(I3845="FFM",4,IF(I3845="CCAlimentación",5,IF(I3845="Comunicador",6,IF(I3845="Productivo",7,IF(I3845="Fiscal",8,IF(I3845="Miliciano",9,IF(I3845="Vocero Comunal",11,IF(I3845="Ninguno",10,"")))))))))))</f>
        <v/>
      </c>
      <c r="B3845" s="27" t="str">
        <f t="shared" si="421"/>
        <v/>
      </c>
      <c r="C3845" s="28"/>
      <c r="D3845" s="37"/>
      <c r="E3845" s="28"/>
      <c r="F3845" s="38"/>
      <c r="G3845" s="39"/>
      <c r="H3845" s="39"/>
      <c r="I3845" s="29"/>
      <c r="J3845" s="40"/>
      <c r="K3845" s="40"/>
      <c r="L3845" s="28"/>
      <c r="M3845" s="28"/>
      <c r="N3845" s="42" t="str">
        <f t="shared" si="422"/>
        <v/>
      </c>
      <c r="O3845" s="43"/>
      <c r="P3845" s="25" t="str">
        <f t="shared" ref="P3845:P3908" si="427">IF(AND($W$2&lt;&gt;1,I3845="Vocero Territorial"),"Ya Existe un "&amp;I3845,IF(AND($W$3&lt;&gt;1,I3845="UBCH"),"Ya Existe un Representante de las "&amp;I3845,IF(AND($W$4&lt;&gt;1,I3845="UNAMUJER"),"Ya Existe un Representante de "&amp;I3845,IF(AND($W$5&lt;&gt;1,I3845="FFM"),"Ya Existe un Representante del "&amp;I3845,IF(AND($W$6&lt;&gt;1,I3845="CCAlimentación"),"Ya Existe un Representante del "&amp;I3845,IF(AND($W$7&lt;&gt;1,I3845="Comunicador"),"Ya Existe un Líder "&amp;I3845,IF(AND($W$8&lt;&gt;1,I3845="Productivo"),"Ya Existe un Líder "&amp;I3845,IF(AND($W$9&lt;&gt;1,I3845="Fiscal"),"Ya Existe un "&amp;I3845,IF(AND($W$9&lt;&gt;1,I3845="Vocero Comunal"),"Ya Existe un "&amp;I3845,"")))))))))</f>
        <v/>
      </c>
      <c r="R3845" s="26">
        <f t="shared" si="423"/>
        <v>0</v>
      </c>
      <c r="S3845" s="18">
        <f t="shared" si="424"/>
        <v>9</v>
      </c>
      <c r="T3845" s="15" t="str">
        <f t="shared" si="425"/>
        <v/>
      </c>
      <c r="U3845" s="15" t="str">
        <f>CONCATENATE(IF(B3845="","",'[1]Datos del Clap'!$E$4),";","9",IF(B3845="","",'[1]Datos del Clap'!$F$4),TEXT(B3845,"000"),";",E3845,(TEXT(F3845,"00000000")))</f>
        <v>;9;00000000</v>
      </c>
    </row>
    <row r="3846" spans="1:21" ht="14.25" customHeight="1" x14ac:dyDescent="0.2">
      <c r="A3846" s="41" t="str">
        <f t="shared" si="426"/>
        <v/>
      </c>
      <c r="B3846" s="27" t="str">
        <f t="shared" si="421"/>
        <v/>
      </c>
      <c r="C3846" s="28"/>
      <c r="D3846" s="37"/>
      <c r="E3846" s="28"/>
      <c r="F3846" s="38"/>
      <c r="G3846" s="39"/>
      <c r="H3846" s="39"/>
      <c r="I3846" s="29"/>
      <c r="J3846" s="40"/>
      <c r="K3846" s="40"/>
      <c r="L3846" s="28"/>
      <c r="M3846" s="28"/>
      <c r="N3846" s="42" t="str">
        <f t="shared" si="422"/>
        <v/>
      </c>
      <c r="O3846" s="43"/>
      <c r="P3846" s="25" t="str">
        <f t="shared" si="427"/>
        <v/>
      </c>
      <c r="R3846" s="26">
        <f t="shared" si="423"/>
        <v>0</v>
      </c>
      <c r="S3846" s="18">
        <f t="shared" si="424"/>
        <v>9</v>
      </c>
      <c r="T3846" s="15" t="str">
        <f t="shared" si="425"/>
        <v/>
      </c>
      <c r="U3846" s="15" t="str">
        <f>CONCATENATE(IF(B3846="","",'[1]Datos del Clap'!$E$4),";","9",IF(B3846="","",'[1]Datos del Clap'!$F$4),TEXT(B3846,"000"),";",E3846,(TEXT(F3846,"00000000")))</f>
        <v>;9;00000000</v>
      </c>
    </row>
    <row r="3847" spans="1:21" ht="14.25" customHeight="1" x14ac:dyDescent="0.2">
      <c r="A3847" s="41" t="str">
        <f t="shared" si="426"/>
        <v/>
      </c>
      <c r="B3847" s="27" t="str">
        <f t="shared" si="421"/>
        <v/>
      </c>
      <c r="C3847" s="28"/>
      <c r="D3847" s="37"/>
      <c r="E3847" s="28"/>
      <c r="F3847" s="38"/>
      <c r="G3847" s="39"/>
      <c r="H3847" s="39"/>
      <c r="I3847" s="29"/>
      <c r="J3847" s="40"/>
      <c r="K3847" s="40"/>
      <c r="L3847" s="28"/>
      <c r="M3847" s="28"/>
      <c r="N3847" s="42" t="str">
        <f t="shared" si="422"/>
        <v/>
      </c>
      <c r="O3847" s="43"/>
      <c r="P3847" s="25" t="str">
        <f t="shared" si="427"/>
        <v/>
      </c>
      <c r="R3847" s="26">
        <f t="shared" si="423"/>
        <v>0</v>
      </c>
      <c r="S3847" s="18">
        <f t="shared" si="424"/>
        <v>9</v>
      </c>
      <c r="T3847" s="15" t="str">
        <f t="shared" si="425"/>
        <v/>
      </c>
      <c r="U3847" s="15" t="str">
        <f>CONCATENATE(IF(B3847="","",'[1]Datos del Clap'!$E$4),";","9",IF(B3847="","",'[1]Datos del Clap'!$F$4),TEXT(B3847,"000"),";",E3847,(TEXT(F3847,"00000000")))</f>
        <v>;9;00000000</v>
      </c>
    </row>
    <row r="3848" spans="1:21" ht="14.25" customHeight="1" x14ac:dyDescent="0.2">
      <c r="A3848" s="41" t="str">
        <f t="shared" si="426"/>
        <v/>
      </c>
      <c r="B3848" s="27" t="str">
        <f t="shared" si="421"/>
        <v/>
      </c>
      <c r="C3848" s="28"/>
      <c r="D3848" s="37"/>
      <c r="E3848" s="28"/>
      <c r="F3848" s="38"/>
      <c r="G3848" s="39"/>
      <c r="H3848" s="39"/>
      <c r="I3848" s="29"/>
      <c r="J3848" s="40"/>
      <c r="K3848" s="40"/>
      <c r="L3848" s="28"/>
      <c r="M3848" s="28"/>
      <c r="N3848" s="42" t="str">
        <f t="shared" si="422"/>
        <v/>
      </c>
      <c r="O3848" s="43"/>
      <c r="P3848" s="25" t="str">
        <f t="shared" si="427"/>
        <v/>
      </c>
      <c r="R3848" s="26">
        <f t="shared" si="423"/>
        <v>0</v>
      </c>
      <c r="S3848" s="18">
        <f t="shared" si="424"/>
        <v>9</v>
      </c>
      <c r="T3848" s="15" t="str">
        <f t="shared" si="425"/>
        <v/>
      </c>
      <c r="U3848" s="15" t="str">
        <f>CONCATENATE(IF(B3848="","",'[1]Datos del Clap'!$E$4),";","9",IF(B3848="","",'[1]Datos del Clap'!$F$4),TEXT(B3848,"000"),";",E3848,(TEXT(F3848,"00000000")))</f>
        <v>;9;00000000</v>
      </c>
    </row>
    <row r="3849" spans="1:21" ht="14.25" customHeight="1" x14ac:dyDescent="0.2">
      <c r="A3849" s="41" t="str">
        <f t="shared" si="426"/>
        <v/>
      </c>
      <c r="B3849" s="27" t="str">
        <f t="shared" si="421"/>
        <v/>
      </c>
      <c r="C3849" s="28"/>
      <c r="D3849" s="37"/>
      <c r="E3849" s="28"/>
      <c r="F3849" s="38"/>
      <c r="G3849" s="39"/>
      <c r="H3849" s="39"/>
      <c r="I3849" s="29"/>
      <c r="J3849" s="40"/>
      <c r="K3849" s="40"/>
      <c r="L3849" s="28"/>
      <c r="M3849" s="28"/>
      <c r="N3849" s="42" t="str">
        <f t="shared" si="422"/>
        <v/>
      </c>
      <c r="O3849" s="43"/>
      <c r="P3849" s="25" t="str">
        <f t="shared" si="427"/>
        <v/>
      </c>
      <c r="R3849" s="26">
        <f t="shared" si="423"/>
        <v>0</v>
      </c>
      <c r="S3849" s="18">
        <f t="shared" si="424"/>
        <v>9</v>
      </c>
      <c r="T3849" s="15" t="str">
        <f t="shared" si="425"/>
        <v/>
      </c>
      <c r="U3849" s="15" t="str">
        <f>CONCATENATE(IF(B3849="","",'[1]Datos del Clap'!$E$4),";","9",IF(B3849="","",'[1]Datos del Clap'!$F$4),TEXT(B3849,"000"),";",E3849,(TEXT(F3849,"00000000")))</f>
        <v>;9;00000000</v>
      </c>
    </row>
    <row r="3850" spans="1:21" ht="14.25" customHeight="1" x14ac:dyDescent="0.2">
      <c r="A3850" s="41" t="str">
        <f t="shared" si="426"/>
        <v/>
      </c>
      <c r="B3850" s="27" t="str">
        <f t="shared" si="421"/>
        <v/>
      </c>
      <c r="C3850" s="28"/>
      <c r="D3850" s="37"/>
      <c r="E3850" s="28"/>
      <c r="F3850" s="38"/>
      <c r="G3850" s="39"/>
      <c r="H3850" s="39"/>
      <c r="I3850" s="29"/>
      <c r="J3850" s="40"/>
      <c r="K3850" s="40"/>
      <c r="L3850" s="28"/>
      <c r="M3850" s="28"/>
      <c r="N3850" s="42" t="str">
        <f t="shared" si="422"/>
        <v/>
      </c>
      <c r="O3850" s="43"/>
      <c r="P3850" s="25" t="str">
        <f t="shared" si="427"/>
        <v/>
      </c>
      <c r="R3850" s="26">
        <f t="shared" si="423"/>
        <v>0</v>
      </c>
      <c r="S3850" s="18">
        <f t="shared" si="424"/>
        <v>9</v>
      </c>
      <c r="T3850" s="15" t="str">
        <f t="shared" si="425"/>
        <v/>
      </c>
      <c r="U3850" s="15" t="str">
        <f>CONCATENATE(IF(B3850="","",'[1]Datos del Clap'!$E$4),";","9",IF(B3850="","",'[1]Datos del Clap'!$F$4),TEXT(B3850,"000"),";",E3850,(TEXT(F3850,"00000000")))</f>
        <v>;9;00000000</v>
      </c>
    </row>
    <row r="3851" spans="1:21" ht="14.25" customHeight="1" x14ac:dyDescent="0.2">
      <c r="A3851" s="41" t="str">
        <f t="shared" si="426"/>
        <v/>
      </c>
      <c r="B3851" s="27" t="str">
        <f t="shared" si="421"/>
        <v/>
      </c>
      <c r="C3851" s="28"/>
      <c r="D3851" s="37"/>
      <c r="E3851" s="28"/>
      <c r="F3851" s="38"/>
      <c r="G3851" s="39"/>
      <c r="H3851" s="39"/>
      <c r="I3851" s="29"/>
      <c r="J3851" s="40"/>
      <c r="K3851" s="40"/>
      <c r="L3851" s="28"/>
      <c r="M3851" s="28"/>
      <c r="N3851" s="42" t="str">
        <f t="shared" si="422"/>
        <v/>
      </c>
      <c r="O3851" s="43"/>
      <c r="P3851" s="25" t="str">
        <f t="shared" si="427"/>
        <v/>
      </c>
      <c r="R3851" s="26">
        <f t="shared" si="423"/>
        <v>0</v>
      </c>
      <c r="S3851" s="18">
        <f t="shared" si="424"/>
        <v>9</v>
      </c>
      <c r="T3851" s="15" t="str">
        <f t="shared" si="425"/>
        <v/>
      </c>
      <c r="U3851" s="15" t="str">
        <f>CONCATENATE(IF(B3851="","",'[1]Datos del Clap'!$E$4),";","9",IF(B3851="","",'[1]Datos del Clap'!$F$4),TEXT(B3851,"000"),";",E3851,(TEXT(F3851,"00000000")))</f>
        <v>;9;00000000</v>
      </c>
    </row>
    <row r="3852" spans="1:21" ht="14.25" customHeight="1" x14ac:dyDescent="0.2">
      <c r="A3852" s="41" t="str">
        <f t="shared" si="426"/>
        <v/>
      </c>
      <c r="B3852" s="27" t="str">
        <f t="shared" si="421"/>
        <v/>
      </c>
      <c r="C3852" s="28"/>
      <c r="D3852" s="37"/>
      <c r="E3852" s="28"/>
      <c r="F3852" s="38"/>
      <c r="G3852" s="39"/>
      <c r="H3852" s="39"/>
      <c r="I3852" s="29"/>
      <c r="J3852" s="40"/>
      <c r="K3852" s="40"/>
      <c r="L3852" s="28"/>
      <c r="M3852" s="28"/>
      <c r="N3852" s="42" t="str">
        <f t="shared" si="422"/>
        <v/>
      </c>
      <c r="O3852" s="43"/>
      <c r="P3852" s="25" t="str">
        <f t="shared" si="427"/>
        <v/>
      </c>
      <c r="R3852" s="26">
        <f t="shared" si="423"/>
        <v>0</v>
      </c>
      <c r="S3852" s="18">
        <f t="shared" si="424"/>
        <v>9</v>
      </c>
      <c r="T3852" s="15" t="str">
        <f t="shared" si="425"/>
        <v/>
      </c>
      <c r="U3852" s="15" t="str">
        <f>CONCATENATE(IF(B3852="","",'[1]Datos del Clap'!$E$4),";","9",IF(B3852="","",'[1]Datos del Clap'!$F$4),TEXT(B3852,"000"),";",E3852,(TEXT(F3852,"00000000")))</f>
        <v>;9;00000000</v>
      </c>
    </row>
    <row r="3853" spans="1:21" ht="14.25" customHeight="1" x14ac:dyDescent="0.2">
      <c r="A3853" s="41" t="str">
        <f t="shared" si="426"/>
        <v/>
      </c>
      <c r="B3853" s="27" t="str">
        <f t="shared" si="421"/>
        <v/>
      </c>
      <c r="C3853" s="28"/>
      <c r="D3853" s="37"/>
      <c r="E3853" s="28"/>
      <c r="F3853" s="38"/>
      <c r="G3853" s="39"/>
      <c r="H3853" s="39"/>
      <c r="I3853" s="29"/>
      <c r="J3853" s="40"/>
      <c r="K3853" s="40"/>
      <c r="L3853" s="28"/>
      <c r="M3853" s="28"/>
      <c r="N3853" s="42" t="str">
        <f t="shared" si="422"/>
        <v/>
      </c>
      <c r="O3853" s="43"/>
      <c r="P3853" s="25" t="str">
        <f t="shared" si="427"/>
        <v/>
      </c>
      <c r="R3853" s="26">
        <f t="shared" si="423"/>
        <v>0</v>
      </c>
      <c r="S3853" s="18">
        <f t="shared" si="424"/>
        <v>9</v>
      </c>
      <c r="T3853" s="15" t="str">
        <f t="shared" si="425"/>
        <v/>
      </c>
      <c r="U3853" s="15" t="str">
        <f>CONCATENATE(IF(B3853="","",'[1]Datos del Clap'!$E$4),";","9",IF(B3853="","",'[1]Datos del Clap'!$F$4),TEXT(B3853,"000"),";",E3853,(TEXT(F3853,"00000000")))</f>
        <v>;9;00000000</v>
      </c>
    </row>
    <row r="3854" spans="1:21" ht="14.25" customHeight="1" x14ac:dyDescent="0.2">
      <c r="A3854" s="41" t="str">
        <f t="shared" si="426"/>
        <v/>
      </c>
      <c r="B3854" s="27" t="str">
        <f t="shared" si="421"/>
        <v/>
      </c>
      <c r="C3854" s="28"/>
      <c r="D3854" s="37"/>
      <c r="E3854" s="28"/>
      <c r="F3854" s="38"/>
      <c r="G3854" s="39"/>
      <c r="H3854" s="39"/>
      <c r="I3854" s="29"/>
      <c r="J3854" s="40"/>
      <c r="K3854" s="40"/>
      <c r="L3854" s="28"/>
      <c r="M3854" s="28"/>
      <c r="N3854" s="42" t="str">
        <f t="shared" si="422"/>
        <v/>
      </c>
      <c r="O3854" s="43"/>
      <c r="P3854" s="25" t="str">
        <f t="shared" si="427"/>
        <v/>
      </c>
      <c r="R3854" s="26">
        <f t="shared" si="423"/>
        <v>0</v>
      </c>
      <c r="S3854" s="18">
        <f t="shared" si="424"/>
        <v>9</v>
      </c>
      <c r="T3854" s="15" t="str">
        <f t="shared" si="425"/>
        <v/>
      </c>
      <c r="U3854" s="15" t="str">
        <f>CONCATENATE(IF(B3854="","",'[1]Datos del Clap'!$E$4),";","9",IF(B3854="","",'[1]Datos del Clap'!$F$4),TEXT(B3854,"000"),";",E3854,(TEXT(F3854,"00000000")))</f>
        <v>;9;00000000</v>
      </c>
    </row>
    <row r="3855" spans="1:21" ht="14.25" customHeight="1" x14ac:dyDescent="0.2">
      <c r="A3855" s="41" t="str">
        <f t="shared" si="426"/>
        <v/>
      </c>
      <c r="B3855" s="27" t="str">
        <f t="shared" si="421"/>
        <v/>
      </c>
      <c r="C3855" s="28"/>
      <c r="D3855" s="37"/>
      <c r="E3855" s="28"/>
      <c r="F3855" s="38"/>
      <c r="G3855" s="39"/>
      <c r="H3855" s="39"/>
      <c r="I3855" s="29"/>
      <c r="J3855" s="40"/>
      <c r="K3855" s="40"/>
      <c r="L3855" s="28"/>
      <c r="M3855" s="28"/>
      <c r="N3855" s="42" t="str">
        <f t="shared" si="422"/>
        <v/>
      </c>
      <c r="O3855" s="43"/>
      <c r="P3855" s="25" t="str">
        <f t="shared" si="427"/>
        <v/>
      </c>
      <c r="R3855" s="26">
        <f t="shared" si="423"/>
        <v>0</v>
      </c>
      <c r="S3855" s="18">
        <f t="shared" si="424"/>
        <v>9</v>
      </c>
      <c r="T3855" s="15" t="str">
        <f t="shared" si="425"/>
        <v/>
      </c>
      <c r="U3855" s="15" t="str">
        <f>CONCATENATE(IF(B3855="","",'[1]Datos del Clap'!$E$4),";","9",IF(B3855="","",'[1]Datos del Clap'!$F$4),TEXT(B3855,"000"),";",E3855,(TEXT(F3855,"00000000")))</f>
        <v>;9;00000000</v>
      </c>
    </row>
    <row r="3856" spans="1:21" ht="14.25" customHeight="1" x14ac:dyDescent="0.2">
      <c r="A3856" s="41" t="str">
        <f t="shared" si="426"/>
        <v/>
      </c>
      <c r="B3856" s="27" t="str">
        <f t="shared" si="421"/>
        <v/>
      </c>
      <c r="C3856" s="28"/>
      <c r="D3856" s="37"/>
      <c r="E3856" s="28"/>
      <c r="F3856" s="38"/>
      <c r="G3856" s="39"/>
      <c r="H3856" s="39"/>
      <c r="I3856" s="29"/>
      <c r="J3856" s="40"/>
      <c r="K3856" s="40"/>
      <c r="L3856" s="28"/>
      <c r="M3856" s="28"/>
      <c r="N3856" s="42" t="str">
        <f t="shared" si="422"/>
        <v/>
      </c>
      <c r="O3856" s="43"/>
      <c r="P3856" s="25" t="str">
        <f t="shared" si="427"/>
        <v/>
      </c>
      <c r="R3856" s="26">
        <f t="shared" si="423"/>
        <v>0</v>
      </c>
      <c r="S3856" s="18">
        <f t="shared" si="424"/>
        <v>9</v>
      </c>
      <c r="T3856" s="15" t="str">
        <f t="shared" si="425"/>
        <v/>
      </c>
      <c r="U3856" s="15" t="str">
        <f>CONCATENATE(IF(B3856="","",'[1]Datos del Clap'!$E$4),";","9",IF(B3856="","",'[1]Datos del Clap'!$F$4),TEXT(B3856,"000"),";",E3856,(TEXT(F3856,"00000000")))</f>
        <v>;9;00000000</v>
      </c>
    </row>
    <row r="3857" spans="1:21" ht="14.25" customHeight="1" x14ac:dyDescent="0.2">
      <c r="A3857" s="41" t="str">
        <f t="shared" si="426"/>
        <v/>
      </c>
      <c r="B3857" s="27" t="str">
        <f t="shared" si="421"/>
        <v/>
      </c>
      <c r="C3857" s="28"/>
      <c r="D3857" s="37"/>
      <c r="E3857" s="28"/>
      <c r="F3857" s="38"/>
      <c r="G3857" s="39"/>
      <c r="H3857" s="39"/>
      <c r="I3857" s="29"/>
      <c r="J3857" s="40"/>
      <c r="K3857" s="40"/>
      <c r="L3857" s="28"/>
      <c r="M3857" s="28"/>
      <c r="N3857" s="42" t="str">
        <f t="shared" si="422"/>
        <v/>
      </c>
      <c r="O3857" s="43"/>
      <c r="P3857" s="25" t="str">
        <f t="shared" si="427"/>
        <v/>
      </c>
      <c r="R3857" s="26">
        <f t="shared" si="423"/>
        <v>0</v>
      </c>
      <c r="S3857" s="18">
        <f t="shared" si="424"/>
        <v>9</v>
      </c>
      <c r="T3857" s="15" t="str">
        <f t="shared" si="425"/>
        <v/>
      </c>
      <c r="U3857" s="15" t="str">
        <f>CONCATENATE(IF(B3857="","",'[1]Datos del Clap'!$E$4),";","9",IF(B3857="","",'[1]Datos del Clap'!$F$4),TEXT(B3857,"000"),";",E3857,(TEXT(F3857,"00000000")))</f>
        <v>;9;00000000</v>
      </c>
    </row>
    <row r="3858" spans="1:21" ht="14.25" customHeight="1" x14ac:dyDescent="0.2">
      <c r="A3858" s="41" t="str">
        <f t="shared" si="426"/>
        <v/>
      </c>
      <c r="B3858" s="27" t="str">
        <f t="shared" si="421"/>
        <v/>
      </c>
      <c r="C3858" s="28"/>
      <c r="D3858" s="37"/>
      <c r="E3858" s="28"/>
      <c r="F3858" s="38"/>
      <c r="G3858" s="39"/>
      <c r="H3858" s="39"/>
      <c r="I3858" s="29"/>
      <c r="J3858" s="40"/>
      <c r="K3858" s="40"/>
      <c r="L3858" s="28"/>
      <c r="M3858" s="28"/>
      <c r="N3858" s="42" t="str">
        <f t="shared" si="422"/>
        <v/>
      </c>
      <c r="O3858" s="43"/>
      <c r="P3858" s="25" t="str">
        <f t="shared" si="427"/>
        <v/>
      </c>
      <c r="R3858" s="26">
        <f t="shared" si="423"/>
        <v>0</v>
      </c>
      <c r="S3858" s="18">
        <f t="shared" si="424"/>
        <v>9</v>
      </c>
      <c r="T3858" s="15" t="str">
        <f t="shared" si="425"/>
        <v/>
      </c>
      <c r="U3858" s="15" t="str">
        <f>CONCATENATE(IF(B3858="","",'[1]Datos del Clap'!$E$4),";","9",IF(B3858="","",'[1]Datos del Clap'!$F$4),TEXT(B3858,"000"),";",E3858,(TEXT(F3858,"00000000")))</f>
        <v>;9;00000000</v>
      </c>
    </row>
    <row r="3859" spans="1:21" ht="14.25" customHeight="1" x14ac:dyDescent="0.2">
      <c r="A3859" s="41" t="str">
        <f t="shared" si="426"/>
        <v/>
      </c>
      <c r="B3859" s="27" t="str">
        <f t="shared" si="421"/>
        <v/>
      </c>
      <c r="C3859" s="28"/>
      <c r="D3859" s="37"/>
      <c r="E3859" s="28"/>
      <c r="F3859" s="38"/>
      <c r="G3859" s="39"/>
      <c r="H3859" s="39"/>
      <c r="I3859" s="29"/>
      <c r="J3859" s="40"/>
      <c r="K3859" s="40"/>
      <c r="L3859" s="28"/>
      <c r="M3859" s="28"/>
      <c r="N3859" s="42" t="str">
        <f t="shared" si="422"/>
        <v/>
      </c>
      <c r="O3859" s="43"/>
      <c r="P3859" s="25" t="str">
        <f t="shared" si="427"/>
        <v/>
      </c>
      <c r="R3859" s="26">
        <f t="shared" si="423"/>
        <v>0</v>
      </c>
      <c r="S3859" s="18">
        <f t="shared" si="424"/>
        <v>9</v>
      </c>
      <c r="T3859" s="15" t="str">
        <f t="shared" si="425"/>
        <v/>
      </c>
      <c r="U3859" s="15" t="str">
        <f>CONCATENATE(IF(B3859="","",'[1]Datos del Clap'!$E$4),";","9",IF(B3859="","",'[1]Datos del Clap'!$F$4),TEXT(B3859,"000"),";",E3859,(TEXT(F3859,"00000000")))</f>
        <v>;9;00000000</v>
      </c>
    </row>
    <row r="3860" spans="1:21" ht="14.25" customHeight="1" x14ac:dyDescent="0.2">
      <c r="A3860" s="41" t="str">
        <f t="shared" si="426"/>
        <v/>
      </c>
      <c r="B3860" s="27" t="str">
        <f t="shared" si="421"/>
        <v/>
      </c>
      <c r="C3860" s="28"/>
      <c r="D3860" s="37"/>
      <c r="E3860" s="28"/>
      <c r="F3860" s="38"/>
      <c r="G3860" s="39"/>
      <c r="H3860" s="39"/>
      <c r="I3860" s="29"/>
      <c r="J3860" s="40"/>
      <c r="K3860" s="40"/>
      <c r="L3860" s="28"/>
      <c r="M3860" s="28"/>
      <c r="N3860" s="42" t="str">
        <f t="shared" si="422"/>
        <v/>
      </c>
      <c r="O3860" s="43"/>
      <c r="P3860" s="25" t="str">
        <f t="shared" si="427"/>
        <v/>
      </c>
      <c r="R3860" s="26">
        <f t="shared" si="423"/>
        <v>0</v>
      </c>
      <c r="S3860" s="18">
        <f t="shared" si="424"/>
        <v>9</v>
      </c>
      <c r="T3860" s="15" t="str">
        <f t="shared" si="425"/>
        <v/>
      </c>
      <c r="U3860" s="15" t="str">
        <f>CONCATENATE(IF(B3860="","",'[1]Datos del Clap'!$E$4),";","9",IF(B3860="","",'[1]Datos del Clap'!$F$4),TEXT(B3860,"000"),";",E3860,(TEXT(F3860,"00000000")))</f>
        <v>;9;00000000</v>
      </c>
    </row>
    <row r="3861" spans="1:21" ht="14.25" customHeight="1" x14ac:dyDescent="0.2">
      <c r="A3861" s="41" t="str">
        <f t="shared" si="426"/>
        <v/>
      </c>
      <c r="B3861" s="27" t="str">
        <f t="shared" si="421"/>
        <v/>
      </c>
      <c r="C3861" s="28"/>
      <c r="D3861" s="37"/>
      <c r="E3861" s="28"/>
      <c r="F3861" s="38"/>
      <c r="G3861" s="39"/>
      <c r="H3861" s="39"/>
      <c r="I3861" s="29"/>
      <c r="J3861" s="40"/>
      <c r="K3861" s="40"/>
      <c r="L3861" s="28"/>
      <c r="M3861" s="28"/>
      <c r="N3861" s="42" t="str">
        <f t="shared" si="422"/>
        <v/>
      </c>
      <c r="O3861" s="43"/>
      <c r="P3861" s="25" t="str">
        <f t="shared" si="427"/>
        <v/>
      </c>
      <c r="R3861" s="26">
        <f t="shared" si="423"/>
        <v>0</v>
      </c>
      <c r="S3861" s="18">
        <f t="shared" si="424"/>
        <v>9</v>
      </c>
      <c r="T3861" s="15" t="str">
        <f t="shared" si="425"/>
        <v/>
      </c>
      <c r="U3861" s="15" t="str">
        <f>CONCATENATE(IF(B3861="","",'[1]Datos del Clap'!$E$4),";","9",IF(B3861="","",'[1]Datos del Clap'!$F$4),TEXT(B3861,"000"),";",E3861,(TEXT(F3861,"00000000")))</f>
        <v>;9;00000000</v>
      </c>
    </row>
    <row r="3862" spans="1:21" ht="14.25" customHeight="1" x14ac:dyDescent="0.2">
      <c r="A3862" s="41" t="str">
        <f t="shared" si="426"/>
        <v/>
      </c>
      <c r="B3862" s="27" t="str">
        <f t="shared" si="421"/>
        <v/>
      </c>
      <c r="C3862" s="28"/>
      <c r="D3862" s="37"/>
      <c r="E3862" s="28"/>
      <c r="F3862" s="38"/>
      <c r="G3862" s="39"/>
      <c r="H3862" s="39"/>
      <c r="I3862" s="29"/>
      <c r="J3862" s="40"/>
      <c r="K3862" s="40"/>
      <c r="L3862" s="28"/>
      <c r="M3862" s="28"/>
      <c r="N3862" s="42" t="str">
        <f t="shared" si="422"/>
        <v/>
      </c>
      <c r="O3862" s="43"/>
      <c r="P3862" s="25" t="str">
        <f t="shared" si="427"/>
        <v/>
      </c>
      <c r="R3862" s="26">
        <f t="shared" si="423"/>
        <v>0</v>
      </c>
      <c r="S3862" s="18">
        <f t="shared" si="424"/>
        <v>9</v>
      </c>
      <c r="T3862" s="15" t="str">
        <f t="shared" si="425"/>
        <v/>
      </c>
      <c r="U3862" s="15" t="str">
        <f>CONCATENATE(IF(B3862="","",'[1]Datos del Clap'!$E$4),";","9",IF(B3862="","",'[1]Datos del Clap'!$F$4),TEXT(B3862,"000"),";",E3862,(TEXT(F3862,"00000000")))</f>
        <v>;9;00000000</v>
      </c>
    </row>
    <row r="3863" spans="1:21" ht="14.25" customHeight="1" x14ac:dyDescent="0.2">
      <c r="A3863" s="41" t="str">
        <f t="shared" si="426"/>
        <v/>
      </c>
      <c r="B3863" s="27" t="str">
        <f t="shared" si="421"/>
        <v/>
      </c>
      <c r="C3863" s="28"/>
      <c r="D3863" s="37"/>
      <c r="E3863" s="28"/>
      <c r="F3863" s="38"/>
      <c r="G3863" s="39"/>
      <c r="H3863" s="39"/>
      <c r="I3863" s="29"/>
      <c r="J3863" s="40"/>
      <c r="K3863" s="40"/>
      <c r="L3863" s="28"/>
      <c r="M3863" s="28"/>
      <c r="N3863" s="42" t="str">
        <f t="shared" si="422"/>
        <v/>
      </c>
      <c r="O3863" s="43"/>
      <c r="P3863" s="25" t="str">
        <f t="shared" si="427"/>
        <v/>
      </c>
      <c r="R3863" s="26">
        <f t="shared" si="423"/>
        <v>0</v>
      </c>
      <c r="S3863" s="18">
        <f t="shared" si="424"/>
        <v>9</v>
      </c>
      <c r="T3863" s="15" t="str">
        <f t="shared" si="425"/>
        <v/>
      </c>
      <c r="U3863" s="15" t="str">
        <f>CONCATENATE(IF(B3863="","",'[1]Datos del Clap'!$E$4),";","9",IF(B3863="","",'[1]Datos del Clap'!$F$4),TEXT(B3863,"000"),";",E3863,(TEXT(F3863,"00000000")))</f>
        <v>;9;00000000</v>
      </c>
    </row>
    <row r="3864" spans="1:21" ht="14.25" customHeight="1" x14ac:dyDescent="0.2">
      <c r="A3864" s="41" t="str">
        <f t="shared" si="426"/>
        <v/>
      </c>
      <c r="B3864" s="27" t="str">
        <f t="shared" si="421"/>
        <v/>
      </c>
      <c r="C3864" s="28"/>
      <c r="D3864" s="37"/>
      <c r="E3864" s="28"/>
      <c r="F3864" s="38"/>
      <c r="G3864" s="39"/>
      <c r="H3864" s="39"/>
      <c r="I3864" s="29"/>
      <c r="J3864" s="40"/>
      <c r="K3864" s="40"/>
      <c r="L3864" s="28"/>
      <c r="M3864" s="28"/>
      <c r="N3864" s="42" t="str">
        <f t="shared" si="422"/>
        <v/>
      </c>
      <c r="O3864" s="43"/>
      <c r="P3864" s="25" t="str">
        <f t="shared" si="427"/>
        <v/>
      </c>
      <c r="R3864" s="26">
        <f t="shared" si="423"/>
        <v>0</v>
      </c>
      <c r="S3864" s="18">
        <f t="shared" si="424"/>
        <v>9</v>
      </c>
      <c r="T3864" s="15" t="str">
        <f t="shared" si="425"/>
        <v/>
      </c>
      <c r="U3864" s="15" t="str">
        <f>CONCATENATE(IF(B3864="","",'[1]Datos del Clap'!$E$4),";","9",IF(B3864="","",'[1]Datos del Clap'!$F$4),TEXT(B3864,"000"),";",E3864,(TEXT(F3864,"00000000")))</f>
        <v>;9;00000000</v>
      </c>
    </row>
    <row r="3865" spans="1:21" ht="14.25" customHeight="1" x14ac:dyDescent="0.2">
      <c r="A3865" s="41" t="str">
        <f t="shared" si="426"/>
        <v/>
      </c>
      <c r="B3865" s="27" t="str">
        <f t="shared" si="421"/>
        <v/>
      </c>
      <c r="C3865" s="28"/>
      <c r="D3865" s="37"/>
      <c r="E3865" s="28"/>
      <c r="F3865" s="38"/>
      <c r="G3865" s="39"/>
      <c r="H3865" s="39"/>
      <c r="I3865" s="29"/>
      <c r="J3865" s="40"/>
      <c r="K3865" s="40"/>
      <c r="L3865" s="28"/>
      <c r="M3865" s="28"/>
      <c r="N3865" s="42" t="str">
        <f t="shared" si="422"/>
        <v/>
      </c>
      <c r="O3865" s="43"/>
      <c r="P3865" s="25" t="str">
        <f t="shared" si="427"/>
        <v/>
      </c>
      <c r="R3865" s="26">
        <f t="shared" si="423"/>
        <v>0</v>
      </c>
      <c r="S3865" s="18">
        <f t="shared" si="424"/>
        <v>9</v>
      </c>
      <c r="T3865" s="15" t="str">
        <f t="shared" si="425"/>
        <v/>
      </c>
      <c r="U3865" s="15" t="str">
        <f>CONCATENATE(IF(B3865="","",'[1]Datos del Clap'!$E$4),";","9",IF(B3865="","",'[1]Datos del Clap'!$F$4),TEXT(B3865,"000"),";",E3865,(TEXT(F3865,"00000000")))</f>
        <v>;9;00000000</v>
      </c>
    </row>
    <row r="3866" spans="1:21" ht="14.25" customHeight="1" x14ac:dyDescent="0.2">
      <c r="A3866" s="41" t="str">
        <f t="shared" si="426"/>
        <v/>
      </c>
      <c r="B3866" s="27" t="str">
        <f t="shared" si="421"/>
        <v/>
      </c>
      <c r="C3866" s="28"/>
      <c r="D3866" s="37"/>
      <c r="E3866" s="28"/>
      <c r="F3866" s="38"/>
      <c r="G3866" s="39"/>
      <c r="H3866" s="39"/>
      <c r="I3866" s="29"/>
      <c r="J3866" s="40"/>
      <c r="K3866" s="40"/>
      <c r="L3866" s="28"/>
      <c r="M3866" s="28"/>
      <c r="N3866" s="42" t="str">
        <f t="shared" si="422"/>
        <v/>
      </c>
      <c r="O3866" s="43"/>
      <c r="P3866" s="25" t="str">
        <f t="shared" si="427"/>
        <v/>
      </c>
      <c r="R3866" s="26">
        <f t="shared" si="423"/>
        <v>0</v>
      </c>
      <c r="S3866" s="18">
        <f t="shared" si="424"/>
        <v>9</v>
      </c>
      <c r="T3866" s="15" t="str">
        <f t="shared" si="425"/>
        <v/>
      </c>
      <c r="U3866" s="15" t="str">
        <f>CONCATENATE(IF(B3866="","",'[1]Datos del Clap'!$E$4),";","9",IF(B3866="","",'[1]Datos del Clap'!$F$4),TEXT(B3866,"000"),";",E3866,(TEXT(F3866,"00000000")))</f>
        <v>;9;00000000</v>
      </c>
    </row>
    <row r="3867" spans="1:21" ht="14.25" customHeight="1" x14ac:dyDescent="0.2">
      <c r="A3867" s="41" t="str">
        <f t="shared" si="426"/>
        <v/>
      </c>
      <c r="B3867" s="27" t="str">
        <f t="shared" si="421"/>
        <v/>
      </c>
      <c r="C3867" s="28"/>
      <c r="D3867" s="37"/>
      <c r="E3867" s="28"/>
      <c r="F3867" s="38"/>
      <c r="G3867" s="39"/>
      <c r="H3867" s="39"/>
      <c r="I3867" s="29"/>
      <c r="J3867" s="40"/>
      <c r="K3867" s="40"/>
      <c r="L3867" s="28"/>
      <c r="M3867" s="28"/>
      <c r="N3867" s="42" t="str">
        <f t="shared" si="422"/>
        <v/>
      </c>
      <c r="O3867" s="43"/>
      <c r="P3867" s="25" t="str">
        <f t="shared" si="427"/>
        <v/>
      </c>
      <c r="R3867" s="26">
        <f t="shared" si="423"/>
        <v>0</v>
      </c>
      <c r="S3867" s="18">
        <f t="shared" si="424"/>
        <v>9</v>
      </c>
      <c r="T3867" s="15" t="str">
        <f t="shared" si="425"/>
        <v/>
      </c>
      <c r="U3867" s="15" t="str">
        <f>CONCATENATE(IF(B3867="","",'[1]Datos del Clap'!$E$4),";","9",IF(B3867="","",'[1]Datos del Clap'!$F$4),TEXT(B3867,"000"),";",E3867,(TEXT(F3867,"00000000")))</f>
        <v>;9;00000000</v>
      </c>
    </row>
    <row r="3868" spans="1:21" ht="14.25" customHeight="1" x14ac:dyDescent="0.2">
      <c r="A3868" s="41" t="str">
        <f t="shared" si="426"/>
        <v/>
      </c>
      <c r="B3868" s="27" t="str">
        <f t="shared" si="421"/>
        <v/>
      </c>
      <c r="C3868" s="28"/>
      <c r="D3868" s="37"/>
      <c r="E3868" s="28"/>
      <c r="F3868" s="38"/>
      <c r="G3868" s="39"/>
      <c r="H3868" s="39"/>
      <c r="I3868" s="29"/>
      <c r="J3868" s="40"/>
      <c r="K3868" s="40"/>
      <c r="L3868" s="28"/>
      <c r="M3868" s="28"/>
      <c r="N3868" s="42" t="str">
        <f t="shared" si="422"/>
        <v/>
      </c>
      <c r="O3868" s="43"/>
      <c r="P3868" s="25" t="str">
        <f t="shared" si="427"/>
        <v/>
      </c>
      <c r="R3868" s="26">
        <f t="shared" si="423"/>
        <v>0</v>
      </c>
      <c r="S3868" s="18">
        <f t="shared" si="424"/>
        <v>9</v>
      </c>
      <c r="T3868" s="15" t="str">
        <f t="shared" si="425"/>
        <v/>
      </c>
      <c r="U3868" s="15" t="str">
        <f>CONCATENATE(IF(B3868="","",'[1]Datos del Clap'!$E$4),";","9",IF(B3868="","",'[1]Datos del Clap'!$F$4),TEXT(B3868,"000"),";",E3868,(TEXT(F3868,"00000000")))</f>
        <v>;9;00000000</v>
      </c>
    </row>
    <row r="3869" spans="1:21" ht="14.25" customHeight="1" x14ac:dyDescent="0.2">
      <c r="A3869" s="41" t="str">
        <f t="shared" si="426"/>
        <v/>
      </c>
      <c r="B3869" s="27" t="str">
        <f t="shared" si="421"/>
        <v/>
      </c>
      <c r="C3869" s="28"/>
      <c r="D3869" s="37"/>
      <c r="E3869" s="28"/>
      <c r="F3869" s="38"/>
      <c r="G3869" s="39"/>
      <c r="H3869" s="39"/>
      <c r="I3869" s="29"/>
      <c r="J3869" s="40"/>
      <c r="K3869" s="40"/>
      <c r="L3869" s="28"/>
      <c r="M3869" s="28"/>
      <c r="N3869" s="42" t="str">
        <f t="shared" si="422"/>
        <v/>
      </c>
      <c r="O3869" s="43"/>
      <c r="P3869" s="25" t="str">
        <f t="shared" si="427"/>
        <v/>
      </c>
      <c r="R3869" s="26">
        <f t="shared" si="423"/>
        <v>0</v>
      </c>
      <c r="S3869" s="18">
        <f t="shared" si="424"/>
        <v>9</v>
      </c>
      <c r="T3869" s="15" t="str">
        <f t="shared" si="425"/>
        <v/>
      </c>
      <c r="U3869" s="15" t="str">
        <f>CONCATENATE(IF(B3869="","",'[1]Datos del Clap'!$E$4),";","9",IF(B3869="","",'[1]Datos del Clap'!$F$4),TEXT(B3869,"000"),";",E3869,(TEXT(F3869,"00000000")))</f>
        <v>;9;00000000</v>
      </c>
    </row>
    <row r="3870" spans="1:21" ht="14.25" customHeight="1" x14ac:dyDescent="0.2">
      <c r="A3870" s="41" t="str">
        <f t="shared" si="426"/>
        <v/>
      </c>
      <c r="B3870" s="27" t="str">
        <f t="shared" si="421"/>
        <v/>
      </c>
      <c r="C3870" s="28"/>
      <c r="D3870" s="37"/>
      <c r="E3870" s="28"/>
      <c r="F3870" s="38"/>
      <c r="G3870" s="39"/>
      <c r="H3870" s="39"/>
      <c r="I3870" s="29"/>
      <c r="J3870" s="40"/>
      <c r="K3870" s="40"/>
      <c r="L3870" s="28"/>
      <c r="M3870" s="28"/>
      <c r="N3870" s="42" t="str">
        <f t="shared" si="422"/>
        <v/>
      </c>
      <c r="O3870" s="43"/>
      <c r="P3870" s="25" t="str">
        <f t="shared" si="427"/>
        <v/>
      </c>
      <c r="R3870" s="26">
        <f t="shared" si="423"/>
        <v>0</v>
      </c>
      <c r="S3870" s="18">
        <f t="shared" si="424"/>
        <v>9</v>
      </c>
      <c r="T3870" s="15" t="str">
        <f t="shared" si="425"/>
        <v/>
      </c>
      <c r="U3870" s="15" t="str">
        <f>CONCATENATE(IF(B3870="","",'[1]Datos del Clap'!$E$4),";","9",IF(B3870="","",'[1]Datos del Clap'!$F$4),TEXT(B3870,"000"),";",E3870,(TEXT(F3870,"00000000")))</f>
        <v>;9;00000000</v>
      </c>
    </row>
    <row r="3871" spans="1:21" ht="14.25" customHeight="1" x14ac:dyDescent="0.2">
      <c r="A3871" s="41" t="str">
        <f t="shared" si="426"/>
        <v/>
      </c>
      <c r="B3871" s="27" t="str">
        <f t="shared" si="421"/>
        <v/>
      </c>
      <c r="C3871" s="28"/>
      <c r="D3871" s="37"/>
      <c r="E3871" s="28"/>
      <c r="F3871" s="38"/>
      <c r="G3871" s="39"/>
      <c r="H3871" s="39"/>
      <c r="I3871" s="29"/>
      <c r="J3871" s="40"/>
      <c r="K3871" s="40"/>
      <c r="L3871" s="28"/>
      <c r="M3871" s="28"/>
      <c r="N3871" s="42" t="str">
        <f t="shared" si="422"/>
        <v/>
      </c>
      <c r="O3871" s="43"/>
      <c r="P3871" s="25" t="str">
        <f t="shared" si="427"/>
        <v/>
      </c>
      <c r="R3871" s="26">
        <f t="shared" si="423"/>
        <v>0</v>
      </c>
      <c r="S3871" s="18">
        <f t="shared" si="424"/>
        <v>9</v>
      </c>
      <c r="T3871" s="15" t="str">
        <f t="shared" si="425"/>
        <v/>
      </c>
      <c r="U3871" s="15" t="str">
        <f>CONCATENATE(IF(B3871="","",'[1]Datos del Clap'!$E$4),";","9",IF(B3871="","",'[1]Datos del Clap'!$F$4),TEXT(B3871,"000"),";",E3871,(TEXT(F3871,"00000000")))</f>
        <v>;9;00000000</v>
      </c>
    </row>
    <row r="3872" spans="1:21" ht="14.25" customHeight="1" x14ac:dyDescent="0.2">
      <c r="A3872" s="41" t="str">
        <f t="shared" si="426"/>
        <v/>
      </c>
      <c r="B3872" s="27" t="str">
        <f t="shared" si="421"/>
        <v/>
      </c>
      <c r="C3872" s="28"/>
      <c r="D3872" s="37"/>
      <c r="E3872" s="28"/>
      <c r="F3872" s="38"/>
      <c r="G3872" s="39"/>
      <c r="H3872" s="39"/>
      <c r="I3872" s="29"/>
      <c r="J3872" s="40"/>
      <c r="K3872" s="40"/>
      <c r="L3872" s="28"/>
      <c r="M3872" s="28"/>
      <c r="N3872" s="42" t="str">
        <f t="shared" si="422"/>
        <v/>
      </c>
      <c r="O3872" s="43"/>
      <c r="P3872" s="25" t="str">
        <f t="shared" si="427"/>
        <v/>
      </c>
      <c r="R3872" s="26">
        <f t="shared" si="423"/>
        <v>0</v>
      </c>
      <c r="S3872" s="18">
        <f t="shared" si="424"/>
        <v>9</v>
      </c>
      <c r="T3872" s="15" t="str">
        <f t="shared" si="425"/>
        <v/>
      </c>
      <c r="U3872" s="15" t="str">
        <f>CONCATENATE(IF(B3872="","",'[1]Datos del Clap'!$E$4),";","9",IF(B3872="","",'[1]Datos del Clap'!$F$4),TEXT(B3872,"000"),";",E3872,(TEXT(F3872,"00000000")))</f>
        <v>;9;00000000</v>
      </c>
    </row>
    <row r="3873" spans="1:21" ht="14.25" customHeight="1" x14ac:dyDescent="0.2">
      <c r="A3873" s="41" t="str">
        <f t="shared" si="426"/>
        <v/>
      </c>
      <c r="B3873" s="27" t="str">
        <f t="shared" si="421"/>
        <v/>
      </c>
      <c r="C3873" s="28"/>
      <c r="D3873" s="37"/>
      <c r="E3873" s="28"/>
      <c r="F3873" s="38"/>
      <c r="G3873" s="39"/>
      <c r="H3873" s="39"/>
      <c r="I3873" s="29"/>
      <c r="J3873" s="40"/>
      <c r="K3873" s="40"/>
      <c r="L3873" s="28"/>
      <c r="M3873" s="28"/>
      <c r="N3873" s="42" t="str">
        <f t="shared" si="422"/>
        <v/>
      </c>
      <c r="O3873" s="43"/>
      <c r="P3873" s="25" t="str">
        <f t="shared" si="427"/>
        <v/>
      </c>
      <c r="R3873" s="26">
        <f t="shared" si="423"/>
        <v>0</v>
      </c>
      <c r="S3873" s="18">
        <f t="shared" si="424"/>
        <v>9</v>
      </c>
      <c r="T3873" s="15" t="str">
        <f t="shared" si="425"/>
        <v/>
      </c>
      <c r="U3873" s="15" t="str">
        <f>CONCATENATE(IF(B3873="","",'[1]Datos del Clap'!$E$4),";","9",IF(B3873="","",'[1]Datos del Clap'!$F$4),TEXT(B3873,"000"),";",E3873,(TEXT(F3873,"00000000")))</f>
        <v>;9;00000000</v>
      </c>
    </row>
    <row r="3874" spans="1:21" ht="14.25" customHeight="1" x14ac:dyDescent="0.2">
      <c r="A3874" s="41" t="str">
        <f t="shared" si="426"/>
        <v/>
      </c>
      <c r="B3874" s="27" t="str">
        <f t="shared" si="421"/>
        <v/>
      </c>
      <c r="C3874" s="28"/>
      <c r="D3874" s="37"/>
      <c r="E3874" s="28"/>
      <c r="F3874" s="38"/>
      <c r="G3874" s="39"/>
      <c r="H3874" s="39"/>
      <c r="I3874" s="29"/>
      <c r="J3874" s="40"/>
      <c r="K3874" s="40"/>
      <c r="L3874" s="28"/>
      <c r="M3874" s="28"/>
      <c r="N3874" s="42" t="str">
        <f t="shared" si="422"/>
        <v/>
      </c>
      <c r="O3874" s="43"/>
      <c r="P3874" s="25" t="str">
        <f t="shared" si="427"/>
        <v/>
      </c>
      <c r="R3874" s="26">
        <f t="shared" si="423"/>
        <v>0</v>
      </c>
      <c r="S3874" s="18">
        <f t="shared" si="424"/>
        <v>9</v>
      </c>
      <c r="T3874" s="15" t="str">
        <f t="shared" si="425"/>
        <v/>
      </c>
      <c r="U3874" s="15" t="str">
        <f>CONCATENATE(IF(B3874="","",'[1]Datos del Clap'!$E$4),";","9",IF(B3874="","",'[1]Datos del Clap'!$F$4),TEXT(B3874,"000"),";",E3874,(TEXT(F3874,"00000000")))</f>
        <v>;9;00000000</v>
      </c>
    </row>
    <row r="3875" spans="1:21" ht="14.25" customHeight="1" x14ac:dyDescent="0.2">
      <c r="A3875" s="41" t="str">
        <f t="shared" si="426"/>
        <v/>
      </c>
      <c r="B3875" s="27" t="str">
        <f t="shared" si="421"/>
        <v/>
      </c>
      <c r="C3875" s="28"/>
      <c r="D3875" s="37"/>
      <c r="E3875" s="28"/>
      <c r="F3875" s="38"/>
      <c r="G3875" s="39"/>
      <c r="H3875" s="39"/>
      <c r="I3875" s="29"/>
      <c r="J3875" s="40"/>
      <c r="K3875" s="40"/>
      <c r="L3875" s="28"/>
      <c r="M3875" s="28"/>
      <c r="N3875" s="42" t="str">
        <f t="shared" si="422"/>
        <v/>
      </c>
      <c r="O3875" s="43"/>
      <c r="P3875" s="25" t="str">
        <f t="shared" si="427"/>
        <v/>
      </c>
      <c r="R3875" s="26">
        <f t="shared" si="423"/>
        <v>0</v>
      </c>
      <c r="S3875" s="18">
        <f t="shared" si="424"/>
        <v>9</v>
      </c>
      <c r="T3875" s="15" t="str">
        <f t="shared" si="425"/>
        <v/>
      </c>
      <c r="U3875" s="15" t="str">
        <f>CONCATENATE(IF(B3875="","",'[1]Datos del Clap'!$E$4),";","9",IF(B3875="","",'[1]Datos del Clap'!$F$4),TEXT(B3875,"000"),";",E3875,(TEXT(F3875,"00000000")))</f>
        <v>;9;00000000</v>
      </c>
    </row>
    <row r="3876" spans="1:21" ht="14.25" customHeight="1" x14ac:dyDescent="0.2">
      <c r="A3876" s="41" t="str">
        <f t="shared" si="426"/>
        <v/>
      </c>
      <c r="B3876" s="27" t="str">
        <f t="shared" si="421"/>
        <v/>
      </c>
      <c r="C3876" s="28"/>
      <c r="D3876" s="37"/>
      <c r="E3876" s="28"/>
      <c r="F3876" s="38"/>
      <c r="G3876" s="39"/>
      <c r="H3876" s="39"/>
      <c r="I3876" s="29"/>
      <c r="J3876" s="40"/>
      <c r="K3876" s="40"/>
      <c r="L3876" s="28"/>
      <c r="M3876" s="28"/>
      <c r="N3876" s="42" t="str">
        <f t="shared" si="422"/>
        <v/>
      </c>
      <c r="O3876" s="43"/>
      <c r="P3876" s="25" t="str">
        <f t="shared" si="427"/>
        <v/>
      </c>
      <c r="R3876" s="26">
        <f t="shared" si="423"/>
        <v>0</v>
      </c>
      <c r="S3876" s="18">
        <f t="shared" si="424"/>
        <v>9</v>
      </c>
      <c r="T3876" s="15" t="str">
        <f t="shared" si="425"/>
        <v/>
      </c>
      <c r="U3876" s="15" t="str">
        <f>CONCATENATE(IF(B3876="","",'[1]Datos del Clap'!$E$4),";","9",IF(B3876="","",'[1]Datos del Clap'!$F$4),TEXT(B3876,"000"),";",E3876,(TEXT(F3876,"00000000")))</f>
        <v>;9;00000000</v>
      </c>
    </row>
    <row r="3877" spans="1:21" ht="14.25" customHeight="1" x14ac:dyDescent="0.2">
      <c r="A3877" s="41" t="str">
        <f t="shared" si="426"/>
        <v/>
      </c>
      <c r="B3877" s="27" t="str">
        <f t="shared" si="421"/>
        <v/>
      </c>
      <c r="C3877" s="28"/>
      <c r="D3877" s="37"/>
      <c r="E3877" s="28"/>
      <c r="F3877" s="38"/>
      <c r="G3877" s="39"/>
      <c r="H3877" s="39"/>
      <c r="I3877" s="29"/>
      <c r="J3877" s="40"/>
      <c r="K3877" s="40"/>
      <c r="L3877" s="28"/>
      <c r="M3877" s="28"/>
      <c r="N3877" s="42" t="str">
        <f t="shared" si="422"/>
        <v/>
      </c>
      <c r="O3877" s="43"/>
      <c r="P3877" s="25" t="str">
        <f t="shared" si="427"/>
        <v/>
      </c>
      <c r="R3877" s="26">
        <f t="shared" si="423"/>
        <v>0</v>
      </c>
      <c r="S3877" s="18">
        <f t="shared" si="424"/>
        <v>9</v>
      </c>
      <c r="T3877" s="15" t="str">
        <f t="shared" si="425"/>
        <v/>
      </c>
      <c r="U3877" s="15" t="str">
        <f>CONCATENATE(IF(B3877="","",'[1]Datos del Clap'!$E$4),";","9",IF(B3877="","",'[1]Datos del Clap'!$F$4),TEXT(B3877,"000"),";",E3877,(TEXT(F3877,"00000000")))</f>
        <v>;9;00000000</v>
      </c>
    </row>
    <row r="3878" spans="1:21" ht="14.25" customHeight="1" x14ac:dyDescent="0.2">
      <c r="A3878" s="41" t="str">
        <f t="shared" si="426"/>
        <v/>
      </c>
      <c r="B3878" s="27" t="str">
        <f t="shared" si="421"/>
        <v/>
      </c>
      <c r="C3878" s="28"/>
      <c r="D3878" s="37"/>
      <c r="E3878" s="28"/>
      <c r="F3878" s="38"/>
      <c r="G3878" s="39"/>
      <c r="H3878" s="39"/>
      <c r="I3878" s="29"/>
      <c r="J3878" s="40"/>
      <c r="K3878" s="40"/>
      <c r="L3878" s="28"/>
      <c r="M3878" s="28"/>
      <c r="N3878" s="42" t="str">
        <f t="shared" si="422"/>
        <v/>
      </c>
      <c r="O3878" s="43"/>
      <c r="P3878" s="25" t="str">
        <f t="shared" si="427"/>
        <v/>
      </c>
      <c r="R3878" s="26">
        <f t="shared" si="423"/>
        <v>0</v>
      </c>
      <c r="S3878" s="18">
        <f t="shared" si="424"/>
        <v>9</v>
      </c>
      <c r="T3878" s="15" t="str">
        <f t="shared" si="425"/>
        <v/>
      </c>
      <c r="U3878" s="15" t="str">
        <f>CONCATENATE(IF(B3878="","",'[1]Datos del Clap'!$E$4),";","9",IF(B3878="","",'[1]Datos del Clap'!$F$4),TEXT(B3878,"000"),";",E3878,(TEXT(F3878,"00000000")))</f>
        <v>;9;00000000</v>
      </c>
    </row>
    <row r="3879" spans="1:21" ht="14.25" customHeight="1" x14ac:dyDescent="0.2">
      <c r="A3879" s="41" t="str">
        <f t="shared" si="426"/>
        <v/>
      </c>
      <c r="B3879" s="27" t="str">
        <f t="shared" si="421"/>
        <v/>
      </c>
      <c r="C3879" s="28"/>
      <c r="D3879" s="37"/>
      <c r="E3879" s="28"/>
      <c r="F3879" s="38"/>
      <c r="G3879" s="39"/>
      <c r="H3879" s="39"/>
      <c r="I3879" s="29"/>
      <c r="J3879" s="40"/>
      <c r="K3879" s="40"/>
      <c r="L3879" s="28"/>
      <c r="M3879" s="28"/>
      <c r="N3879" s="42" t="str">
        <f t="shared" si="422"/>
        <v/>
      </c>
      <c r="O3879" s="43"/>
      <c r="P3879" s="25" t="str">
        <f t="shared" si="427"/>
        <v/>
      </c>
      <c r="R3879" s="26">
        <f t="shared" si="423"/>
        <v>0</v>
      </c>
      <c r="S3879" s="18">
        <f t="shared" si="424"/>
        <v>9</v>
      </c>
      <c r="T3879" s="15" t="str">
        <f t="shared" si="425"/>
        <v/>
      </c>
      <c r="U3879" s="15" t="str">
        <f>CONCATENATE(IF(B3879="","",'[1]Datos del Clap'!$E$4),";","9",IF(B3879="","",'[1]Datos del Clap'!$F$4),TEXT(B3879,"000"),";",E3879,(TEXT(F3879,"00000000")))</f>
        <v>;9;00000000</v>
      </c>
    </row>
    <row r="3880" spans="1:21" ht="14.25" customHeight="1" x14ac:dyDescent="0.2">
      <c r="A3880" s="41" t="str">
        <f t="shared" si="426"/>
        <v/>
      </c>
      <c r="B3880" s="27" t="str">
        <f t="shared" si="421"/>
        <v/>
      </c>
      <c r="C3880" s="28"/>
      <c r="D3880" s="37"/>
      <c r="E3880" s="28"/>
      <c r="F3880" s="38"/>
      <c r="G3880" s="39"/>
      <c r="H3880" s="39"/>
      <c r="I3880" s="29"/>
      <c r="J3880" s="40"/>
      <c r="K3880" s="40"/>
      <c r="L3880" s="28"/>
      <c r="M3880" s="28"/>
      <c r="N3880" s="42" t="str">
        <f t="shared" si="422"/>
        <v/>
      </c>
      <c r="O3880" s="43"/>
      <c r="P3880" s="25" t="str">
        <f t="shared" si="427"/>
        <v/>
      </c>
      <c r="R3880" s="26">
        <f t="shared" si="423"/>
        <v>0</v>
      </c>
      <c r="S3880" s="18">
        <f t="shared" si="424"/>
        <v>9</v>
      </c>
      <c r="T3880" s="15" t="str">
        <f t="shared" si="425"/>
        <v/>
      </c>
      <c r="U3880" s="15" t="str">
        <f>CONCATENATE(IF(B3880="","",'[1]Datos del Clap'!$E$4),";","9",IF(B3880="","",'[1]Datos del Clap'!$F$4),TEXT(B3880,"000"),";",E3880,(TEXT(F3880,"00000000")))</f>
        <v>;9;00000000</v>
      </c>
    </row>
    <row r="3881" spans="1:21" ht="14.25" customHeight="1" x14ac:dyDescent="0.2">
      <c r="A3881" s="41" t="str">
        <f t="shared" si="426"/>
        <v/>
      </c>
      <c r="B3881" s="27" t="str">
        <f t="shared" si="421"/>
        <v/>
      </c>
      <c r="C3881" s="28"/>
      <c r="D3881" s="37"/>
      <c r="E3881" s="28"/>
      <c r="F3881" s="38"/>
      <c r="G3881" s="39"/>
      <c r="H3881" s="39"/>
      <c r="I3881" s="29"/>
      <c r="J3881" s="40"/>
      <c r="K3881" s="40"/>
      <c r="L3881" s="28"/>
      <c r="M3881" s="28"/>
      <c r="N3881" s="42" t="str">
        <f t="shared" si="422"/>
        <v/>
      </c>
      <c r="O3881" s="43"/>
      <c r="P3881" s="25" t="str">
        <f t="shared" si="427"/>
        <v/>
      </c>
      <c r="R3881" s="26">
        <f t="shared" si="423"/>
        <v>0</v>
      </c>
      <c r="S3881" s="18">
        <f t="shared" si="424"/>
        <v>9</v>
      </c>
      <c r="T3881" s="15" t="str">
        <f t="shared" si="425"/>
        <v/>
      </c>
      <c r="U3881" s="15" t="str">
        <f>CONCATENATE(IF(B3881="","",'[1]Datos del Clap'!$E$4),";","9",IF(B3881="","",'[1]Datos del Clap'!$F$4),TEXT(B3881,"000"),";",E3881,(TEXT(F3881,"00000000")))</f>
        <v>;9;00000000</v>
      </c>
    </row>
    <row r="3882" spans="1:21" ht="14.25" customHeight="1" x14ac:dyDescent="0.2">
      <c r="A3882" s="41" t="str">
        <f t="shared" si="426"/>
        <v/>
      </c>
      <c r="B3882" s="27" t="str">
        <f t="shared" si="421"/>
        <v/>
      </c>
      <c r="C3882" s="28"/>
      <c r="D3882" s="37"/>
      <c r="E3882" s="28"/>
      <c r="F3882" s="38"/>
      <c r="G3882" s="39"/>
      <c r="H3882" s="39"/>
      <c r="I3882" s="29"/>
      <c r="J3882" s="40"/>
      <c r="K3882" s="40"/>
      <c r="L3882" s="28"/>
      <c r="M3882" s="28"/>
      <c r="N3882" s="42" t="str">
        <f t="shared" si="422"/>
        <v/>
      </c>
      <c r="O3882" s="43"/>
      <c r="P3882" s="25" t="str">
        <f t="shared" si="427"/>
        <v/>
      </c>
      <c r="R3882" s="26">
        <f t="shared" si="423"/>
        <v>0</v>
      </c>
      <c r="S3882" s="18">
        <f t="shared" si="424"/>
        <v>9</v>
      </c>
      <c r="T3882" s="15" t="str">
        <f t="shared" si="425"/>
        <v/>
      </c>
      <c r="U3882" s="15" t="str">
        <f>CONCATENATE(IF(B3882="","",'[1]Datos del Clap'!$E$4),";","9",IF(B3882="","",'[1]Datos del Clap'!$F$4),TEXT(B3882,"000"),";",E3882,(TEXT(F3882,"00000000")))</f>
        <v>;9;00000000</v>
      </c>
    </row>
    <row r="3883" spans="1:21" ht="14.25" customHeight="1" x14ac:dyDescent="0.2">
      <c r="A3883" s="41" t="str">
        <f t="shared" si="426"/>
        <v/>
      </c>
      <c r="B3883" s="27" t="str">
        <f t="shared" si="421"/>
        <v/>
      </c>
      <c r="C3883" s="28"/>
      <c r="D3883" s="37"/>
      <c r="E3883" s="28"/>
      <c r="F3883" s="38"/>
      <c r="G3883" s="39"/>
      <c r="H3883" s="39"/>
      <c r="I3883" s="29"/>
      <c r="J3883" s="40"/>
      <c r="K3883" s="40"/>
      <c r="L3883" s="28"/>
      <c r="M3883" s="28"/>
      <c r="N3883" s="42" t="str">
        <f t="shared" si="422"/>
        <v/>
      </c>
      <c r="O3883" s="43"/>
      <c r="P3883" s="25" t="str">
        <f t="shared" si="427"/>
        <v/>
      </c>
      <c r="R3883" s="26">
        <f t="shared" si="423"/>
        <v>0</v>
      </c>
      <c r="S3883" s="18">
        <f t="shared" si="424"/>
        <v>9</v>
      </c>
      <c r="T3883" s="15" t="str">
        <f t="shared" si="425"/>
        <v/>
      </c>
      <c r="U3883" s="15" t="str">
        <f>CONCATENATE(IF(B3883="","",'[1]Datos del Clap'!$E$4),";","9",IF(B3883="","",'[1]Datos del Clap'!$F$4),TEXT(B3883,"000"),";",E3883,(TEXT(F3883,"00000000")))</f>
        <v>;9;00000000</v>
      </c>
    </row>
    <row r="3884" spans="1:21" ht="14.25" customHeight="1" x14ac:dyDescent="0.2">
      <c r="A3884" s="41" t="str">
        <f t="shared" si="426"/>
        <v/>
      </c>
      <c r="B3884" s="27" t="str">
        <f t="shared" si="421"/>
        <v/>
      </c>
      <c r="C3884" s="28"/>
      <c r="D3884" s="37"/>
      <c r="E3884" s="28"/>
      <c r="F3884" s="38"/>
      <c r="G3884" s="39"/>
      <c r="H3884" s="39"/>
      <c r="I3884" s="29"/>
      <c r="J3884" s="40"/>
      <c r="K3884" s="40"/>
      <c r="L3884" s="28"/>
      <c r="M3884" s="28"/>
      <c r="N3884" s="42" t="str">
        <f t="shared" si="422"/>
        <v/>
      </c>
      <c r="O3884" s="43"/>
      <c r="P3884" s="25" t="str">
        <f t="shared" si="427"/>
        <v/>
      </c>
      <c r="R3884" s="26">
        <f t="shared" si="423"/>
        <v>0</v>
      </c>
      <c r="S3884" s="18">
        <f t="shared" si="424"/>
        <v>9</v>
      </c>
      <c r="T3884" s="15" t="str">
        <f t="shared" si="425"/>
        <v/>
      </c>
      <c r="U3884" s="15" t="str">
        <f>CONCATENATE(IF(B3884="","",'[1]Datos del Clap'!$E$4),";","9",IF(B3884="","",'[1]Datos del Clap'!$F$4),TEXT(B3884,"000"),";",E3884,(TEXT(F3884,"00000000")))</f>
        <v>;9;00000000</v>
      </c>
    </row>
    <row r="3885" spans="1:21" ht="14.25" customHeight="1" x14ac:dyDescent="0.2">
      <c r="A3885" s="41" t="str">
        <f t="shared" si="426"/>
        <v/>
      </c>
      <c r="B3885" s="27" t="str">
        <f t="shared" si="421"/>
        <v/>
      </c>
      <c r="C3885" s="28"/>
      <c r="D3885" s="37"/>
      <c r="E3885" s="28"/>
      <c r="F3885" s="38"/>
      <c r="G3885" s="39"/>
      <c r="H3885" s="39"/>
      <c r="I3885" s="29"/>
      <c r="J3885" s="40"/>
      <c r="K3885" s="40"/>
      <c r="L3885" s="28"/>
      <c r="M3885" s="28"/>
      <c r="N3885" s="42" t="str">
        <f t="shared" si="422"/>
        <v/>
      </c>
      <c r="O3885" s="43"/>
      <c r="P3885" s="25" t="str">
        <f t="shared" si="427"/>
        <v/>
      </c>
      <c r="R3885" s="26">
        <f t="shared" si="423"/>
        <v>0</v>
      </c>
      <c r="S3885" s="18">
        <f t="shared" si="424"/>
        <v>9</v>
      </c>
      <c r="T3885" s="15" t="str">
        <f t="shared" si="425"/>
        <v/>
      </c>
      <c r="U3885" s="15" t="str">
        <f>CONCATENATE(IF(B3885="","",'[1]Datos del Clap'!$E$4),";","9",IF(B3885="","",'[1]Datos del Clap'!$F$4),TEXT(B3885,"000"),";",E3885,(TEXT(F3885,"00000000")))</f>
        <v>;9;00000000</v>
      </c>
    </row>
    <row r="3886" spans="1:21" ht="14.25" customHeight="1" x14ac:dyDescent="0.2">
      <c r="A3886" s="41" t="str">
        <f t="shared" si="426"/>
        <v/>
      </c>
      <c r="B3886" s="27" t="str">
        <f t="shared" si="421"/>
        <v/>
      </c>
      <c r="C3886" s="28"/>
      <c r="D3886" s="37"/>
      <c r="E3886" s="28"/>
      <c r="F3886" s="38"/>
      <c r="G3886" s="39"/>
      <c r="H3886" s="39"/>
      <c r="I3886" s="29"/>
      <c r="J3886" s="40"/>
      <c r="K3886" s="40"/>
      <c r="L3886" s="28"/>
      <c r="M3886" s="28"/>
      <c r="N3886" s="42" t="str">
        <f t="shared" si="422"/>
        <v/>
      </c>
      <c r="O3886" s="43"/>
      <c r="P3886" s="25" t="str">
        <f t="shared" si="427"/>
        <v/>
      </c>
      <c r="R3886" s="26">
        <f t="shared" si="423"/>
        <v>0</v>
      </c>
      <c r="S3886" s="18">
        <f t="shared" si="424"/>
        <v>9</v>
      </c>
      <c r="T3886" s="15" t="str">
        <f t="shared" si="425"/>
        <v/>
      </c>
      <c r="U3886" s="15" t="str">
        <f>CONCATENATE(IF(B3886="","",'[1]Datos del Clap'!$E$4),";","9",IF(B3886="","",'[1]Datos del Clap'!$F$4),TEXT(B3886,"000"),";",E3886,(TEXT(F3886,"00000000")))</f>
        <v>;9;00000000</v>
      </c>
    </row>
    <row r="3887" spans="1:21" ht="14.25" customHeight="1" x14ac:dyDescent="0.2">
      <c r="A3887" s="41" t="str">
        <f t="shared" si="426"/>
        <v/>
      </c>
      <c r="B3887" s="27" t="str">
        <f t="shared" si="421"/>
        <v/>
      </c>
      <c r="C3887" s="28"/>
      <c r="D3887" s="37"/>
      <c r="E3887" s="28"/>
      <c r="F3887" s="38"/>
      <c r="G3887" s="39"/>
      <c r="H3887" s="39"/>
      <c r="I3887" s="29"/>
      <c r="J3887" s="40"/>
      <c r="K3887" s="40"/>
      <c r="L3887" s="28"/>
      <c r="M3887" s="28"/>
      <c r="N3887" s="42" t="str">
        <f t="shared" si="422"/>
        <v/>
      </c>
      <c r="O3887" s="43"/>
      <c r="P3887" s="25" t="str">
        <f t="shared" si="427"/>
        <v/>
      </c>
      <c r="R3887" s="26">
        <f t="shared" si="423"/>
        <v>0</v>
      </c>
      <c r="S3887" s="18">
        <f t="shared" si="424"/>
        <v>9</v>
      </c>
      <c r="T3887" s="15" t="str">
        <f t="shared" si="425"/>
        <v/>
      </c>
      <c r="U3887" s="15" t="str">
        <f>CONCATENATE(IF(B3887="","",'[1]Datos del Clap'!$E$4),";","9",IF(B3887="","",'[1]Datos del Clap'!$F$4),TEXT(B3887,"000"),";",E3887,(TEXT(F3887,"00000000")))</f>
        <v>;9;00000000</v>
      </c>
    </row>
    <row r="3888" spans="1:21" ht="14.25" customHeight="1" x14ac:dyDescent="0.2">
      <c r="A3888" s="41" t="str">
        <f t="shared" si="426"/>
        <v/>
      </c>
      <c r="B3888" s="27" t="str">
        <f t="shared" si="421"/>
        <v/>
      </c>
      <c r="C3888" s="28"/>
      <c r="D3888" s="37"/>
      <c r="E3888" s="28"/>
      <c r="F3888" s="38"/>
      <c r="G3888" s="39"/>
      <c r="H3888" s="39"/>
      <c r="I3888" s="29"/>
      <c r="J3888" s="40"/>
      <c r="K3888" s="40"/>
      <c r="L3888" s="28"/>
      <c r="M3888" s="28"/>
      <c r="N3888" s="42" t="str">
        <f t="shared" si="422"/>
        <v/>
      </c>
      <c r="O3888" s="43"/>
      <c r="P3888" s="25" t="str">
        <f t="shared" si="427"/>
        <v/>
      </c>
      <c r="R3888" s="26">
        <f t="shared" si="423"/>
        <v>0</v>
      </c>
      <c r="S3888" s="18">
        <f t="shared" si="424"/>
        <v>9</v>
      </c>
      <c r="T3888" s="15" t="str">
        <f t="shared" si="425"/>
        <v/>
      </c>
      <c r="U3888" s="15" t="str">
        <f>CONCATENATE(IF(B3888="","",'[1]Datos del Clap'!$E$4),";","9",IF(B3888="","",'[1]Datos del Clap'!$F$4),TEXT(B3888,"000"),";",E3888,(TEXT(F3888,"00000000")))</f>
        <v>;9;00000000</v>
      </c>
    </row>
    <row r="3889" spans="1:21" ht="14.25" customHeight="1" x14ac:dyDescent="0.2">
      <c r="A3889" s="41" t="str">
        <f t="shared" si="426"/>
        <v/>
      </c>
      <c r="B3889" s="27" t="str">
        <f t="shared" si="421"/>
        <v/>
      </c>
      <c r="C3889" s="28"/>
      <c r="D3889" s="37"/>
      <c r="E3889" s="28"/>
      <c r="F3889" s="38"/>
      <c r="G3889" s="39"/>
      <c r="H3889" s="39"/>
      <c r="I3889" s="29"/>
      <c r="J3889" s="40"/>
      <c r="K3889" s="40"/>
      <c r="L3889" s="28"/>
      <c r="M3889" s="28"/>
      <c r="N3889" s="42" t="str">
        <f t="shared" si="422"/>
        <v/>
      </c>
      <c r="O3889" s="43"/>
      <c r="P3889" s="25" t="str">
        <f t="shared" si="427"/>
        <v/>
      </c>
      <c r="R3889" s="26">
        <f t="shared" si="423"/>
        <v>0</v>
      </c>
      <c r="S3889" s="18">
        <f t="shared" si="424"/>
        <v>9</v>
      </c>
      <c r="T3889" s="15" t="str">
        <f t="shared" si="425"/>
        <v/>
      </c>
      <c r="U3889" s="15" t="str">
        <f>CONCATENATE(IF(B3889="","",'[1]Datos del Clap'!$E$4),";","9",IF(B3889="","",'[1]Datos del Clap'!$F$4),TEXT(B3889,"000"),";",E3889,(TEXT(F3889,"00000000")))</f>
        <v>;9;00000000</v>
      </c>
    </row>
    <row r="3890" spans="1:21" ht="14.25" customHeight="1" x14ac:dyDescent="0.2">
      <c r="A3890" s="41" t="str">
        <f t="shared" si="426"/>
        <v/>
      </c>
      <c r="B3890" s="27" t="str">
        <f t="shared" si="421"/>
        <v/>
      </c>
      <c r="C3890" s="28"/>
      <c r="D3890" s="37"/>
      <c r="E3890" s="28"/>
      <c r="F3890" s="38"/>
      <c r="G3890" s="39"/>
      <c r="H3890" s="39"/>
      <c r="I3890" s="29"/>
      <c r="J3890" s="40"/>
      <c r="K3890" s="40"/>
      <c r="L3890" s="28"/>
      <c r="M3890" s="28"/>
      <c r="N3890" s="42" t="str">
        <f t="shared" si="422"/>
        <v/>
      </c>
      <c r="O3890" s="43"/>
      <c r="P3890" s="25" t="str">
        <f t="shared" si="427"/>
        <v/>
      </c>
      <c r="R3890" s="26">
        <f t="shared" si="423"/>
        <v>0</v>
      </c>
      <c r="S3890" s="18">
        <f t="shared" si="424"/>
        <v>9</v>
      </c>
      <c r="T3890" s="15" t="str">
        <f t="shared" si="425"/>
        <v/>
      </c>
      <c r="U3890" s="15" t="str">
        <f>CONCATENATE(IF(B3890="","",'[1]Datos del Clap'!$E$4),";","9",IF(B3890="","",'[1]Datos del Clap'!$F$4),TEXT(B3890,"000"),";",E3890,(TEXT(F3890,"00000000")))</f>
        <v>;9;00000000</v>
      </c>
    </row>
    <row r="3891" spans="1:21" ht="14.25" customHeight="1" x14ac:dyDescent="0.2">
      <c r="A3891" s="41" t="str">
        <f t="shared" si="426"/>
        <v/>
      </c>
      <c r="B3891" s="27" t="str">
        <f t="shared" si="421"/>
        <v/>
      </c>
      <c r="C3891" s="28"/>
      <c r="D3891" s="37"/>
      <c r="E3891" s="28"/>
      <c r="F3891" s="38"/>
      <c r="G3891" s="39"/>
      <c r="H3891" s="39"/>
      <c r="I3891" s="29"/>
      <c r="J3891" s="40"/>
      <c r="K3891" s="40"/>
      <c r="L3891" s="28"/>
      <c r="M3891" s="28"/>
      <c r="N3891" s="42" t="str">
        <f t="shared" si="422"/>
        <v/>
      </c>
      <c r="O3891" s="43"/>
      <c r="P3891" s="25" t="str">
        <f t="shared" si="427"/>
        <v/>
      </c>
      <c r="R3891" s="26">
        <f t="shared" si="423"/>
        <v>0</v>
      </c>
      <c r="S3891" s="18">
        <f t="shared" si="424"/>
        <v>9</v>
      </c>
      <c r="T3891" s="15" t="str">
        <f t="shared" si="425"/>
        <v/>
      </c>
      <c r="U3891" s="15" t="str">
        <f>CONCATENATE(IF(B3891="","",'[1]Datos del Clap'!$E$4),";","9",IF(B3891="","",'[1]Datos del Clap'!$F$4),TEXT(B3891,"000"),";",E3891,(TEXT(F3891,"00000000")))</f>
        <v>;9;00000000</v>
      </c>
    </row>
    <row r="3892" spans="1:21" ht="14.25" customHeight="1" x14ac:dyDescent="0.2">
      <c r="A3892" s="41" t="str">
        <f t="shared" si="426"/>
        <v/>
      </c>
      <c r="B3892" s="27" t="str">
        <f t="shared" si="421"/>
        <v/>
      </c>
      <c r="C3892" s="28"/>
      <c r="D3892" s="37"/>
      <c r="E3892" s="28"/>
      <c r="F3892" s="38"/>
      <c r="G3892" s="39"/>
      <c r="H3892" s="39"/>
      <c r="I3892" s="29"/>
      <c r="J3892" s="40"/>
      <c r="K3892" s="40"/>
      <c r="L3892" s="28"/>
      <c r="M3892" s="28"/>
      <c r="N3892" s="42" t="str">
        <f t="shared" si="422"/>
        <v/>
      </c>
      <c r="O3892" s="43"/>
      <c r="P3892" s="25" t="str">
        <f t="shared" si="427"/>
        <v/>
      </c>
      <c r="R3892" s="26">
        <f t="shared" si="423"/>
        <v>0</v>
      </c>
      <c r="S3892" s="18">
        <f t="shared" si="424"/>
        <v>9</v>
      </c>
      <c r="T3892" s="15" t="str">
        <f t="shared" si="425"/>
        <v/>
      </c>
      <c r="U3892" s="15" t="str">
        <f>CONCATENATE(IF(B3892="","",'[1]Datos del Clap'!$E$4),";","9",IF(B3892="","",'[1]Datos del Clap'!$F$4),TEXT(B3892,"000"),";",E3892,(TEXT(F3892,"00000000")))</f>
        <v>;9;00000000</v>
      </c>
    </row>
    <row r="3893" spans="1:21" ht="14.25" customHeight="1" x14ac:dyDescent="0.2">
      <c r="A3893" s="41" t="str">
        <f t="shared" si="426"/>
        <v/>
      </c>
      <c r="B3893" s="27" t="str">
        <f t="shared" si="421"/>
        <v/>
      </c>
      <c r="C3893" s="28"/>
      <c r="D3893" s="37"/>
      <c r="E3893" s="28"/>
      <c r="F3893" s="38"/>
      <c r="G3893" s="39"/>
      <c r="H3893" s="39"/>
      <c r="I3893" s="29"/>
      <c r="J3893" s="40"/>
      <c r="K3893" s="40"/>
      <c r="L3893" s="28"/>
      <c r="M3893" s="28"/>
      <c r="N3893" s="42" t="str">
        <f t="shared" si="422"/>
        <v/>
      </c>
      <c r="O3893" s="43"/>
      <c r="P3893" s="25" t="str">
        <f t="shared" si="427"/>
        <v/>
      </c>
      <c r="R3893" s="26">
        <f t="shared" si="423"/>
        <v>0</v>
      </c>
      <c r="S3893" s="18">
        <f t="shared" si="424"/>
        <v>9</v>
      </c>
      <c r="T3893" s="15" t="str">
        <f t="shared" si="425"/>
        <v/>
      </c>
      <c r="U3893" s="15" t="str">
        <f>CONCATENATE(IF(B3893="","",'[1]Datos del Clap'!$E$4),";","9",IF(B3893="","",'[1]Datos del Clap'!$F$4),TEXT(B3893,"000"),";",E3893,(TEXT(F3893,"00000000")))</f>
        <v>;9;00000000</v>
      </c>
    </row>
    <row r="3894" spans="1:21" ht="14.25" customHeight="1" x14ac:dyDescent="0.2">
      <c r="A3894" s="41" t="str">
        <f t="shared" si="426"/>
        <v/>
      </c>
      <c r="B3894" s="27" t="str">
        <f t="shared" si="421"/>
        <v/>
      </c>
      <c r="C3894" s="28"/>
      <c r="D3894" s="37"/>
      <c r="E3894" s="28"/>
      <c r="F3894" s="38"/>
      <c r="G3894" s="39"/>
      <c r="H3894" s="39"/>
      <c r="I3894" s="29"/>
      <c r="J3894" s="40"/>
      <c r="K3894" s="40"/>
      <c r="L3894" s="28"/>
      <c r="M3894" s="28"/>
      <c r="N3894" s="42" t="str">
        <f t="shared" si="422"/>
        <v/>
      </c>
      <c r="O3894" s="43"/>
      <c r="P3894" s="25" t="str">
        <f t="shared" si="427"/>
        <v/>
      </c>
      <c r="R3894" s="26">
        <f t="shared" si="423"/>
        <v>0</v>
      </c>
      <c r="S3894" s="18">
        <f t="shared" si="424"/>
        <v>9</v>
      </c>
      <c r="T3894" s="15" t="str">
        <f t="shared" si="425"/>
        <v/>
      </c>
      <c r="U3894" s="15" t="str">
        <f>CONCATENATE(IF(B3894="","",'[1]Datos del Clap'!$E$4),";","9",IF(B3894="","",'[1]Datos del Clap'!$F$4),TEXT(B3894,"000"),";",E3894,(TEXT(F3894,"00000000")))</f>
        <v>;9;00000000</v>
      </c>
    </row>
    <row r="3895" spans="1:21" ht="14.25" customHeight="1" x14ac:dyDescent="0.2">
      <c r="A3895" s="41" t="str">
        <f t="shared" si="426"/>
        <v/>
      </c>
      <c r="B3895" s="27" t="str">
        <f t="shared" si="421"/>
        <v/>
      </c>
      <c r="C3895" s="28"/>
      <c r="D3895" s="37"/>
      <c r="E3895" s="28"/>
      <c r="F3895" s="38"/>
      <c r="G3895" s="39"/>
      <c r="H3895" s="39"/>
      <c r="I3895" s="29"/>
      <c r="J3895" s="40"/>
      <c r="K3895" s="40"/>
      <c r="L3895" s="28"/>
      <c r="M3895" s="28"/>
      <c r="N3895" s="42" t="str">
        <f t="shared" si="422"/>
        <v/>
      </c>
      <c r="O3895" s="43"/>
      <c r="P3895" s="25" t="str">
        <f t="shared" si="427"/>
        <v/>
      </c>
      <c r="R3895" s="26">
        <f t="shared" si="423"/>
        <v>0</v>
      </c>
      <c r="S3895" s="18">
        <f t="shared" si="424"/>
        <v>9</v>
      </c>
      <c r="T3895" s="15" t="str">
        <f t="shared" si="425"/>
        <v/>
      </c>
      <c r="U3895" s="15" t="str">
        <f>CONCATENATE(IF(B3895="","",'[1]Datos del Clap'!$E$4),";","9",IF(B3895="","",'[1]Datos del Clap'!$F$4),TEXT(B3895,"000"),";",E3895,(TEXT(F3895,"00000000")))</f>
        <v>;9;00000000</v>
      </c>
    </row>
    <row r="3896" spans="1:21" ht="14.25" customHeight="1" x14ac:dyDescent="0.2">
      <c r="A3896" s="41" t="str">
        <f t="shared" si="426"/>
        <v/>
      </c>
      <c r="B3896" s="27" t="str">
        <f t="shared" si="421"/>
        <v/>
      </c>
      <c r="C3896" s="28"/>
      <c r="D3896" s="37"/>
      <c r="E3896" s="28"/>
      <c r="F3896" s="38"/>
      <c r="G3896" s="39"/>
      <c r="H3896" s="39"/>
      <c r="I3896" s="29"/>
      <c r="J3896" s="40"/>
      <c r="K3896" s="40"/>
      <c r="L3896" s="28"/>
      <c r="M3896" s="28"/>
      <c r="N3896" s="42" t="str">
        <f t="shared" si="422"/>
        <v/>
      </c>
      <c r="O3896" s="43"/>
      <c r="P3896" s="25" t="str">
        <f t="shared" si="427"/>
        <v/>
      </c>
      <c r="R3896" s="26">
        <f t="shared" si="423"/>
        <v>0</v>
      </c>
      <c r="S3896" s="18">
        <f t="shared" si="424"/>
        <v>9</v>
      </c>
      <c r="T3896" s="15" t="str">
        <f t="shared" si="425"/>
        <v/>
      </c>
      <c r="U3896" s="15" t="str">
        <f>CONCATENATE(IF(B3896="","",'[1]Datos del Clap'!$E$4),";","9",IF(B3896="","",'[1]Datos del Clap'!$F$4),TEXT(B3896,"000"),";",E3896,(TEXT(F3896,"00000000")))</f>
        <v>;9;00000000</v>
      </c>
    </row>
    <row r="3897" spans="1:21" ht="14.25" customHeight="1" x14ac:dyDescent="0.2">
      <c r="A3897" s="41" t="str">
        <f t="shared" si="426"/>
        <v/>
      </c>
      <c r="B3897" s="27" t="str">
        <f t="shared" si="421"/>
        <v/>
      </c>
      <c r="C3897" s="28"/>
      <c r="D3897" s="37"/>
      <c r="E3897" s="28"/>
      <c r="F3897" s="38"/>
      <c r="G3897" s="39"/>
      <c r="H3897" s="39"/>
      <c r="I3897" s="29"/>
      <c r="J3897" s="40"/>
      <c r="K3897" s="40"/>
      <c r="L3897" s="28"/>
      <c r="M3897" s="28"/>
      <c r="N3897" s="42" t="str">
        <f t="shared" si="422"/>
        <v/>
      </c>
      <c r="O3897" s="43"/>
      <c r="P3897" s="25" t="str">
        <f t="shared" si="427"/>
        <v/>
      </c>
      <c r="R3897" s="26">
        <f t="shared" si="423"/>
        <v>0</v>
      </c>
      <c r="S3897" s="18">
        <f t="shared" si="424"/>
        <v>9</v>
      </c>
      <c r="T3897" s="15" t="str">
        <f t="shared" si="425"/>
        <v/>
      </c>
      <c r="U3897" s="15" t="str">
        <f>CONCATENATE(IF(B3897="","",'[1]Datos del Clap'!$E$4),";","9",IF(B3897="","",'[1]Datos del Clap'!$F$4),TEXT(B3897,"000"),";",E3897,(TEXT(F3897,"00000000")))</f>
        <v>;9;00000000</v>
      </c>
    </row>
    <row r="3898" spans="1:21" ht="14.25" customHeight="1" x14ac:dyDescent="0.2">
      <c r="A3898" s="41" t="str">
        <f t="shared" si="426"/>
        <v/>
      </c>
      <c r="B3898" s="27" t="str">
        <f t="shared" si="421"/>
        <v/>
      </c>
      <c r="C3898" s="28"/>
      <c r="D3898" s="37"/>
      <c r="E3898" s="28"/>
      <c r="F3898" s="38"/>
      <c r="G3898" s="39"/>
      <c r="H3898" s="39"/>
      <c r="I3898" s="29"/>
      <c r="J3898" s="40"/>
      <c r="K3898" s="40"/>
      <c r="L3898" s="28"/>
      <c r="M3898" s="28"/>
      <c r="N3898" s="42" t="str">
        <f t="shared" si="422"/>
        <v/>
      </c>
      <c r="O3898" s="43"/>
      <c r="P3898" s="25" t="str">
        <f t="shared" si="427"/>
        <v/>
      </c>
      <c r="R3898" s="26">
        <f t="shared" si="423"/>
        <v>0</v>
      </c>
      <c r="S3898" s="18">
        <f t="shared" si="424"/>
        <v>9</v>
      </c>
      <c r="T3898" s="15" t="str">
        <f t="shared" si="425"/>
        <v/>
      </c>
      <c r="U3898" s="15" t="str">
        <f>CONCATENATE(IF(B3898="","",'[1]Datos del Clap'!$E$4),";","9",IF(B3898="","",'[1]Datos del Clap'!$F$4),TEXT(B3898,"000"),";",E3898,(TEXT(F3898,"00000000")))</f>
        <v>;9;00000000</v>
      </c>
    </row>
    <row r="3899" spans="1:21" ht="14.25" customHeight="1" x14ac:dyDescent="0.2">
      <c r="A3899" s="41" t="str">
        <f t="shared" si="426"/>
        <v/>
      </c>
      <c r="B3899" s="27" t="str">
        <f t="shared" si="421"/>
        <v/>
      </c>
      <c r="C3899" s="28"/>
      <c r="D3899" s="37"/>
      <c r="E3899" s="28"/>
      <c r="F3899" s="38"/>
      <c r="G3899" s="39"/>
      <c r="H3899" s="39"/>
      <c r="I3899" s="29"/>
      <c r="J3899" s="40"/>
      <c r="K3899" s="40"/>
      <c r="L3899" s="28"/>
      <c r="M3899" s="28"/>
      <c r="N3899" s="42" t="str">
        <f t="shared" si="422"/>
        <v/>
      </c>
      <c r="O3899" s="43"/>
      <c r="P3899" s="25" t="str">
        <f t="shared" si="427"/>
        <v/>
      </c>
      <c r="R3899" s="26">
        <f t="shared" si="423"/>
        <v>0</v>
      </c>
      <c r="S3899" s="18">
        <f t="shared" si="424"/>
        <v>9</v>
      </c>
      <c r="T3899" s="15" t="str">
        <f t="shared" si="425"/>
        <v/>
      </c>
      <c r="U3899" s="15" t="str">
        <f>CONCATENATE(IF(B3899="","",'[1]Datos del Clap'!$E$4),";","9",IF(B3899="","",'[1]Datos del Clap'!$F$4),TEXT(B3899,"000"),";",E3899,(TEXT(F3899,"00000000")))</f>
        <v>;9;00000000</v>
      </c>
    </row>
    <row r="3900" spans="1:21" ht="14.25" customHeight="1" x14ac:dyDescent="0.2">
      <c r="A3900" s="41" t="str">
        <f t="shared" si="426"/>
        <v/>
      </c>
      <c r="B3900" s="27" t="str">
        <f t="shared" si="421"/>
        <v/>
      </c>
      <c r="C3900" s="28"/>
      <c r="D3900" s="37"/>
      <c r="E3900" s="28"/>
      <c r="F3900" s="38"/>
      <c r="G3900" s="39"/>
      <c r="H3900" s="39"/>
      <c r="I3900" s="29"/>
      <c r="J3900" s="40"/>
      <c r="K3900" s="40"/>
      <c r="L3900" s="28"/>
      <c r="M3900" s="28"/>
      <c r="N3900" s="42" t="str">
        <f t="shared" si="422"/>
        <v/>
      </c>
      <c r="O3900" s="43"/>
      <c r="P3900" s="25" t="str">
        <f t="shared" si="427"/>
        <v/>
      </c>
      <c r="R3900" s="26">
        <f t="shared" si="423"/>
        <v>0</v>
      </c>
      <c r="S3900" s="18">
        <f t="shared" si="424"/>
        <v>9</v>
      </c>
      <c r="T3900" s="15" t="str">
        <f t="shared" si="425"/>
        <v/>
      </c>
      <c r="U3900" s="15" t="str">
        <f>CONCATENATE(IF(B3900="","",'[1]Datos del Clap'!$E$4),";","9",IF(B3900="","",'[1]Datos del Clap'!$F$4),TEXT(B3900,"000"),";",E3900,(TEXT(F3900,"00000000")))</f>
        <v>;9;00000000</v>
      </c>
    </row>
    <row r="3901" spans="1:21" ht="14.25" customHeight="1" x14ac:dyDescent="0.2">
      <c r="A3901" s="41" t="str">
        <f t="shared" si="426"/>
        <v/>
      </c>
      <c r="B3901" s="27" t="str">
        <f t="shared" si="421"/>
        <v/>
      </c>
      <c r="C3901" s="28"/>
      <c r="D3901" s="37"/>
      <c r="E3901" s="28"/>
      <c r="F3901" s="38"/>
      <c r="G3901" s="39"/>
      <c r="H3901" s="39"/>
      <c r="I3901" s="29"/>
      <c r="J3901" s="40"/>
      <c r="K3901" s="40"/>
      <c r="L3901" s="28"/>
      <c r="M3901" s="28"/>
      <c r="N3901" s="42" t="str">
        <f t="shared" si="422"/>
        <v/>
      </c>
      <c r="O3901" s="43"/>
      <c r="P3901" s="25" t="str">
        <f t="shared" si="427"/>
        <v/>
      </c>
      <c r="R3901" s="26">
        <f t="shared" si="423"/>
        <v>0</v>
      </c>
      <c r="S3901" s="18">
        <f t="shared" si="424"/>
        <v>9</v>
      </c>
      <c r="T3901" s="15" t="str">
        <f t="shared" si="425"/>
        <v/>
      </c>
      <c r="U3901" s="15" t="str">
        <f>CONCATENATE(IF(B3901="","",'[1]Datos del Clap'!$E$4),";","9",IF(B3901="","",'[1]Datos del Clap'!$F$4),TEXT(B3901,"000"),";",E3901,(TEXT(F3901,"00000000")))</f>
        <v>;9;00000000</v>
      </c>
    </row>
    <row r="3902" spans="1:21" ht="14.25" customHeight="1" x14ac:dyDescent="0.2">
      <c r="A3902" s="41" t="str">
        <f t="shared" si="426"/>
        <v/>
      </c>
      <c r="B3902" s="27" t="str">
        <f t="shared" ref="B3902:B3965" si="428">IF(OR(C3902="",D3902=""),"",IF(AND(C3902&lt;&gt;"Jefe de Familia",D3902&lt;&gt;""),B3901,(B3901+1)))</f>
        <v/>
      </c>
      <c r="C3902" s="28"/>
      <c r="D3902" s="37"/>
      <c r="E3902" s="28"/>
      <c r="F3902" s="38"/>
      <c r="G3902" s="39"/>
      <c r="H3902" s="39"/>
      <c r="I3902" s="29"/>
      <c r="J3902" s="40"/>
      <c r="K3902" s="40"/>
      <c r="L3902" s="28"/>
      <c r="M3902" s="28"/>
      <c r="N3902" s="42" t="str">
        <f t="shared" ref="N3902:N3965" si="429">IF(OR(COUNTIF($F$4:$F$3005,F3902)&gt;=2,T(F3902)&lt;&gt;"",LEN(F3902)&gt;8),"Revisar este número de Cédula","")</f>
        <v/>
      </c>
      <c r="O3902" s="43"/>
      <c r="P3902" s="25" t="str">
        <f t="shared" si="427"/>
        <v/>
      </c>
      <c r="R3902" s="26">
        <f t="shared" ref="R3902:R3965" si="430">COUNTIF($F$4:$F$10002,F3902)</f>
        <v>0</v>
      </c>
      <c r="S3902" s="18">
        <f t="shared" ref="S3902:S3965" si="431">LEN(IF(F3902&gt;=80000000,(CONCATENATE("E",REPT(0,8-LEN(F3902)),F3902)),(CONCATENATE("V",REPT(0,8-LEN(F3902)),F3902))))</f>
        <v>9</v>
      </c>
      <c r="T3902" s="15" t="str">
        <f t="shared" ref="T3902:T3965" si="432">TRIM(PROPER(D3902))</f>
        <v/>
      </c>
      <c r="U3902" s="15" t="str">
        <f>CONCATENATE(IF(B3902="","",'[1]Datos del Clap'!$E$4),";","9",IF(B3902="","",'[1]Datos del Clap'!$F$4),TEXT(B3902,"000"),";",E3902,(TEXT(F3902,"00000000")))</f>
        <v>;9;00000000</v>
      </c>
    </row>
    <row r="3903" spans="1:21" ht="14.25" customHeight="1" x14ac:dyDescent="0.2">
      <c r="A3903" s="41" t="str">
        <f t="shared" si="426"/>
        <v/>
      </c>
      <c r="B3903" s="27" t="str">
        <f t="shared" si="428"/>
        <v/>
      </c>
      <c r="C3903" s="28"/>
      <c r="D3903" s="37"/>
      <c r="E3903" s="28"/>
      <c r="F3903" s="38"/>
      <c r="G3903" s="39"/>
      <c r="H3903" s="39"/>
      <c r="I3903" s="29"/>
      <c r="J3903" s="40"/>
      <c r="K3903" s="40"/>
      <c r="L3903" s="28"/>
      <c r="M3903" s="28"/>
      <c r="N3903" s="42" t="str">
        <f t="shared" si="429"/>
        <v/>
      </c>
      <c r="O3903" s="43"/>
      <c r="P3903" s="25" t="str">
        <f t="shared" si="427"/>
        <v/>
      </c>
      <c r="R3903" s="26">
        <f t="shared" si="430"/>
        <v>0</v>
      </c>
      <c r="S3903" s="18">
        <f t="shared" si="431"/>
        <v>9</v>
      </c>
      <c r="T3903" s="15" t="str">
        <f t="shared" si="432"/>
        <v/>
      </c>
      <c r="U3903" s="15" t="str">
        <f>CONCATENATE(IF(B3903="","",'[1]Datos del Clap'!$E$4),";","9",IF(B3903="","",'[1]Datos del Clap'!$F$4),TEXT(B3903,"000"),";",E3903,(TEXT(F3903,"00000000")))</f>
        <v>;9;00000000</v>
      </c>
    </row>
    <row r="3904" spans="1:21" ht="14.25" customHeight="1" x14ac:dyDescent="0.2">
      <c r="A3904" s="41" t="str">
        <f t="shared" si="426"/>
        <v/>
      </c>
      <c r="B3904" s="27" t="str">
        <f t="shared" si="428"/>
        <v/>
      </c>
      <c r="C3904" s="28"/>
      <c r="D3904" s="37"/>
      <c r="E3904" s="28"/>
      <c r="F3904" s="38"/>
      <c r="G3904" s="39"/>
      <c r="H3904" s="39"/>
      <c r="I3904" s="29"/>
      <c r="J3904" s="40"/>
      <c r="K3904" s="40"/>
      <c r="L3904" s="28"/>
      <c r="M3904" s="28"/>
      <c r="N3904" s="42" t="str">
        <f t="shared" si="429"/>
        <v/>
      </c>
      <c r="O3904" s="43"/>
      <c r="P3904" s="25" t="str">
        <f t="shared" si="427"/>
        <v/>
      </c>
      <c r="R3904" s="26">
        <f t="shared" si="430"/>
        <v>0</v>
      </c>
      <c r="S3904" s="18">
        <f t="shared" si="431"/>
        <v>9</v>
      </c>
      <c r="T3904" s="15" t="str">
        <f t="shared" si="432"/>
        <v/>
      </c>
      <c r="U3904" s="15" t="str">
        <f>CONCATENATE(IF(B3904="","",'[1]Datos del Clap'!$E$4),";","9",IF(B3904="","",'[1]Datos del Clap'!$F$4),TEXT(B3904,"000"),";",E3904,(TEXT(F3904,"00000000")))</f>
        <v>;9;00000000</v>
      </c>
    </row>
    <row r="3905" spans="1:21" ht="14.25" customHeight="1" x14ac:dyDescent="0.2">
      <c r="A3905" s="41" t="str">
        <f t="shared" si="426"/>
        <v/>
      </c>
      <c r="B3905" s="27" t="str">
        <f t="shared" si="428"/>
        <v/>
      </c>
      <c r="C3905" s="28"/>
      <c r="D3905" s="37"/>
      <c r="E3905" s="28"/>
      <c r="F3905" s="38"/>
      <c r="G3905" s="39"/>
      <c r="H3905" s="39"/>
      <c r="I3905" s="29"/>
      <c r="J3905" s="40"/>
      <c r="K3905" s="40"/>
      <c r="L3905" s="28"/>
      <c r="M3905" s="28"/>
      <c r="N3905" s="42" t="str">
        <f t="shared" si="429"/>
        <v/>
      </c>
      <c r="O3905" s="43"/>
      <c r="P3905" s="25" t="str">
        <f t="shared" si="427"/>
        <v/>
      </c>
      <c r="R3905" s="26">
        <f t="shared" si="430"/>
        <v>0</v>
      </c>
      <c r="S3905" s="18">
        <f t="shared" si="431"/>
        <v>9</v>
      </c>
      <c r="T3905" s="15" t="str">
        <f t="shared" si="432"/>
        <v/>
      </c>
      <c r="U3905" s="15" t="str">
        <f>CONCATENATE(IF(B3905="","",'[1]Datos del Clap'!$E$4),";","9",IF(B3905="","",'[1]Datos del Clap'!$F$4),TEXT(B3905,"000"),";",E3905,(TEXT(F3905,"00000000")))</f>
        <v>;9;00000000</v>
      </c>
    </row>
    <row r="3906" spans="1:21" ht="14.25" customHeight="1" x14ac:dyDescent="0.2">
      <c r="A3906" s="41" t="str">
        <f t="shared" si="426"/>
        <v/>
      </c>
      <c r="B3906" s="27" t="str">
        <f t="shared" si="428"/>
        <v/>
      </c>
      <c r="C3906" s="28"/>
      <c r="D3906" s="37"/>
      <c r="E3906" s="28"/>
      <c r="F3906" s="38"/>
      <c r="G3906" s="39"/>
      <c r="H3906" s="39"/>
      <c r="I3906" s="29"/>
      <c r="J3906" s="40"/>
      <c r="K3906" s="40"/>
      <c r="L3906" s="28"/>
      <c r="M3906" s="28"/>
      <c r="N3906" s="42" t="str">
        <f t="shared" si="429"/>
        <v/>
      </c>
      <c r="O3906" s="43"/>
      <c r="P3906" s="25" t="str">
        <f t="shared" si="427"/>
        <v/>
      </c>
      <c r="R3906" s="26">
        <f t="shared" si="430"/>
        <v>0</v>
      </c>
      <c r="S3906" s="18">
        <f t="shared" si="431"/>
        <v>9</v>
      </c>
      <c r="T3906" s="15" t="str">
        <f t="shared" si="432"/>
        <v/>
      </c>
      <c r="U3906" s="15" t="str">
        <f>CONCATENATE(IF(B3906="","",'[1]Datos del Clap'!$E$4),";","9",IF(B3906="","",'[1]Datos del Clap'!$F$4),TEXT(B3906,"000"),";",E3906,(TEXT(F3906,"00000000")))</f>
        <v>;9;00000000</v>
      </c>
    </row>
    <row r="3907" spans="1:21" ht="14.25" customHeight="1" x14ac:dyDescent="0.2">
      <c r="A3907" s="41" t="str">
        <f t="shared" si="426"/>
        <v/>
      </c>
      <c r="B3907" s="27" t="str">
        <f t="shared" si="428"/>
        <v/>
      </c>
      <c r="C3907" s="28"/>
      <c r="D3907" s="37"/>
      <c r="E3907" s="28"/>
      <c r="F3907" s="38"/>
      <c r="G3907" s="39"/>
      <c r="H3907" s="39"/>
      <c r="I3907" s="29"/>
      <c r="J3907" s="40"/>
      <c r="K3907" s="40"/>
      <c r="L3907" s="28"/>
      <c r="M3907" s="28"/>
      <c r="N3907" s="42" t="str">
        <f t="shared" si="429"/>
        <v/>
      </c>
      <c r="O3907" s="43"/>
      <c r="P3907" s="25" t="str">
        <f t="shared" si="427"/>
        <v/>
      </c>
      <c r="R3907" s="26">
        <f t="shared" si="430"/>
        <v>0</v>
      </c>
      <c r="S3907" s="18">
        <f t="shared" si="431"/>
        <v>9</v>
      </c>
      <c r="T3907" s="15" t="str">
        <f t="shared" si="432"/>
        <v/>
      </c>
      <c r="U3907" s="15" t="str">
        <f>CONCATENATE(IF(B3907="","",'[1]Datos del Clap'!$E$4),";","9",IF(B3907="","",'[1]Datos del Clap'!$F$4),TEXT(B3907,"000"),";",E3907,(TEXT(F3907,"00000000")))</f>
        <v>;9;00000000</v>
      </c>
    </row>
    <row r="3908" spans="1:21" ht="14.25" customHeight="1" x14ac:dyDescent="0.2">
      <c r="A3908" s="41" t="str">
        <f t="shared" si="426"/>
        <v/>
      </c>
      <c r="B3908" s="27" t="str">
        <f t="shared" si="428"/>
        <v/>
      </c>
      <c r="C3908" s="28"/>
      <c r="D3908" s="37"/>
      <c r="E3908" s="28"/>
      <c r="F3908" s="38"/>
      <c r="G3908" s="39"/>
      <c r="H3908" s="39"/>
      <c r="I3908" s="29"/>
      <c r="J3908" s="40"/>
      <c r="K3908" s="40"/>
      <c r="L3908" s="28"/>
      <c r="M3908" s="28"/>
      <c r="N3908" s="42" t="str">
        <f t="shared" si="429"/>
        <v/>
      </c>
      <c r="O3908" s="43"/>
      <c r="P3908" s="25" t="str">
        <f t="shared" si="427"/>
        <v/>
      </c>
      <c r="R3908" s="26">
        <f t="shared" si="430"/>
        <v>0</v>
      </c>
      <c r="S3908" s="18">
        <f t="shared" si="431"/>
        <v>9</v>
      </c>
      <c r="T3908" s="15" t="str">
        <f t="shared" si="432"/>
        <v/>
      </c>
      <c r="U3908" s="15" t="str">
        <f>CONCATENATE(IF(B3908="","",'[1]Datos del Clap'!$E$4),";","9",IF(B3908="","",'[1]Datos del Clap'!$F$4),TEXT(B3908,"000"),";",E3908,(TEXT(F3908,"00000000")))</f>
        <v>;9;00000000</v>
      </c>
    </row>
    <row r="3909" spans="1:21" ht="14.25" customHeight="1" x14ac:dyDescent="0.2">
      <c r="A3909" s="41" t="str">
        <f t="shared" ref="A3909:A3972" si="433">IF(I3909="Vocero Territorial",1,IF(I3909="UBCH",2,IF(I3909="UNAMUJER",3,IF(I3909="FFM",4,IF(I3909="CCAlimentación",5,IF(I3909="Comunicador",6,IF(I3909="Productivo",7,IF(I3909="Fiscal",8,IF(I3909="Miliciano",9,IF(I3909="Vocero Comunal",11,IF(I3909="Ninguno",10,"")))))))))))</f>
        <v/>
      </c>
      <c r="B3909" s="27" t="str">
        <f t="shared" si="428"/>
        <v/>
      </c>
      <c r="C3909" s="28"/>
      <c r="D3909" s="37"/>
      <c r="E3909" s="28"/>
      <c r="F3909" s="38"/>
      <c r="G3909" s="39"/>
      <c r="H3909" s="39"/>
      <c r="I3909" s="29"/>
      <c r="J3909" s="40"/>
      <c r="K3909" s="40"/>
      <c r="L3909" s="28"/>
      <c r="M3909" s="28"/>
      <c r="N3909" s="42" t="str">
        <f t="shared" si="429"/>
        <v/>
      </c>
      <c r="O3909" s="43"/>
      <c r="P3909" s="25" t="str">
        <f t="shared" ref="P3909:P3972" si="434">IF(AND($W$2&lt;&gt;1,I3909="Vocero Territorial"),"Ya Existe un "&amp;I3909,IF(AND($W$3&lt;&gt;1,I3909="UBCH"),"Ya Existe un Representante de las "&amp;I3909,IF(AND($W$4&lt;&gt;1,I3909="UNAMUJER"),"Ya Existe un Representante de "&amp;I3909,IF(AND($W$5&lt;&gt;1,I3909="FFM"),"Ya Existe un Representante del "&amp;I3909,IF(AND($W$6&lt;&gt;1,I3909="CCAlimentación"),"Ya Existe un Representante del "&amp;I3909,IF(AND($W$7&lt;&gt;1,I3909="Comunicador"),"Ya Existe un Líder "&amp;I3909,IF(AND($W$8&lt;&gt;1,I3909="Productivo"),"Ya Existe un Líder "&amp;I3909,IF(AND($W$9&lt;&gt;1,I3909="Fiscal"),"Ya Existe un "&amp;I3909,IF(AND($W$9&lt;&gt;1,I3909="Vocero Comunal"),"Ya Existe un "&amp;I3909,"")))))))))</f>
        <v/>
      </c>
      <c r="R3909" s="26">
        <f t="shared" si="430"/>
        <v>0</v>
      </c>
      <c r="S3909" s="18">
        <f t="shared" si="431"/>
        <v>9</v>
      </c>
      <c r="T3909" s="15" t="str">
        <f t="shared" si="432"/>
        <v/>
      </c>
      <c r="U3909" s="15" t="str">
        <f>CONCATENATE(IF(B3909="","",'[1]Datos del Clap'!$E$4),";","9",IF(B3909="","",'[1]Datos del Clap'!$F$4),TEXT(B3909,"000"),";",E3909,(TEXT(F3909,"00000000")))</f>
        <v>;9;00000000</v>
      </c>
    </row>
    <row r="3910" spans="1:21" ht="14.25" customHeight="1" x14ac:dyDescent="0.2">
      <c r="A3910" s="41" t="str">
        <f t="shared" si="433"/>
        <v/>
      </c>
      <c r="B3910" s="27" t="str">
        <f t="shared" si="428"/>
        <v/>
      </c>
      <c r="C3910" s="28"/>
      <c r="D3910" s="37"/>
      <c r="E3910" s="28"/>
      <c r="F3910" s="38"/>
      <c r="G3910" s="39"/>
      <c r="H3910" s="39"/>
      <c r="I3910" s="29"/>
      <c r="J3910" s="40"/>
      <c r="K3910" s="40"/>
      <c r="L3910" s="28"/>
      <c r="M3910" s="28"/>
      <c r="N3910" s="42" t="str">
        <f t="shared" si="429"/>
        <v/>
      </c>
      <c r="O3910" s="43"/>
      <c r="P3910" s="25" t="str">
        <f t="shared" si="434"/>
        <v/>
      </c>
      <c r="R3910" s="26">
        <f t="shared" si="430"/>
        <v>0</v>
      </c>
      <c r="S3910" s="18">
        <f t="shared" si="431"/>
        <v>9</v>
      </c>
      <c r="T3910" s="15" t="str">
        <f t="shared" si="432"/>
        <v/>
      </c>
      <c r="U3910" s="15" t="str">
        <f>CONCATENATE(IF(B3910="","",'[1]Datos del Clap'!$E$4),";","9",IF(B3910="","",'[1]Datos del Clap'!$F$4),TEXT(B3910,"000"),";",E3910,(TEXT(F3910,"00000000")))</f>
        <v>;9;00000000</v>
      </c>
    </row>
    <row r="3911" spans="1:21" ht="14.25" customHeight="1" x14ac:dyDescent="0.2">
      <c r="A3911" s="41" t="str">
        <f t="shared" si="433"/>
        <v/>
      </c>
      <c r="B3911" s="27" t="str">
        <f t="shared" si="428"/>
        <v/>
      </c>
      <c r="C3911" s="28"/>
      <c r="D3911" s="37"/>
      <c r="E3911" s="28"/>
      <c r="F3911" s="38"/>
      <c r="G3911" s="39"/>
      <c r="H3911" s="39"/>
      <c r="I3911" s="29"/>
      <c r="J3911" s="40"/>
      <c r="K3911" s="40"/>
      <c r="L3911" s="28"/>
      <c r="M3911" s="28"/>
      <c r="N3911" s="42" t="str">
        <f t="shared" si="429"/>
        <v/>
      </c>
      <c r="O3911" s="43"/>
      <c r="P3911" s="25" t="str">
        <f t="shared" si="434"/>
        <v/>
      </c>
      <c r="R3911" s="26">
        <f t="shared" si="430"/>
        <v>0</v>
      </c>
      <c r="S3911" s="18">
        <f t="shared" si="431"/>
        <v>9</v>
      </c>
      <c r="T3911" s="15" t="str">
        <f t="shared" si="432"/>
        <v/>
      </c>
      <c r="U3911" s="15" t="str">
        <f>CONCATENATE(IF(B3911="","",'[1]Datos del Clap'!$E$4),";","9",IF(B3911="","",'[1]Datos del Clap'!$F$4),TEXT(B3911,"000"),";",E3911,(TEXT(F3911,"00000000")))</f>
        <v>;9;00000000</v>
      </c>
    </row>
    <row r="3912" spans="1:21" ht="14.25" customHeight="1" x14ac:dyDescent="0.2">
      <c r="A3912" s="41" t="str">
        <f t="shared" si="433"/>
        <v/>
      </c>
      <c r="B3912" s="27" t="str">
        <f t="shared" si="428"/>
        <v/>
      </c>
      <c r="C3912" s="28"/>
      <c r="D3912" s="37"/>
      <c r="E3912" s="28"/>
      <c r="F3912" s="38"/>
      <c r="G3912" s="39"/>
      <c r="H3912" s="39"/>
      <c r="I3912" s="29"/>
      <c r="J3912" s="40"/>
      <c r="K3912" s="40"/>
      <c r="L3912" s="28"/>
      <c r="M3912" s="28"/>
      <c r="N3912" s="42" t="str">
        <f t="shared" si="429"/>
        <v/>
      </c>
      <c r="O3912" s="43"/>
      <c r="P3912" s="25" t="str">
        <f t="shared" si="434"/>
        <v/>
      </c>
      <c r="R3912" s="26">
        <f t="shared" si="430"/>
        <v>0</v>
      </c>
      <c r="S3912" s="18">
        <f t="shared" si="431"/>
        <v>9</v>
      </c>
      <c r="T3912" s="15" t="str">
        <f t="shared" si="432"/>
        <v/>
      </c>
      <c r="U3912" s="15" t="str">
        <f>CONCATENATE(IF(B3912="","",'[1]Datos del Clap'!$E$4),";","9",IF(B3912="","",'[1]Datos del Clap'!$F$4),TEXT(B3912,"000"),";",E3912,(TEXT(F3912,"00000000")))</f>
        <v>;9;00000000</v>
      </c>
    </row>
    <row r="3913" spans="1:21" ht="14.25" customHeight="1" x14ac:dyDescent="0.2">
      <c r="A3913" s="41" t="str">
        <f t="shared" si="433"/>
        <v/>
      </c>
      <c r="B3913" s="27" t="str">
        <f t="shared" si="428"/>
        <v/>
      </c>
      <c r="C3913" s="28"/>
      <c r="D3913" s="37"/>
      <c r="E3913" s="28"/>
      <c r="F3913" s="38"/>
      <c r="G3913" s="39"/>
      <c r="H3913" s="39"/>
      <c r="I3913" s="29"/>
      <c r="J3913" s="40"/>
      <c r="K3913" s="40"/>
      <c r="L3913" s="28"/>
      <c r="M3913" s="28"/>
      <c r="N3913" s="42" t="str">
        <f t="shared" si="429"/>
        <v/>
      </c>
      <c r="O3913" s="43"/>
      <c r="P3913" s="25" t="str">
        <f t="shared" si="434"/>
        <v/>
      </c>
      <c r="R3913" s="26">
        <f t="shared" si="430"/>
        <v>0</v>
      </c>
      <c r="S3913" s="18">
        <f t="shared" si="431"/>
        <v>9</v>
      </c>
      <c r="T3913" s="15" t="str">
        <f t="shared" si="432"/>
        <v/>
      </c>
      <c r="U3913" s="15" t="str">
        <f>CONCATENATE(IF(B3913="","",'[1]Datos del Clap'!$E$4),";","9",IF(B3913="","",'[1]Datos del Clap'!$F$4),TEXT(B3913,"000"),";",E3913,(TEXT(F3913,"00000000")))</f>
        <v>;9;00000000</v>
      </c>
    </row>
    <row r="3914" spans="1:21" ht="14.25" customHeight="1" x14ac:dyDescent="0.2">
      <c r="A3914" s="41" t="str">
        <f t="shared" si="433"/>
        <v/>
      </c>
      <c r="B3914" s="27" t="str">
        <f t="shared" si="428"/>
        <v/>
      </c>
      <c r="C3914" s="28"/>
      <c r="D3914" s="37"/>
      <c r="E3914" s="28"/>
      <c r="F3914" s="38"/>
      <c r="G3914" s="39"/>
      <c r="H3914" s="39"/>
      <c r="I3914" s="29"/>
      <c r="J3914" s="40"/>
      <c r="K3914" s="40"/>
      <c r="L3914" s="28"/>
      <c r="M3914" s="28"/>
      <c r="N3914" s="42" t="str">
        <f t="shared" si="429"/>
        <v/>
      </c>
      <c r="O3914" s="43"/>
      <c r="P3914" s="25" t="str">
        <f t="shared" si="434"/>
        <v/>
      </c>
      <c r="R3914" s="26">
        <f t="shared" si="430"/>
        <v>0</v>
      </c>
      <c r="S3914" s="18">
        <f t="shared" si="431"/>
        <v>9</v>
      </c>
      <c r="T3914" s="15" t="str">
        <f t="shared" si="432"/>
        <v/>
      </c>
      <c r="U3914" s="15" t="str">
        <f>CONCATENATE(IF(B3914="","",'[1]Datos del Clap'!$E$4),";","9",IF(B3914="","",'[1]Datos del Clap'!$F$4),TEXT(B3914,"000"),";",E3914,(TEXT(F3914,"00000000")))</f>
        <v>;9;00000000</v>
      </c>
    </row>
    <row r="3915" spans="1:21" ht="14.25" customHeight="1" x14ac:dyDescent="0.2">
      <c r="A3915" s="41" t="str">
        <f t="shared" si="433"/>
        <v/>
      </c>
      <c r="B3915" s="27" t="str">
        <f t="shared" si="428"/>
        <v/>
      </c>
      <c r="C3915" s="28"/>
      <c r="D3915" s="37"/>
      <c r="E3915" s="28"/>
      <c r="F3915" s="38"/>
      <c r="G3915" s="39"/>
      <c r="H3915" s="39"/>
      <c r="I3915" s="29"/>
      <c r="J3915" s="40"/>
      <c r="K3915" s="40"/>
      <c r="L3915" s="28"/>
      <c r="M3915" s="28"/>
      <c r="N3915" s="42" t="str">
        <f t="shared" si="429"/>
        <v/>
      </c>
      <c r="O3915" s="43"/>
      <c r="P3915" s="25" t="str">
        <f t="shared" si="434"/>
        <v/>
      </c>
      <c r="R3915" s="26">
        <f t="shared" si="430"/>
        <v>0</v>
      </c>
      <c r="S3915" s="18">
        <f t="shared" si="431"/>
        <v>9</v>
      </c>
      <c r="T3915" s="15" t="str">
        <f t="shared" si="432"/>
        <v/>
      </c>
      <c r="U3915" s="15" t="str">
        <f>CONCATENATE(IF(B3915="","",'[1]Datos del Clap'!$E$4),";","9",IF(B3915="","",'[1]Datos del Clap'!$F$4),TEXT(B3915,"000"),";",E3915,(TEXT(F3915,"00000000")))</f>
        <v>;9;00000000</v>
      </c>
    </row>
    <row r="3916" spans="1:21" ht="14.25" customHeight="1" x14ac:dyDescent="0.2">
      <c r="A3916" s="41" t="str">
        <f t="shared" si="433"/>
        <v/>
      </c>
      <c r="B3916" s="27" t="str">
        <f t="shared" si="428"/>
        <v/>
      </c>
      <c r="C3916" s="28"/>
      <c r="D3916" s="37"/>
      <c r="E3916" s="28"/>
      <c r="F3916" s="38"/>
      <c r="G3916" s="39"/>
      <c r="H3916" s="39"/>
      <c r="I3916" s="29"/>
      <c r="J3916" s="40"/>
      <c r="K3916" s="40"/>
      <c r="L3916" s="28"/>
      <c r="M3916" s="28"/>
      <c r="N3916" s="42" t="str">
        <f t="shared" si="429"/>
        <v/>
      </c>
      <c r="O3916" s="43"/>
      <c r="P3916" s="25" t="str">
        <f t="shared" si="434"/>
        <v/>
      </c>
      <c r="R3916" s="26">
        <f t="shared" si="430"/>
        <v>0</v>
      </c>
      <c r="S3916" s="18">
        <f t="shared" si="431"/>
        <v>9</v>
      </c>
      <c r="T3916" s="15" t="str">
        <f t="shared" si="432"/>
        <v/>
      </c>
      <c r="U3916" s="15" t="str">
        <f>CONCATENATE(IF(B3916="","",'[1]Datos del Clap'!$E$4),";","9",IF(B3916="","",'[1]Datos del Clap'!$F$4),TEXT(B3916,"000"),";",E3916,(TEXT(F3916,"00000000")))</f>
        <v>;9;00000000</v>
      </c>
    </row>
    <row r="3917" spans="1:21" ht="14.25" customHeight="1" x14ac:dyDescent="0.2">
      <c r="A3917" s="41" t="str">
        <f t="shared" si="433"/>
        <v/>
      </c>
      <c r="B3917" s="27" t="str">
        <f t="shared" si="428"/>
        <v/>
      </c>
      <c r="C3917" s="28"/>
      <c r="D3917" s="37"/>
      <c r="E3917" s="28"/>
      <c r="F3917" s="38"/>
      <c r="G3917" s="39"/>
      <c r="H3917" s="39"/>
      <c r="I3917" s="29"/>
      <c r="J3917" s="40"/>
      <c r="K3917" s="40"/>
      <c r="L3917" s="28"/>
      <c r="M3917" s="28"/>
      <c r="N3917" s="42" t="str">
        <f t="shared" si="429"/>
        <v/>
      </c>
      <c r="O3917" s="43"/>
      <c r="P3917" s="25" t="str">
        <f t="shared" si="434"/>
        <v/>
      </c>
      <c r="R3917" s="26">
        <f t="shared" si="430"/>
        <v>0</v>
      </c>
      <c r="S3917" s="18">
        <f t="shared" si="431"/>
        <v>9</v>
      </c>
      <c r="T3917" s="15" t="str">
        <f t="shared" si="432"/>
        <v/>
      </c>
      <c r="U3917" s="15" t="str">
        <f>CONCATENATE(IF(B3917="","",'[1]Datos del Clap'!$E$4),";","9",IF(B3917="","",'[1]Datos del Clap'!$F$4),TEXT(B3917,"000"),";",E3917,(TEXT(F3917,"00000000")))</f>
        <v>;9;00000000</v>
      </c>
    </row>
    <row r="3918" spans="1:21" ht="14.25" customHeight="1" x14ac:dyDescent="0.2">
      <c r="A3918" s="41" t="str">
        <f t="shared" si="433"/>
        <v/>
      </c>
      <c r="B3918" s="27" t="str">
        <f t="shared" si="428"/>
        <v/>
      </c>
      <c r="C3918" s="28"/>
      <c r="D3918" s="37"/>
      <c r="E3918" s="28"/>
      <c r="F3918" s="38"/>
      <c r="G3918" s="39"/>
      <c r="H3918" s="39"/>
      <c r="I3918" s="29"/>
      <c r="J3918" s="40"/>
      <c r="K3918" s="40"/>
      <c r="L3918" s="28"/>
      <c r="M3918" s="28"/>
      <c r="N3918" s="42" t="str">
        <f t="shared" si="429"/>
        <v/>
      </c>
      <c r="O3918" s="43"/>
      <c r="P3918" s="25" t="str">
        <f t="shared" si="434"/>
        <v/>
      </c>
      <c r="R3918" s="26">
        <f t="shared" si="430"/>
        <v>0</v>
      </c>
      <c r="S3918" s="18">
        <f t="shared" si="431"/>
        <v>9</v>
      </c>
      <c r="T3918" s="15" t="str">
        <f t="shared" si="432"/>
        <v/>
      </c>
      <c r="U3918" s="15" t="str">
        <f>CONCATENATE(IF(B3918="","",'[1]Datos del Clap'!$E$4),";","9",IF(B3918="","",'[1]Datos del Clap'!$F$4),TEXT(B3918,"000"),";",E3918,(TEXT(F3918,"00000000")))</f>
        <v>;9;00000000</v>
      </c>
    </row>
    <row r="3919" spans="1:21" ht="14.25" customHeight="1" x14ac:dyDescent="0.2">
      <c r="A3919" s="41" t="str">
        <f t="shared" si="433"/>
        <v/>
      </c>
      <c r="B3919" s="27" t="str">
        <f t="shared" si="428"/>
        <v/>
      </c>
      <c r="C3919" s="28"/>
      <c r="D3919" s="37"/>
      <c r="E3919" s="28"/>
      <c r="F3919" s="38"/>
      <c r="G3919" s="39"/>
      <c r="H3919" s="39"/>
      <c r="I3919" s="29"/>
      <c r="J3919" s="40"/>
      <c r="K3919" s="40"/>
      <c r="L3919" s="28"/>
      <c r="M3919" s="28"/>
      <c r="N3919" s="42" t="str">
        <f t="shared" si="429"/>
        <v/>
      </c>
      <c r="O3919" s="43"/>
      <c r="P3919" s="25" t="str">
        <f t="shared" si="434"/>
        <v/>
      </c>
      <c r="R3919" s="26">
        <f t="shared" si="430"/>
        <v>0</v>
      </c>
      <c r="S3919" s="18">
        <f t="shared" si="431"/>
        <v>9</v>
      </c>
      <c r="T3919" s="15" t="str">
        <f t="shared" si="432"/>
        <v/>
      </c>
      <c r="U3919" s="15" t="str">
        <f>CONCATENATE(IF(B3919="","",'[1]Datos del Clap'!$E$4),";","9",IF(B3919="","",'[1]Datos del Clap'!$F$4),TEXT(B3919,"000"),";",E3919,(TEXT(F3919,"00000000")))</f>
        <v>;9;00000000</v>
      </c>
    </row>
    <row r="3920" spans="1:21" ht="14.25" customHeight="1" x14ac:dyDescent="0.2">
      <c r="A3920" s="41" t="str">
        <f t="shared" si="433"/>
        <v/>
      </c>
      <c r="B3920" s="27" t="str">
        <f t="shared" si="428"/>
        <v/>
      </c>
      <c r="C3920" s="28"/>
      <c r="D3920" s="37"/>
      <c r="E3920" s="28"/>
      <c r="F3920" s="38"/>
      <c r="G3920" s="39"/>
      <c r="H3920" s="39"/>
      <c r="I3920" s="29"/>
      <c r="J3920" s="40"/>
      <c r="K3920" s="40"/>
      <c r="L3920" s="28"/>
      <c r="M3920" s="28"/>
      <c r="N3920" s="42" t="str">
        <f t="shared" si="429"/>
        <v/>
      </c>
      <c r="O3920" s="43"/>
      <c r="P3920" s="25" t="str">
        <f t="shared" si="434"/>
        <v/>
      </c>
      <c r="R3920" s="26">
        <f t="shared" si="430"/>
        <v>0</v>
      </c>
      <c r="S3920" s="18">
        <f t="shared" si="431"/>
        <v>9</v>
      </c>
      <c r="T3920" s="15" t="str">
        <f t="shared" si="432"/>
        <v/>
      </c>
      <c r="U3920" s="15" t="str">
        <f>CONCATENATE(IF(B3920="","",'[1]Datos del Clap'!$E$4),";","9",IF(B3920="","",'[1]Datos del Clap'!$F$4),TEXT(B3920,"000"),";",E3920,(TEXT(F3920,"00000000")))</f>
        <v>;9;00000000</v>
      </c>
    </row>
    <row r="3921" spans="1:21" ht="14.25" customHeight="1" x14ac:dyDescent="0.2">
      <c r="A3921" s="41" t="str">
        <f t="shared" si="433"/>
        <v/>
      </c>
      <c r="B3921" s="27" t="str">
        <f t="shared" si="428"/>
        <v/>
      </c>
      <c r="C3921" s="28"/>
      <c r="D3921" s="37"/>
      <c r="E3921" s="28"/>
      <c r="F3921" s="38"/>
      <c r="G3921" s="39"/>
      <c r="H3921" s="39"/>
      <c r="I3921" s="29"/>
      <c r="J3921" s="40"/>
      <c r="K3921" s="40"/>
      <c r="L3921" s="28"/>
      <c r="M3921" s="28"/>
      <c r="N3921" s="42" t="str">
        <f t="shared" si="429"/>
        <v/>
      </c>
      <c r="O3921" s="43"/>
      <c r="P3921" s="25" t="str">
        <f t="shared" si="434"/>
        <v/>
      </c>
      <c r="R3921" s="26">
        <f t="shared" si="430"/>
        <v>0</v>
      </c>
      <c r="S3921" s="18">
        <f t="shared" si="431"/>
        <v>9</v>
      </c>
      <c r="T3921" s="15" t="str">
        <f t="shared" si="432"/>
        <v/>
      </c>
      <c r="U3921" s="15" t="str">
        <f>CONCATENATE(IF(B3921="","",'[1]Datos del Clap'!$E$4),";","9",IF(B3921="","",'[1]Datos del Clap'!$F$4),TEXT(B3921,"000"),";",E3921,(TEXT(F3921,"00000000")))</f>
        <v>;9;00000000</v>
      </c>
    </row>
    <row r="3922" spans="1:21" ht="14.25" customHeight="1" x14ac:dyDescent="0.2">
      <c r="A3922" s="41" t="str">
        <f t="shared" si="433"/>
        <v/>
      </c>
      <c r="B3922" s="27" t="str">
        <f t="shared" si="428"/>
        <v/>
      </c>
      <c r="C3922" s="28"/>
      <c r="D3922" s="37"/>
      <c r="E3922" s="28"/>
      <c r="F3922" s="38"/>
      <c r="G3922" s="39"/>
      <c r="H3922" s="39"/>
      <c r="I3922" s="29"/>
      <c r="J3922" s="40"/>
      <c r="K3922" s="40"/>
      <c r="L3922" s="28"/>
      <c r="M3922" s="28"/>
      <c r="N3922" s="42" t="str">
        <f t="shared" si="429"/>
        <v/>
      </c>
      <c r="O3922" s="43"/>
      <c r="P3922" s="25" t="str">
        <f t="shared" si="434"/>
        <v/>
      </c>
      <c r="R3922" s="26">
        <f t="shared" si="430"/>
        <v>0</v>
      </c>
      <c r="S3922" s="18">
        <f t="shared" si="431"/>
        <v>9</v>
      </c>
      <c r="T3922" s="15" t="str">
        <f t="shared" si="432"/>
        <v/>
      </c>
      <c r="U3922" s="15" t="str">
        <f>CONCATENATE(IF(B3922="","",'[1]Datos del Clap'!$E$4),";","9",IF(B3922="","",'[1]Datos del Clap'!$F$4),TEXT(B3922,"000"),";",E3922,(TEXT(F3922,"00000000")))</f>
        <v>;9;00000000</v>
      </c>
    </row>
    <row r="3923" spans="1:21" ht="14.25" customHeight="1" x14ac:dyDescent="0.2">
      <c r="A3923" s="41" t="str">
        <f t="shared" si="433"/>
        <v/>
      </c>
      <c r="B3923" s="27" t="str">
        <f t="shared" si="428"/>
        <v/>
      </c>
      <c r="C3923" s="28"/>
      <c r="D3923" s="37"/>
      <c r="E3923" s="28"/>
      <c r="F3923" s="38"/>
      <c r="G3923" s="39"/>
      <c r="H3923" s="39"/>
      <c r="I3923" s="29"/>
      <c r="J3923" s="40"/>
      <c r="K3923" s="40"/>
      <c r="L3923" s="28"/>
      <c r="M3923" s="28"/>
      <c r="N3923" s="42" t="str">
        <f t="shared" si="429"/>
        <v/>
      </c>
      <c r="O3923" s="43"/>
      <c r="P3923" s="25" t="str">
        <f t="shared" si="434"/>
        <v/>
      </c>
      <c r="R3923" s="26">
        <f t="shared" si="430"/>
        <v>0</v>
      </c>
      <c r="S3923" s="18">
        <f t="shared" si="431"/>
        <v>9</v>
      </c>
      <c r="T3923" s="15" t="str">
        <f t="shared" si="432"/>
        <v/>
      </c>
      <c r="U3923" s="15" t="str">
        <f>CONCATENATE(IF(B3923="","",'[1]Datos del Clap'!$E$4),";","9",IF(B3923="","",'[1]Datos del Clap'!$F$4),TEXT(B3923,"000"),";",E3923,(TEXT(F3923,"00000000")))</f>
        <v>;9;00000000</v>
      </c>
    </row>
    <row r="3924" spans="1:21" ht="14.25" customHeight="1" x14ac:dyDescent="0.2">
      <c r="A3924" s="41" t="str">
        <f t="shared" si="433"/>
        <v/>
      </c>
      <c r="B3924" s="27" t="str">
        <f t="shared" si="428"/>
        <v/>
      </c>
      <c r="C3924" s="28"/>
      <c r="D3924" s="37"/>
      <c r="E3924" s="28"/>
      <c r="F3924" s="38"/>
      <c r="G3924" s="39"/>
      <c r="H3924" s="39"/>
      <c r="I3924" s="29"/>
      <c r="J3924" s="40"/>
      <c r="K3924" s="40"/>
      <c r="L3924" s="28"/>
      <c r="M3924" s="28"/>
      <c r="N3924" s="42" t="str">
        <f t="shared" si="429"/>
        <v/>
      </c>
      <c r="O3924" s="43"/>
      <c r="P3924" s="25" t="str">
        <f t="shared" si="434"/>
        <v/>
      </c>
      <c r="R3924" s="26">
        <f t="shared" si="430"/>
        <v>0</v>
      </c>
      <c r="S3924" s="18">
        <f t="shared" si="431"/>
        <v>9</v>
      </c>
      <c r="T3924" s="15" t="str">
        <f t="shared" si="432"/>
        <v/>
      </c>
      <c r="U3924" s="15" t="str">
        <f>CONCATENATE(IF(B3924="","",'[1]Datos del Clap'!$E$4),";","9",IF(B3924="","",'[1]Datos del Clap'!$F$4),TEXT(B3924,"000"),";",E3924,(TEXT(F3924,"00000000")))</f>
        <v>;9;00000000</v>
      </c>
    </row>
    <row r="3925" spans="1:21" ht="14.25" customHeight="1" x14ac:dyDescent="0.2">
      <c r="A3925" s="41" t="str">
        <f t="shared" si="433"/>
        <v/>
      </c>
      <c r="B3925" s="27" t="str">
        <f t="shared" si="428"/>
        <v/>
      </c>
      <c r="C3925" s="28"/>
      <c r="D3925" s="37"/>
      <c r="E3925" s="28"/>
      <c r="F3925" s="38"/>
      <c r="G3925" s="39"/>
      <c r="H3925" s="39"/>
      <c r="I3925" s="29"/>
      <c r="J3925" s="40"/>
      <c r="K3925" s="40"/>
      <c r="L3925" s="28"/>
      <c r="M3925" s="28"/>
      <c r="N3925" s="42" t="str">
        <f t="shared" si="429"/>
        <v/>
      </c>
      <c r="O3925" s="43"/>
      <c r="P3925" s="25" t="str">
        <f t="shared" si="434"/>
        <v/>
      </c>
      <c r="R3925" s="26">
        <f t="shared" si="430"/>
        <v>0</v>
      </c>
      <c r="S3925" s="18">
        <f t="shared" si="431"/>
        <v>9</v>
      </c>
      <c r="T3925" s="15" t="str">
        <f t="shared" si="432"/>
        <v/>
      </c>
      <c r="U3925" s="15" t="str">
        <f>CONCATENATE(IF(B3925="","",'[1]Datos del Clap'!$E$4),";","9",IF(B3925="","",'[1]Datos del Clap'!$F$4),TEXT(B3925,"000"),";",E3925,(TEXT(F3925,"00000000")))</f>
        <v>;9;00000000</v>
      </c>
    </row>
    <row r="3926" spans="1:21" ht="14.25" customHeight="1" x14ac:dyDescent="0.2">
      <c r="A3926" s="41" t="str">
        <f t="shared" si="433"/>
        <v/>
      </c>
      <c r="B3926" s="27" t="str">
        <f t="shared" si="428"/>
        <v/>
      </c>
      <c r="C3926" s="28"/>
      <c r="D3926" s="37"/>
      <c r="E3926" s="28"/>
      <c r="F3926" s="38"/>
      <c r="G3926" s="39"/>
      <c r="H3926" s="39"/>
      <c r="I3926" s="29"/>
      <c r="J3926" s="40"/>
      <c r="K3926" s="40"/>
      <c r="L3926" s="28"/>
      <c r="M3926" s="28"/>
      <c r="N3926" s="42" t="str">
        <f t="shared" si="429"/>
        <v/>
      </c>
      <c r="O3926" s="43"/>
      <c r="P3926" s="25" t="str">
        <f t="shared" si="434"/>
        <v/>
      </c>
      <c r="R3926" s="26">
        <f t="shared" si="430"/>
        <v>0</v>
      </c>
      <c r="S3926" s="18">
        <f t="shared" si="431"/>
        <v>9</v>
      </c>
      <c r="T3926" s="15" t="str">
        <f t="shared" si="432"/>
        <v/>
      </c>
      <c r="U3926" s="15" t="str">
        <f>CONCATENATE(IF(B3926="","",'[1]Datos del Clap'!$E$4),";","9",IF(B3926="","",'[1]Datos del Clap'!$F$4),TEXT(B3926,"000"),";",E3926,(TEXT(F3926,"00000000")))</f>
        <v>;9;00000000</v>
      </c>
    </row>
    <row r="3927" spans="1:21" ht="14.25" customHeight="1" x14ac:dyDescent="0.2">
      <c r="A3927" s="41" t="str">
        <f t="shared" si="433"/>
        <v/>
      </c>
      <c r="B3927" s="27" t="str">
        <f t="shared" si="428"/>
        <v/>
      </c>
      <c r="C3927" s="28"/>
      <c r="D3927" s="37"/>
      <c r="E3927" s="28"/>
      <c r="F3927" s="38"/>
      <c r="G3927" s="39"/>
      <c r="H3927" s="39"/>
      <c r="I3927" s="29"/>
      <c r="J3927" s="40"/>
      <c r="K3927" s="40"/>
      <c r="L3927" s="28"/>
      <c r="M3927" s="28"/>
      <c r="N3927" s="42" t="str">
        <f t="shared" si="429"/>
        <v/>
      </c>
      <c r="O3927" s="43"/>
      <c r="P3927" s="25" t="str">
        <f t="shared" si="434"/>
        <v/>
      </c>
      <c r="R3927" s="26">
        <f t="shared" si="430"/>
        <v>0</v>
      </c>
      <c r="S3927" s="18">
        <f t="shared" si="431"/>
        <v>9</v>
      </c>
      <c r="T3927" s="15" t="str">
        <f t="shared" si="432"/>
        <v/>
      </c>
      <c r="U3927" s="15" t="str">
        <f>CONCATENATE(IF(B3927="","",'[1]Datos del Clap'!$E$4),";","9",IF(B3927="","",'[1]Datos del Clap'!$F$4),TEXT(B3927,"000"),";",E3927,(TEXT(F3927,"00000000")))</f>
        <v>;9;00000000</v>
      </c>
    </row>
    <row r="3928" spans="1:21" ht="14.25" customHeight="1" x14ac:dyDescent="0.2">
      <c r="A3928" s="41" t="str">
        <f t="shared" si="433"/>
        <v/>
      </c>
      <c r="B3928" s="27" t="str">
        <f t="shared" si="428"/>
        <v/>
      </c>
      <c r="C3928" s="28"/>
      <c r="D3928" s="37"/>
      <c r="E3928" s="28"/>
      <c r="F3928" s="38"/>
      <c r="G3928" s="39"/>
      <c r="H3928" s="39"/>
      <c r="I3928" s="29"/>
      <c r="J3928" s="40"/>
      <c r="K3928" s="40"/>
      <c r="L3928" s="28"/>
      <c r="M3928" s="28"/>
      <c r="N3928" s="42" t="str">
        <f t="shared" si="429"/>
        <v/>
      </c>
      <c r="O3928" s="43"/>
      <c r="P3928" s="25" t="str">
        <f t="shared" si="434"/>
        <v/>
      </c>
      <c r="R3928" s="26">
        <f t="shared" si="430"/>
        <v>0</v>
      </c>
      <c r="S3928" s="18">
        <f t="shared" si="431"/>
        <v>9</v>
      </c>
      <c r="T3928" s="15" t="str">
        <f t="shared" si="432"/>
        <v/>
      </c>
      <c r="U3928" s="15" t="str">
        <f>CONCATENATE(IF(B3928="","",'[1]Datos del Clap'!$E$4),";","9",IF(B3928="","",'[1]Datos del Clap'!$F$4),TEXT(B3928,"000"),";",E3928,(TEXT(F3928,"00000000")))</f>
        <v>;9;00000000</v>
      </c>
    </row>
    <row r="3929" spans="1:21" ht="14.25" customHeight="1" x14ac:dyDescent="0.2">
      <c r="A3929" s="41" t="str">
        <f t="shared" si="433"/>
        <v/>
      </c>
      <c r="B3929" s="27" t="str">
        <f t="shared" si="428"/>
        <v/>
      </c>
      <c r="C3929" s="28"/>
      <c r="D3929" s="37"/>
      <c r="E3929" s="28"/>
      <c r="F3929" s="38"/>
      <c r="G3929" s="39"/>
      <c r="H3929" s="39"/>
      <c r="I3929" s="29"/>
      <c r="J3929" s="40"/>
      <c r="K3929" s="40"/>
      <c r="L3929" s="28"/>
      <c r="M3929" s="28"/>
      <c r="N3929" s="42" t="str">
        <f t="shared" si="429"/>
        <v/>
      </c>
      <c r="O3929" s="43"/>
      <c r="P3929" s="25" t="str">
        <f t="shared" si="434"/>
        <v/>
      </c>
      <c r="R3929" s="26">
        <f t="shared" si="430"/>
        <v>0</v>
      </c>
      <c r="S3929" s="18">
        <f t="shared" si="431"/>
        <v>9</v>
      </c>
      <c r="T3929" s="15" t="str">
        <f t="shared" si="432"/>
        <v/>
      </c>
      <c r="U3929" s="15" t="str">
        <f>CONCATENATE(IF(B3929="","",'[1]Datos del Clap'!$E$4),";","9",IF(B3929="","",'[1]Datos del Clap'!$F$4),TEXT(B3929,"000"),";",E3929,(TEXT(F3929,"00000000")))</f>
        <v>;9;00000000</v>
      </c>
    </row>
    <row r="3930" spans="1:21" ht="14.25" customHeight="1" x14ac:dyDescent="0.2">
      <c r="A3930" s="41" t="str">
        <f t="shared" si="433"/>
        <v/>
      </c>
      <c r="B3930" s="27" t="str">
        <f t="shared" si="428"/>
        <v/>
      </c>
      <c r="C3930" s="28"/>
      <c r="D3930" s="37"/>
      <c r="E3930" s="28"/>
      <c r="F3930" s="38"/>
      <c r="G3930" s="39"/>
      <c r="H3930" s="39"/>
      <c r="I3930" s="29"/>
      <c r="J3930" s="40"/>
      <c r="K3930" s="40"/>
      <c r="L3930" s="28"/>
      <c r="M3930" s="28"/>
      <c r="N3930" s="42" t="str">
        <f t="shared" si="429"/>
        <v/>
      </c>
      <c r="O3930" s="43"/>
      <c r="P3930" s="25" t="str">
        <f t="shared" si="434"/>
        <v/>
      </c>
      <c r="R3930" s="26">
        <f t="shared" si="430"/>
        <v>0</v>
      </c>
      <c r="S3930" s="18">
        <f t="shared" si="431"/>
        <v>9</v>
      </c>
      <c r="T3930" s="15" t="str">
        <f t="shared" si="432"/>
        <v/>
      </c>
      <c r="U3930" s="15" t="str">
        <f>CONCATENATE(IF(B3930="","",'[1]Datos del Clap'!$E$4),";","9",IF(B3930="","",'[1]Datos del Clap'!$F$4),TEXT(B3930,"000"),";",E3930,(TEXT(F3930,"00000000")))</f>
        <v>;9;00000000</v>
      </c>
    </row>
    <row r="3931" spans="1:21" ht="14.25" customHeight="1" x14ac:dyDescent="0.2">
      <c r="A3931" s="41" t="str">
        <f t="shared" si="433"/>
        <v/>
      </c>
      <c r="B3931" s="27" t="str">
        <f t="shared" si="428"/>
        <v/>
      </c>
      <c r="C3931" s="28"/>
      <c r="D3931" s="37"/>
      <c r="E3931" s="28"/>
      <c r="F3931" s="38"/>
      <c r="G3931" s="39"/>
      <c r="H3931" s="39"/>
      <c r="I3931" s="29"/>
      <c r="J3931" s="40"/>
      <c r="K3931" s="40"/>
      <c r="L3931" s="28"/>
      <c r="M3931" s="28"/>
      <c r="N3931" s="42" t="str">
        <f t="shared" si="429"/>
        <v/>
      </c>
      <c r="O3931" s="43"/>
      <c r="P3931" s="25" t="str">
        <f t="shared" si="434"/>
        <v/>
      </c>
      <c r="R3931" s="26">
        <f t="shared" si="430"/>
        <v>0</v>
      </c>
      <c r="S3931" s="18">
        <f t="shared" si="431"/>
        <v>9</v>
      </c>
      <c r="T3931" s="15" t="str">
        <f t="shared" si="432"/>
        <v/>
      </c>
      <c r="U3931" s="15" t="str">
        <f>CONCATENATE(IF(B3931="","",'[1]Datos del Clap'!$E$4),";","9",IF(B3931="","",'[1]Datos del Clap'!$F$4),TEXT(B3931,"000"),";",E3931,(TEXT(F3931,"00000000")))</f>
        <v>;9;00000000</v>
      </c>
    </row>
    <row r="3932" spans="1:21" ht="14.25" customHeight="1" x14ac:dyDescent="0.2">
      <c r="A3932" s="41" t="str">
        <f t="shared" si="433"/>
        <v/>
      </c>
      <c r="B3932" s="27" t="str">
        <f t="shared" si="428"/>
        <v/>
      </c>
      <c r="C3932" s="28"/>
      <c r="D3932" s="37"/>
      <c r="E3932" s="28"/>
      <c r="F3932" s="38"/>
      <c r="G3932" s="39"/>
      <c r="H3932" s="39"/>
      <c r="I3932" s="29"/>
      <c r="J3932" s="40"/>
      <c r="K3932" s="40"/>
      <c r="L3932" s="28"/>
      <c r="M3932" s="28"/>
      <c r="N3932" s="42" t="str">
        <f t="shared" si="429"/>
        <v/>
      </c>
      <c r="O3932" s="43"/>
      <c r="P3932" s="25" t="str">
        <f t="shared" si="434"/>
        <v/>
      </c>
      <c r="R3932" s="26">
        <f t="shared" si="430"/>
        <v>0</v>
      </c>
      <c r="S3932" s="18">
        <f t="shared" si="431"/>
        <v>9</v>
      </c>
      <c r="T3932" s="15" t="str">
        <f t="shared" si="432"/>
        <v/>
      </c>
      <c r="U3932" s="15" t="str">
        <f>CONCATENATE(IF(B3932="","",'[1]Datos del Clap'!$E$4),";","9",IF(B3932="","",'[1]Datos del Clap'!$F$4),TEXT(B3932,"000"),";",E3932,(TEXT(F3932,"00000000")))</f>
        <v>;9;00000000</v>
      </c>
    </row>
    <row r="3933" spans="1:21" ht="14.25" customHeight="1" x14ac:dyDescent="0.2">
      <c r="A3933" s="41" t="str">
        <f t="shared" si="433"/>
        <v/>
      </c>
      <c r="B3933" s="27" t="str">
        <f t="shared" si="428"/>
        <v/>
      </c>
      <c r="C3933" s="28"/>
      <c r="D3933" s="37"/>
      <c r="E3933" s="28"/>
      <c r="F3933" s="38"/>
      <c r="G3933" s="39"/>
      <c r="H3933" s="39"/>
      <c r="I3933" s="29"/>
      <c r="J3933" s="40"/>
      <c r="K3933" s="40"/>
      <c r="L3933" s="28"/>
      <c r="M3933" s="28"/>
      <c r="N3933" s="42" t="str">
        <f t="shared" si="429"/>
        <v/>
      </c>
      <c r="O3933" s="43"/>
      <c r="P3933" s="25" t="str">
        <f t="shared" si="434"/>
        <v/>
      </c>
      <c r="R3933" s="26">
        <f t="shared" si="430"/>
        <v>0</v>
      </c>
      <c r="S3933" s="18">
        <f t="shared" si="431"/>
        <v>9</v>
      </c>
      <c r="T3933" s="15" t="str">
        <f t="shared" si="432"/>
        <v/>
      </c>
      <c r="U3933" s="15" t="str">
        <f>CONCATENATE(IF(B3933="","",'[1]Datos del Clap'!$E$4),";","9",IF(B3933="","",'[1]Datos del Clap'!$F$4),TEXT(B3933,"000"),";",E3933,(TEXT(F3933,"00000000")))</f>
        <v>;9;00000000</v>
      </c>
    </row>
    <row r="3934" spans="1:21" ht="14.25" customHeight="1" x14ac:dyDescent="0.2">
      <c r="A3934" s="41" t="str">
        <f t="shared" si="433"/>
        <v/>
      </c>
      <c r="B3934" s="27" t="str">
        <f t="shared" si="428"/>
        <v/>
      </c>
      <c r="C3934" s="28"/>
      <c r="D3934" s="37"/>
      <c r="E3934" s="28"/>
      <c r="F3934" s="38"/>
      <c r="G3934" s="39"/>
      <c r="H3934" s="39"/>
      <c r="I3934" s="29"/>
      <c r="J3934" s="40"/>
      <c r="K3934" s="40"/>
      <c r="L3934" s="28"/>
      <c r="M3934" s="28"/>
      <c r="N3934" s="42" t="str">
        <f t="shared" si="429"/>
        <v/>
      </c>
      <c r="O3934" s="43"/>
      <c r="P3934" s="25" t="str">
        <f t="shared" si="434"/>
        <v/>
      </c>
      <c r="R3934" s="26">
        <f t="shared" si="430"/>
        <v>0</v>
      </c>
      <c r="S3934" s="18">
        <f t="shared" si="431"/>
        <v>9</v>
      </c>
      <c r="T3934" s="15" t="str">
        <f t="shared" si="432"/>
        <v/>
      </c>
      <c r="U3934" s="15" t="str">
        <f>CONCATENATE(IF(B3934="","",'[1]Datos del Clap'!$E$4),";","9",IF(B3934="","",'[1]Datos del Clap'!$F$4),TEXT(B3934,"000"),";",E3934,(TEXT(F3934,"00000000")))</f>
        <v>;9;00000000</v>
      </c>
    </row>
    <row r="3935" spans="1:21" ht="14.25" customHeight="1" x14ac:dyDescent="0.2">
      <c r="A3935" s="41" t="str">
        <f t="shared" si="433"/>
        <v/>
      </c>
      <c r="B3935" s="27" t="str">
        <f t="shared" si="428"/>
        <v/>
      </c>
      <c r="C3935" s="28"/>
      <c r="D3935" s="37"/>
      <c r="E3935" s="28"/>
      <c r="F3935" s="38"/>
      <c r="G3935" s="39"/>
      <c r="H3935" s="39"/>
      <c r="I3935" s="29"/>
      <c r="J3935" s="40"/>
      <c r="K3935" s="40"/>
      <c r="L3935" s="28"/>
      <c r="M3935" s="28"/>
      <c r="N3935" s="42" t="str">
        <f t="shared" si="429"/>
        <v/>
      </c>
      <c r="O3935" s="43"/>
      <c r="P3935" s="25" t="str">
        <f t="shared" si="434"/>
        <v/>
      </c>
      <c r="R3935" s="26">
        <f t="shared" si="430"/>
        <v>0</v>
      </c>
      <c r="S3935" s="18">
        <f t="shared" si="431"/>
        <v>9</v>
      </c>
      <c r="T3935" s="15" t="str">
        <f t="shared" si="432"/>
        <v/>
      </c>
      <c r="U3935" s="15" t="str">
        <f>CONCATENATE(IF(B3935="","",'[1]Datos del Clap'!$E$4),";","9",IF(B3935="","",'[1]Datos del Clap'!$F$4),TEXT(B3935,"000"),";",E3935,(TEXT(F3935,"00000000")))</f>
        <v>;9;00000000</v>
      </c>
    </row>
    <row r="3936" spans="1:21" ht="14.25" customHeight="1" x14ac:dyDescent="0.2">
      <c r="A3936" s="41" t="str">
        <f t="shared" si="433"/>
        <v/>
      </c>
      <c r="B3936" s="27" t="str">
        <f t="shared" si="428"/>
        <v/>
      </c>
      <c r="C3936" s="28"/>
      <c r="D3936" s="37"/>
      <c r="E3936" s="28"/>
      <c r="F3936" s="38"/>
      <c r="G3936" s="39"/>
      <c r="H3936" s="39"/>
      <c r="I3936" s="29"/>
      <c r="J3936" s="40"/>
      <c r="K3936" s="40"/>
      <c r="L3936" s="28"/>
      <c r="M3936" s="28"/>
      <c r="N3936" s="42" t="str">
        <f t="shared" si="429"/>
        <v/>
      </c>
      <c r="O3936" s="43"/>
      <c r="P3936" s="25" t="str">
        <f t="shared" si="434"/>
        <v/>
      </c>
      <c r="R3936" s="26">
        <f t="shared" si="430"/>
        <v>0</v>
      </c>
      <c r="S3936" s="18">
        <f t="shared" si="431"/>
        <v>9</v>
      </c>
      <c r="T3936" s="15" t="str">
        <f t="shared" si="432"/>
        <v/>
      </c>
      <c r="U3936" s="15" t="str">
        <f>CONCATENATE(IF(B3936="","",'[1]Datos del Clap'!$E$4),";","9",IF(B3936="","",'[1]Datos del Clap'!$F$4),TEXT(B3936,"000"),";",E3936,(TEXT(F3936,"00000000")))</f>
        <v>;9;00000000</v>
      </c>
    </row>
    <row r="3937" spans="1:21" ht="14.25" customHeight="1" x14ac:dyDescent="0.2">
      <c r="A3937" s="41" t="str">
        <f t="shared" si="433"/>
        <v/>
      </c>
      <c r="B3937" s="27" t="str">
        <f t="shared" si="428"/>
        <v/>
      </c>
      <c r="C3937" s="28"/>
      <c r="D3937" s="37"/>
      <c r="E3937" s="28"/>
      <c r="F3937" s="38"/>
      <c r="G3937" s="39"/>
      <c r="H3937" s="39"/>
      <c r="I3937" s="29"/>
      <c r="J3937" s="40"/>
      <c r="K3937" s="40"/>
      <c r="L3937" s="28"/>
      <c r="M3937" s="28"/>
      <c r="N3937" s="42" t="str">
        <f t="shared" si="429"/>
        <v/>
      </c>
      <c r="O3937" s="43"/>
      <c r="P3937" s="25" t="str">
        <f t="shared" si="434"/>
        <v/>
      </c>
      <c r="R3937" s="26">
        <f t="shared" si="430"/>
        <v>0</v>
      </c>
      <c r="S3937" s="18">
        <f t="shared" si="431"/>
        <v>9</v>
      </c>
      <c r="T3937" s="15" t="str">
        <f t="shared" si="432"/>
        <v/>
      </c>
      <c r="U3937" s="15" t="str">
        <f>CONCATENATE(IF(B3937="","",'[1]Datos del Clap'!$E$4),";","9",IF(B3937="","",'[1]Datos del Clap'!$F$4),TEXT(B3937,"000"),";",E3937,(TEXT(F3937,"00000000")))</f>
        <v>;9;00000000</v>
      </c>
    </row>
    <row r="3938" spans="1:21" ht="14.25" customHeight="1" x14ac:dyDescent="0.2">
      <c r="A3938" s="41" t="str">
        <f t="shared" si="433"/>
        <v/>
      </c>
      <c r="B3938" s="27" t="str">
        <f t="shared" si="428"/>
        <v/>
      </c>
      <c r="C3938" s="28"/>
      <c r="D3938" s="37"/>
      <c r="E3938" s="28"/>
      <c r="F3938" s="38"/>
      <c r="G3938" s="39"/>
      <c r="H3938" s="39"/>
      <c r="I3938" s="29"/>
      <c r="J3938" s="40"/>
      <c r="K3938" s="40"/>
      <c r="L3938" s="28"/>
      <c r="M3938" s="28"/>
      <c r="N3938" s="42" t="str">
        <f t="shared" si="429"/>
        <v/>
      </c>
      <c r="O3938" s="43"/>
      <c r="P3938" s="25" t="str">
        <f t="shared" si="434"/>
        <v/>
      </c>
      <c r="R3938" s="26">
        <f t="shared" si="430"/>
        <v>0</v>
      </c>
      <c r="S3938" s="18">
        <f t="shared" si="431"/>
        <v>9</v>
      </c>
      <c r="T3938" s="15" t="str">
        <f t="shared" si="432"/>
        <v/>
      </c>
      <c r="U3938" s="15" t="str">
        <f>CONCATENATE(IF(B3938="","",'[1]Datos del Clap'!$E$4),";","9",IF(B3938="","",'[1]Datos del Clap'!$F$4),TEXT(B3938,"000"),";",E3938,(TEXT(F3938,"00000000")))</f>
        <v>;9;00000000</v>
      </c>
    </row>
    <row r="3939" spans="1:21" ht="14.25" customHeight="1" x14ac:dyDescent="0.2">
      <c r="A3939" s="41" t="str">
        <f t="shared" si="433"/>
        <v/>
      </c>
      <c r="B3939" s="27" t="str">
        <f t="shared" si="428"/>
        <v/>
      </c>
      <c r="C3939" s="28"/>
      <c r="D3939" s="37"/>
      <c r="E3939" s="28"/>
      <c r="F3939" s="38"/>
      <c r="G3939" s="39"/>
      <c r="H3939" s="39"/>
      <c r="I3939" s="29"/>
      <c r="J3939" s="40"/>
      <c r="K3939" s="40"/>
      <c r="L3939" s="28"/>
      <c r="M3939" s="28"/>
      <c r="N3939" s="42" t="str">
        <f t="shared" si="429"/>
        <v/>
      </c>
      <c r="O3939" s="43"/>
      <c r="P3939" s="25" t="str">
        <f t="shared" si="434"/>
        <v/>
      </c>
      <c r="R3939" s="26">
        <f t="shared" si="430"/>
        <v>0</v>
      </c>
      <c r="S3939" s="18">
        <f t="shared" si="431"/>
        <v>9</v>
      </c>
      <c r="T3939" s="15" t="str">
        <f t="shared" si="432"/>
        <v/>
      </c>
      <c r="U3939" s="15" t="str">
        <f>CONCATENATE(IF(B3939="","",'[1]Datos del Clap'!$E$4),";","9",IF(B3939="","",'[1]Datos del Clap'!$F$4),TEXT(B3939,"000"),";",E3939,(TEXT(F3939,"00000000")))</f>
        <v>;9;00000000</v>
      </c>
    </row>
    <row r="3940" spans="1:21" ht="14.25" customHeight="1" x14ac:dyDescent="0.2">
      <c r="A3940" s="41" t="str">
        <f t="shared" si="433"/>
        <v/>
      </c>
      <c r="B3940" s="27" t="str">
        <f t="shared" si="428"/>
        <v/>
      </c>
      <c r="C3940" s="28"/>
      <c r="D3940" s="37"/>
      <c r="E3940" s="28"/>
      <c r="F3940" s="38"/>
      <c r="G3940" s="39"/>
      <c r="H3940" s="39"/>
      <c r="I3940" s="29"/>
      <c r="J3940" s="40"/>
      <c r="K3940" s="40"/>
      <c r="L3940" s="28"/>
      <c r="M3940" s="28"/>
      <c r="N3940" s="42" t="str">
        <f t="shared" si="429"/>
        <v/>
      </c>
      <c r="O3940" s="43"/>
      <c r="P3940" s="25" t="str">
        <f t="shared" si="434"/>
        <v/>
      </c>
      <c r="R3940" s="26">
        <f t="shared" si="430"/>
        <v>0</v>
      </c>
      <c r="S3940" s="18">
        <f t="shared" si="431"/>
        <v>9</v>
      </c>
      <c r="T3940" s="15" t="str">
        <f t="shared" si="432"/>
        <v/>
      </c>
      <c r="U3940" s="15" t="str">
        <f>CONCATENATE(IF(B3940="","",'[1]Datos del Clap'!$E$4),";","9",IF(B3940="","",'[1]Datos del Clap'!$F$4),TEXT(B3940,"000"),";",E3940,(TEXT(F3940,"00000000")))</f>
        <v>;9;00000000</v>
      </c>
    </row>
    <row r="3941" spans="1:21" ht="14.25" customHeight="1" x14ac:dyDescent="0.2">
      <c r="A3941" s="41" t="str">
        <f t="shared" si="433"/>
        <v/>
      </c>
      <c r="B3941" s="27" t="str">
        <f t="shared" si="428"/>
        <v/>
      </c>
      <c r="C3941" s="28"/>
      <c r="D3941" s="37"/>
      <c r="E3941" s="28"/>
      <c r="F3941" s="38"/>
      <c r="G3941" s="39"/>
      <c r="H3941" s="39"/>
      <c r="I3941" s="29"/>
      <c r="J3941" s="40"/>
      <c r="K3941" s="40"/>
      <c r="L3941" s="28"/>
      <c r="M3941" s="28"/>
      <c r="N3941" s="42" t="str">
        <f t="shared" si="429"/>
        <v/>
      </c>
      <c r="O3941" s="43"/>
      <c r="P3941" s="25" t="str">
        <f t="shared" si="434"/>
        <v/>
      </c>
      <c r="R3941" s="26">
        <f t="shared" si="430"/>
        <v>0</v>
      </c>
      <c r="S3941" s="18">
        <f t="shared" si="431"/>
        <v>9</v>
      </c>
      <c r="T3941" s="15" t="str">
        <f t="shared" si="432"/>
        <v/>
      </c>
      <c r="U3941" s="15" t="str">
        <f>CONCATENATE(IF(B3941="","",'[1]Datos del Clap'!$E$4),";","9",IF(B3941="","",'[1]Datos del Clap'!$F$4),TEXT(B3941,"000"),";",E3941,(TEXT(F3941,"00000000")))</f>
        <v>;9;00000000</v>
      </c>
    </row>
    <row r="3942" spans="1:21" ht="14.25" customHeight="1" x14ac:dyDescent="0.2">
      <c r="A3942" s="41" t="str">
        <f t="shared" si="433"/>
        <v/>
      </c>
      <c r="B3942" s="27" t="str">
        <f t="shared" si="428"/>
        <v/>
      </c>
      <c r="C3942" s="28"/>
      <c r="D3942" s="37"/>
      <c r="E3942" s="28"/>
      <c r="F3942" s="38"/>
      <c r="G3942" s="39"/>
      <c r="H3942" s="39"/>
      <c r="I3942" s="29"/>
      <c r="J3942" s="40"/>
      <c r="K3942" s="40"/>
      <c r="L3942" s="28"/>
      <c r="M3942" s="28"/>
      <c r="N3942" s="42" t="str">
        <f t="shared" si="429"/>
        <v/>
      </c>
      <c r="O3942" s="43"/>
      <c r="P3942" s="25" t="str">
        <f t="shared" si="434"/>
        <v/>
      </c>
      <c r="R3942" s="26">
        <f t="shared" si="430"/>
        <v>0</v>
      </c>
      <c r="S3942" s="18">
        <f t="shared" si="431"/>
        <v>9</v>
      </c>
      <c r="T3942" s="15" t="str">
        <f t="shared" si="432"/>
        <v/>
      </c>
      <c r="U3942" s="15" t="str">
        <f>CONCATENATE(IF(B3942="","",'[1]Datos del Clap'!$E$4),";","9",IF(B3942="","",'[1]Datos del Clap'!$F$4),TEXT(B3942,"000"),";",E3942,(TEXT(F3942,"00000000")))</f>
        <v>;9;00000000</v>
      </c>
    </row>
    <row r="3943" spans="1:21" ht="14.25" customHeight="1" x14ac:dyDescent="0.2">
      <c r="A3943" s="41" t="str">
        <f t="shared" si="433"/>
        <v/>
      </c>
      <c r="B3943" s="27" t="str">
        <f t="shared" si="428"/>
        <v/>
      </c>
      <c r="C3943" s="28"/>
      <c r="D3943" s="37"/>
      <c r="E3943" s="28"/>
      <c r="F3943" s="38"/>
      <c r="G3943" s="39"/>
      <c r="H3943" s="39"/>
      <c r="I3943" s="29"/>
      <c r="J3943" s="40"/>
      <c r="K3943" s="40"/>
      <c r="L3943" s="28"/>
      <c r="M3943" s="28"/>
      <c r="N3943" s="42" t="str">
        <f t="shared" si="429"/>
        <v/>
      </c>
      <c r="O3943" s="43"/>
      <c r="P3943" s="25" t="str">
        <f t="shared" si="434"/>
        <v/>
      </c>
      <c r="R3943" s="26">
        <f t="shared" si="430"/>
        <v>0</v>
      </c>
      <c r="S3943" s="18">
        <f t="shared" si="431"/>
        <v>9</v>
      </c>
      <c r="T3943" s="15" t="str">
        <f t="shared" si="432"/>
        <v/>
      </c>
      <c r="U3943" s="15" t="str">
        <f>CONCATENATE(IF(B3943="","",'[1]Datos del Clap'!$E$4),";","9",IF(B3943="","",'[1]Datos del Clap'!$F$4),TEXT(B3943,"000"),";",E3943,(TEXT(F3943,"00000000")))</f>
        <v>;9;00000000</v>
      </c>
    </row>
    <row r="3944" spans="1:21" ht="14.25" customHeight="1" x14ac:dyDescent="0.2">
      <c r="A3944" s="41" t="str">
        <f t="shared" si="433"/>
        <v/>
      </c>
      <c r="B3944" s="27" t="str">
        <f t="shared" si="428"/>
        <v/>
      </c>
      <c r="C3944" s="28"/>
      <c r="D3944" s="37"/>
      <c r="E3944" s="28"/>
      <c r="F3944" s="38"/>
      <c r="G3944" s="39"/>
      <c r="H3944" s="39"/>
      <c r="I3944" s="29"/>
      <c r="J3944" s="40"/>
      <c r="K3944" s="40"/>
      <c r="L3944" s="28"/>
      <c r="M3944" s="28"/>
      <c r="N3944" s="42" t="str">
        <f t="shared" si="429"/>
        <v/>
      </c>
      <c r="O3944" s="43"/>
      <c r="P3944" s="25" t="str">
        <f t="shared" si="434"/>
        <v/>
      </c>
      <c r="R3944" s="26">
        <f t="shared" si="430"/>
        <v>0</v>
      </c>
      <c r="S3944" s="18">
        <f t="shared" si="431"/>
        <v>9</v>
      </c>
      <c r="T3944" s="15" t="str">
        <f t="shared" si="432"/>
        <v/>
      </c>
      <c r="U3944" s="15" t="str">
        <f>CONCATENATE(IF(B3944="","",'[1]Datos del Clap'!$E$4),";","9",IF(B3944="","",'[1]Datos del Clap'!$F$4),TEXT(B3944,"000"),";",E3944,(TEXT(F3944,"00000000")))</f>
        <v>;9;00000000</v>
      </c>
    </row>
    <row r="3945" spans="1:21" ht="14.25" customHeight="1" x14ac:dyDescent="0.2">
      <c r="A3945" s="41" t="str">
        <f t="shared" si="433"/>
        <v/>
      </c>
      <c r="B3945" s="27" t="str">
        <f t="shared" si="428"/>
        <v/>
      </c>
      <c r="C3945" s="28"/>
      <c r="D3945" s="37"/>
      <c r="E3945" s="28"/>
      <c r="F3945" s="38"/>
      <c r="G3945" s="39"/>
      <c r="H3945" s="39"/>
      <c r="I3945" s="29"/>
      <c r="J3945" s="40"/>
      <c r="K3945" s="40"/>
      <c r="L3945" s="28"/>
      <c r="M3945" s="28"/>
      <c r="N3945" s="42" t="str">
        <f t="shared" si="429"/>
        <v/>
      </c>
      <c r="O3945" s="43"/>
      <c r="P3945" s="25" t="str">
        <f t="shared" si="434"/>
        <v/>
      </c>
      <c r="R3945" s="26">
        <f t="shared" si="430"/>
        <v>0</v>
      </c>
      <c r="S3945" s="18">
        <f t="shared" si="431"/>
        <v>9</v>
      </c>
      <c r="T3945" s="15" t="str">
        <f t="shared" si="432"/>
        <v/>
      </c>
      <c r="U3945" s="15" t="str">
        <f>CONCATENATE(IF(B3945="","",'[1]Datos del Clap'!$E$4),";","9",IF(B3945="","",'[1]Datos del Clap'!$F$4),TEXT(B3945,"000"),";",E3945,(TEXT(F3945,"00000000")))</f>
        <v>;9;00000000</v>
      </c>
    </row>
    <row r="3946" spans="1:21" ht="14.25" customHeight="1" x14ac:dyDescent="0.2">
      <c r="A3946" s="41" t="str">
        <f t="shared" si="433"/>
        <v/>
      </c>
      <c r="B3946" s="27" t="str">
        <f t="shared" si="428"/>
        <v/>
      </c>
      <c r="C3946" s="28"/>
      <c r="D3946" s="37"/>
      <c r="E3946" s="28"/>
      <c r="F3946" s="38"/>
      <c r="G3946" s="39"/>
      <c r="H3946" s="39"/>
      <c r="I3946" s="29"/>
      <c r="J3946" s="40"/>
      <c r="K3946" s="40"/>
      <c r="L3946" s="28"/>
      <c r="M3946" s="28"/>
      <c r="N3946" s="42" t="str">
        <f t="shared" si="429"/>
        <v/>
      </c>
      <c r="O3946" s="43"/>
      <c r="P3946" s="25" t="str">
        <f t="shared" si="434"/>
        <v/>
      </c>
      <c r="R3946" s="26">
        <f t="shared" si="430"/>
        <v>0</v>
      </c>
      <c r="S3946" s="18">
        <f t="shared" si="431"/>
        <v>9</v>
      </c>
      <c r="T3946" s="15" t="str">
        <f t="shared" si="432"/>
        <v/>
      </c>
      <c r="U3946" s="15" t="str">
        <f>CONCATENATE(IF(B3946="","",'[1]Datos del Clap'!$E$4),";","9",IF(B3946="","",'[1]Datos del Clap'!$F$4),TEXT(B3946,"000"),";",E3946,(TEXT(F3946,"00000000")))</f>
        <v>;9;00000000</v>
      </c>
    </row>
    <row r="3947" spans="1:21" ht="14.25" customHeight="1" x14ac:dyDescent="0.2">
      <c r="A3947" s="41" t="str">
        <f t="shared" si="433"/>
        <v/>
      </c>
      <c r="B3947" s="27" t="str">
        <f t="shared" si="428"/>
        <v/>
      </c>
      <c r="C3947" s="28"/>
      <c r="D3947" s="37"/>
      <c r="E3947" s="28"/>
      <c r="F3947" s="38"/>
      <c r="G3947" s="39"/>
      <c r="H3947" s="39"/>
      <c r="I3947" s="29"/>
      <c r="J3947" s="40"/>
      <c r="K3947" s="40"/>
      <c r="L3947" s="28"/>
      <c r="M3947" s="28"/>
      <c r="N3947" s="42" t="str">
        <f t="shared" si="429"/>
        <v/>
      </c>
      <c r="O3947" s="43"/>
      <c r="P3947" s="25" t="str">
        <f t="shared" si="434"/>
        <v/>
      </c>
      <c r="R3947" s="26">
        <f t="shared" si="430"/>
        <v>0</v>
      </c>
      <c r="S3947" s="18">
        <f t="shared" si="431"/>
        <v>9</v>
      </c>
      <c r="T3947" s="15" t="str">
        <f t="shared" si="432"/>
        <v/>
      </c>
      <c r="U3947" s="15" t="str">
        <f>CONCATENATE(IF(B3947="","",'[1]Datos del Clap'!$E$4),";","9",IF(B3947="","",'[1]Datos del Clap'!$F$4),TEXT(B3947,"000"),";",E3947,(TEXT(F3947,"00000000")))</f>
        <v>;9;00000000</v>
      </c>
    </row>
    <row r="3948" spans="1:21" ht="14.25" customHeight="1" x14ac:dyDescent="0.2">
      <c r="A3948" s="41" t="str">
        <f t="shared" si="433"/>
        <v/>
      </c>
      <c r="B3948" s="27" t="str">
        <f t="shared" si="428"/>
        <v/>
      </c>
      <c r="C3948" s="28"/>
      <c r="D3948" s="37"/>
      <c r="E3948" s="28"/>
      <c r="F3948" s="38"/>
      <c r="G3948" s="39"/>
      <c r="H3948" s="39"/>
      <c r="I3948" s="29"/>
      <c r="J3948" s="40"/>
      <c r="K3948" s="40"/>
      <c r="L3948" s="28"/>
      <c r="M3948" s="28"/>
      <c r="N3948" s="42" t="str">
        <f t="shared" si="429"/>
        <v/>
      </c>
      <c r="O3948" s="43"/>
      <c r="P3948" s="25" t="str">
        <f t="shared" si="434"/>
        <v/>
      </c>
      <c r="R3948" s="26">
        <f t="shared" si="430"/>
        <v>0</v>
      </c>
      <c r="S3948" s="18">
        <f t="shared" si="431"/>
        <v>9</v>
      </c>
      <c r="T3948" s="15" t="str">
        <f t="shared" si="432"/>
        <v/>
      </c>
      <c r="U3948" s="15" t="str">
        <f>CONCATENATE(IF(B3948="","",'[1]Datos del Clap'!$E$4),";","9",IF(B3948="","",'[1]Datos del Clap'!$F$4),TEXT(B3948,"000"),";",E3948,(TEXT(F3948,"00000000")))</f>
        <v>;9;00000000</v>
      </c>
    </row>
    <row r="3949" spans="1:21" ht="14.25" customHeight="1" x14ac:dyDescent="0.2">
      <c r="A3949" s="41" t="str">
        <f t="shared" si="433"/>
        <v/>
      </c>
      <c r="B3949" s="27" t="str">
        <f t="shared" si="428"/>
        <v/>
      </c>
      <c r="C3949" s="28"/>
      <c r="D3949" s="37"/>
      <c r="E3949" s="28"/>
      <c r="F3949" s="38"/>
      <c r="G3949" s="39"/>
      <c r="H3949" s="39"/>
      <c r="I3949" s="29"/>
      <c r="J3949" s="40"/>
      <c r="K3949" s="40"/>
      <c r="L3949" s="28"/>
      <c r="M3949" s="28"/>
      <c r="N3949" s="42" t="str">
        <f t="shared" si="429"/>
        <v/>
      </c>
      <c r="O3949" s="43"/>
      <c r="P3949" s="25" t="str">
        <f t="shared" si="434"/>
        <v/>
      </c>
      <c r="R3949" s="26">
        <f t="shared" si="430"/>
        <v>0</v>
      </c>
      <c r="S3949" s="18">
        <f t="shared" si="431"/>
        <v>9</v>
      </c>
      <c r="T3949" s="15" t="str">
        <f t="shared" si="432"/>
        <v/>
      </c>
      <c r="U3949" s="15" t="str">
        <f>CONCATENATE(IF(B3949="","",'[1]Datos del Clap'!$E$4),";","9",IF(B3949="","",'[1]Datos del Clap'!$F$4),TEXT(B3949,"000"),";",E3949,(TEXT(F3949,"00000000")))</f>
        <v>;9;00000000</v>
      </c>
    </row>
    <row r="3950" spans="1:21" ht="14.25" customHeight="1" x14ac:dyDescent="0.2">
      <c r="A3950" s="41" t="str">
        <f t="shared" si="433"/>
        <v/>
      </c>
      <c r="B3950" s="27" t="str">
        <f t="shared" si="428"/>
        <v/>
      </c>
      <c r="C3950" s="28"/>
      <c r="D3950" s="37"/>
      <c r="E3950" s="28"/>
      <c r="F3950" s="38"/>
      <c r="G3950" s="39"/>
      <c r="H3950" s="39"/>
      <c r="I3950" s="29"/>
      <c r="J3950" s="40"/>
      <c r="K3950" s="40"/>
      <c r="L3950" s="28"/>
      <c r="M3950" s="28"/>
      <c r="N3950" s="42" t="str">
        <f t="shared" si="429"/>
        <v/>
      </c>
      <c r="O3950" s="43"/>
      <c r="P3950" s="25" t="str">
        <f t="shared" si="434"/>
        <v/>
      </c>
      <c r="R3950" s="26">
        <f t="shared" si="430"/>
        <v>0</v>
      </c>
      <c r="S3950" s="18">
        <f t="shared" si="431"/>
        <v>9</v>
      </c>
      <c r="T3950" s="15" t="str">
        <f t="shared" si="432"/>
        <v/>
      </c>
      <c r="U3950" s="15" t="str">
        <f>CONCATENATE(IF(B3950="","",'[1]Datos del Clap'!$E$4),";","9",IF(B3950="","",'[1]Datos del Clap'!$F$4),TEXT(B3950,"000"),";",E3950,(TEXT(F3950,"00000000")))</f>
        <v>;9;00000000</v>
      </c>
    </row>
    <row r="3951" spans="1:21" ht="14.25" customHeight="1" x14ac:dyDescent="0.2">
      <c r="A3951" s="41" t="str">
        <f t="shared" si="433"/>
        <v/>
      </c>
      <c r="B3951" s="27" t="str">
        <f t="shared" si="428"/>
        <v/>
      </c>
      <c r="C3951" s="28"/>
      <c r="D3951" s="37"/>
      <c r="E3951" s="28"/>
      <c r="F3951" s="38"/>
      <c r="G3951" s="39"/>
      <c r="H3951" s="39"/>
      <c r="I3951" s="29"/>
      <c r="J3951" s="40"/>
      <c r="K3951" s="40"/>
      <c r="L3951" s="28"/>
      <c r="M3951" s="28"/>
      <c r="N3951" s="42" t="str">
        <f t="shared" si="429"/>
        <v/>
      </c>
      <c r="O3951" s="43"/>
      <c r="P3951" s="25" t="str">
        <f t="shared" si="434"/>
        <v/>
      </c>
      <c r="R3951" s="26">
        <f t="shared" si="430"/>
        <v>0</v>
      </c>
      <c r="S3951" s="18">
        <f t="shared" si="431"/>
        <v>9</v>
      </c>
      <c r="T3951" s="15" t="str">
        <f t="shared" si="432"/>
        <v/>
      </c>
      <c r="U3951" s="15" t="str">
        <f>CONCATENATE(IF(B3951="","",'[1]Datos del Clap'!$E$4),";","9",IF(B3951="","",'[1]Datos del Clap'!$F$4),TEXT(B3951,"000"),";",E3951,(TEXT(F3951,"00000000")))</f>
        <v>;9;00000000</v>
      </c>
    </row>
    <row r="3952" spans="1:21" ht="14.25" customHeight="1" x14ac:dyDescent="0.2">
      <c r="A3952" s="41" t="str">
        <f t="shared" si="433"/>
        <v/>
      </c>
      <c r="B3952" s="27" t="str">
        <f t="shared" si="428"/>
        <v/>
      </c>
      <c r="C3952" s="28"/>
      <c r="D3952" s="37"/>
      <c r="E3952" s="28"/>
      <c r="F3952" s="38"/>
      <c r="G3952" s="39"/>
      <c r="H3952" s="39"/>
      <c r="I3952" s="29"/>
      <c r="J3952" s="40"/>
      <c r="K3952" s="40"/>
      <c r="L3952" s="28"/>
      <c r="M3952" s="28"/>
      <c r="N3952" s="42" t="str">
        <f t="shared" si="429"/>
        <v/>
      </c>
      <c r="O3952" s="43"/>
      <c r="P3952" s="25" t="str">
        <f t="shared" si="434"/>
        <v/>
      </c>
      <c r="R3952" s="26">
        <f t="shared" si="430"/>
        <v>0</v>
      </c>
      <c r="S3952" s="18">
        <f t="shared" si="431"/>
        <v>9</v>
      </c>
      <c r="T3952" s="15" t="str">
        <f t="shared" si="432"/>
        <v/>
      </c>
      <c r="U3952" s="15" t="str">
        <f>CONCATENATE(IF(B3952="","",'[1]Datos del Clap'!$E$4),";","9",IF(B3952="","",'[1]Datos del Clap'!$F$4),TEXT(B3952,"000"),";",E3952,(TEXT(F3952,"00000000")))</f>
        <v>;9;00000000</v>
      </c>
    </row>
    <row r="3953" spans="1:21" ht="14.25" customHeight="1" x14ac:dyDescent="0.2">
      <c r="A3953" s="41" t="str">
        <f t="shared" si="433"/>
        <v/>
      </c>
      <c r="B3953" s="27" t="str">
        <f t="shared" si="428"/>
        <v/>
      </c>
      <c r="C3953" s="28"/>
      <c r="D3953" s="37"/>
      <c r="E3953" s="28"/>
      <c r="F3953" s="38"/>
      <c r="G3953" s="39"/>
      <c r="H3953" s="39"/>
      <c r="I3953" s="29"/>
      <c r="J3953" s="40"/>
      <c r="K3953" s="40"/>
      <c r="L3953" s="28"/>
      <c r="M3953" s="28"/>
      <c r="N3953" s="42" t="str">
        <f t="shared" si="429"/>
        <v/>
      </c>
      <c r="O3953" s="43"/>
      <c r="P3953" s="25" t="str">
        <f t="shared" si="434"/>
        <v/>
      </c>
      <c r="R3953" s="26">
        <f t="shared" si="430"/>
        <v>0</v>
      </c>
      <c r="S3953" s="18">
        <f t="shared" si="431"/>
        <v>9</v>
      </c>
      <c r="T3953" s="15" t="str">
        <f t="shared" si="432"/>
        <v/>
      </c>
      <c r="U3953" s="15" t="str">
        <f>CONCATENATE(IF(B3953="","",'[1]Datos del Clap'!$E$4),";","9",IF(B3953="","",'[1]Datos del Clap'!$F$4),TEXT(B3953,"000"),";",E3953,(TEXT(F3953,"00000000")))</f>
        <v>;9;00000000</v>
      </c>
    </row>
    <row r="3954" spans="1:21" ht="14.25" customHeight="1" x14ac:dyDescent="0.2">
      <c r="A3954" s="41" t="str">
        <f t="shared" si="433"/>
        <v/>
      </c>
      <c r="B3954" s="27" t="str">
        <f t="shared" si="428"/>
        <v/>
      </c>
      <c r="C3954" s="28"/>
      <c r="D3954" s="37"/>
      <c r="E3954" s="28"/>
      <c r="F3954" s="38"/>
      <c r="G3954" s="39"/>
      <c r="H3954" s="39"/>
      <c r="I3954" s="29"/>
      <c r="J3954" s="40"/>
      <c r="K3954" s="40"/>
      <c r="L3954" s="28"/>
      <c r="M3954" s="28"/>
      <c r="N3954" s="42" t="str">
        <f t="shared" si="429"/>
        <v/>
      </c>
      <c r="O3954" s="43"/>
      <c r="P3954" s="25" t="str">
        <f t="shared" si="434"/>
        <v/>
      </c>
      <c r="R3954" s="26">
        <f t="shared" si="430"/>
        <v>0</v>
      </c>
      <c r="S3954" s="18">
        <f t="shared" si="431"/>
        <v>9</v>
      </c>
      <c r="T3954" s="15" t="str">
        <f t="shared" si="432"/>
        <v/>
      </c>
      <c r="U3954" s="15" t="str">
        <f>CONCATENATE(IF(B3954="","",'[1]Datos del Clap'!$E$4),";","9",IF(B3954="","",'[1]Datos del Clap'!$F$4),TEXT(B3954,"000"),";",E3954,(TEXT(F3954,"00000000")))</f>
        <v>;9;00000000</v>
      </c>
    </row>
    <row r="3955" spans="1:21" ht="14.25" customHeight="1" x14ac:dyDescent="0.2">
      <c r="A3955" s="41" t="str">
        <f t="shared" si="433"/>
        <v/>
      </c>
      <c r="B3955" s="27" t="str">
        <f t="shared" si="428"/>
        <v/>
      </c>
      <c r="C3955" s="28"/>
      <c r="D3955" s="37"/>
      <c r="E3955" s="28"/>
      <c r="F3955" s="38"/>
      <c r="G3955" s="39"/>
      <c r="H3955" s="39"/>
      <c r="I3955" s="29"/>
      <c r="J3955" s="40"/>
      <c r="K3955" s="40"/>
      <c r="L3955" s="28"/>
      <c r="M3955" s="28"/>
      <c r="N3955" s="42" t="str">
        <f t="shared" si="429"/>
        <v/>
      </c>
      <c r="O3955" s="43"/>
      <c r="P3955" s="25" t="str">
        <f t="shared" si="434"/>
        <v/>
      </c>
      <c r="R3955" s="26">
        <f t="shared" si="430"/>
        <v>0</v>
      </c>
      <c r="S3955" s="18">
        <f t="shared" si="431"/>
        <v>9</v>
      </c>
      <c r="T3955" s="15" t="str">
        <f t="shared" si="432"/>
        <v/>
      </c>
      <c r="U3955" s="15" t="str">
        <f>CONCATENATE(IF(B3955="","",'[1]Datos del Clap'!$E$4),";","9",IF(B3955="","",'[1]Datos del Clap'!$F$4),TEXT(B3955,"000"),";",E3955,(TEXT(F3955,"00000000")))</f>
        <v>;9;00000000</v>
      </c>
    </row>
    <row r="3956" spans="1:21" ht="14.25" customHeight="1" x14ac:dyDescent="0.2">
      <c r="A3956" s="41" t="str">
        <f t="shared" si="433"/>
        <v/>
      </c>
      <c r="B3956" s="27" t="str">
        <f t="shared" si="428"/>
        <v/>
      </c>
      <c r="C3956" s="28"/>
      <c r="D3956" s="37"/>
      <c r="E3956" s="28"/>
      <c r="F3956" s="38"/>
      <c r="G3956" s="39"/>
      <c r="H3956" s="39"/>
      <c r="I3956" s="29"/>
      <c r="J3956" s="40"/>
      <c r="K3956" s="40"/>
      <c r="L3956" s="28"/>
      <c r="M3956" s="28"/>
      <c r="N3956" s="42" t="str">
        <f t="shared" si="429"/>
        <v/>
      </c>
      <c r="O3956" s="43"/>
      <c r="P3956" s="25" t="str">
        <f t="shared" si="434"/>
        <v/>
      </c>
      <c r="R3956" s="26">
        <f t="shared" si="430"/>
        <v>0</v>
      </c>
      <c r="S3956" s="18">
        <f t="shared" si="431"/>
        <v>9</v>
      </c>
      <c r="T3956" s="15" t="str">
        <f t="shared" si="432"/>
        <v/>
      </c>
      <c r="U3956" s="15" t="str">
        <f>CONCATENATE(IF(B3956="","",'[1]Datos del Clap'!$E$4),";","9",IF(B3956="","",'[1]Datos del Clap'!$F$4),TEXT(B3956,"000"),";",E3956,(TEXT(F3956,"00000000")))</f>
        <v>;9;00000000</v>
      </c>
    </row>
    <row r="3957" spans="1:21" ht="14.25" customHeight="1" x14ac:dyDescent="0.2">
      <c r="A3957" s="41" t="str">
        <f t="shared" si="433"/>
        <v/>
      </c>
      <c r="B3957" s="27" t="str">
        <f t="shared" si="428"/>
        <v/>
      </c>
      <c r="C3957" s="28"/>
      <c r="D3957" s="37"/>
      <c r="E3957" s="28"/>
      <c r="F3957" s="38"/>
      <c r="G3957" s="39"/>
      <c r="H3957" s="39"/>
      <c r="I3957" s="29"/>
      <c r="J3957" s="40"/>
      <c r="K3957" s="40"/>
      <c r="L3957" s="28"/>
      <c r="M3957" s="28"/>
      <c r="N3957" s="42" t="str">
        <f t="shared" si="429"/>
        <v/>
      </c>
      <c r="O3957" s="43"/>
      <c r="P3957" s="25" t="str">
        <f t="shared" si="434"/>
        <v/>
      </c>
      <c r="R3957" s="26">
        <f t="shared" si="430"/>
        <v>0</v>
      </c>
      <c r="S3957" s="18">
        <f t="shared" si="431"/>
        <v>9</v>
      </c>
      <c r="T3957" s="15" t="str">
        <f t="shared" si="432"/>
        <v/>
      </c>
      <c r="U3957" s="15" t="str">
        <f>CONCATENATE(IF(B3957="","",'[1]Datos del Clap'!$E$4),";","9",IF(B3957="","",'[1]Datos del Clap'!$F$4),TEXT(B3957,"000"),";",E3957,(TEXT(F3957,"00000000")))</f>
        <v>;9;00000000</v>
      </c>
    </row>
    <row r="3958" spans="1:21" ht="14.25" customHeight="1" x14ac:dyDescent="0.2">
      <c r="A3958" s="41" t="str">
        <f t="shared" si="433"/>
        <v/>
      </c>
      <c r="B3958" s="27" t="str">
        <f t="shared" si="428"/>
        <v/>
      </c>
      <c r="C3958" s="28"/>
      <c r="D3958" s="37"/>
      <c r="E3958" s="28"/>
      <c r="F3958" s="38"/>
      <c r="G3958" s="39"/>
      <c r="H3958" s="39"/>
      <c r="I3958" s="29"/>
      <c r="J3958" s="40"/>
      <c r="K3958" s="40"/>
      <c r="L3958" s="28"/>
      <c r="M3958" s="28"/>
      <c r="N3958" s="42" t="str">
        <f t="shared" si="429"/>
        <v/>
      </c>
      <c r="O3958" s="43"/>
      <c r="P3958" s="25" t="str">
        <f t="shared" si="434"/>
        <v/>
      </c>
      <c r="R3958" s="26">
        <f t="shared" si="430"/>
        <v>0</v>
      </c>
      <c r="S3958" s="18">
        <f t="shared" si="431"/>
        <v>9</v>
      </c>
      <c r="T3958" s="15" t="str">
        <f t="shared" si="432"/>
        <v/>
      </c>
      <c r="U3958" s="15" t="str">
        <f>CONCATENATE(IF(B3958="","",'[1]Datos del Clap'!$E$4),";","9",IF(B3958="","",'[1]Datos del Clap'!$F$4),TEXT(B3958,"000"),";",E3958,(TEXT(F3958,"00000000")))</f>
        <v>;9;00000000</v>
      </c>
    </row>
    <row r="3959" spans="1:21" ht="14.25" customHeight="1" x14ac:dyDescent="0.2">
      <c r="A3959" s="41" t="str">
        <f t="shared" si="433"/>
        <v/>
      </c>
      <c r="B3959" s="27" t="str">
        <f t="shared" si="428"/>
        <v/>
      </c>
      <c r="C3959" s="28"/>
      <c r="D3959" s="37"/>
      <c r="E3959" s="28"/>
      <c r="F3959" s="38"/>
      <c r="G3959" s="39"/>
      <c r="H3959" s="39"/>
      <c r="I3959" s="29"/>
      <c r="J3959" s="40"/>
      <c r="K3959" s="40"/>
      <c r="L3959" s="28"/>
      <c r="M3959" s="28"/>
      <c r="N3959" s="42" t="str">
        <f t="shared" si="429"/>
        <v/>
      </c>
      <c r="O3959" s="43"/>
      <c r="P3959" s="25" t="str">
        <f t="shared" si="434"/>
        <v/>
      </c>
      <c r="R3959" s="26">
        <f t="shared" si="430"/>
        <v>0</v>
      </c>
      <c r="S3959" s="18">
        <f t="shared" si="431"/>
        <v>9</v>
      </c>
      <c r="T3959" s="15" t="str">
        <f t="shared" si="432"/>
        <v/>
      </c>
      <c r="U3959" s="15" t="str">
        <f>CONCATENATE(IF(B3959="","",'[1]Datos del Clap'!$E$4),";","9",IF(B3959="","",'[1]Datos del Clap'!$F$4),TEXT(B3959,"000"),";",E3959,(TEXT(F3959,"00000000")))</f>
        <v>;9;00000000</v>
      </c>
    </row>
    <row r="3960" spans="1:21" ht="14.25" customHeight="1" x14ac:dyDescent="0.2">
      <c r="A3960" s="41" t="str">
        <f t="shared" si="433"/>
        <v/>
      </c>
      <c r="B3960" s="27" t="str">
        <f t="shared" si="428"/>
        <v/>
      </c>
      <c r="C3960" s="28"/>
      <c r="D3960" s="37"/>
      <c r="E3960" s="28"/>
      <c r="F3960" s="38"/>
      <c r="G3960" s="39"/>
      <c r="H3960" s="39"/>
      <c r="I3960" s="29"/>
      <c r="J3960" s="40"/>
      <c r="K3960" s="40"/>
      <c r="L3960" s="28"/>
      <c r="M3960" s="28"/>
      <c r="N3960" s="42" t="str">
        <f t="shared" si="429"/>
        <v/>
      </c>
      <c r="O3960" s="43"/>
      <c r="P3960" s="25" t="str">
        <f t="shared" si="434"/>
        <v/>
      </c>
      <c r="R3960" s="26">
        <f t="shared" si="430"/>
        <v>0</v>
      </c>
      <c r="S3960" s="18">
        <f t="shared" si="431"/>
        <v>9</v>
      </c>
      <c r="T3960" s="15" t="str">
        <f t="shared" si="432"/>
        <v/>
      </c>
      <c r="U3960" s="15" t="str">
        <f>CONCATENATE(IF(B3960="","",'[1]Datos del Clap'!$E$4),";","9",IF(B3960="","",'[1]Datos del Clap'!$F$4),TEXT(B3960,"000"),";",E3960,(TEXT(F3960,"00000000")))</f>
        <v>;9;00000000</v>
      </c>
    </row>
    <row r="3961" spans="1:21" ht="14.25" customHeight="1" x14ac:dyDescent="0.2">
      <c r="A3961" s="41" t="str">
        <f t="shared" si="433"/>
        <v/>
      </c>
      <c r="B3961" s="27" t="str">
        <f t="shared" si="428"/>
        <v/>
      </c>
      <c r="C3961" s="28"/>
      <c r="D3961" s="37"/>
      <c r="E3961" s="28"/>
      <c r="F3961" s="38"/>
      <c r="G3961" s="39"/>
      <c r="H3961" s="39"/>
      <c r="I3961" s="29"/>
      <c r="J3961" s="40"/>
      <c r="K3961" s="40"/>
      <c r="L3961" s="28"/>
      <c r="M3961" s="28"/>
      <c r="N3961" s="42" t="str">
        <f t="shared" si="429"/>
        <v/>
      </c>
      <c r="O3961" s="43"/>
      <c r="P3961" s="25" t="str">
        <f t="shared" si="434"/>
        <v/>
      </c>
      <c r="R3961" s="26">
        <f t="shared" si="430"/>
        <v>0</v>
      </c>
      <c r="S3961" s="18">
        <f t="shared" si="431"/>
        <v>9</v>
      </c>
      <c r="T3961" s="15" t="str">
        <f t="shared" si="432"/>
        <v/>
      </c>
      <c r="U3961" s="15" t="str">
        <f>CONCATENATE(IF(B3961="","",'[1]Datos del Clap'!$E$4),";","9",IF(B3961="","",'[1]Datos del Clap'!$F$4),TEXT(B3961,"000"),";",E3961,(TEXT(F3961,"00000000")))</f>
        <v>;9;00000000</v>
      </c>
    </row>
    <row r="3962" spans="1:21" ht="14.25" customHeight="1" x14ac:dyDescent="0.2">
      <c r="A3962" s="41" t="str">
        <f t="shared" si="433"/>
        <v/>
      </c>
      <c r="B3962" s="27" t="str">
        <f t="shared" si="428"/>
        <v/>
      </c>
      <c r="C3962" s="28"/>
      <c r="D3962" s="37"/>
      <c r="E3962" s="28"/>
      <c r="F3962" s="38"/>
      <c r="G3962" s="39"/>
      <c r="H3962" s="39"/>
      <c r="I3962" s="29"/>
      <c r="J3962" s="40"/>
      <c r="K3962" s="40"/>
      <c r="L3962" s="28"/>
      <c r="M3962" s="28"/>
      <c r="N3962" s="42" t="str">
        <f t="shared" si="429"/>
        <v/>
      </c>
      <c r="O3962" s="43"/>
      <c r="P3962" s="25" t="str">
        <f t="shared" si="434"/>
        <v/>
      </c>
      <c r="R3962" s="26">
        <f t="shared" si="430"/>
        <v>0</v>
      </c>
      <c r="S3962" s="18">
        <f t="shared" si="431"/>
        <v>9</v>
      </c>
      <c r="T3962" s="15" t="str">
        <f t="shared" si="432"/>
        <v/>
      </c>
      <c r="U3962" s="15" t="str">
        <f>CONCATENATE(IF(B3962="","",'[1]Datos del Clap'!$E$4),";","9",IF(B3962="","",'[1]Datos del Clap'!$F$4),TEXT(B3962,"000"),";",E3962,(TEXT(F3962,"00000000")))</f>
        <v>;9;00000000</v>
      </c>
    </row>
    <row r="3963" spans="1:21" ht="14.25" customHeight="1" x14ac:dyDescent="0.2">
      <c r="A3963" s="41" t="str">
        <f t="shared" si="433"/>
        <v/>
      </c>
      <c r="B3963" s="27" t="str">
        <f t="shared" si="428"/>
        <v/>
      </c>
      <c r="C3963" s="28"/>
      <c r="D3963" s="37"/>
      <c r="E3963" s="28"/>
      <c r="F3963" s="38"/>
      <c r="G3963" s="39"/>
      <c r="H3963" s="39"/>
      <c r="I3963" s="29"/>
      <c r="J3963" s="40"/>
      <c r="K3963" s="40"/>
      <c r="L3963" s="28"/>
      <c r="M3963" s="28"/>
      <c r="N3963" s="42" t="str">
        <f t="shared" si="429"/>
        <v/>
      </c>
      <c r="O3963" s="43"/>
      <c r="P3963" s="25" t="str">
        <f t="shared" si="434"/>
        <v/>
      </c>
      <c r="R3963" s="26">
        <f t="shared" si="430"/>
        <v>0</v>
      </c>
      <c r="S3963" s="18">
        <f t="shared" si="431"/>
        <v>9</v>
      </c>
      <c r="T3963" s="15" t="str">
        <f t="shared" si="432"/>
        <v/>
      </c>
      <c r="U3963" s="15" t="str">
        <f>CONCATENATE(IF(B3963="","",'[1]Datos del Clap'!$E$4),";","9",IF(B3963="","",'[1]Datos del Clap'!$F$4),TEXT(B3963,"000"),";",E3963,(TEXT(F3963,"00000000")))</f>
        <v>;9;00000000</v>
      </c>
    </row>
    <row r="3964" spans="1:21" ht="14.25" customHeight="1" x14ac:dyDescent="0.2">
      <c r="A3964" s="41" t="str">
        <f t="shared" si="433"/>
        <v/>
      </c>
      <c r="B3964" s="27" t="str">
        <f t="shared" si="428"/>
        <v/>
      </c>
      <c r="C3964" s="28"/>
      <c r="D3964" s="37"/>
      <c r="E3964" s="28"/>
      <c r="F3964" s="38"/>
      <c r="G3964" s="39"/>
      <c r="H3964" s="39"/>
      <c r="I3964" s="29"/>
      <c r="J3964" s="40"/>
      <c r="K3964" s="40"/>
      <c r="L3964" s="28"/>
      <c r="M3964" s="28"/>
      <c r="N3964" s="42" t="str">
        <f t="shared" si="429"/>
        <v/>
      </c>
      <c r="O3964" s="43"/>
      <c r="P3964" s="25" t="str">
        <f t="shared" si="434"/>
        <v/>
      </c>
      <c r="R3964" s="26">
        <f t="shared" si="430"/>
        <v>0</v>
      </c>
      <c r="S3964" s="18">
        <f t="shared" si="431"/>
        <v>9</v>
      </c>
      <c r="T3964" s="15" t="str">
        <f t="shared" si="432"/>
        <v/>
      </c>
      <c r="U3964" s="15" t="str">
        <f>CONCATENATE(IF(B3964="","",'[1]Datos del Clap'!$E$4),";","9",IF(B3964="","",'[1]Datos del Clap'!$F$4),TEXT(B3964,"000"),";",E3964,(TEXT(F3964,"00000000")))</f>
        <v>;9;00000000</v>
      </c>
    </row>
    <row r="3965" spans="1:21" ht="14.25" customHeight="1" x14ac:dyDescent="0.2">
      <c r="A3965" s="41" t="str">
        <f t="shared" si="433"/>
        <v/>
      </c>
      <c r="B3965" s="27" t="str">
        <f t="shared" si="428"/>
        <v/>
      </c>
      <c r="C3965" s="28"/>
      <c r="D3965" s="37"/>
      <c r="E3965" s="28"/>
      <c r="F3965" s="38"/>
      <c r="G3965" s="39"/>
      <c r="H3965" s="39"/>
      <c r="I3965" s="29"/>
      <c r="J3965" s="40"/>
      <c r="K3965" s="40"/>
      <c r="L3965" s="28"/>
      <c r="M3965" s="28"/>
      <c r="N3965" s="42" t="str">
        <f t="shared" si="429"/>
        <v/>
      </c>
      <c r="O3965" s="43"/>
      <c r="P3965" s="25" t="str">
        <f t="shared" si="434"/>
        <v/>
      </c>
      <c r="R3965" s="26">
        <f t="shared" si="430"/>
        <v>0</v>
      </c>
      <c r="S3965" s="18">
        <f t="shared" si="431"/>
        <v>9</v>
      </c>
      <c r="T3965" s="15" t="str">
        <f t="shared" si="432"/>
        <v/>
      </c>
      <c r="U3965" s="15" t="str">
        <f>CONCATENATE(IF(B3965="","",'[1]Datos del Clap'!$E$4),";","9",IF(B3965="","",'[1]Datos del Clap'!$F$4),TEXT(B3965,"000"),";",E3965,(TEXT(F3965,"00000000")))</f>
        <v>;9;00000000</v>
      </c>
    </row>
    <row r="3966" spans="1:21" ht="14.25" customHeight="1" x14ac:dyDescent="0.2">
      <c r="A3966" s="41" t="str">
        <f t="shared" si="433"/>
        <v/>
      </c>
      <c r="B3966" s="27" t="str">
        <f t="shared" ref="B3966:B4005" si="435">IF(OR(C3966="",D3966=""),"",IF(AND(C3966&lt;&gt;"Jefe de Familia",D3966&lt;&gt;""),B3965,(B3965+1)))</f>
        <v/>
      </c>
      <c r="C3966" s="28"/>
      <c r="D3966" s="37"/>
      <c r="E3966" s="28"/>
      <c r="F3966" s="38"/>
      <c r="G3966" s="39"/>
      <c r="H3966" s="39"/>
      <c r="I3966" s="29"/>
      <c r="J3966" s="40"/>
      <c r="K3966" s="40"/>
      <c r="L3966" s="28"/>
      <c r="M3966" s="28"/>
      <c r="N3966" s="42" t="str">
        <f t="shared" ref="N3966:N4005" si="436">IF(OR(COUNTIF($F$4:$F$3005,F3966)&gt;=2,T(F3966)&lt;&gt;"",LEN(F3966)&gt;8),"Revisar este número de Cédula","")</f>
        <v/>
      </c>
      <c r="O3966" s="43"/>
      <c r="P3966" s="25" t="str">
        <f t="shared" si="434"/>
        <v/>
      </c>
      <c r="R3966" s="26">
        <f t="shared" ref="R3966:R4005" si="437">COUNTIF($F$4:$F$10002,F3966)</f>
        <v>0</v>
      </c>
      <c r="S3966" s="18">
        <f t="shared" ref="S3966:S4005" si="438">LEN(IF(F3966&gt;=80000000,(CONCATENATE("E",REPT(0,8-LEN(F3966)),F3966)),(CONCATENATE("V",REPT(0,8-LEN(F3966)),F3966))))</f>
        <v>9</v>
      </c>
      <c r="T3966" s="15" t="str">
        <f t="shared" ref="T3966:T4005" si="439">TRIM(PROPER(D3966))</f>
        <v/>
      </c>
      <c r="U3966" s="15" t="str">
        <f>CONCATENATE(IF(B3966="","",'[1]Datos del Clap'!$E$4),";","9",IF(B3966="","",'[1]Datos del Clap'!$F$4),TEXT(B3966,"000"),";",E3966,(TEXT(F3966,"00000000")))</f>
        <v>;9;00000000</v>
      </c>
    </row>
    <row r="3967" spans="1:21" ht="14.25" customHeight="1" x14ac:dyDescent="0.2">
      <c r="A3967" s="41" t="str">
        <f t="shared" si="433"/>
        <v/>
      </c>
      <c r="B3967" s="27" t="str">
        <f t="shared" si="435"/>
        <v/>
      </c>
      <c r="C3967" s="28"/>
      <c r="D3967" s="37"/>
      <c r="E3967" s="28"/>
      <c r="F3967" s="38"/>
      <c r="G3967" s="39"/>
      <c r="H3967" s="39"/>
      <c r="I3967" s="29"/>
      <c r="J3967" s="40"/>
      <c r="K3967" s="40"/>
      <c r="L3967" s="28"/>
      <c r="M3967" s="28"/>
      <c r="N3967" s="42" t="str">
        <f t="shared" si="436"/>
        <v/>
      </c>
      <c r="O3967" s="43"/>
      <c r="P3967" s="25" t="str">
        <f t="shared" si="434"/>
        <v/>
      </c>
      <c r="R3967" s="26">
        <f t="shared" si="437"/>
        <v>0</v>
      </c>
      <c r="S3967" s="18">
        <f t="shared" si="438"/>
        <v>9</v>
      </c>
      <c r="T3967" s="15" t="str">
        <f t="shared" si="439"/>
        <v/>
      </c>
      <c r="U3967" s="15" t="str">
        <f>CONCATENATE(IF(B3967="","",'[1]Datos del Clap'!$E$4),";","9",IF(B3967="","",'[1]Datos del Clap'!$F$4),TEXT(B3967,"000"),";",E3967,(TEXT(F3967,"00000000")))</f>
        <v>;9;00000000</v>
      </c>
    </row>
    <row r="3968" spans="1:21" ht="14.25" customHeight="1" x14ac:dyDescent="0.2">
      <c r="A3968" s="41" t="str">
        <f t="shared" si="433"/>
        <v/>
      </c>
      <c r="B3968" s="27" t="str">
        <f t="shared" si="435"/>
        <v/>
      </c>
      <c r="C3968" s="28"/>
      <c r="D3968" s="37"/>
      <c r="E3968" s="28"/>
      <c r="F3968" s="38"/>
      <c r="G3968" s="39"/>
      <c r="H3968" s="39"/>
      <c r="I3968" s="29"/>
      <c r="J3968" s="40"/>
      <c r="K3968" s="40"/>
      <c r="L3968" s="28"/>
      <c r="M3968" s="28"/>
      <c r="N3968" s="42" t="str">
        <f t="shared" si="436"/>
        <v/>
      </c>
      <c r="O3968" s="43"/>
      <c r="P3968" s="25" t="str">
        <f t="shared" si="434"/>
        <v/>
      </c>
      <c r="R3968" s="26">
        <f t="shared" si="437"/>
        <v>0</v>
      </c>
      <c r="S3968" s="18">
        <f t="shared" si="438"/>
        <v>9</v>
      </c>
      <c r="T3968" s="15" t="str">
        <f t="shared" si="439"/>
        <v/>
      </c>
      <c r="U3968" s="15" t="str">
        <f>CONCATENATE(IF(B3968="","",'[1]Datos del Clap'!$E$4),";","9",IF(B3968="","",'[1]Datos del Clap'!$F$4),TEXT(B3968,"000"),";",E3968,(TEXT(F3968,"00000000")))</f>
        <v>;9;00000000</v>
      </c>
    </row>
    <row r="3969" spans="1:21" ht="14.25" customHeight="1" x14ac:dyDescent="0.2">
      <c r="A3969" s="41" t="str">
        <f t="shared" si="433"/>
        <v/>
      </c>
      <c r="B3969" s="27" t="str">
        <f t="shared" si="435"/>
        <v/>
      </c>
      <c r="C3969" s="28"/>
      <c r="D3969" s="37"/>
      <c r="E3969" s="28"/>
      <c r="F3969" s="38"/>
      <c r="G3969" s="39"/>
      <c r="H3969" s="39"/>
      <c r="I3969" s="29"/>
      <c r="J3969" s="40"/>
      <c r="K3969" s="40"/>
      <c r="L3969" s="28"/>
      <c r="M3969" s="28"/>
      <c r="N3969" s="42" t="str">
        <f t="shared" si="436"/>
        <v/>
      </c>
      <c r="O3969" s="43"/>
      <c r="P3969" s="25" t="str">
        <f t="shared" si="434"/>
        <v/>
      </c>
      <c r="R3969" s="26">
        <f t="shared" si="437"/>
        <v>0</v>
      </c>
      <c r="S3969" s="18">
        <f t="shared" si="438"/>
        <v>9</v>
      </c>
      <c r="T3969" s="15" t="str">
        <f t="shared" si="439"/>
        <v/>
      </c>
      <c r="U3969" s="15" t="str">
        <f>CONCATENATE(IF(B3969="","",'[1]Datos del Clap'!$E$4),";","9",IF(B3969="","",'[1]Datos del Clap'!$F$4),TEXT(B3969,"000"),";",E3969,(TEXT(F3969,"00000000")))</f>
        <v>;9;00000000</v>
      </c>
    </row>
    <row r="3970" spans="1:21" ht="14.25" customHeight="1" x14ac:dyDescent="0.2">
      <c r="A3970" s="41" t="str">
        <f t="shared" si="433"/>
        <v/>
      </c>
      <c r="B3970" s="27" t="str">
        <f t="shared" si="435"/>
        <v/>
      </c>
      <c r="C3970" s="28"/>
      <c r="D3970" s="37"/>
      <c r="E3970" s="28"/>
      <c r="F3970" s="38"/>
      <c r="G3970" s="39"/>
      <c r="H3970" s="39"/>
      <c r="I3970" s="29"/>
      <c r="J3970" s="40"/>
      <c r="K3970" s="40"/>
      <c r="L3970" s="28"/>
      <c r="M3970" s="28"/>
      <c r="N3970" s="42" t="str">
        <f t="shared" si="436"/>
        <v/>
      </c>
      <c r="O3970" s="43"/>
      <c r="P3970" s="25" t="str">
        <f t="shared" si="434"/>
        <v/>
      </c>
      <c r="R3970" s="26">
        <f t="shared" si="437"/>
        <v>0</v>
      </c>
      <c r="S3970" s="18">
        <f t="shared" si="438"/>
        <v>9</v>
      </c>
      <c r="T3970" s="15" t="str">
        <f t="shared" si="439"/>
        <v/>
      </c>
      <c r="U3970" s="15" t="str">
        <f>CONCATENATE(IF(B3970="","",'[1]Datos del Clap'!$E$4),";","9",IF(B3970="","",'[1]Datos del Clap'!$F$4),TEXT(B3970,"000"),";",E3970,(TEXT(F3970,"00000000")))</f>
        <v>;9;00000000</v>
      </c>
    </row>
    <row r="3971" spans="1:21" ht="14.25" customHeight="1" x14ac:dyDescent="0.2">
      <c r="A3971" s="41" t="str">
        <f t="shared" si="433"/>
        <v/>
      </c>
      <c r="B3971" s="27" t="str">
        <f t="shared" si="435"/>
        <v/>
      </c>
      <c r="C3971" s="28"/>
      <c r="D3971" s="37"/>
      <c r="E3971" s="28"/>
      <c r="F3971" s="38"/>
      <c r="G3971" s="39"/>
      <c r="H3971" s="39"/>
      <c r="I3971" s="29"/>
      <c r="J3971" s="40"/>
      <c r="K3971" s="40"/>
      <c r="L3971" s="28"/>
      <c r="M3971" s="28"/>
      <c r="N3971" s="42" t="str">
        <f t="shared" si="436"/>
        <v/>
      </c>
      <c r="O3971" s="43"/>
      <c r="P3971" s="25" t="str">
        <f t="shared" si="434"/>
        <v/>
      </c>
      <c r="R3971" s="26">
        <f t="shared" si="437"/>
        <v>0</v>
      </c>
      <c r="S3971" s="18">
        <f t="shared" si="438"/>
        <v>9</v>
      </c>
      <c r="T3971" s="15" t="str">
        <f t="shared" si="439"/>
        <v/>
      </c>
      <c r="U3971" s="15" t="str">
        <f>CONCATENATE(IF(B3971="","",'[1]Datos del Clap'!$E$4),";","9",IF(B3971="","",'[1]Datos del Clap'!$F$4),TEXT(B3971,"000"),";",E3971,(TEXT(F3971,"00000000")))</f>
        <v>;9;00000000</v>
      </c>
    </row>
    <row r="3972" spans="1:21" ht="14.25" customHeight="1" x14ac:dyDescent="0.2">
      <c r="A3972" s="41" t="str">
        <f t="shared" si="433"/>
        <v/>
      </c>
      <c r="B3972" s="27" t="str">
        <f t="shared" si="435"/>
        <v/>
      </c>
      <c r="C3972" s="28"/>
      <c r="D3972" s="37"/>
      <c r="E3972" s="28"/>
      <c r="F3972" s="38"/>
      <c r="G3972" s="39"/>
      <c r="H3972" s="39"/>
      <c r="I3972" s="29"/>
      <c r="J3972" s="40"/>
      <c r="K3972" s="40"/>
      <c r="L3972" s="28"/>
      <c r="M3972" s="28"/>
      <c r="N3972" s="42" t="str">
        <f t="shared" si="436"/>
        <v/>
      </c>
      <c r="O3972" s="43"/>
      <c r="P3972" s="25" t="str">
        <f t="shared" si="434"/>
        <v/>
      </c>
      <c r="R3972" s="26">
        <f t="shared" si="437"/>
        <v>0</v>
      </c>
      <c r="S3972" s="18">
        <f t="shared" si="438"/>
        <v>9</v>
      </c>
      <c r="T3972" s="15" t="str">
        <f t="shared" si="439"/>
        <v/>
      </c>
      <c r="U3972" s="15" t="str">
        <f>CONCATENATE(IF(B3972="","",'[1]Datos del Clap'!$E$4),";","9",IF(B3972="","",'[1]Datos del Clap'!$F$4),TEXT(B3972,"000"),";",E3972,(TEXT(F3972,"00000000")))</f>
        <v>;9;00000000</v>
      </c>
    </row>
    <row r="3973" spans="1:21" ht="14.25" customHeight="1" x14ac:dyDescent="0.2">
      <c r="A3973" s="41" t="str">
        <f t="shared" ref="A3973:A4005" si="440">IF(I3973="Vocero Territorial",1,IF(I3973="UBCH",2,IF(I3973="UNAMUJER",3,IF(I3973="FFM",4,IF(I3973="CCAlimentación",5,IF(I3973="Comunicador",6,IF(I3973="Productivo",7,IF(I3973="Fiscal",8,IF(I3973="Miliciano",9,IF(I3973="Vocero Comunal",11,IF(I3973="Ninguno",10,"")))))))))))</f>
        <v/>
      </c>
      <c r="B3973" s="27" t="str">
        <f t="shared" si="435"/>
        <v/>
      </c>
      <c r="C3973" s="28"/>
      <c r="D3973" s="37"/>
      <c r="E3973" s="28"/>
      <c r="F3973" s="38"/>
      <c r="G3973" s="39"/>
      <c r="H3973" s="39"/>
      <c r="I3973" s="29"/>
      <c r="J3973" s="40"/>
      <c r="K3973" s="40"/>
      <c r="L3973" s="28"/>
      <c r="M3973" s="28"/>
      <c r="N3973" s="42" t="str">
        <f t="shared" si="436"/>
        <v/>
      </c>
      <c r="O3973" s="43"/>
      <c r="P3973" s="25" t="str">
        <f t="shared" ref="P3973:P4005" si="441">IF(AND($W$2&lt;&gt;1,I3973="Vocero Territorial"),"Ya Existe un "&amp;I3973,IF(AND($W$3&lt;&gt;1,I3973="UBCH"),"Ya Existe un Representante de las "&amp;I3973,IF(AND($W$4&lt;&gt;1,I3973="UNAMUJER"),"Ya Existe un Representante de "&amp;I3973,IF(AND($W$5&lt;&gt;1,I3973="FFM"),"Ya Existe un Representante del "&amp;I3973,IF(AND($W$6&lt;&gt;1,I3973="CCAlimentación"),"Ya Existe un Representante del "&amp;I3973,IF(AND($W$7&lt;&gt;1,I3973="Comunicador"),"Ya Existe un Líder "&amp;I3973,IF(AND($W$8&lt;&gt;1,I3973="Productivo"),"Ya Existe un Líder "&amp;I3973,IF(AND($W$9&lt;&gt;1,I3973="Fiscal"),"Ya Existe un "&amp;I3973,IF(AND($W$9&lt;&gt;1,I3973="Vocero Comunal"),"Ya Existe un "&amp;I3973,"")))))))))</f>
        <v/>
      </c>
      <c r="R3973" s="26">
        <f t="shared" si="437"/>
        <v>0</v>
      </c>
      <c r="S3973" s="18">
        <f t="shared" si="438"/>
        <v>9</v>
      </c>
      <c r="T3973" s="15" t="str">
        <f t="shared" si="439"/>
        <v/>
      </c>
      <c r="U3973" s="15" t="str">
        <f>CONCATENATE(IF(B3973="","",'[1]Datos del Clap'!$E$4),";","9",IF(B3973="","",'[1]Datos del Clap'!$F$4),TEXT(B3973,"000"),";",E3973,(TEXT(F3973,"00000000")))</f>
        <v>;9;00000000</v>
      </c>
    </row>
    <row r="3974" spans="1:21" ht="14.25" customHeight="1" x14ac:dyDescent="0.2">
      <c r="A3974" s="41" t="str">
        <f t="shared" si="440"/>
        <v/>
      </c>
      <c r="B3974" s="27" t="str">
        <f t="shared" si="435"/>
        <v/>
      </c>
      <c r="C3974" s="28"/>
      <c r="D3974" s="37"/>
      <c r="E3974" s="28"/>
      <c r="F3974" s="38"/>
      <c r="G3974" s="39"/>
      <c r="H3974" s="39"/>
      <c r="I3974" s="29"/>
      <c r="J3974" s="40"/>
      <c r="K3974" s="40"/>
      <c r="L3974" s="28"/>
      <c r="M3974" s="28"/>
      <c r="N3974" s="42" t="str">
        <f t="shared" si="436"/>
        <v/>
      </c>
      <c r="O3974" s="43"/>
      <c r="P3974" s="25" t="str">
        <f t="shared" si="441"/>
        <v/>
      </c>
      <c r="R3974" s="26">
        <f t="shared" si="437"/>
        <v>0</v>
      </c>
      <c r="S3974" s="18">
        <f t="shared" si="438"/>
        <v>9</v>
      </c>
      <c r="T3974" s="15" t="str">
        <f t="shared" si="439"/>
        <v/>
      </c>
      <c r="U3974" s="15" t="str">
        <f>CONCATENATE(IF(B3974="","",'[1]Datos del Clap'!$E$4),";","9",IF(B3974="","",'[1]Datos del Clap'!$F$4),TEXT(B3974,"000"),";",E3974,(TEXT(F3974,"00000000")))</f>
        <v>;9;00000000</v>
      </c>
    </row>
    <row r="3975" spans="1:21" ht="14.25" customHeight="1" x14ac:dyDescent="0.2">
      <c r="A3975" s="41" t="str">
        <f t="shared" si="440"/>
        <v/>
      </c>
      <c r="B3975" s="27" t="str">
        <f t="shared" si="435"/>
        <v/>
      </c>
      <c r="C3975" s="28"/>
      <c r="D3975" s="37"/>
      <c r="E3975" s="28"/>
      <c r="F3975" s="38"/>
      <c r="G3975" s="39"/>
      <c r="H3975" s="39"/>
      <c r="I3975" s="29"/>
      <c r="J3975" s="40"/>
      <c r="K3975" s="40"/>
      <c r="L3975" s="28"/>
      <c r="M3975" s="28"/>
      <c r="N3975" s="42" t="str">
        <f t="shared" si="436"/>
        <v/>
      </c>
      <c r="O3975" s="43"/>
      <c r="P3975" s="25" t="str">
        <f t="shared" si="441"/>
        <v/>
      </c>
      <c r="R3975" s="26">
        <f t="shared" si="437"/>
        <v>0</v>
      </c>
      <c r="S3975" s="18">
        <f t="shared" si="438"/>
        <v>9</v>
      </c>
      <c r="T3975" s="15" t="str">
        <f t="shared" si="439"/>
        <v/>
      </c>
      <c r="U3975" s="15" t="str">
        <f>CONCATENATE(IF(B3975="","",'[1]Datos del Clap'!$E$4),";","9",IF(B3975="","",'[1]Datos del Clap'!$F$4),TEXT(B3975,"000"),";",E3975,(TEXT(F3975,"00000000")))</f>
        <v>;9;00000000</v>
      </c>
    </row>
    <row r="3976" spans="1:21" ht="14.25" customHeight="1" x14ac:dyDescent="0.2">
      <c r="A3976" s="41" t="str">
        <f t="shared" si="440"/>
        <v/>
      </c>
      <c r="B3976" s="27" t="str">
        <f t="shared" si="435"/>
        <v/>
      </c>
      <c r="C3976" s="28"/>
      <c r="D3976" s="37"/>
      <c r="E3976" s="28"/>
      <c r="F3976" s="38"/>
      <c r="G3976" s="39"/>
      <c r="H3976" s="39"/>
      <c r="I3976" s="29"/>
      <c r="J3976" s="40"/>
      <c r="K3976" s="40"/>
      <c r="L3976" s="28"/>
      <c r="M3976" s="28"/>
      <c r="N3976" s="42" t="str">
        <f t="shared" si="436"/>
        <v/>
      </c>
      <c r="O3976" s="43"/>
      <c r="P3976" s="25" t="str">
        <f t="shared" si="441"/>
        <v/>
      </c>
      <c r="R3976" s="26">
        <f t="shared" si="437"/>
        <v>0</v>
      </c>
      <c r="S3976" s="18">
        <f t="shared" si="438"/>
        <v>9</v>
      </c>
      <c r="T3976" s="15" t="str">
        <f t="shared" si="439"/>
        <v/>
      </c>
      <c r="U3976" s="15" t="str">
        <f>CONCATENATE(IF(B3976="","",'[1]Datos del Clap'!$E$4),";","9",IF(B3976="","",'[1]Datos del Clap'!$F$4),TEXT(B3976,"000"),";",E3976,(TEXT(F3976,"00000000")))</f>
        <v>;9;00000000</v>
      </c>
    </row>
    <row r="3977" spans="1:21" ht="14.25" customHeight="1" x14ac:dyDescent="0.2">
      <c r="A3977" s="41" t="str">
        <f t="shared" si="440"/>
        <v/>
      </c>
      <c r="B3977" s="27" t="str">
        <f t="shared" si="435"/>
        <v/>
      </c>
      <c r="C3977" s="28"/>
      <c r="D3977" s="37"/>
      <c r="E3977" s="28"/>
      <c r="F3977" s="38"/>
      <c r="G3977" s="39"/>
      <c r="H3977" s="39"/>
      <c r="I3977" s="29"/>
      <c r="J3977" s="40"/>
      <c r="K3977" s="40"/>
      <c r="L3977" s="28"/>
      <c r="M3977" s="28"/>
      <c r="N3977" s="42" t="str">
        <f t="shared" si="436"/>
        <v/>
      </c>
      <c r="O3977" s="43"/>
      <c r="P3977" s="25" t="str">
        <f t="shared" si="441"/>
        <v/>
      </c>
      <c r="R3977" s="26">
        <f t="shared" si="437"/>
        <v>0</v>
      </c>
      <c r="S3977" s="18">
        <f t="shared" si="438"/>
        <v>9</v>
      </c>
      <c r="T3977" s="15" t="str">
        <f t="shared" si="439"/>
        <v/>
      </c>
      <c r="U3977" s="15" t="str">
        <f>CONCATENATE(IF(B3977="","",'[1]Datos del Clap'!$E$4),";","9",IF(B3977="","",'[1]Datos del Clap'!$F$4),TEXT(B3977,"000"),";",E3977,(TEXT(F3977,"00000000")))</f>
        <v>;9;00000000</v>
      </c>
    </row>
    <row r="3978" spans="1:21" ht="14.25" customHeight="1" x14ac:dyDescent="0.2">
      <c r="A3978" s="41" t="str">
        <f t="shared" si="440"/>
        <v/>
      </c>
      <c r="B3978" s="27" t="str">
        <f t="shared" si="435"/>
        <v/>
      </c>
      <c r="C3978" s="28"/>
      <c r="D3978" s="37"/>
      <c r="E3978" s="28"/>
      <c r="F3978" s="38"/>
      <c r="G3978" s="39"/>
      <c r="H3978" s="39"/>
      <c r="I3978" s="29"/>
      <c r="J3978" s="40"/>
      <c r="K3978" s="40"/>
      <c r="L3978" s="28"/>
      <c r="M3978" s="28"/>
      <c r="N3978" s="42" t="str">
        <f t="shared" si="436"/>
        <v/>
      </c>
      <c r="O3978" s="43"/>
      <c r="P3978" s="25" t="str">
        <f t="shared" si="441"/>
        <v/>
      </c>
      <c r="R3978" s="26">
        <f t="shared" si="437"/>
        <v>0</v>
      </c>
      <c r="S3978" s="18">
        <f t="shared" si="438"/>
        <v>9</v>
      </c>
      <c r="T3978" s="15" t="str">
        <f t="shared" si="439"/>
        <v/>
      </c>
      <c r="U3978" s="15" t="str">
        <f>CONCATENATE(IF(B3978="","",'[1]Datos del Clap'!$E$4),";","9",IF(B3978="","",'[1]Datos del Clap'!$F$4),TEXT(B3978,"000"),";",E3978,(TEXT(F3978,"00000000")))</f>
        <v>;9;00000000</v>
      </c>
    </row>
    <row r="3979" spans="1:21" ht="14.25" customHeight="1" x14ac:dyDescent="0.2">
      <c r="A3979" s="41" t="str">
        <f t="shared" si="440"/>
        <v/>
      </c>
      <c r="B3979" s="27" t="str">
        <f t="shared" si="435"/>
        <v/>
      </c>
      <c r="C3979" s="28"/>
      <c r="D3979" s="37"/>
      <c r="E3979" s="28"/>
      <c r="F3979" s="38"/>
      <c r="G3979" s="39"/>
      <c r="H3979" s="39"/>
      <c r="I3979" s="29"/>
      <c r="J3979" s="40"/>
      <c r="K3979" s="40"/>
      <c r="L3979" s="28"/>
      <c r="M3979" s="28"/>
      <c r="N3979" s="42" t="str">
        <f t="shared" si="436"/>
        <v/>
      </c>
      <c r="O3979" s="43"/>
      <c r="P3979" s="25" t="str">
        <f t="shared" si="441"/>
        <v/>
      </c>
      <c r="R3979" s="26">
        <f t="shared" si="437"/>
        <v>0</v>
      </c>
      <c r="S3979" s="18">
        <f t="shared" si="438"/>
        <v>9</v>
      </c>
      <c r="T3979" s="15" t="str">
        <f t="shared" si="439"/>
        <v/>
      </c>
      <c r="U3979" s="15" t="str">
        <f>CONCATENATE(IF(B3979="","",'[1]Datos del Clap'!$E$4),";","9",IF(B3979="","",'[1]Datos del Clap'!$F$4),TEXT(B3979,"000"),";",E3979,(TEXT(F3979,"00000000")))</f>
        <v>;9;00000000</v>
      </c>
    </row>
    <row r="3980" spans="1:21" ht="14.25" customHeight="1" x14ac:dyDescent="0.2">
      <c r="A3980" s="41" t="str">
        <f t="shared" si="440"/>
        <v/>
      </c>
      <c r="B3980" s="27" t="str">
        <f t="shared" si="435"/>
        <v/>
      </c>
      <c r="C3980" s="28"/>
      <c r="D3980" s="37"/>
      <c r="E3980" s="28"/>
      <c r="F3980" s="38"/>
      <c r="G3980" s="39"/>
      <c r="H3980" s="39"/>
      <c r="I3980" s="29"/>
      <c r="J3980" s="40"/>
      <c r="K3980" s="40"/>
      <c r="L3980" s="28"/>
      <c r="M3980" s="28"/>
      <c r="N3980" s="42" t="str">
        <f t="shared" si="436"/>
        <v/>
      </c>
      <c r="O3980" s="43"/>
      <c r="P3980" s="25" t="str">
        <f t="shared" si="441"/>
        <v/>
      </c>
      <c r="R3980" s="26">
        <f t="shared" si="437"/>
        <v>0</v>
      </c>
      <c r="S3980" s="18">
        <f t="shared" si="438"/>
        <v>9</v>
      </c>
      <c r="T3980" s="15" t="str">
        <f t="shared" si="439"/>
        <v/>
      </c>
      <c r="U3980" s="15" t="str">
        <f>CONCATENATE(IF(B3980="","",'[1]Datos del Clap'!$E$4),";","9",IF(B3980="","",'[1]Datos del Clap'!$F$4),TEXT(B3980,"000"),";",E3980,(TEXT(F3980,"00000000")))</f>
        <v>;9;00000000</v>
      </c>
    </row>
    <row r="3981" spans="1:21" ht="14.25" customHeight="1" x14ac:dyDescent="0.2">
      <c r="A3981" s="41" t="str">
        <f t="shared" si="440"/>
        <v/>
      </c>
      <c r="B3981" s="27" t="str">
        <f t="shared" si="435"/>
        <v/>
      </c>
      <c r="C3981" s="28"/>
      <c r="D3981" s="37"/>
      <c r="E3981" s="28"/>
      <c r="F3981" s="38"/>
      <c r="G3981" s="39"/>
      <c r="H3981" s="39"/>
      <c r="I3981" s="29"/>
      <c r="J3981" s="40"/>
      <c r="K3981" s="40"/>
      <c r="L3981" s="28"/>
      <c r="M3981" s="28"/>
      <c r="N3981" s="42" t="str">
        <f t="shared" si="436"/>
        <v/>
      </c>
      <c r="O3981" s="43"/>
      <c r="P3981" s="25" t="str">
        <f t="shared" si="441"/>
        <v/>
      </c>
      <c r="R3981" s="26">
        <f t="shared" si="437"/>
        <v>0</v>
      </c>
      <c r="S3981" s="18">
        <f t="shared" si="438"/>
        <v>9</v>
      </c>
      <c r="T3981" s="15" t="str">
        <f t="shared" si="439"/>
        <v/>
      </c>
      <c r="U3981" s="15" t="str">
        <f>CONCATENATE(IF(B3981="","",'[1]Datos del Clap'!$E$4),";","9",IF(B3981="","",'[1]Datos del Clap'!$F$4),TEXT(B3981,"000"),";",E3981,(TEXT(F3981,"00000000")))</f>
        <v>;9;00000000</v>
      </c>
    </row>
    <row r="3982" spans="1:21" ht="14.25" customHeight="1" x14ac:dyDescent="0.2">
      <c r="A3982" s="41" t="str">
        <f t="shared" si="440"/>
        <v/>
      </c>
      <c r="B3982" s="27" t="str">
        <f t="shared" si="435"/>
        <v/>
      </c>
      <c r="C3982" s="28"/>
      <c r="D3982" s="37"/>
      <c r="E3982" s="28"/>
      <c r="F3982" s="38"/>
      <c r="G3982" s="39"/>
      <c r="H3982" s="39"/>
      <c r="I3982" s="29"/>
      <c r="J3982" s="40"/>
      <c r="K3982" s="40"/>
      <c r="L3982" s="28"/>
      <c r="M3982" s="28"/>
      <c r="N3982" s="42" t="str">
        <f t="shared" si="436"/>
        <v/>
      </c>
      <c r="O3982" s="43"/>
      <c r="P3982" s="25" t="str">
        <f t="shared" si="441"/>
        <v/>
      </c>
      <c r="R3982" s="26">
        <f t="shared" si="437"/>
        <v>0</v>
      </c>
      <c r="S3982" s="18">
        <f t="shared" si="438"/>
        <v>9</v>
      </c>
      <c r="T3982" s="15" t="str">
        <f t="shared" si="439"/>
        <v/>
      </c>
      <c r="U3982" s="15" t="str">
        <f>CONCATENATE(IF(B3982="","",'[1]Datos del Clap'!$E$4),";","9",IF(B3982="","",'[1]Datos del Clap'!$F$4),TEXT(B3982,"000"),";",E3982,(TEXT(F3982,"00000000")))</f>
        <v>;9;00000000</v>
      </c>
    </row>
    <row r="3983" spans="1:21" ht="14.25" customHeight="1" x14ac:dyDescent="0.2">
      <c r="A3983" s="41" t="str">
        <f t="shared" si="440"/>
        <v/>
      </c>
      <c r="B3983" s="27" t="str">
        <f t="shared" si="435"/>
        <v/>
      </c>
      <c r="C3983" s="28"/>
      <c r="D3983" s="37"/>
      <c r="E3983" s="28"/>
      <c r="F3983" s="38"/>
      <c r="G3983" s="39"/>
      <c r="H3983" s="39"/>
      <c r="I3983" s="29"/>
      <c r="J3983" s="40"/>
      <c r="K3983" s="40"/>
      <c r="L3983" s="28"/>
      <c r="M3983" s="28"/>
      <c r="N3983" s="42" t="str">
        <f t="shared" si="436"/>
        <v/>
      </c>
      <c r="O3983" s="43"/>
      <c r="P3983" s="25" t="str">
        <f t="shared" si="441"/>
        <v/>
      </c>
      <c r="R3983" s="26">
        <f t="shared" si="437"/>
        <v>0</v>
      </c>
      <c r="S3983" s="18">
        <f t="shared" si="438"/>
        <v>9</v>
      </c>
      <c r="T3983" s="15" t="str">
        <f t="shared" si="439"/>
        <v/>
      </c>
      <c r="U3983" s="15" t="str">
        <f>CONCATENATE(IF(B3983="","",'[1]Datos del Clap'!$E$4),";","9",IF(B3983="","",'[1]Datos del Clap'!$F$4),TEXT(B3983,"000"),";",E3983,(TEXT(F3983,"00000000")))</f>
        <v>;9;00000000</v>
      </c>
    </row>
    <row r="3984" spans="1:21" ht="14.25" customHeight="1" x14ac:dyDescent="0.2">
      <c r="A3984" s="41" t="str">
        <f t="shared" si="440"/>
        <v/>
      </c>
      <c r="B3984" s="27" t="str">
        <f t="shared" si="435"/>
        <v/>
      </c>
      <c r="C3984" s="28"/>
      <c r="D3984" s="37"/>
      <c r="E3984" s="28"/>
      <c r="F3984" s="38"/>
      <c r="G3984" s="39"/>
      <c r="H3984" s="39"/>
      <c r="I3984" s="29"/>
      <c r="J3984" s="40"/>
      <c r="K3984" s="40"/>
      <c r="L3984" s="28"/>
      <c r="M3984" s="28"/>
      <c r="N3984" s="42" t="str">
        <f t="shared" si="436"/>
        <v/>
      </c>
      <c r="O3984" s="43"/>
      <c r="P3984" s="25" t="str">
        <f t="shared" si="441"/>
        <v/>
      </c>
      <c r="R3984" s="26">
        <f t="shared" si="437"/>
        <v>0</v>
      </c>
      <c r="S3984" s="18">
        <f t="shared" si="438"/>
        <v>9</v>
      </c>
      <c r="T3984" s="15" t="str">
        <f t="shared" si="439"/>
        <v/>
      </c>
      <c r="U3984" s="15" t="str">
        <f>CONCATENATE(IF(B3984="","",'[1]Datos del Clap'!$E$4),";","9",IF(B3984="","",'[1]Datos del Clap'!$F$4),TEXT(B3984,"000"),";",E3984,(TEXT(F3984,"00000000")))</f>
        <v>;9;00000000</v>
      </c>
    </row>
    <row r="3985" spans="1:21" ht="14.25" customHeight="1" x14ac:dyDescent="0.2">
      <c r="A3985" s="41" t="str">
        <f t="shared" si="440"/>
        <v/>
      </c>
      <c r="B3985" s="27" t="str">
        <f t="shared" si="435"/>
        <v/>
      </c>
      <c r="C3985" s="28"/>
      <c r="D3985" s="37"/>
      <c r="E3985" s="28"/>
      <c r="F3985" s="38"/>
      <c r="G3985" s="39"/>
      <c r="H3985" s="39"/>
      <c r="I3985" s="29"/>
      <c r="J3985" s="40"/>
      <c r="K3985" s="40"/>
      <c r="L3985" s="28"/>
      <c r="M3985" s="28"/>
      <c r="N3985" s="42" t="str">
        <f t="shared" si="436"/>
        <v/>
      </c>
      <c r="O3985" s="43"/>
      <c r="P3985" s="25" t="str">
        <f t="shared" si="441"/>
        <v/>
      </c>
      <c r="R3985" s="26">
        <f t="shared" si="437"/>
        <v>0</v>
      </c>
      <c r="S3985" s="18">
        <f t="shared" si="438"/>
        <v>9</v>
      </c>
      <c r="T3985" s="15" t="str">
        <f t="shared" si="439"/>
        <v/>
      </c>
      <c r="U3985" s="15" t="str">
        <f>CONCATENATE(IF(B3985="","",'[1]Datos del Clap'!$E$4),";","9",IF(B3985="","",'[1]Datos del Clap'!$F$4),TEXT(B3985,"000"),";",E3985,(TEXT(F3985,"00000000")))</f>
        <v>;9;00000000</v>
      </c>
    </row>
    <row r="3986" spans="1:21" ht="14.25" customHeight="1" x14ac:dyDescent="0.2">
      <c r="A3986" s="41" t="str">
        <f t="shared" si="440"/>
        <v/>
      </c>
      <c r="B3986" s="27" t="str">
        <f t="shared" si="435"/>
        <v/>
      </c>
      <c r="C3986" s="28"/>
      <c r="D3986" s="37"/>
      <c r="E3986" s="28"/>
      <c r="F3986" s="38"/>
      <c r="G3986" s="39"/>
      <c r="H3986" s="39"/>
      <c r="I3986" s="29"/>
      <c r="J3986" s="40"/>
      <c r="K3986" s="40"/>
      <c r="L3986" s="28"/>
      <c r="M3986" s="28"/>
      <c r="N3986" s="42" t="str">
        <f t="shared" si="436"/>
        <v/>
      </c>
      <c r="O3986" s="43"/>
      <c r="P3986" s="25" t="str">
        <f t="shared" si="441"/>
        <v/>
      </c>
      <c r="R3986" s="26">
        <f t="shared" si="437"/>
        <v>0</v>
      </c>
      <c r="S3986" s="18">
        <f t="shared" si="438"/>
        <v>9</v>
      </c>
      <c r="T3986" s="15" t="str">
        <f t="shared" si="439"/>
        <v/>
      </c>
      <c r="U3986" s="15" t="str">
        <f>CONCATENATE(IF(B3986="","",'[1]Datos del Clap'!$E$4),";","9",IF(B3986="","",'[1]Datos del Clap'!$F$4),TEXT(B3986,"000"),";",E3986,(TEXT(F3986,"00000000")))</f>
        <v>;9;00000000</v>
      </c>
    </row>
    <row r="3987" spans="1:21" ht="14.25" customHeight="1" x14ac:dyDescent="0.2">
      <c r="A3987" s="41" t="str">
        <f t="shared" si="440"/>
        <v/>
      </c>
      <c r="B3987" s="27" t="str">
        <f t="shared" si="435"/>
        <v/>
      </c>
      <c r="C3987" s="28"/>
      <c r="D3987" s="37"/>
      <c r="E3987" s="28"/>
      <c r="F3987" s="38"/>
      <c r="G3987" s="39"/>
      <c r="H3987" s="39"/>
      <c r="I3987" s="29"/>
      <c r="J3987" s="40"/>
      <c r="K3987" s="40"/>
      <c r="L3987" s="28"/>
      <c r="M3987" s="28"/>
      <c r="N3987" s="42" t="str">
        <f t="shared" si="436"/>
        <v/>
      </c>
      <c r="O3987" s="43"/>
      <c r="P3987" s="25" t="str">
        <f t="shared" si="441"/>
        <v/>
      </c>
      <c r="R3987" s="26">
        <f t="shared" si="437"/>
        <v>0</v>
      </c>
      <c r="S3987" s="18">
        <f t="shared" si="438"/>
        <v>9</v>
      </c>
      <c r="T3987" s="15" t="str">
        <f t="shared" si="439"/>
        <v/>
      </c>
      <c r="U3987" s="15" t="str">
        <f>CONCATENATE(IF(B3987="","",'[1]Datos del Clap'!$E$4),";","9",IF(B3987="","",'[1]Datos del Clap'!$F$4),TEXT(B3987,"000"),";",E3987,(TEXT(F3987,"00000000")))</f>
        <v>;9;00000000</v>
      </c>
    </row>
    <row r="3988" spans="1:21" ht="14.25" customHeight="1" x14ac:dyDescent="0.2">
      <c r="A3988" s="41" t="str">
        <f t="shared" si="440"/>
        <v/>
      </c>
      <c r="B3988" s="27" t="str">
        <f t="shared" si="435"/>
        <v/>
      </c>
      <c r="C3988" s="28"/>
      <c r="D3988" s="37"/>
      <c r="E3988" s="28"/>
      <c r="F3988" s="38"/>
      <c r="G3988" s="39"/>
      <c r="H3988" s="39"/>
      <c r="I3988" s="29"/>
      <c r="J3988" s="40"/>
      <c r="K3988" s="40"/>
      <c r="L3988" s="28"/>
      <c r="M3988" s="28"/>
      <c r="N3988" s="42" t="str">
        <f t="shared" si="436"/>
        <v/>
      </c>
      <c r="O3988" s="43"/>
      <c r="P3988" s="25" t="str">
        <f t="shared" si="441"/>
        <v/>
      </c>
      <c r="R3988" s="26">
        <f t="shared" si="437"/>
        <v>0</v>
      </c>
      <c r="S3988" s="18">
        <f t="shared" si="438"/>
        <v>9</v>
      </c>
      <c r="T3988" s="15" t="str">
        <f t="shared" si="439"/>
        <v/>
      </c>
      <c r="U3988" s="15" t="str">
        <f>CONCATENATE(IF(B3988="","",'[1]Datos del Clap'!$E$4),";","9",IF(B3988="","",'[1]Datos del Clap'!$F$4),TEXT(B3988,"000"),";",E3988,(TEXT(F3988,"00000000")))</f>
        <v>;9;00000000</v>
      </c>
    </row>
    <row r="3989" spans="1:21" ht="14.25" customHeight="1" x14ac:dyDescent="0.2">
      <c r="A3989" s="41" t="str">
        <f t="shared" si="440"/>
        <v/>
      </c>
      <c r="B3989" s="27" t="str">
        <f t="shared" si="435"/>
        <v/>
      </c>
      <c r="C3989" s="28"/>
      <c r="D3989" s="37"/>
      <c r="E3989" s="28"/>
      <c r="F3989" s="38"/>
      <c r="G3989" s="39"/>
      <c r="H3989" s="39"/>
      <c r="I3989" s="29"/>
      <c r="J3989" s="40"/>
      <c r="K3989" s="40"/>
      <c r="L3989" s="28"/>
      <c r="M3989" s="28"/>
      <c r="N3989" s="42" t="str">
        <f t="shared" si="436"/>
        <v/>
      </c>
      <c r="O3989" s="43"/>
      <c r="P3989" s="25" t="str">
        <f t="shared" si="441"/>
        <v/>
      </c>
      <c r="R3989" s="26">
        <f t="shared" si="437"/>
        <v>0</v>
      </c>
      <c r="S3989" s="18">
        <f t="shared" si="438"/>
        <v>9</v>
      </c>
      <c r="T3989" s="15" t="str">
        <f t="shared" si="439"/>
        <v/>
      </c>
      <c r="U3989" s="15" t="str">
        <f>CONCATENATE(IF(B3989="","",'[1]Datos del Clap'!$E$4),";","9",IF(B3989="","",'[1]Datos del Clap'!$F$4),TEXT(B3989,"000"),";",E3989,(TEXT(F3989,"00000000")))</f>
        <v>;9;00000000</v>
      </c>
    </row>
    <row r="3990" spans="1:21" ht="14.25" customHeight="1" x14ac:dyDescent="0.2">
      <c r="A3990" s="41" t="str">
        <f t="shared" si="440"/>
        <v/>
      </c>
      <c r="B3990" s="27" t="str">
        <f t="shared" si="435"/>
        <v/>
      </c>
      <c r="C3990" s="28"/>
      <c r="D3990" s="37"/>
      <c r="E3990" s="28"/>
      <c r="F3990" s="38"/>
      <c r="G3990" s="39"/>
      <c r="H3990" s="39"/>
      <c r="I3990" s="29"/>
      <c r="J3990" s="40"/>
      <c r="K3990" s="40"/>
      <c r="L3990" s="28"/>
      <c r="M3990" s="28"/>
      <c r="N3990" s="42" t="str">
        <f t="shared" si="436"/>
        <v/>
      </c>
      <c r="O3990" s="43"/>
      <c r="P3990" s="25" t="str">
        <f t="shared" si="441"/>
        <v/>
      </c>
      <c r="R3990" s="26">
        <f t="shared" si="437"/>
        <v>0</v>
      </c>
      <c r="S3990" s="18">
        <f t="shared" si="438"/>
        <v>9</v>
      </c>
      <c r="T3990" s="15" t="str">
        <f t="shared" si="439"/>
        <v/>
      </c>
      <c r="U3990" s="15" t="str">
        <f>CONCATENATE(IF(B3990="","",'[1]Datos del Clap'!$E$4),";","9",IF(B3990="","",'[1]Datos del Clap'!$F$4),TEXT(B3990,"000"),";",E3990,(TEXT(F3990,"00000000")))</f>
        <v>;9;00000000</v>
      </c>
    </row>
    <row r="3991" spans="1:21" ht="14.25" customHeight="1" x14ac:dyDescent="0.2">
      <c r="A3991" s="41" t="str">
        <f t="shared" si="440"/>
        <v/>
      </c>
      <c r="B3991" s="27" t="str">
        <f t="shared" si="435"/>
        <v/>
      </c>
      <c r="C3991" s="28"/>
      <c r="D3991" s="37"/>
      <c r="E3991" s="28"/>
      <c r="F3991" s="38"/>
      <c r="G3991" s="39"/>
      <c r="H3991" s="39"/>
      <c r="I3991" s="29"/>
      <c r="J3991" s="40"/>
      <c r="K3991" s="40"/>
      <c r="L3991" s="28"/>
      <c r="M3991" s="28"/>
      <c r="N3991" s="42" t="str">
        <f t="shared" si="436"/>
        <v/>
      </c>
      <c r="O3991" s="43"/>
      <c r="P3991" s="25" t="str">
        <f t="shared" si="441"/>
        <v/>
      </c>
      <c r="R3991" s="26">
        <f t="shared" si="437"/>
        <v>0</v>
      </c>
      <c r="S3991" s="18">
        <f t="shared" si="438"/>
        <v>9</v>
      </c>
      <c r="T3991" s="15" t="str">
        <f t="shared" si="439"/>
        <v/>
      </c>
      <c r="U3991" s="15" t="str">
        <f>CONCATENATE(IF(B3991="","",'[1]Datos del Clap'!$E$4),";","9",IF(B3991="","",'[1]Datos del Clap'!$F$4),TEXT(B3991,"000"),";",E3991,(TEXT(F3991,"00000000")))</f>
        <v>;9;00000000</v>
      </c>
    </row>
    <row r="3992" spans="1:21" ht="14.25" customHeight="1" x14ac:dyDescent="0.2">
      <c r="A3992" s="41" t="str">
        <f t="shared" si="440"/>
        <v/>
      </c>
      <c r="B3992" s="27" t="str">
        <f t="shared" si="435"/>
        <v/>
      </c>
      <c r="C3992" s="28"/>
      <c r="D3992" s="37"/>
      <c r="E3992" s="28"/>
      <c r="F3992" s="38"/>
      <c r="G3992" s="39"/>
      <c r="H3992" s="39"/>
      <c r="I3992" s="29"/>
      <c r="J3992" s="40"/>
      <c r="K3992" s="40"/>
      <c r="L3992" s="28"/>
      <c r="M3992" s="28"/>
      <c r="N3992" s="42" t="str">
        <f t="shared" si="436"/>
        <v/>
      </c>
      <c r="O3992" s="43"/>
      <c r="P3992" s="25" t="str">
        <f t="shared" si="441"/>
        <v/>
      </c>
      <c r="R3992" s="26">
        <f t="shared" si="437"/>
        <v>0</v>
      </c>
      <c r="S3992" s="18">
        <f t="shared" si="438"/>
        <v>9</v>
      </c>
      <c r="T3992" s="15" t="str">
        <f t="shared" si="439"/>
        <v/>
      </c>
      <c r="U3992" s="15" t="str">
        <f>CONCATENATE(IF(B3992="","",'[1]Datos del Clap'!$E$4),";","9",IF(B3992="","",'[1]Datos del Clap'!$F$4),TEXT(B3992,"000"),";",E3992,(TEXT(F3992,"00000000")))</f>
        <v>;9;00000000</v>
      </c>
    </row>
    <row r="3993" spans="1:21" ht="14.25" customHeight="1" x14ac:dyDescent="0.2">
      <c r="A3993" s="41" t="str">
        <f t="shared" si="440"/>
        <v/>
      </c>
      <c r="B3993" s="27" t="str">
        <f t="shared" si="435"/>
        <v/>
      </c>
      <c r="C3993" s="28"/>
      <c r="D3993" s="37"/>
      <c r="E3993" s="28"/>
      <c r="F3993" s="38"/>
      <c r="G3993" s="39"/>
      <c r="H3993" s="39"/>
      <c r="I3993" s="29"/>
      <c r="J3993" s="40"/>
      <c r="K3993" s="40"/>
      <c r="L3993" s="28"/>
      <c r="M3993" s="28"/>
      <c r="N3993" s="42" t="str">
        <f t="shared" si="436"/>
        <v/>
      </c>
      <c r="O3993" s="43"/>
      <c r="P3993" s="25" t="str">
        <f t="shared" si="441"/>
        <v/>
      </c>
      <c r="R3993" s="26">
        <f t="shared" si="437"/>
        <v>0</v>
      </c>
      <c r="S3993" s="18">
        <f t="shared" si="438"/>
        <v>9</v>
      </c>
      <c r="T3993" s="15" t="str">
        <f t="shared" si="439"/>
        <v/>
      </c>
      <c r="U3993" s="15" t="str">
        <f>CONCATENATE(IF(B3993="","",'[1]Datos del Clap'!$E$4),";","9",IF(B3993="","",'[1]Datos del Clap'!$F$4),TEXT(B3993,"000"),";",E3993,(TEXT(F3993,"00000000")))</f>
        <v>;9;00000000</v>
      </c>
    </row>
    <row r="3994" spans="1:21" ht="14.25" customHeight="1" x14ac:dyDescent="0.2">
      <c r="A3994" s="41" t="str">
        <f t="shared" si="440"/>
        <v/>
      </c>
      <c r="B3994" s="27" t="str">
        <f t="shared" si="435"/>
        <v/>
      </c>
      <c r="C3994" s="28"/>
      <c r="D3994" s="37"/>
      <c r="E3994" s="28"/>
      <c r="F3994" s="38"/>
      <c r="G3994" s="39"/>
      <c r="H3994" s="39"/>
      <c r="I3994" s="29"/>
      <c r="J3994" s="40"/>
      <c r="K3994" s="40"/>
      <c r="L3994" s="28"/>
      <c r="M3994" s="28"/>
      <c r="N3994" s="42" t="str">
        <f t="shared" si="436"/>
        <v/>
      </c>
      <c r="O3994" s="43"/>
      <c r="P3994" s="25" t="str">
        <f t="shared" si="441"/>
        <v/>
      </c>
      <c r="R3994" s="26">
        <f t="shared" si="437"/>
        <v>0</v>
      </c>
      <c r="S3994" s="18">
        <f t="shared" si="438"/>
        <v>9</v>
      </c>
      <c r="T3994" s="15" t="str">
        <f t="shared" si="439"/>
        <v/>
      </c>
      <c r="U3994" s="15" t="str">
        <f>CONCATENATE(IF(B3994="","",'[1]Datos del Clap'!$E$4),";","9",IF(B3994="","",'[1]Datos del Clap'!$F$4),TEXT(B3994,"000"),";",E3994,(TEXT(F3994,"00000000")))</f>
        <v>;9;00000000</v>
      </c>
    </row>
    <row r="3995" spans="1:21" ht="14.25" customHeight="1" x14ac:dyDescent="0.2">
      <c r="A3995" s="41" t="str">
        <f t="shared" si="440"/>
        <v/>
      </c>
      <c r="B3995" s="27" t="str">
        <f t="shared" si="435"/>
        <v/>
      </c>
      <c r="C3995" s="28"/>
      <c r="D3995" s="37"/>
      <c r="E3995" s="28"/>
      <c r="F3995" s="38"/>
      <c r="G3995" s="39"/>
      <c r="H3995" s="39"/>
      <c r="I3995" s="29"/>
      <c r="J3995" s="40"/>
      <c r="K3995" s="40"/>
      <c r="L3995" s="28"/>
      <c r="M3995" s="28"/>
      <c r="N3995" s="42" t="str">
        <f t="shared" si="436"/>
        <v/>
      </c>
      <c r="O3995" s="43"/>
      <c r="P3995" s="25" t="str">
        <f t="shared" si="441"/>
        <v/>
      </c>
      <c r="R3995" s="26">
        <f t="shared" si="437"/>
        <v>0</v>
      </c>
      <c r="S3995" s="18">
        <f t="shared" si="438"/>
        <v>9</v>
      </c>
      <c r="T3995" s="15" t="str">
        <f t="shared" si="439"/>
        <v/>
      </c>
      <c r="U3995" s="15" t="str">
        <f>CONCATENATE(IF(B3995="","",'[1]Datos del Clap'!$E$4),";","9",IF(B3995="","",'[1]Datos del Clap'!$F$4),TEXT(B3995,"000"),";",E3995,(TEXT(F3995,"00000000")))</f>
        <v>;9;00000000</v>
      </c>
    </row>
    <row r="3996" spans="1:21" ht="14.25" customHeight="1" x14ac:dyDescent="0.2">
      <c r="A3996" s="41" t="str">
        <f t="shared" si="440"/>
        <v/>
      </c>
      <c r="B3996" s="27" t="str">
        <f t="shared" si="435"/>
        <v/>
      </c>
      <c r="C3996" s="28"/>
      <c r="D3996" s="37"/>
      <c r="E3996" s="28"/>
      <c r="F3996" s="38"/>
      <c r="G3996" s="39"/>
      <c r="H3996" s="39"/>
      <c r="I3996" s="29"/>
      <c r="J3996" s="40"/>
      <c r="K3996" s="40"/>
      <c r="L3996" s="28"/>
      <c r="M3996" s="28"/>
      <c r="N3996" s="42" t="str">
        <f t="shared" si="436"/>
        <v/>
      </c>
      <c r="O3996" s="43"/>
      <c r="P3996" s="25" t="str">
        <f t="shared" si="441"/>
        <v/>
      </c>
      <c r="R3996" s="26">
        <f t="shared" si="437"/>
        <v>0</v>
      </c>
      <c r="S3996" s="18">
        <f t="shared" si="438"/>
        <v>9</v>
      </c>
      <c r="T3996" s="15" t="str">
        <f t="shared" si="439"/>
        <v/>
      </c>
      <c r="U3996" s="15" t="str">
        <f>CONCATENATE(IF(B3996="","",'[1]Datos del Clap'!$E$4),";","9",IF(B3996="","",'[1]Datos del Clap'!$F$4),TEXT(B3996,"000"),";",E3996,(TEXT(F3996,"00000000")))</f>
        <v>;9;00000000</v>
      </c>
    </row>
    <row r="3997" spans="1:21" ht="14.25" customHeight="1" x14ac:dyDescent="0.2">
      <c r="A3997" s="41" t="str">
        <f t="shared" si="440"/>
        <v/>
      </c>
      <c r="B3997" s="27" t="str">
        <f t="shared" si="435"/>
        <v/>
      </c>
      <c r="C3997" s="28"/>
      <c r="D3997" s="37"/>
      <c r="E3997" s="28"/>
      <c r="F3997" s="38"/>
      <c r="G3997" s="39"/>
      <c r="H3997" s="39"/>
      <c r="I3997" s="29"/>
      <c r="J3997" s="40"/>
      <c r="K3997" s="40"/>
      <c r="L3997" s="28"/>
      <c r="M3997" s="28"/>
      <c r="N3997" s="42" t="str">
        <f t="shared" si="436"/>
        <v/>
      </c>
      <c r="O3997" s="43"/>
      <c r="P3997" s="25" t="str">
        <f t="shared" si="441"/>
        <v/>
      </c>
      <c r="R3997" s="26">
        <f t="shared" si="437"/>
        <v>0</v>
      </c>
      <c r="S3997" s="18">
        <f t="shared" si="438"/>
        <v>9</v>
      </c>
      <c r="T3997" s="15" t="str">
        <f t="shared" si="439"/>
        <v/>
      </c>
      <c r="U3997" s="15" t="str">
        <f>CONCATENATE(IF(B3997="","",'[1]Datos del Clap'!$E$4),";","9",IF(B3997="","",'[1]Datos del Clap'!$F$4),TEXT(B3997,"000"),";",E3997,(TEXT(F3997,"00000000")))</f>
        <v>;9;00000000</v>
      </c>
    </row>
    <row r="3998" spans="1:21" ht="14.25" customHeight="1" x14ac:dyDescent="0.2">
      <c r="A3998" s="41" t="str">
        <f t="shared" si="440"/>
        <v/>
      </c>
      <c r="B3998" s="27" t="str">
        <f t="shared" si="435"/>
        <v/>
      </c>
      <c r="C3998" s="28"/>
      <c r="D3998" s="37"/>
      <c r="E3998" s="28"/>
      <c r="F3998" s="38"/>
      <c r="G3998" s="39"/>
      <c r="H3998" s="39"/>
      <c r="I3998" s="29"/>
      <c r="J3998" s="40"/>
      <c r="K3998" s="40"/>
      <c r="L3998" s="28"/>
      <c r="M3998" s="28"/>
      <c r="N3998" s="42" t="str">
        <f t="shared" si="436"/>
        <v/>
      </c>
      <c r="O3998" s="43"/>
      <c r="P3998" s="25" t="str">
        <f t="shared" si="441"/>
        <v/>
      </c>
      <c r="R3998" s="26">
        <f t="shared" si="437"/>
        <v>0</v>
      </c>
      <c r="S3998" s="18">
        <f t="shared" si="438"/>
        <v>9</v>
      </c>
      <c r="T3998" s="15" t="str">
        <f t="shared" si="439"/>
        <v/>
      </c>
      <c r="U3998" s="15" t="str">
        <f>CONCATENATE(IF(B3998="","",'[1]Datos del Clap'!$E$4),";","9",IF(B3998="","",'[1]Datos del Clap'!$F$4),TEXT(B3998,"000"),";",E3998,(TEXT(F3998,"00000000")))</f>
        <v>;9;00000000</v>
      </c>
    </row>
    <row r="3999" spans="1:21" ht="14.25" customHeight="1" x14ac:dyDescent="0.2">
      <c r="A3999" s="41" t="str">
        <f t="shared" si="440"/>
        <v/>
      </c>
      <c r="B3999" s="27" t="str">
        <f t="shared" si="435"/>
        <v/>
      </c>
      <c r="C3999" s="28"/>
      <c r="D3999" s="37"/>
      <c r="E3999" s="28"/>
      <c r="F3999" s="38"/>
      <c r="G3999" s="39"/>
      <c r="H3999" s="39"/>
      <c r="I3999" s="29"/>
      <c r="J3999" s="40"/>
      <c r="K3999" s="40"/>
      <c r="L3999" s="28"/>
      <c r="M3999" s="28"/>
      <c r="N3999" s="42" t="str">
        <f t="shared" si="436"/>
        <v/>
      </c>
      <c r="O3999" s="43"/>
      <c r="P3999" s="25" t="str">
        <f t="shared" si="441"/>
        <v/>
      </c>
      <c r="R3999" s="26">
        <f t="shared" si="437"/>
        <v>0</v>
      </c>
      <c r="S3999" s="18">
        <f t="shared" si="438"/>
        <v>9</v>
      </c>
      <c r="T3999" s="15" t="str">
        <f t="shared" si="439"/>
        <v/>
      </c>
      <c r="U3999" s="15" t="str">
        <f>CONCATENATE(IF(B3999="","",'[1]Datos del Clap'!$E$4),";","9",IF(B3999="","",'[1]Datos del Clap'!$F$4),TEXT(B3999,"000"),";",E3999,(TEXT(F3999,"00000000")))</f>
        <v>;9;00000000</v>
      </c>
    </row>
    <row r="4000" spans="1:21" ht="14.25" customHeight="1" x14ac:dyDescent="0.2">
      <c r="A4000" s="41" t="str">
        <f t="shared" si="440"/>
        <v/>
      </c>
      <c r="B4000" s="27" t="str">
        <f t="shared" si="435"/>
        <v/>
      </c>
      <c r="C4000" s="28"/>
      <c r="D4000" s="37"/>
      <c r="E4000" s="28"/>
      <c r="F4000" s="38"/>
      <c r="G4000" s="39"/>
      <c r="H4000" s="39"/>
      <c r="I4000" s="29"/>
      <c r="J4000" s="40"/>
      <c r="K4000" s="40"/>
      <c r="L4000" s="28"/>
      <c r="M4000" s="28"/>
      <c r="N4000" s="42" t="str">
        <f t="shared" si="436"/>
        <v/>
      </c>
      <c r="O4000" s="43"/>
      <c r="P4000" s="25" t="str">
        <f t="shared" si="441"/>
        <v/>
      </c>
      <c r="R4000" s="26">
        <f t="shared" si="437"/>
        <v>0</v>
      </c>
      <c r="S4000" s="18">
        <f t="shared" si="438"/>
        <v>9</v>
      </c>
      <c r="T4000" s="15" t="str">
        <f t="shared" si="439"/>
        <v/>
      </c>
      <c r="U4000" s="15" t="str">
        <f>CONCATENATE(IF(B4000="","",'[1]Datos del Clap'!$E$4),";","9",IF(B4000="","",'[1]Datos del Clap'!$F$4),TEXT(B4000,"000"),";",E4000,(TEXT(F4000,"00000000")))</f>
        <v>;9;00000000</v>
      </c>
    </row>
    <row r="4001" spans="1:21" ht="14.25" customHeight="1" x14ac:dyDescent="0.2">
      <c r="A4001" s="41" t="str">
        <f t="shared" si="440"/>
        <v/>
      </c>
      <c r="B4001" s="27" t="str">
        <f t="shared" si="435"/>
        <v/>
      </c>
      <c r="C4001" s="28"/>
      <c r="D4001" s="37"/>
      <c r="E4001" s="28"/>
      <c r="F4001" s="38"/>
      <c r="G4001" s="39"/>
      <c r="H4001" s="39"/>
      <c r="I4001" s="29"/>
      <c r="J4001" s="40"/>
      <c r="K4001" s="40"/>
      <c r="L4001" s="28"/>
      <c r="M4001" s="28"/>
      <c r="N4001" s="42" t="str">
        <f t="shared" si="436"/>
        <v/>
      </c>
      <c r="O4001" s="43"/>
      <c r="P4001" s="25" t="str">
        <f t="shared" si="441"/>
        <v/>
      </c>
      <c r="R4001" s="26">
        <f t="shared" si="437"/>
        <v>0</v>
      </c>
      <c r="S4001" s="18">
        <f t="shared" si="438"/>
        <v>9</v>
      </c>
      <c r="T4001" s="15" t="str">
        <f t="shared" si="439"/>
        <v/>
      </c>
      <c r="U4001" s="15" t="str">
        <f>CONCATENATE(IF(B4001="","",'[1]Datos del Clap'!$E$4),";","9",IF(B4001="","",'[1]Datos del Clap'!$F$4),TEXT(B4001,"000"),";",E4001,(TEXT(F4001,"00000000")))</f>
        <v>;9;00000000</v>
      </c>
    </row>
    <row r="4002" spans="1:21" ht="14.25" customHeight="1" x14ac:dyDescent="0.2">
      <c r="A4002" s="41" t="str">
        <f t="shared" si="440"/>
        <v/>
      </c>
      <c r="B4002" s="27" t="str">
        <f t="shared" si="435"/>
        <v/>
      </c>
      <c r="C4002" s="28"/>
      <c r="D4002" s="37"/>
      <c r="E4002" s="28"/>
      <c r="F4002" s="38"/>
      <c r="G4002" s="39"/>
      <c r="H4002" s="39"/>
      <c r="I4002" s="29"/>
      <c r="J4002" s="40"/>
      <c r="K4002" s="40"/>
      <c r="L4002" s="28"/>
      <c r="M4002" s="28"/>
      <c r="N4002" s="42" t="str">
        <f t="shared" si="436"/>
        <v/>
      </c>
      <c r="O4002" s="43"/>
      <c r="P4002" s="25" t="str">
        <f t="shared" si="441"/>
        <v/>
      </c>
      <c r="R4002" s="26">
        <f t="shared" si="437"/>
        <v>0</v>
      </c>
      <c r="S4002" s="18">
        <f t="shared" si="438"/>
        <v>9</v>
      </c>
      <c r="T4002" s="15" t="str">
        <f t="shared" si="439"/>
        <v/>
      </c>
      <c r="U4002" s="15" t="str">
        <f>CONCATENATE(IF(B4002="","",'[1]Datos del Clap'!$E$4),";","9",IF(B4002="","",'[1]Datos del Clap'!$F$4),TEXT(B4002,"000"),";",E4002,(TEXT(F4002,"00000000")))</f>
        <v>;9;00000000</v>
      </c>
    </row>
    <row r="4003" spans="1:21" ht="14.25" customHeight="1" x14ac:dyDescent="0.2">
      <c r="A4003" s="41" t="str">
        <f t="shared" si="440"/>
        <v/>
      </c>
      <c r="B4003" s="27" t="str">
        <f t="shared" si="435"/>
        <v/>
      </c>
      <c r="C4003" s="28"/>
      <c r="D4003" s="37"/>
      <c r="E4003" s="28"/>
      <c r="F4003" s="38"/>
      <c r="G4003" s="39"/>
      <c r="H4003" s="39"/>
      <c r="I4003" s="29"/>
      <c r="J4003" s="40"/>
      <c r="K4003" s="40"/>
      <c r="L4003" s="28"/>
      <c r="M4003" s="28"/>
      <c r="N4003" s="42" t="str">
        <f t="shared" si="436"/>
        <v/>
      </c>
      <c r="O4003" s="43"/>
      <c r="P4003" s="25" t="str">
        <f t="shared" si="441"/>
        <v/>
      </c>
      <c r="R4003" s="26">
        <f t="shared" si="437"/>
        <v>0</v>
      </c>
      <c r="S4003" s="18">
        <f t="shared" si="438"/>
        <v>9</v>
      </c>
      <c r="T4003" s="15" t="str">
        <f t="shared" si="439"/>
        <v/>
      </c>
      <c r="U4003" s="15" t="str">
        <f>CONCATENATE(IF(B4003="","",'[1]Datos del Clap'!$E$4),";","9",IF(B4003="","",'[1]Datos del Clap'!$F$4),TEXT(B4003,"000"),";",E4003,(TEXT(F4003,"00000000")))</f>
        <v>;9;00000000</v>
      </c>
    </row>
    <row r="4004" spans="1:21" ht="14.25" customHeight="1" x14ac:dyDescent="0.2">
      <c r="A4004" s="41" t="str">
        <f t="shared" si="440"/>
        <v/>
      </c>
      <c r="B4004" s="27" t="str">
        <f t="shared" si="435"/>
        <v/>
      </c>
      <c r="C4004" s="28"/>
      <c r="D4004" s="37"/>
      <c r="E4004" s="28"/>
      <c r="F4004" s="38"/>
      <c r="G4004" s="39"/>
      <c r="H4004" s="39"/>
      <c r="I4004" s="29"/>
      <c r="J4004" s="40"/>
      <c r="K4004" s="40"/>
      <c r="L4004" s="28"/>
      <c r="M4004" s="28"/>
      <c r="N4004" s="42" t="str">
        <f t="shared" si="436"/>
        <v/>
      </c>
      <c r="O4004" s="43"/>
      <c r="P4004" s="25" t="str">
        <f t="shared" si="441"/>
        <v/>
      </c>
      <c r="R4004" s="26">
        <f t="shared" si="437"/>
        <v>0</v>
      </c>
      <c r="S4004" s="18">
        <f t="shared" si="438"/>
        <v>9</v>
      </c>
      <c r="T4004" s="15" t="str">
        <f t="shared" si="439"/>
        <v/>
      </c>
      <c r="U4004" s="15" t="str">
        <f>CONCATENATE(IF(B4004="","",'[1]Datos del Clap'!$E$4),";","9",IF(B4004="","",'[1]Datos del Clap'!$F$4),TEXT(B4004,"000"),";",E4004,(TEXT(F4004,"00000000")))</f>
        <v>;9;00000000</v>
      </c>
    </row>
    <row r="4005" spans="1:21" ht="14.25" customHeight="1" x14ac:dyDescent="0.2">
      <c r="A4005" s="41" t="str">
        <f t="shared" si="440"/>
        <v/>
      </c>
      <c r="B4005" s="27" t="str">
        <f t="shared" si="435"/>
        <v/>
      </c>
      <c r="C4005" s="28"/>
      <c r="D4005" s="37"/>
      <c r="E4005" s="28"/>
      <c r="F4005" s="38"/>
      <c r="G4005" s="39"/>
      <c r="H4005" s="39"/>
      <c r="I4005" s="29"/>
      <c r="J4005" s="40"/>
      <c r="K4005" s="40"/>
      <c r="L4005" s="28"/>
      <c r="M4005" s="28"/>
      <c r="N4005" s="42" t="str">
        <f t="shared" si="436"/>
        <v/>
      </c>
      <c r="O4005" s="43"/>
      <c r="P4005" s="25" t="str">
        <f t="shared" si="441"/>
        <v/>
      </c>
      <c r="R4005" s="26">
        <f t="shared" si="437"/>
        <v>0</v>
      </c>
      <c r="S4005" s="18">
        <f t="shared" si="438"/>
        <v>9</v>
      </c>
      <c r="T4005" s="15" t="str">
        <f t="shared" si="439"/>
        <v/>
      </c>
      <c r="U4005" s="15" t="str">
        <f>CONCATENATE(IF(B4005="","",'[1]Datos del Clap'!$E$4),";","9",IF(B4005="","",'[1]Datos del Clap'!$F$4),TEXT(B4005,"000"),";",E4005,(TEXT(F4005,"00000000")))</f>
        <v>;9;00000000</v>
      </c>
    </row>
    <row r="4006" spans="1:21" ht="14.25" customHeight="1" x14ac:dyDescent="0.2">
      <c r="I4006" s="16" t="s">
        <v>38</v>
      </c>
    </row>
    <row r="4007" spans="1:21" ht="14.25" customHeight="1" x14ac:dyDescent="0.2"/>
    <row r="4008" spans="1:21" ht="14.25" customHeight="1" x14ac:dyDescent="0.2"/>
    <row r="4009" spans="1:21" ht="14.25" customHeight="1" x14ac:dyDescent="0.2"/>
    <row r="4010" spans="1:21" ht="14.25" customHeight="1" x14ac:dyDescent="0.2"/>
    <row r="4011" spans="1:21" ht="14.25" customHeight="1" x14ac:dyDescent="0.2"/>
    <row r="4012" spans="1:21" ht="14.25" customHeight="1" x14ac:dyDescent="0.2"/>
    <row r="4013" spans="1:21" ht="14.25" customHeight="1" x14ac:dyDescent="0.2"/>
    <row r="4014" spans="1:21" ht="14.25" customHeight="1" x14ac:dyDescent="0.2"/>
    <row r="4015" spans="1:21" ht="14.25" customHeight="1" x14ac:dyDescent="0.2"/>
    <row r="4016" spans="1:21" ht="14.25" customHeight="1" x14ac:dyDescent="0.2"/>
    <row r="4017" ht="14.25" customHeight="1" x14ac:dyDescent="0.2"/>
    <row r="4018" ht="14.25" customHeight="1" x14ac:dyDescent="0.2"/>
    <row r="4019" ht="14.25" customHeight="1" x14ac:dyDescent="0.2"/>
    <row r="4020" ht="14.25" customHeight="1" x14ac:dyDescent="0.2"/>
    <row r="4021" ht="14.25" customHeight="1" x14ac:dyDescent="0.2"/>
    <row r="4022" ht="14.25" customHeight="1" x14ac:dyDescent="0.2"/>
    <row r="4023" ht="14.25" customHeight="1" x14ac:dyDescent="0.2"/>
    <row r="4024" ht="14.25" customHeight="1" x14ac:dyDescent="0.2"/>
    <row r="4025" ht="14.25" customHeight="1" x14ac:dyDescent="0.2"/>
    <row r="4026" ht="14.25" customHeight="1" x14ac:dyDescent="0.2"/>
    <row r="4027" ht="14.25" customHeight="1" x14ac:dyDescent="0.2"/>
    <row r="4028" ht="14.25" customHeight="1" x14ac:dyDescent="0.2"/>
    <row r="4029" ht="14.25" customHeight="1" x14ac:dyDescent="0.2"/>
    <row r="4030" ht="14.25" customHeight="1" x14ac:dyDescent="0.2"/>
    <row r="4031" ht="14.25" customHeight="1" x14ac:dyDescent="0.2"/>
    <row r="4032" ht="14.25" customHeight="1" x14ac:dyDescent="0.2"/>
    <row r="4033" ht="14.25" customHeight="1" x14ac:dyDescent="0.2"/>
    <row r="4034" ht="14.25" customHeight="1" x14ac:dyDescent="0.2"/>
    <row r="4035" ht="14.25" customHeight="1" x14ac:dyDescent="0.2"/>
    <row r="4036" ht="14.25" customHeight="1" x14ac:dyDescent="0.2"/>
    <row r="4037" ht="14.25" customHeight="1" x14ac:dyDescent="0.2"/>
    <row r="4038" ht="14.25" customHeight="1" x14ac:dyDescent="0.2"/>
    <row r="4039" ht="14.25" customHeight="1" x14ac:dyDescent="0.2"/>
    <row r="4040" ht="14.25" customHeight="1" x14ac:dyDescent="0.2"/>
    <row r="4041" ht="14.25" customHeight="1" x14ac:dyDescent="0.2"/>
    <row r="4042" ht="14.25" customHeight="1" x14ac:dyDescent="0.2"/>
    <row r="4043" ht="14.25" customHeight="1" x14ac:dyDescent="0.2"/>
    <row r="4044" ht="14.25" customHeight="1" x14ac:dyDescent="0.2"/>
    <row r="4045" ht="14.25" customHeight="1" x14ac:dyDescent="0.2"/>
    <row r="4046" ht="14.25" customHeight="1" x14ac:dyDescent="0.2"/>
    <row r="4047" ht="14.25" customHeight="1" x14ac:dyDescent="0.2"/>
    <row r="4048" ht="14.25" customHeight="1" x14ac:dyDescent="0.2"/>
    <row r="4049" ht="14.25" customHeight="1" x14ac:dyDescent="0.2"/>
    <row r="4050" ht="14.25" customHeight="1" x14ac:dyDescent="0.2"/>
    <row r="4051" ht="14.25" customHeight="1" x14ac:dyDescent="0.2"/>
    <row r="4052" ht="14.25" customHeight="1" x14ac:dyDescent="0.2"/>
    <row r="4053" ht="14.25" customHeight="1" x14ac:dyDescent="0.2"/>
    <row r="4054" ht="14.25" customHeight="1" x14ac:dyDescent="0.2"/>
    <row r="4055" ht="14.25" customHeight="1" x14ac:dyDescent="0.2"/>
    <row r="4056" ht="14.25" customHeight="1" x14ac:dyDescent="0.2"/>
    <row r="4057" ht="14.25" customHeight="1" x14ac:dyDescent="0.2"/>
    <row r="4058" ht="14.25" customHeight="1" x14ac:dyDescent="0.2"/>
    <row r="4059" ht="14.25" customHeight="1" x14ac:dyDescent="0.2"/>
    <row r="4060" ht="14.25" customHeight="1" x14ac:dyDescent="0.2"/>
    <row r="4061" ht="14.25" customHeight="1" x14ac:dyDescent="0.2"/>
    <row r="4062" ht="14.25" customHeight="1" x14ac:dyDescent="0.2"/>
    <row r="4063" ht="14.25" customHeight="1" x14ac:dyDescent="0.2"/>
    <row r="4064" ht="14.25" customHeight="1" x14ac:dyDescent="0.2"/>
    <row r="4065" ht="14.25" customHeight="1" x14ac:dyDescent="0.2"/>
    <row r="4066" ht="14.25" customHeight="1" x14ac:dyDescent="0.2"/>
    <row r="4067" ht="14.25" customHeight="1" x14ac:dyDescent="0.2"/>
    <row r="4068" ht="14.25" customHeight="1" x14ac:dyDescent="0.2"/>
    <row r="4069" ht="14.25" customHeight="1" x14ac:dyDescent="0.2"/>
    <row r="4070" ht="14.25" customHeight="1" x14ac:dyDescent="0.2"/>
    <row r="4071" ht="14.25" customHeight="1" x14ac:dyDescent="0.2"/>
    <row r="4072" ht="14.25" customHeight="1" x14ac:dyDescent="0.2"/>
    <row r="4073" ht="14.25" customHeight="1" x14ac:dyDescent="0.2"/>
    <row r="4074" ht="14.25" customHeight="1" x14ac:dyDescent="0.2"/>
    <row r="4075" ht="14.25" customHeight="1" x14ac:dyDescent="0.2"/>
    <row r="4076" ht="14.25" customHeight="1" x14ac:dyDescent="0.2"/>
    <row r="4077" ht="14.25" customHeight="1" x14ac:dyDescent="0.2"/>
    <row r="4078" ht="14.25" customHeight="1" x14ac:dyDescent="0.2"/>
    <row r="4079" ht="14.25" customHeight="1" x14ac:dyDescent="0.2"/>
    <row r="4080" ht="14.25" customHeight="1" x14ac:dyDescent="0.2"/>
    <row r="4081" ht="14.25" customHeight="1" x14ac:dyDescent="0.2"/>
    <row r="4082" ht="14.25" customHeight="1" x14ac:dyDescent="0.2"/>
    <row r="4083" ht="14.25" customHeight="1" x14ac:dyDescent="0.2"/>
    <row r="4084" ht="14.25" customHeight="1" x14ac:dyDescent="0.2"/>
    <row r="4085" ht="14.25" customHeight="1" x14ac:dyDescent="0.2"/>
    <row r="4086" ht="14.25" customHeight="1" x14ac:dyDescent="0.2"/>
    <row r="4087" ht="14.25" customHeight="1" x14ac:dyDescent="0.2"/>
    <row r="4088" ht="14.25" customHeight="1" x14ac:dyDescent="0.2"/>
    <row r="4089" ht="14.25" customHeight="1" x14ac:dyDescent="0.2"/>
    <row r="4090" ht="14.25" customHeight="1" x14ac:dyDescent="0.2"/>
    <row r="4091" ht="14.25" customHeight="1" x14ac:dyDescent="0.2"/>
    <row r="4092" ht="14.25" customHeight="1" x14ac:dyDescent="0.2"/>
    <row r="4093" ht="14.25" customHeight="1" x14ac:dyDescent="0.2"/>
    <row r="4094" ht="14.25" customHeight="1" x14ac:dyDescent="0.2"/>
    <row r="4095" ht="14.25" customHeight="1" x14ac:dyDescent="0.2"/>
    <row r="4096" ht="14.25" customHeight="1" x14ac:dyDescent="0.2"/>
    <row r="4097" ht="14.25" customHeight="1" x14ac:dyDescent="0.2"/>
    <row r="4098" ht="14.25" customHeight="1" x14ac:dyDescent="0.2"/>
    <row r="4099" ht="14.25" customHeight="1" x14ac:dyDescent="0.2"/>
    <row r="4100" ht="14.25" customHeight="1" x14ac:dyDescent="0.2"/>
    <row r="4101" ht="14.25" customHeight="1" x14ac:dyDescent="0.2"/>
    <row r="4102" ht="14.25" customHeight="1" x14ac:dyDescent="0.2"/>
    <row r="4103" ht="14.25" customHeight="1" x14ac:dyDescent="0.2"/>
    <row r="4104" ht="14.25" customHeight="1" x14ac:dyDescent="0.2"/>
    <row r="4105" ht="14.25" customHeight="1" x14ac:dyDescent="0.2"/>
    <row r="4106" ht="14.25" customHeight="1" x14ac:dyDescent="0.2"/>
    <row r="4107" ht="14.25" customHeight="1" x14ac:dyDescent="0.2"/>
    <row r="4108" ht="14.25" customHeight="1" x14ac:dyDescent="0.2"/>
    <row r="4109" ht="14.25" customHeight="1" x14ac:dyDescent="0.2"/>
    <row r="4110" ht="14.25" customHeight="1" x14ac:dyDescent="0.2"/>
    <row r="4111" ht="14.25" customHeight="1" x14ac:dyDescent="0.2"/>
    <row r="4112" ht="14.25" customHeight="1" x14ac:dyDescent="0.2"/>
    <row r="4113" ht="14.25" customHeight="1" x14ac:dyDescent="0.2"/>
    <row r="4114" ht="14.25" customHeight="1" x14ac:dyDescent="0.2"/>
    <row r="4115" ht="14.25" customHeight="1" x14ac:dyDescent="0.2"/>
    <row r="4116" ht="14.25" customHeight="1" x14ac:dyDescent="0.2"/>
    <row r="4117" ht="14.25" customHeight="1" x14ac:dyDescent="0.2"/>
    <row r="4118" ht="14.25" customHeight="1" x14ac:dyDescent="0.2"/>
    <row r="4119" ht="14.25" customHeight="1" x14ac:dyDescent="0.2"/>
    <row r="4120" ht="14.25" customHeight="1" x14ac:dyDescent="0.2"/>
    <row r="4121" ht="14.25" customHeight="1" x14ac:dyDescent="0.2"/>
    <row r="4122" ht="14.25" customHeight="1" x14ac:dyDescent="0.2"/>
    <row r="4123" ht="14.25" customHeight="1" x14ac:dyDescent="0.2"/>
    <row r="4124" ht="14.25" customHeight="1" x14ac:dyDescent="0.2"/>
    <row r="4125" ht="14.25" customHeight="1" x14ac:dyDescent="0.2"/>
    <row r="4126" ht="14.25" customHeight="1" x14ac:dyDescent="0.2"/>
    <row r="4127" ht="14.25" customHeight="1" x14ac:dyDescent="0.2"/>
    <row r="4128" ht="14.25" customHeight="1" x14ac:dyDescent="0.2"/>
    <row r="4129" ht="14.25" customHeight="1" x14ac:dyDescent="0.2"/>
    <row r="4130" ht="14.25" customHeight="1" x14ac:dyDescent="0.2"/>
    <row r="4131" ht="14.25" customHeight="1" x14ac:dyDescent="0.2"/>
    <row r="4132" ht="14.25" customHeight="1" x14ac:dyDescent="0.2"/>
    <row r="4133" ht="14.25" customHeight="1" x14ac:dyDescent="0.2"/>
    <row r="4134" ht="14.25" customHeight="1" x14ac:dyDescent="0.2"/>
    <row r="4135" ht="14.25" customHeight="1" x14ac:dyDescent="0.2"/>
    <row r="4136" ht="14.25" customHeight="1" x14ac:dyDescent="0.2"/>
    <row r="4137" ht="14.25" customHeight="1" x14ac:dyDescent="0.2"/>
    <row r="4138" ht="14.25" customHeight="1" x14ac:dyDescent="0.2"/>
    <row r="4139" ht="14.25" customHeight="1" x14ac:dyDescent="0.2"/>
    <row r="4140" ht="14.25" customHeight="1" x14ac:dyDescent="0.2"/>
    <row r="4141" ht="14.25" customHeight="1" x14ac:dyDescent="0.2"/>
    <row r="4142" ht="14.25" customHeight="1" x14ac:dyDescent="0.2"/>
    <row r="4143" ht="14.25" customHeight="1" x14ac:dyDescent="0.2"/>
    <row r="4144" ht="14.25" customHeight="1" x14ac:dyDescent="0.2"/>
    <row r="4145" ht="14.25" customHeight="1" x14ac:dyDescent="0.2"/>
    <row r="4146" ht="14.25" customHeight="1" x14ac:dyDescent="0.2"/>
    <row r="4147" ht="14.25" customHeight="1" x14ac:dyDescent="0.2"/>
    <row r="4148" ht="14.25" customHeight="1" x14ac:dyDescent="0.2"/>
    <row r="4149" ht="14.25" customHeight="1" x14ac:dyDescent="0.2"/>
    <row r="4150" ht="14.25" customHeight="1" x14ac:dyDescent="0.2"/>
    <row r="4151" ht="14.25" customHeight="1" x14ac:dyDescent="0.2"/>
    <row r="4152" ht="14.25" customHeight="1" x14ac:dyDescent="0.2"/>
    <row r="4153" ht="14.25" customHeight="1" x14ac:dyDescent="0.2"/>
    <row r="4154" ht="14.25" customHeight="1" x14ac:dyDescent="0.2"/>
    <row r="4155" ht="14.25" customHeight="1" x14ac:dyDescent="0.2"/>
    <row r="4156" ht="14.25" customHeight="1" x14ac:dyDescent="0.2"/>
    <row r="4157" ht="14.25" customHeight="1" x14ac:dyDescent="0.2"/>
    <row r="4158" ht="14.25" customHeight="1" x14ac:dyDescent="0.2"/>
    <row r="4159" ht="14.25" customHeight="1" x14ac:dyDescent="0.2"/>
    <row r="4160" ht="14.25" customHeight="1" x14ac:dyDescent="0.2"/>
    <row r="4161" ht="14.25" customHeight="1" x14ac:dyDescent="0.2"/>
    <row r="4162" ht="14.25" customHeight="1" x14ac:dyDescent="0.2"/>
    <row r="4163" ht="14.25" customHeight="1" x14ac:dyDescent="0.2"/>
    <row r="4164" ht="14.25" customHeight="1" x14ac:dyDescent="0.2"/>
    <row r="4165" ht="14.25" customHeight="1" x14ac:dyDescent="0.2"/>
    <row r="4166" ht="14.25" customHeight="1" x14ac:dyDescent="0.2"/>
    <row r="4167" ht="14.25" customHeight="1" x14ac:dyDescent="0.2"/>
    <row r="4168" ht="14.25" customHeight="1" x14ac:dyDescent="0.2"/>
    <row r="4169" ht="14.25" customHeight="1" x14ac:dyDescent="0.2"/>
    <row r="4170" ht="14.25" customHeight="1" x14ac:dyDescent="0.2"/>
    <row r="4171" ht="14.25" customHeight="1" x14ac:dyDescent="0.2"/>
    <row r="4172" ht="14.25" customHeight="1" x14ac:dyDescent="0.2"/>
    <row r="4173" ht="14.25" customHeight="1" x14ac:dyDescent="0.2"/>
    <row r="4174" ht="14.25" customHeight="1" x14ac:dyDescent="0.2"/>
    <row r="4175" ht="14.25" customHeight="1" x14ac:dyDescent="0.2"/>
    <row r="4176" ht="14.25" customHeight="1" x14ac:dyDescent="0.2"/>
    <row r="4177" ht="14.25" customHeight="1" x14ac:dyDescent="0.2"/>
    <row r="4178" ht="14.25" customHeight="1" x14ac:dyDescent="0.2"/>
    <row r="4179" ht="14.25" customHeight="1" x14ac:dyDescent="0.2"/>
    <row r="4180" ht="14.25" customHeight="1" x14ac:dyDescent="0.2"/>
    <row r="4181" ht="14.25" customHeight="1" x14ac:dyDescent="0.2"/>
    <row r="4182" ht="14.25" customHeight="1" x14ac:dyDescent="0.2"/>
    <row r="4183" ht="14.25" customHeight="1" x14ac:dyDescent="0.2"/>
    <row r="4184" ht="14.25" customHeight="1" x14ac:dyDescent="0.2"/>
    <row r="4185" ht="14.25" customHeight="1" x14ac:dyDescent="0.2"/>
    <row r="4186" ht="14.25" customHeight="1" x14ac:dyDescent="0.2"/>
    <row r="4187" ht="14.25" customHeight="1" x14ac:dyDescent="0.2"/>
    <row r="4188" ht="14.25" customHeight="1" x14ac:dyDescent="0.2"/>
    <row r="4189" ht="14.25" customHeight="1" x14ac:dyDescent="0.2"/>
    <row r="4190" ht="14.25" customHeight="1" x14ac:dyDescent="0.2"/>
    <row r="4191" ht="14.25" customHeight="1" x14ac:dyDescent="0.2"/>
    <row r="4192" ht="14.25" customHeight="1" x14ac:dyDescent="0.2"/>
    <row r="4193" ht="14.25" customHeight="1" x14ac:dyDescent="0.2"/>
    <row r="4194" ht="14.25" customHeight="1" x14ac:dyDescent="0.2"/>
    <row r="4195" ht="14.25" customHeight="1" x14ac:dyDescent="0.2"/>
    <row r="4196" ht="14.25" customHeight="1" x14ac:dyDescent="0.2"/>
    <row r="4197" ht="14.25" customHeight="1" x14ac:dyDescent="0.2"/>
    <row r="4198" ht="14.25" customHeight="1" x14ac:dyDescent="0.2"/>
    <row r="4199" ht="14.25" customHeight="1" x14ac:dyDescent="0.2"/>
    <row r="4200" ht="14.25" customHeight="1" x14ac:dyDescent="0.2"/>
    <row r="4201" ht="14.25" customHeight="1" x14ac:dyDescent="0.2"/>
    <row r="4202" ht="14.25" customHeight="1" x14ac:dyDescent="0.2"/>
    <row r="4203" ht="14.25" customHeight="1" x14ac:dyDescent="0.2"/>
    <row r="4204" ht="14.25" customHeight="1" x14ac:dyDescent="0.2"/>
    <row r="4205" ht="14.25" customHeight="1" x14ac:dyDescent="0.2"/>
    <row r="4206" ht="14.25" customHeight="1" x14ac:dyDescent="0.2"/>
    <row r="4207" ht="14.25" customHeight="1" x14ac:dyDescent="0.2"/>
    <row r="4208" ht="14.25" customHeight="1" x14ac:dyDescent="0.2"/>
    <row r="4209" ht="14.25" customHeight="1" x14ac:dyDescent="0.2"/>
    <row r="4210" ht="14.25" customHeight="1" x14ac:dyDescent="0.2"/>
    <row r="4211" ht="14.25" customHeight="1" x14ac:dyDescent="0.2"/>
    <row r="4212" ht="14.25" customHeight="1" x14ac:dyDescent="0.2"/>
    <row r="4213" ht="14.25" customHeight="1" x14ac:dyDescent="0.2"/>
    <row r="4214" ht="14.25" customHeight="1" x14ac:dyDescent="0.2"/>
    <row r="4215" ht="14.25" customHeight="1" x14ac:dyDescent="0.2"/>
    <row r="4216" ht="14.25" customHeight="1" x14ac:dyDescent="0.2"/>
    <row r="4217" ht="14.25" customHeight="1" x14ac:dyDescent="0.2"/>
    <row r="4218" ht="14.25" customHeight="1" x14ac:dyDescent="0.2"/>
    <row r="4219" ht="14.25" customHeight="1" x14ac:dyDescent="0.2"/>
    <row r="4220" ht="14.25" customHeight="1" x14ac:dyDescent="0.2"/>
    <row r="4221" ht="14.25" customHeight="1" x14ac:dyDescent="0.2"/>
    <row r="4222" ht="14.25" customHeight="1" x14ac:dyDescent="0.2"/>
    <row r="4223" ht="14.25" customHeight="1" x14ac:dyDescent="0.2"/>
    <row r="4224" ht="14.25" customHeight="1" x14ac:dyDescent="0.2"/>
    <row r="4225" ht="14.25" customHeight="1" x14ac:dyDescent="0.2"/>
    <row r="4226" ht="14.25" customHeight="1" x14ac:dyDescent="0.2"/>
    <row r="4227" ht="14.25" customHeight="1" x14ac:dyDescent="0.2"/>
    <row r="4228" ht="14.25" customHeight="1" x14ac:dyDescent="0.2"/>
    <row r="4229" ht="14.25" customHeight="1" x14ac:dyDescent="0.2"/>
    <row r="4230" ht="14.25" customHeight="1" x14ac:dyDescent="0.2"/>
    <row r="4231" ht="14.25" customHeight="1" x14ac:dyDescent="0.2"/>
    <row r="4232" ht="14.25" customHeight="1" x14ac:dyDescent="0.2"/>
    <row r="4233" ht="14.25" customHeight="1" x14ac:dyDescent="0.2"/>
    <row r="4234" ht="14.25" customHeight="1" x14ac:dyDescent="0.2"/>
    <row r="4235" ht="14.25" customHeight="1" x14ac:dyDescent="0.2"/>
    <row r="4236" ht="14.25" customHeight="1" x14ac:dyDescent="0.2"/>
    <row r="4237" ht="14.25" customHeight="1" x14ac:dyDescent="0.2"/>
    <row r="4238" ht="14.25" customHeight="1" x14ac:dyDescent="0.2"/>
    <row r="4239" ht="14.25" customHeight="1" x14ac:dyDescent="0.2"/>
    <row r="4240" ht="14.25" customHeight="1" x14ac:dyDescent="0.2"/>
    <row r="4241" ht="14.25" customHeight="1" x14ac:dyDescent="0.2"/>
    <row r="4242" ht="14.25" customHeight="1" x14ac:dyDescent="0.2"/>
    <row r="4243" ht="14.25" customHeight="1" x14ac:dyDescent="0.2"/>
    <row r="4244" ht="14.25" customHeight="1" x14ac:dyDescent="0.2"/>
    <row r="4245" ht="14.25" customHeight="1" x14ac:dyDescent="0.2"/>
    <row r="4246" ht="14.25" customHeight="1" x14ac:dyDescent="0.2"/>
    <row r="4247" ht="14.25" customHeight="1" x14ac:dyDescent="0.2"/>
    <row r="4248" ht="14.25" customHeight="1" x14ac:dyDescent="0.2"/>
    <row r="4249" ht="14.25" customHeight="1" x14ac:dyDescent="0.2"/>
    <row r="4250" ht="14.25" customHeight="1" x14ac:dyDescent="0.2"/>
    <row r="4251" ht="14.25" customHeight="1" x14ac:dyDescent="0.2"/>
    <row r="4252" ht="14.25" customHeight="1" x14ac:dyDescent="0.2"/>
    <row r="4253" ht="14.25" customHeight="1" x14ac:dyDescent="0.2"/>
    <row r="4254" ht="14.25" customHeight="1" x14ac:dyDescent="0.2"/>
    <row r="4255" ht="14.25" customHeight="1" x14ac:dyDescent="0.2"/>
    <row r="4256" ht="14.25" customHeight="1" x14ac:dyDescent="0.2"/>
    <row r="4257" ht="14.25" customHeight="1" x14ac:dyDescent="0.2"/>
    <row r="4258" ht="14.25" customHeight="1" x14ac:dyDescent="0.2"/>
    <row r="4259" ht="14.25" customHeight="1" x14ac:dyDescent="0.2"/>
    <row r="4260" ht="14.25" customHeight="1" x14ac:dyDescent="0.2"/>
    <row r="4261" ht="14.25" customHeight="1" x14ac:dyDescent="0.2"/>
    <row r="4262" ht="14.25" customHeight="1" x14ac:dyDescent="0.2"/>
    <row r="4263" ht="14.25" customHeight="1" x14ac:dyDescent="0.2"/>
    <row r="4264" ht="14.25" customHeight="1" x14ac:dyDescent="0.2"/>
    <row r="4265" ht="14.25" customHeight="1" x14ac:dyDescent="0.2"/>
    <row r="4266" ht="14.25" customHeight="1" x14ac:dyDescent="0.2"/>
    <row r="4267" ht="14.25" customHeight="1" x14ac:dyDescent="0.2"/>
    <row r="4268" ht="14.25" customHeight="1" x14ac:dyDescent="0.2"/>
    <row r="4269" ht="14.25" customHeight="1" x14ac:dyDescent="0.2"/>
    <row r="4270" ht="14.25" customHeight="1" x14ac:dyDescent="0.2"/>
    <row r="4271" ht="14.25" customHeight="1" x14ac:dyDescent="0.2"/>
    <row r="4272" ht="14.25" customHeight="1" x14ac:dyDescent="0.2"/>
    <row r="4273" ht="14.25" customHeight="1" x14ac:dyDescent="0.2"/>
    <row r="4274" ht="14.25" customHeight="1" x14ac:dyDescent="0.2"/>
    <row r="4275" ht="14.25" customHeight="1" x14ac:dyDescent="0.2"/>
    <row r="4276" ht="14.25" customHeight="1" x14ac:dyDescent="0.2"/>
    <row r="4277" ht="14.25" customHeight="1" x14ac:dyDescent="0.2"/>
    <row r="4278" ht="14.25" customHeight="1" x14ac:dyDescent="0.2"/>
    <row r="4279" ht="14.25" customHeight="1" x14ac:dyDescent="0.2"/>
    <row r="4280" ht="14.25" customHeight="1" x14ac:dyDescent="0.2"/>
    <row r="4281" ht="14.25" customHeight="1" x14ac:dyDescent="0.2"/>
    <row r="4282" ht="14.25" customHeight="1" x14ac:dyDescent="0.2"/>
    <row r="4283" ht="14.25" customHeight="1" x14ac:dyDescent="0.2"/>
    <row r="4284" ht="14.25" customHeight="1" x14ac:dyDescent="0.2"/>
    <row r="4285" ht="14.25" customHeight="1" x14ac:dyDescent="0.2"/>
    <row r="4286" ht="14.25" customHeight="1" x14ac:dyDescent="0.2"/>
    <row r="4287" ht="14.25" customHeight="1" x14ac:dyDescent="0.2"/>
    <row r="4288" ht="14.25" customHeight="1" x14ac:dyDescent="0.2"/>
    <row r="4289" ht="14.25" customHeight="1" x14ac:dyDescent="0.2"/>
    <row r="4290" ht="14.25" customHeight="1" x14ac:dyDescent="0.2"/>
    <row r="4291" ht="14.25" customHeight="1" x14ac:dyDescent="0.2"/>
    <row r="4292" ht="14.25" customHeight="1" x14ac:dyDescent="0.2"/>
    <row r="4293" ht="14.25" customHeight="1" x14ac:dyDescent="0.2"/>
    <row r="4294" ht="14.25" customHeight="1" x14ac:dyDescent="0.2"/>
    <row r="4295" ht="14.25" customHeight="1" x14ac:dyDescent="0.2"/>
    <row r="4296" ht="14.25" customHeight="1" x14ac:dyDescent="0.2"/>
    <row r="4297" ht="14.25" customHeight="1" x14ac:dyDescent="0.2"/>
    <row r="4298" ht="14.25" customHeight="1" x14ac:dyDescent="0.2"/>
    <row r="4299" ht="14.25" customHeight="1" x14ac:dyDescent="0.2"/>
    <row r="4300" ht="14.25" customHeight="1" x14ac:dyDescent="0.2"/>
    <row r="4301" ht="14.25" customHeight="1" x14ac:dyDescent="0.2"/>
    <row r="4302" ht="14.25" customHeight="1" x14ac:dyDescent="0.2"/>
    <row r="4303" ht="14.25" customHeight="1" x14ac:dyDescent="0.2"/>
    <row r="4304" ht="14.25" customHeight="1" x14ac:dyDescent="0.2"/>
    <row r="4305" ht="14.25" customHeight="1" x14ac:dyDescent="0.2"/>
    <row r="4306" ht="14.25" customHeight="1" x14ac:dyDescent="0.2"/>
    <row r="4307" ht="14.25" customHeight="1" x14ac:dyDescent="0.2"/>
    <row r="4308" ht="14.25" customHeight="1" x14ac:dyDescent="0.2"/>
    <row r="4309" ht="14.25" customHeight="1" x14ac:dyDescent="0.2"/>
    <row r="4310" ht="14.25" customHeight="1" x14ac:dyDescent="0.2"/>
    <row r="4311" ht="14.25" customHeight="1" x14ac:dyDescent="0.2"/>
    <row r="4312" ht="14.25" customHeight="1" x14ac:dyDescent="0.2"/>
    <row r="4313" ht="14.25" customHeight="1" x14ac:dyDescent="0.2"/>
    <row r="4314" ht="14.25" customHeight="1" x14ac:dyDescent="0.2"/>
    <row r="4315" ht="14.25" customHeight="1" x14ac:dyDescent="0.2"/>
    <row r="4316" ht="14.25" customHeight="1" x14ac:dyDescent="0.2"/>
    <row r="4317" ht="14.25" customHeight="1" x14ac:dyDescent="0.2"/>
    <row r="4318" ht="14.25" customHeight="1" x14ac:dyDescent="0.2"/>
    <row r="4319" ht="14.25" customHeight="1" x14ac:dyDescent="0.2"/>
    <row r="4320" ht="14.25" customHeight="1" x14ac:dyDescent="0.2"/>
    <row r="4321" ht="14.25" customHeight="1" x14ac:dyDescent="0.2"/>
    <row r="4322" ht="14.25" customHeight="1" x14ac:dyDescent="0.2"/>
    <row r="4323" ht="14.25" customHeight="1" x14ac:dyDescent="0.2"/>
    <row r="4324" ht="14.25" customHeight="1" x14ac:dyDescent="0.2"/>
    <row r="4325" ht="14.25" customHeight="1" x14ac:dyDescent="0.2"/>
    <row r="4326" ht="14.25" customHeight="1" x14ac:dyDescent="0.2"/>
    <row r="4327" ht="14.25" customHeight="1" x14ac:dyDescent="0.2"/>
    <row r="4328" ht="14.25" customHeight="1" x14ac:dyDescent="0.2"/>
    <row r="4329" ht="14.25" customHeight="1" x14ac:dyDescent="0.2"/>
    <row r="4330" ht="14.25" customHeight="1" x14ac:dyDescent="0.2"/>
    <row r="4331" ht="14.25" customHeight="1" x14ac:dyDescent="0.2"/>
    <row r="4332" ht="14.25" customHeight="1" x14ac:dyDescent="0.2"/>
    <row r="4333" ht="14.25" customHeight="1" x14ac:dyDescent="0.2"/>
    <row r="4334" ht="14.25" customHeight="1" x14ac:dyDescent="0.2"/>
    <row r="4335" ht="14.25" customHeight="1" x14ac:dyDescent="0.2"/>
    <row r="4336" ht="14.25" customHeight="1" x14ac:dyDescent="0.2"/>
    <row r="4337" ht="14.25" customHeight="1" x14ac:dyDescent="0.2"/>
    <row r="4338" ht="14.25" customHeight="1" x14ac:dyDescent="0.2"/>
    <row r="4339" ht="14.25" customHeight="1" x14ac:dyDescent="0.2"/>
    <row r="4340" ht="14.25" customHeight="1" x14ac:dyDescent="0.2"/>
    <row r="4341" ht="14.25" customHeight="1" x14ac:dyDescent="0.2"/>
    <row r="4342" ht="14.25" customHeight="1" x14ac:dyDescent="0.2"/>
    <row r="4343" ht="14.25" customHeight="1" x14ac:dyDescent="0.2"/>
    <row r="4344" ht="14.25" customHeight="1" x14ac:dyDescent="0.2"/>
    <row r="4345" ht="14.25" customHeight="1" x14ac:dyDescent="0.2"/>
    <row r="4346" ht="14.25" customHeight="1" x14ac:dyDescent="0.2"/>
    <row r="4347" ht="14.25" customHeight="1" x14ac:dyDescent="0.2"/>
    <row r="4348" ht="14.25" customHeight="1" x14ac:dyDescent="0.2"/>
    <row r="4349" ht="14.25" customHeight="1" x14ac:dyDescent="0.2"/>
    <row r="4350" ht="14.25" customHeight="1" x14ac:dyDescent="0.2"/>
    <row r="4351" ht="14.25" customHeight="1" x14ac:dyDescent="0.2"/>
    <row r="4352" ht="14.25" customHeight="1" x14ac:dyDescent="0.2"/>
    <row r="4353" ht="14.25" customHeight="1" x14ac:dyDescent="0.2"/>
    <row r="4354" ht="14.25" customHeight="1" x14ac:dyDescent="0.2"/>
    <row r="4355" ht="14.25" customHeight="1" x14ac:dyDescent="0.2"/>
    <row r="4356" ht="14.25" customHeight="1" x14ac:dyDescent="0.2"/>
    <row r="4357" ht="14.25" customHeight="1" x14ac:dyDescent="0.2"/>
    <row r="4358" ht="14.25" customHeight="1" x14ac:dyDescent="0.2"/>
    <row r="4359" ht="14.25" customHeight="1" x14ac:dyDescent="0.2"/>
    <row r="4360" ht="14.25" customHeight="1" x14ac:dyDescent="0.2"/>
    <row r="4361" ht="14.25" customHeight="1" x14ac:dyDescent="0.2"/>
    <row r="4362" ht="14.25" customHeight="1" x14ac:dyDescent="0.2"/>
    <row r="4363" ht="14.25" customHeight="1" x14ac:dyDescent="0.2"/>
    <row r="4364" ht="14.25" customHeight="1" x14ac:dyDescent="0.2"/>
    <row r="4365" ht="14.25" customHeight="1" x14ac:dyDescent="0.2"/>
    <row r="4366" ht="14.25" customHeight="1" x14ac:dyDescent="0.2"/>
    <row r="4367" ht="14.25" customHeight="1" x14ac:dyDescent="0.2"/>
    <row r="4368" ht="14.25" customHeight="1" x14ac:dyDescent="0.2"/>
    <row r="4369" ht="14.25" customHeight="1" x14ac:dyDescent="0.2"/>
    <row r="4370" ht="14.25" customHeight="1" x14ac:dyDescent="0.2"/>
    <row r="4371" ht="14.25" customHeight="1" x14ac:dyDescent="0.2"/>
    <row r="4372" ht="14.25" customHeight="1" x14ac:dyDescent="0.2"/>
    <row r="4373" ht="14.25" customHeight="1" x14ac:dyDescent="0.2"/>
    <row r="4374" ht="14.25" customHeight="1" x14ac:dyDescent="0.2"/>
    <row r="4375" ht="14.25" customHeight="1" x14ac:dyDescent="0.2"/>
    <row r="4376" ht="14.25" customHeight="1" x14ac:dyDescent="0.2"/>
    <row r="4377" ht="14.25" customHeight="1" x14ac:dyDescent="0.2"/>
    <row r="4378" ht="14.25" customHeight="1" x14ac:dyDescent="0.2"/>
    <row r="4379" ht="14.25" customHeight="1" x14ac:dyDescent="0.2"/>
    <row r="4380" ht="14.25" customHeight="1" x14ac:dyDescent="0.2"/>
    <row r="4381" ht="14.25" customHeight="1" x14ac:dyDescent="0.2"/>
    <row r="4382" ht="14.25" customHeight="1" x14ac:dyDescent="0.2"/>
    <row r="4383" ht="14.25" customHeight="1" x14ac:dyDescent="0.2"/>
    <row r="4384" ht="14.25" customHeight="1" x14ac:dyDescent="0.2"/>
    <row r="4385" ht="14.25" customHeight="1" x14ac:dyDescent="0.2"/>
    <row r="4386" ht="14.25" customHeight="1" x14ac:dyDescent="0.2"/>
    <row r="4387" ht="14.25" customHeight="1" x14ac:dyDescent="0.2"/>
    <row r="4388" ht="14.25" customHeight="1" x14ac:dyDescent="0.2"/>
    <row r="4389" ht="14.25" customHeight="1" x14ac:dyDescent="0.2"/>
    <row r="4390" ht="14.25" customHeight="1" x14ac:dyDescent="0.2"/>
    <row r="4391" ht="14.25" customHeight="1" x14ac:dyDescent="0.2"/>
    <row r="4392" ht="14.25" customHeight="1" x14ac:dyDescent="0.2"/>
    <row r="4393" ht="14.25" customHeight="1" x14ac:dyDescent="0.2"/>
    <row r="4394" ht="14.25" customHeight="1" x14ac:dyDescent="0.2"/>
    <row r="4395" ht="14.25" customHeight="1" x14ac:dyDescent="0.2"/>
    <row r="4396" ht="14.25" customHeight="1" x14ac:dyDescent="0.2"/>
    <row r="4397" ht="14.25" customHeight="1" x14ac:dyDescent="0.2"/>
    <row r="4398" ht="14.25" customHeight="1" x14ac:dyDescent="0.2"/>
    <row r="4399" ht="14.25" customHeight="1" x14ac:dyDescent="0.2"/>
    <row r="4400" ht="14.25" customHeight="1" x14ac:dyDescent="0.2"/>
    <row r="4401" ht="14.25" customHeight="1" x14ac:dyDescent="0.2"/>
    <row r="4402" ht="14.25" customHeight="1" x14ac:dyDescent="0.2"/>
    <row r="4403" ht="14.25" customHeight="1" x14ac:dyDescent="0.2"/>
    <row r="4404" ht="14.25" customHeight="1" x14ac:dyDescent="0.2"/>
    <row r="4405" ht="14.25" customHeight="1" x14ac:dyDescent="0.2"/>
    <row r="4406" ht="14.25" customHeight="1" x14ac:dyDescent="0.2"/>
    <row r="4407" ht="14.25" customHeight="1" x14ac:dyDescent="0.2"/>
    <row r="4408" ht="14.25" customHeight="1" x14ac:dyDescent="0.2"/>
    <row r="4409" ht="14.25" customHeight="1" x14ac:dyDescent="0.2"/>
    <row r="4410" ht="14.25" customHeight="1" x14ac:dyDescent="0.2"/>
    <row r="4411" ht="14.25" customHeight="1" x14ac:dyDescent="0.2"/>
    <row r="4412" ht="14.25" customHeight="1" x14ac:dyDescent="0.2"/>
    <row r="4413" ht="14.25" customHeight="1" x14ac:dyDescent="0.2"/>
    <row r="4414" ht="14.25" customHeight="1" x14ac:dyDescent="0.2"/>
    <row r="4415" ht="14.25" customHeight="1" x14ac:dyDescent="0.2"/>
    <row r="4416" ht="14.25" customHeight="1" x14ac:dyDescent="0.2"/>
    <row r="4417" ht="14.25" customHeight="1" x14ac:dyDescent="0.2"/>
    <row r="4418" ht="14.25" customHeight="1" x14ac:dyDescent="0.2"/>
    <row r="4419" ht="14.25" customHeight="1" x14ac:dyDescent="0.2"/>
    <row r="4420" ht="14.25" customHeight="1" x14ac:dyDescent="0.2"/>
    <row r="4421" ht="14.25" customHeight="1" x14ac:dyDescent="0.2"/>
    <row r="4422" ht="14.25" customHeight="1" x14ac:dyDescent="0.2"/>
    <row r="4423" ht="14.25" customHeight="1" x14ac:dyDescent="0.2"/>
    <row r="4424" ht="14.25" customHeight="1" x14ac:dyDescent="0.2"/>
    <row r="4425" ht="14.25" customHeight="1" x14ac:dyDescent="0.2"/>
    <row r="4426" ht="14.25" customHeight="1" x14ac:dyDescent="0.2"/>
    <row r="4427" ht="14.25" customHeight="1" x14ac:dyDescent="0.2"/>
    <row r="4428" ht="14.25" customHeight="1" x14ac:dyDescent="0.2"/>
    <row r="4429" ht="14.25" customHeight="1" x14ac:dyDescent="0.2"/>
    <row r="4430" ht="14.25" customHeight="1" x14ac:dyDescent="0.2"/>
    <row r="4431" ht="14.25" customHeight="1" x14ac:dyDescent="0.2"/>
    <row r="4432" ht="14.25" customHeight="1" x14ac:dyDescent="0.2"/>
    <row r="4433" ht="14.25" customHeight="1" x14ac:dyDescent="0.2"/>
    <row r="4434" ht="14.25" customHeight="1" x14ac:dyDescent="0.2"/>
    <row r="4435" ht="14.25" customHeight="1" x14ac:dyDescent="0.2"/>
    <row r="4436" ht="14.25" customHeight="1" x14ac:dyDescent="0.2"/>
    <row r="4437" ht="14.25" customHeight="1" x14ac:dyDescent="0.2"/>
    <row r="4438" ht="14.25" customHeight="1" x14ac:dyDescent="0.2"/>
    <row r="4439" ht="14.25" customHeight="1" x14ac:dyDescent="0.2"/>
    <row r="4440" ht="14.25" customHeight="1" x14ac:dyDescent="0.2"/>
    <row r="4441" ht="14.25" customHeight="1" x14ac:dyDescent="0.2"/>
    <row r="4442" ht="14.25" customHeight="1" x14ac:dyDescent="0.2"/>
    <row r="4443" ht="14.25" customHeight="1" x14ac:dyDescent="0.2"/>
    <row r="4444" ht="14.25" customHeight="1" x14ac:dyDescent="0.2"/>
    <row r="4445" ht="14.25" customHeight="1" x14ac:dyDescent="0.2"/>
    <row r="4446" ht="14.25" customHeight="1" x14ac:dyDescent="0.2"/>
    <row r="4447" ht="14.25" customHeight="1" x14ac:dyDescent="0.2"/>
    <row r="4448" ht="14.25" customHeight="1" x14ac:dyDescent="0.2"/>
    <row r="4449" ht="14.25" customHeight="1" x14ac:dyDescent="0.2"/>
    <row r="4450" ht="14.25" customHeight="1" x14ac:dyDescent="0.2"/>
    <row r="4451" ht="14.25" customHeight="1" x14ac:dyDescent="0.2"/>
    <row r="4452" ht="14.25" customHeight="1" x14ac:dyDescent="0.2"/>
    <row r="4453" ht="14.25" customHeight="1" x14ac:dyDescent="0.2"/>
    <row r="4454" ht="14.25" customHeight="1" x14ac:dyDescent="0.2"/>
    <row r="4455" ht="14.25" customHeight="1" x14ac:dyDescent="0.2"/>
    <row r="4456" ht="14.25" customHeight="1" x14ac:dyDescent="0.2"/>
    <row r="4457" ht="14.25" customHeight="1" x14ac:dyDescent="0.2"/>
    <row r="4458" ht="14.25" customHeight="1" x14ac:dyDescent="0.2"/>
    <row r="4459" ht="14.25" customHeight="1" x14ac:dyDescent="0.2"/>
    <row r="4460" ht="14.25" customHeight="1" x14ac:dyDescent="0.2"/>
    <row r="4461" ht="14.25" customHeight="1" x14ac:dyDescent="0.2"/>
    <row r="4462" ht="14.25" customHeight="1" x14ac:dyDescent="0.2"/>
    <row r="4463" ht="14.25" customHeight="1" x14ac:dyDescent="0.2"/>
    <row r="4464" ht="14.25" customHeight="1" x14ac:dyDescent="0.2"/>
    <row r="4465" ht="14.25" customHeight="1" x14ac:dyDescent="0.2"/>
    <row r="4466" ht="14.25" customHeight="1" x14ac:dyDescent="0.2"/>
    <row r="4467" ht="14.25" customHeight="1" x14ac:dyDescent="0.2"/>
    <row r="4468" ht="14.25" customHeight="1" x14ac:dyDescent="0.2"/>
    <row r="4469" ht="14.25" customHeight="1" x14ac:dyDescent="0.2"/>
    <row r="4470" ht="14.25" customHeight="1" x14ac:dyDescent="0.2"/>
    <row r="4471" ht="14.25" customHeight="1" x14ac:dyDescent="0.2"/>
    <row r="4472" ht="14.25" customHeight="1" x14ac:dyDescent="0.2"/>
    <row r="4473" ht="14.25" customHeight="1" x14ac:dyDescent="0.2"/>
    <row r="4474" ht="14.25" customHeight="1" x14ac:dyDescent="0.2"/>
    <row r="4475" ht="14.25" customHeight="1" x14ac:dyDescent="0.2"/>
    <row r="4476" ht="14.25" customHeight="1" x14ac:dyDescent="0.2"/>
    <row r="4477" ht="14.25" customHeight="1" x14ac:dyDescent="0.2"/>
    <row r="4478" ht="14.25" customHeight="1" x14ac:dyDescent="0.2"/>
    <row r="4479" ht="14.25" customHeight="1" x14ac:dyDescent="0.2"/>
    <row r="4480" ht="14.25" customHeight="1" x14ac:dyDescent="0.2"/>
    <row r="4481" ht="14.25" customHeight="1" x14ac:dyDescent="0.2"/>
    <row r="4482" ht="14.25" customHeight="1" x14ac:dyDescent="0.2"/>
    <row r="4483" ht="14.25" customHeight="1" x14ac:dyDescent="0.2"/>
    <row r="4484" ht="14.25" customHeight="1" x14ac:dyDescent="0.2"/>
    <row r="4485" ht="14.25" customHeight="1" x14ac:dyDescent="0.2"/>
    <row r="4486" ht="14.25" customHeight="1" x14ac:dyDescent="0.2"/>
    <row r="4487" ht="14.25" customHeight="1" x14ac:dyDescent="0.2"/>
    <row r="4488" ht="14.25" customHeight="1" x14ac:dyDescent="0.2"/>
    <row r="4489" ht="14.25" customHeight="1" x14ac:dyDescent="0.2"/>
    <row r="4490" ht="14.25" customHeight="1" x14ac:dyDescent="0.2"/>
    <row r="4491" ht="14.25" customHeight="1" x14ac:dyDescent="0.2"/>
    <row r="4492" ht="14.25" customHeight="1" x14ac:dyDescent="0.2"/>
    <row r="4493" ht="14.25" customHeight="1" x14ac:dyDescent="0.2"/>
    <row r="4494" ht="14.25" customHeight="1" x14ac:dyDescent="0.2"/>
    <row r="4495" ht="14.25" customHeight="1" x14ac:dyDescent="0.2"/>
    <row r="4496" ht="14.25" customHeight="1" x14ac:dyDescent="0.2"/>
    <row r="4497" ht="14.25" customHeight="1" x14ac:dyDescent="0.2"/>
    <row r="4498" ht="14.25" customHeight="1" x14ac:dyDescent="0.2"/>
    <row r="4499" ht="14.25" customHeight="1" x14ac:dyDescent="0.2"/>
    <row r="4500" ht="14.25" customHeight="1" x14ac:dyDescent="0.2"/>
    <row r="4501" ht="14.25" customHeight="1" x14ac:dyDescent="0.2"/>
    <row r="4502" ht="14.25" customHeight="1" x14ac:dyDescent="0.2"/>
    <row r="4503" ht="14.25" customHeight="1" x14ac:dyDescent="0.2"/>
    <row r="4504" ht="14.25" customHeight="1" x14ac:dyDescent="0.2"/>
    <row r="4505" ht="14.25" customHeight="1" x14ac:dyDescent="0.2"/>
    <row r="4506" ht="14.25" customHeight="1" x14ac:dyDescent="0.2"/>
    <row r="4507" ht="14.25" customHeight="1" x14ac:dyDescent="0.2"/>
    <row r="4508" ht="14.25" customHeight="1" x14ac:dyDescent="0.2"/>
    <row r="4509" ht="14.25" customHeight="1" x14ac:dyDescent="0.2"/>
    <row r="4510" ht="14.25" customHeight="1" x14ac:dyDescent="0.2"/>
    <row r="4511" ht="14.25" customHeight="1" x14ac:dyDescent="0.2"/>
    <row r="4512" ht="14.25" customHeight="1" x14ac:dyDescent="0.2"/>
    <row r="4513" ht="14.25" customHeight="1" x14ac:dyDescent="0.2"/>
    <row r="4514" ht="14.25" customHeight="1" x14ac:dyDescent="0.2"/>
    <row r="4515" ht="14.25" customHeight="1" x14ac:dyDescent="0.2"/>
    <row r="4516" ht="14.25" customHeight="1" x14ac:dyDescent="0.2"/>
    <row r="4517" ht="14.25" customHeight="1" x14ac:dyDescent="0.2"/>
    <row r="4518" ht="14.25" customHeight="1" x14ac:dyDescent="0.2"/>
    <row r="4519" ht="14.25" customHeight="1" x14ac:dyDescent="0.2"/>
    <row r="4520" ht="14.25" customHeight="1" x14ac:dyDescent="0.2"/>
    <row r="4521" ht="14.25" customHeight="1" x14ac:dyDescent="0.2"/>
    <row r="4522" ht="14.25" customHeight="1" x14ac:dyDescent="0.2"/>
    <row r="4523" ht="14.25" customHeight="1" x14ac:dyDescent="0.2"/>
    <row r="4524" ht="14.25" customHeight="1" x14ac:dyDescent="0.2"/>
    <row r="4525" ht="14.25" customHeight="1" x14ac:dyDescent="0.2"/>
    <row r="4526" ht="14.25" customHeight="1" x14ac:dyDescent="0.2"/>
    <row r="4527" ht="14.25" customHeight="1" x14ac:dyDescent="0.2"/>
    <row r="4528" ht="14.25" customHeight="1" x14ac:dyDescent="0.2"/>
    <row r="4529" ht="14.25" customHeight="1" x14ac:dyDescent="0.2"/>
    <row r="4530" ht="14.25" customHeight="1" x14ac:dyDescent="0.2"/>
    <row r="4531" ht="14.25" customHeight="1" x14ac:dyDescent="0.2"/>
    <row r="4532" ht="14.25" customHeight="1" x14ac:dyDescent="0.2"/>
    <row r="4533" ht="14.25" customHeight="1" x14ac:dyDescent="0.2"/>
    <row r="4534" ht="14.25" customHeight="1" x14ac:dyDescent="0.2"/>
    <row r="4535" ht="14.25" customHeight="1" x14ac:dyDescent="0.2"/>
    <row r="4536" ht="14.25" customHeight="1" x14ac:dyDescent="0.2"/>
    <row r="4537" ht="14.25" customHeight="1" x14ac:dyDescent="0.2"/>
    <row r="4538" ht="14.25" customHeight="1" x14ac:dyDescent="0.2"/>
    <row r="4539" ht="14.25" customHeight="1" x14ac:dyDescent="0.2"/>
    <row r="4540" ht="14.25" customHeight="1" x14ac:dyDescent="0.2"/>
    <row r="4541" ht="14.25" customHeight="1" x14ac:dyDescent="0.2"/>
    <row r="4542" ht="14.25" customHeight="1" x14ac:dyDescent="0.2"/>
    <row r="4543" ht="14.25" customHeight="1" x14ac:dyDescent="0.2"/>
    <row r="4544" ht="14.25" customHeight="1" x14ac:dyDescent="0.2"/>
    <row r="4545" ht="14.25" customHeight="1" x14ac:dyDescent="0.2"/>
    <row r="4546" ht="14.25" customHeight="1" x14ac:dyDescent="0.2"/>
    <row r="4547" ht="14.25" customHeight="1" x14ac:dyDescent="0.2"/>
    <row r="4548" ht="14.25" customHeight="1" x14ac:dyDescent="0.2"/>
    <row r="4549" ht="14.25" customHeight="1" x14ac:dyDescent="0.2"/>
    <row r="4550" ht="14.25" customHeight="1" x14ac:dyDescent="0.2"/>
    <row r="4551" ht="14.25" customHeight="1" x14ac:dyDescent="0.2"/>
    <row r="4552" ht="14.25" customHeight="1" x14ac:dyDescent="0.2"/>
    <row r="4553" ht="14.25" customHeight="1" x14ac:dyDescent="0.2"/>
    <row r="4554" ht="14.25" customHeight="1" x14ac:dyDescent="0.2"/>
    <row r="4555" ht="14.25" customHeight="1" x14ac:dyDescent="0.2"/>
    <row r="4556" ht="14.25" customHeight="1" x14ac:dyDescent="0.2"/>
    <row r="4557" ht="14.25" customHeight="1" x14ac:dyDescent="0.2"/>
    <row r="4558" ht="14.25" customHeight="1" x14ac:dyDescent="0.2"/>
    <row r="4559" ht="14.25" customHeight="1" x14ac:dyDescent="0.2"/>
    <row r="4560" ht="14.25" customHeight="1" x14ac:dyDescent="0.2"/>
    <row r="4561" ht="14.25" customHeight="1" x14ac:dyDescent="0.2"/>
    <row r="4562" ht="14.25" customHeight="1" x14ac:dyDescent="0.2"/>
    <row r="4563" ht="14.25" customHeight="1" x14ac:dyDescent="0.2"/>
    <row r="4564" ht="14.25" customHeight="1" x14ac:dyDescent="0.2"/>
    <row r="4565" ht="14.25" customHeight="1" x14ac:dyDescent="0.2"/>
    <row r="4566" ht="14.25" customHeight="1" x14ac:dyDescent="0.2"/>
    <row r="4567" ht="14.25" customHeight="1" x14ac:dyDescent="0.2"/>
    <row r="4568" ht="14.25" customHeight="1" x14ac:dyDescent="0.2"/>
    <row r="4569" ht="14.25" customHeight="1" x14ac:dyDescent="0.2"/>
    <row r="4570" ht="14.25" customHeight="1" x14ac:dyDescent="0.2"/>
    <row r="4571" ht="14.25" customHeight="1" x14ac:dyDescent="0.2"/>
    <row r="4572" ht="14.25" customHeight="1" x14ac:dyDescent="0.2"/>
    <row r="4573" ht="14.25" customHeight="1" x14ac:dyDescent="0.2"/>
    <row r="4574" ht="14.25" customHeight="1" x14ac:dyDescent="0.2"/>
    <row r="4575" ht="14.25" customHeight="1" x14ac:dyDescent="0.2"/>
    <row r="4576" ht="14.25" customHeight="1" x14ac:dyDescent="0.2"/>
    <row r="4577" ht="14.25" customHeight="1" x14ac:dyDescent="0.2"/>
    <row r="4578" ht="14.25" customHeight="1" x14ac:dyDescent="0.2"/>
    <row r="4579" ht="14.25" customHeight="1" x14ac:dyDescent="0.2"/>
    <row r="4580" ht="14.25" customHeight="1" x14ac:dyDescent="0.2"/>
    <row r="4581" ht="14.25" customHeight="1" x14ac:dyDescent="0.2"/>
    <row r="4582" ht="14.25" customHeight="1" x14ac:dyDescent="0.2"/>
    <row r="4583" ht="14.25" customHeight="1" x14ac:dyDescent="0.2"/>
    <row r="4584" ht="14.25" customHeight="1" x14ac:dyDescent="0.2"/>
    <row r="4585" ht="14.25" customHeight="1" x14ac:dyDescent="0.2"/>
    <row r="4586" ht="14.25" customHeight="1" x14ac:dyDescent="0.2"/>
    <row r="4587" ht="14.25" customHeight="1" x14ac:dyDescent="0.2"/>
    <row r="4588" ht="14.25" customHeight="1" x14ac:dyDescent="0.2"/>
    <row r="4589" ht="14.25" customHeight="1" x14ac:dyDescent="0.2"/>
    <row r="4590" ht="14.25" customHeight="1" x14ac:dyDescent="0.2"/>
    <row r="4591" ht="14.25" customHeight="1" x14ac:dyDescent="0.2"/>
    <row r="4592" ht="14.25" customHeight="1" x14ac:dyDescent="0.2"/>
    <row r="4593" ht="14.25" customHeight="1" x14ac:dyDescent="0.2"/>
    <row r="4594" ht="14.25" customHeight="1" x14ac:dyDescent="0.2"/>
    <row r="4595" ht="14.25" customHeight="1" x14ac:dyDescent="0.2"/>
    <row r="4596" ht="14.25" customHeight="1" x14ac:dyDescent="0.2"/>
    <row r="4597" ht="14.25" customHeight="1" x14ac:dyDescent="0.2"/>
    <row r="4598" ht="14.25" customHeight="1" x14ac:dyDescent="0.2"/>
    <row r="4599" ht="14.25" customHeight="1" x14ac:dyDescent="0.2"/>
    <row r="4600" ht="14.25" customHeight="1" x14ac:dyDescent="0.2"/>
    <row r="4601" ht="14.25" customHeight="1" x14ac:dyDescent="0.2"/>
    <row r="4602" ht="14.25" customHeight="1" x14ac:dyDescent="0.2"/>
    <row r="4603" ht="14.25" customHeight="1" x14ac:dyDescent="0.2"/>
    <row r="4604" ht="14.25" customHeight="1" x14ac:dyDescent="0.2"/>
    <row r="4605" ht="14.25" customHeight="1" x14ac:dyDescent="0.2"/>
    <row r="4606" ht="14.25" customHeight="1" x14ac:dyDescent="0.2"/>
    <row r="4607" ht="14.25" customHeight="1" x14ac:dyDescent="0.2"/>
    <row r="4608" ht="14.25" customHeight="1" x14ac:dyDescent="0.2"/>
    <row r="4609" ht="14.25" customHeight="1" x14ac:dyDescent="0.2"/>
    <row r="4610" ht="14.25" customHeight="1" x14ac:dyDescent="0.2"/>
    <row r="4611" ht="14.25" customHeight="1" x14ac:dyDescent="0.2"/>
    <row r="4612" ht="14.25" customHeight="1" x14ac:dyDescent="0.2"/>
    <row r="4613" ht="14.25" customHeight="1" x14ac:dyDescent="0.2"/>
    <row r="4614" ht="14.25" customHeight="1" x14ac:dyDescent="0.2"/>
    <row r="4615" ht="14.25" customHeight="1" x14ac:dyDescent="0.2"/>
    <row r="4616" ht="14.25" customHeight="1" x14ac:dyDescent="0.2"/>
    <row r="4617" ht="14.25" customHeight="1" x14ac:dyDescent="0.2"/>
    <row r="4618" ht="14.25" customHeight="1" x14ac:dyDescent="0.2"/>
    <row r="4619" ht="14.25" customHeight="1" x14ac:dyDescent="0.2"/>
    <row r="4620" ht="14.25" customHeight="1" x14ac:dyDescent="0.2"/>
    <row r="4621" ht="14.25" customHeight="1" x14ac:dyDescent="0.2"/>
    <row r="4622" ht="14.25" customHeight="1" x14ac:dyDescent="0.2"/>
    <row r="4623" ht="14.25" customHeight="1" x14ac:dyDescent="0.2"/>
    <row r="4624" ht="14.25" customHeight="1" x14ac:dyDescent="0.2"/>
    <row r="4625" ht="14.25" customHeight="1" x14ac:dyDescent="0.2"/>
    <row r="4626" ht="14.25" customHeight="1" x14ac:dyDescent="0.2"/>
    <row r="4627" ht="14.25" customHeight="1" x14ac:dyDescent="0.2"/>
    <row r="4628" ht="14.25" customHeight="1" x14ac:dyDescent="0.2"/>
    <row r="4629" ht="14.25" customHeight="1" x14ac:dyDescent="0.2"/>
    <row r="4630" ht="14.25" customHeight="1" x14ac:dyDescent="0.2"/>
    <row r="4631" ht="14.25" customHeight="1" x14ac:dyDescent="0.2"/>
    <row r="4632" ht="14.25" customHeight="1" x14ac:dyDescent="0.2"/>
    <row r="4633" ht="14.25" customHeight="1" x14ac:dyDescent="0.2"/>
    <row r="4634" ht="14.25" customHeight="1" x14ac:dyDescent="0.2"/>
    <row r="4635" ht="14.25" customHeight="1" x14ac:dyDescent="0.2"/>
    <row r="4636" ht="14.25" customHeight="1" x14ac:dyDescent="0.2"/>
    <row r="4637" ht="14.25" customHeight="1" x14ac:dyDescent="0.2"/>
    <row r="4638" ht="14.25" customHeight="1" x14ac:dyDescent="0.2"/>
    <row r="4639" ht="14.25" customHeight="1" x14ac:dyDescent="0.2"/>
    <row r="4640" ht="14.25" customHeight="1" x14ac:dyDescent="0.2"/>
    <row r="4641" ht="14.25" customHeight="1" x14ac:dyDescent="0.2"/>
    <row r="4642" ht="14.25" customHeight="1" x14ac:dyDescent="0.2"/>
    <row r="4643" ht="14.25" customHeight="1" x14ac:dyDescent="0.2"/>
    <row r="4644" ht="14.25" customHeight="1" x14ac:dyDescent="0.2"/>
    <row r="4645" ht="14.25" customHeight="1" x14ac:dyDescent="0.2"/>
    <row r="4646" ht="14.25" customHeight="1" x14ac:dyDescent="0.2"/>
    <row r="4647" ht="14.25" customHeight="1" x14ac:dyDescent="0.2"/>
    <row r="4648" ht="14.25" customHeight="1" x14ac:dyDescent="0.2"/>
    <row r="4649" ht="14.25" customHeight="1" x14ac:dyDescent="0.2"/>
    <row r="4650" ht="14.25" customHeight="1" x14ac:dyDescent="0.2"/>
    <row r="4651" ht="14.25" customHeight="1" x14ac:dyDescent="0.2"/>
    <row r="4652" ht="14.25" customHeight="1" x14ac:dyDescent="0.2"/>
    <row r="4653" ht="14.25" customHeight="1" x14ac:dyDescent="0.2"/>
    <row r="4654" ht="14.25" customHeight="1" x14ac:dyDescent="0.2"/>
    <row r="4655" ht="14.25" customHeight="1" x14ac:dyDescent="0.2"/>
    <row r="4656" ht="14.25" customHeight="1" x14ac:dyDescent="0.2"/>
    <row r="4657" ht="14.25" customHeight="1" x14ac:dyDescent="0.2"/>
    <row r="4658" ht="14.25" customHeight="1" x14ac:dyDescent="0.2"/>
    <row r="4659" ht="14.25" customHeight="1" x14ac:dyDescent="0.2"/>
    <row r="4660" ht="14.25" customHeight="1" x14ac:dyDescent="0.2"/>
    <row r="4661" ht="14.25" customHeight="1" x14ac:dyDescent="0.2"/>
    <row r="4662" ht="14.25" customHeight="1" x14ac:dyDescent="0.2"/>
    <row r="4663" ht="14.25" customHeight="1" x14ac:dyDescent="0.2"/>
    <row r="4664" ht="14.25" customHeight="1" x14ac:dyDescent="0.2"/>
    <row r="4665" ht="14.25" customHeight="1" x14ac:dyDescent="0.2"/>
    <row r="4666" ht="14.25" customHeight="1" x14ac:dyDescent="0.2"/>
    <row r="4667" ht="14.25" customHeight="1" x14ac:dyDescent="0.2"/>
    <row r="4668" ht="14.25" customHeight="1" x14ac:dyDescent="0.2"/>
    <row r="4669" ht="14.25" customHeight="1" x14ac:dyDescent="0.2"/>
    <row r="4670" ht="14.25" customHeight="1" x14ac:dyDescent="0.2"/>
    <row r="4671" ht="14.25" customHeight="1" x14ac:dyDescent="0.2"/>
    <row r="4672" ht="14.25" customHeight="1" x14ac:dyDescent="0.2"/>
    <row r="4673" ht="14.25" customHeight="1" x14ac:dyDescent="0.2"/>
    <row r="4674" ht="14.25" customHeight="1" x14ac:dyDescent="0.2"/>
    <row r="4675" ht="14.25" customHeight="1" x14ac:dyDescent="0.2"/>
    <row r="4676" ht="14.25" customHeight="1" x14ac:dyDescent="0.2"/>
    <row r="4677" ht="14.25" customHeight="1" x14ac:dyDescent="0.2"/>
    <row r="4678" ht="14.25" customHeight="1" x14ac:dyDescent="0.2"/>
    <row r="4679" ht="14.25" customHeight="1" x14ac:dyDescent="0.2"/>
    <row r="4680" ht="14.25" customHeight="1" x14ac:dyDescent="0.2"/>
    <row r="4681" ht="14.25" customHeight="1" x14ac:dyDescent="0.2"/>
    <row r="4682" ht="14.25" customHeight="1" x14ac:dyDescent="0.2"/>
    <row r="4683" ht="14.25" customHeight="1" x14ac:dyDescent="0.2"/>
    <row r="4684" ht="14.25" customHeight="1" x14ac:dyDescent="0.2"/>
    <row r="4685" ht="14.25" customHeight="1" x14ac:dyDescent="0.2"/>
    <row r="4686" ht="14.25" customHeight="1" x14ac:dyDescent="0.2"/>
    <row r="4687" ht="14.25" customHeight="1" x14ac:dyDescent="0.2"/>
    <row r="4688" ht="14.25" customHeight="1" x14ac:dyDescent="0.2"/>
    <row r="4689" ht="14.25" customHeight="1" x14ac:dyDescent="0.2"/>
    <row r="4690" ht="14.25" customHeight="1" x14ac:dyDescent="0.2"/>
    <row r="4691" ht="14.25" customHeight="1" x14ac:dyDescent="0.2"/>
    <row r="4692" ht="14.25" customHeight="1" x14ac:dyDescent="0.2"/>
    <row r="4693" ht="14.25" customHeight="1" x14ac:dyDescent="0.2"/>
    <row r="4694" ht="14.25" customHeight="1" x14ac:dyDescent="0.2"/>
    <row r="4695" ht="14.25" customHeight="1" x14ac:dyDescent="0.2"/>
    <row r="4696" ht="14.25" customHeight="1" x14ac:dyDescent="0.2"/>
    <row r="4697" ht="14.25" customHeight="1" x14ac:dyDescent="0.2"/>
    <row r="4698" ht="14.25" customHeight="1" x14ac:dyDescent="0.2"/>
    <row r="4699" ht="14.25" customHeight="1" x14ac:dyDescent="0.2"/>
    <row r="4700" ht="14.25" customHeight="1" x14ac:dyDescent="0.2"/>
    <row r="4701" ht="14.25" customHeight="1" x14ac:dyDescent="0.2"/>
    <row r="4702" ht="14.25" customHeight="1" x14ac:dyDescent="0.2"/>
    <row r="4703" ht="14.25" customHeight="1" x14ac:dyDescent="0.2"/>
    <row r="4704" ht="14.25" customHeight="1" x14ac:dyDescent="0.2"/>
    <row r="4705" ht="14.25" customHeight="1" x14ac:dyDescent="0.2"/>
    <row r="4706" ht="14.25" customHeight="1" x14ac:dyDescent="0.2"/>
    <row r="4707" ht="14.25" customHeight="1" x14ac:dyDescent="0.2"/>
    <row r="4708" ht="14.25" customHeight="1" x14ac:dyDescent="0.2"/>
    <row r="4709" ht="14.25" customHeight="1" x14ac:dyDescent="0.2"/>
    <row r="4710" ht="14.25" customHeight="1" x14ac:dyDescent="0.2"/>
    <row r="4711" ht="14.25" customHeight="1" x14ac:dyDescent="0.2"/>
    <row r="4712" ht="14.25" customHeight="1" x14ac:dyDescent="0.2"/>
    <row r="4713" ht="14.25" customHeight="1" x14ac:dyDescent="0.2"/>
    <row r="4714" ht="14.25" customHeight="1" x14ac:dyDescent="0.2"/>
    <row r="4715" ht="14.25" customHeight="1" x14ac:dyDescent="0.2"/>
    <row r="4716" ht="14.25" customHeight="1" x14ac:dyDescent="0.2"/>
    <row r="4717" ht="14.25" customHeight="1" x14ac:dyDescent="0.2"/>
    <row r="4718" ht="14.25" customHeight="1" x14ac:dyDescent="0.2"/>
    <row r="4719" ht="14.25" customHeight="1" x14ac:dyDescent="0.2"/>
    <row r="4720" ht="14.25" customHeight="1" x14ac:dyDescent="0.2"/>
    <row r="4721" ht="14.25" customHeight="1" x14ac:dyDescent="0.2"/>
    <row r="4722" ht="14.25" customHeight="1" x14ac:dyDescent="0.2"/>
    <row r="4723" ht="14.25" customHeight="1" x14ac:dyDescent="0.2"/>
    <row r="4724" ht="14.25" customHeight="1" x14ac:dyDescent="0.2"/>
    <row r="4725" ht="14.25" customHeight="1" x14ac:dyDescent="0.2"/>
    <row r="4726" ht="14.25" customHeight="1" x14ac:dyDescent="0.2"/>
    <row r="4727" ht="14.25" customHeight="1" x14ac:dyDescent="0.2"/>
    <row r="4728" ht="14.25" customHeight="1" x14ac:dyDescent="0.2"/>
    <row r="4729" ht="14.25" customHeight="1" x14ac:dyDescent="0.2"/>
    <row r="4730" ht="14.25" customHeight="1" x14ac:dyDescent="0.2"/>
    <row r="4731" ht="14.25" customHeight="1" x14ac:dyDescent="0.2"/>
    <row r="4732" ht="14.25" customHeight="1" x14ac:dyDescent="0.2"/>
    <row r="4733" ht="14.25" customHeight="1" x14ac:dyDescent="0.2"/>
    <row r="4734" ht="14.25" customHeight="1" x14ac:dyDescent="0.2"/>
    <row r="4735" ht="14.25" customHeight="1" x14ac:dyDescent="0.2"/>
    <row r="4736" ht="14.25" customHeight="1" x14ac:dyDescent="0.2"/>
    <row r="4737" ht="14.25" customHeight="1" x14ac:dyDescent="0.2"/>
    <row r="4738" ht="14.25" customHeight="1" x14ac:dyDescent="0.2"/>
    <row r="4739" ht="14.25" customHeight="1" x14ac:dyDescent="0.2"/>
    <row r="4740" ht="14.25" customHeight="1" x14ac:dyDescent="0.2"/>
    <row r="4741" ht="14.25" customHeight="1" x14ac:dyDescent="0.2"/>
    <row r="4742" ht="14.25" customHeight="1" x14ac:dyDescent="0.2"/>
    <row r="4743" ht="14.25" customHeight="1" x14ac:dyDescent="0.2"/>
    <row r="4744" ht="14.25" customHeight="1" x14ac:dyDescent="0.2"/>
    <row r="4745" ht="14.25" customHeight="1" x14ac:dyDescent="0.2"/>
    <row r="4746" ht="14.25" customHeight="1" x14ac:dyDescent="0.2"/>
    <row r="4747" ht="14.25" customHeight="1" x14ac:dyDescent="0.2"/>
    <row r="4748" ht="14.25" customHeight="1" x14ac:dyDescent="0.2"/>
    <row r="4749" ht="14.25" customHeight="1" x14ac:dyDescent="0.2"/>
    <row r="4750" ht="14.25" customHeight="1" x14ac:dyDescent="0.2"/>
    <row r="4751" ht="14.25" customHeight="1" x14ac:dyDescent="0.2"/>
    <row r="4752" ht="14.25" customHeight="1" x14ac:dyDescent="0.2"/>
    <row r="4753" ht="14.25" customHeight="1" x14ac:dyDescent="0.2"/>
    <row r="4754" ht="14.25" customHeight="1" x14ac:dyDescent="0.2"/>
    <row r="4755" ht="14.25" customHeight="1" x14ac:dyDescent="0.2"/>
    <row r="4756" ht="14.25" customHeight="1" x14ac:dyDescent="0.2"/>
    <row r="4757" ht="14.25" customHeight="1" x14ac:dyDescent="0.2"/>
    <row r="4758" ht="14.25" customHeight="1" x14ac:dyDescent="0.2"/>
    <row r="4759" ht="14.25" customHeight="1" x14ac:dyDescent="0.2"/>
    <row r="4760" ht="14.25" customHeight="1" x14ac:dyDescent="0.2"/>
    <row r="4761" ht="14.25" customHeight="1" x14ac:dyDescent="0.2"/>
    <row r="4762" ht="14.25" customHeight="1" x14ac:dyDescent="0.2"/>
    <row r="4763" ht="14.25" customHeight="1" x14ac:dyDescent="0.2"/>
    <row r="4764" ht="14.25" customHeight="1" x14ac:dyDescent="0.2"/>
    <row r="4765" ht="14.25" customHeight="1" x14ac:dyDescent="0.2"/>
    <row r="4766" ht="14.25" customHeight="1" x14ac:dyDescent="0.2"/>
    <row r="4767" ht="14.25" customHeight="1" x14ac:dyDescent="0.2"/>
    <row r="4768" ht="14.25" customHeight="1" x14ac:dyDescent="0.2"/>
    <row r="4769" ht="14.25" customHeight="1" x14ac:dyDescent="0.2"/>
    <row r="4770" ht="14.25" customHeight="1" x14ac:dyDescent="0.2"/>
    <row r="4771" ht="14.25" customHeight="1" x14ac:dyDescent="0.2"/>
    <row r="4772" ht="14.25" customHeight="1" x14ac:dyDescent="0.2"/>
    <row r="4773" ht="14.25" customHeight="1" x14ac:dyDescent="0.2"/>
    <row r="4774" ht="14.25" customHeight="1" x14ac:dyDescent="0.2"/>
    <row r="4775" ht="14.25" customHeight="1" x14ac:dyDescent="0.2"/>
    <row r="4776" ht="14.25" customHeight="1" x14ac:dyDescent="0.2"/>
    <row r="4777" ht="14.25" customHeight="1" x14ac:dyDescent="0.2"/>
    <row r="4778" ht="14.25" customHeight="1" x14ac:dyDescent="0.2"/>
    <row r="4779" ht="14.25" customHeight="1" x14ac:dyDescent="0.2"/>
    <row r="4780" ht="14.25" customHeight="1" x14ac:dyDescent="0.2"/>
    <row r="4781" ht="14.25" customHeight="1" x14ac:dyDescent="0.2"/>
    <row r="4782" ht="14.25" customHeight="1" x14ac:dyDescent="0.2"/>
    <row r="4783" ht="14.25" customHeight="1" x14ac:dyDescent="0.2"/>
    <row r="4784" ht="14.25" customHeight="1" x14ac:dyDescent="0.2"/>
    <row r="4785" ht="14.25" customHeight="1" x14ac:dyDescent="0.2"/>
    <row r="4786" ht="14.25" customHeight="1" x14ac:dyDescent="0.2"/>
    <row r="4787" ht="14.25" customHeight="1" x14ac:dyDescent="0.2"/>
    <row r="4788" ht="14.25" customHeight="1" x14ac:dyDescent="0.2"/>
    <row r="4789" ht="14.25" customHeight="1" x14ac:dyDescent="0.2"/>
    <row r="4790" ht="14.25" customHeight="1" x14ac:dyDescent="0.2"/>
    <row r="4791" ht="14.25" customHeight="1" x14ac:dyDescent="0.2"/>
    <row r="4792" ht="14.25" customHeight="1" x14ac:dyDescent="0.2"/>
    <row r="4793" ht="14.25" customHeight="1" x14ac:dyDescent="0.2"/>
    <row r="4794" ht="14.25" customHeight="1" x14ac:dyDescent="0.2"/>
    <row r="4795" ht="14.25" customHeight="1" x14ac:dyDescent="0.2"/>
    <row r="4796" ht="14.25" customHeight="1" x14ac:dyDescent="0.2"/>
    <row r="4797" ht="14.25" customHeight="1" x14ac:dyDescent="0.2"/>
    <row r="4798" ht="14.25" customHeight="1" x14ac:dyDescent="0.2"/>
    <row r="4799" ht="14.25" customHeight="1" x14ac:dyDescent="0.2"/>
    <row r="4800" ht="14.25" customHeight="1" x14ac:dyDescent="0.2"/>
    <row r="4801" ht="14.25" customHeight="1" x14ac:dyDescent="0.2"/>
    <row r="4802" ht="14.25" customHeight="1" x14ac:dyDescent="0.2"/>
    <row r="4803" ht="14.25" customHeight="1" x14ac:dyDescent="0.2"/>
    <row r="4804" ht="14.25" customHeight="1" x14ac:dyDescent="0.2"/>
    <row r="4805" ht="14.25" customHeight="1" x14ac:dyDescent="0.2"/>
    <row r="4806" ht="14.25" customHeight="1" x14ac:dyDescent="0.2"/>
    <row r="4807" ht="14.25" customHeight="1" x14ac:dyDescent="0.2"/>
    <row r="4808" ht="14.25" customHeight="1" x14ac:dyDescent="0.2"/>
    <row r="4809" ht="14.25" customHeight="1" x14ac:dyDescent="0.2"/>
    <row r="4810" ht="14.25" customHeight="1" x14ac:dyDescent="0.2"/>
    <row r="4811" ht="14.25" customHeight="1" x14ac:dyDescent="0.2"/>
    <row r="4812" ht="14.25" customHeight="1" x14ac:dyDescent="0.2"/>
    <row r="4813" ht="14.25" customHeight="1" x14ac:dyDescent="0.2"/>
    <row r="4814" ht="14.25" customHeight="1" x14ac:dyDescent="0.2"/>
    <row r="4815" ht="14.25" customHeight="1" x14ac:dyDescent="0.2"/>
    <row r="4816" ht="14.25" customHeight="1" x14ac:dyDescent="0.2"/>
    <row r="4817" ht="14.25" customHeight="1" x14ac:dyDescent="0.2"/>
    <row r="4818" ht="14.25" customHeight="1" x14ac:dyDescent="0.2"/>
    <row r="4819" ht="14.25" customHeight="1" x14ac:dyDescent="0.2"/>
    <row r="4820" ht="14.25" customHeight="1" x14ac:dyDescent="0.2"/>
    <row r="4821" ht="14.25" customHeight="1" x14ac:dyDescent="0.2"/>
    <row r="4822" ht="14.25" customHeight="1" x14ac:dyDescent="0.2"/>
    <row r="4823" ht="14.25" customHeight="1" x14ac:dyDescent="0.2"/>
    <row r="4824" ht="14.25" customHeight="1" x14ac:dyDescent="0.2"/>
    <row r="4825" ht="14.25" customHeight="1" x14ac:dyDescent="0.2"/>
    <row r="4826" ht="14.25" customHeight="1" x14ac:dyDescent="0.2"/>
    <row r="4827" ht="14.25" customHeight="1" x14ac:dyDescent="0.2"/>
    <row r="4828" ht="14.25" customHeight="1" x14ac:dyDescent="0.2"/>
    <row r="4829" ht="14.25" customHeight="1" x14ac:dyDescent="0.2"/>
    <row r="4830" ht="14.25" customHeight="1" x14ac:dyDescent="0.2"/>
    <row r="4831" ht="14.25" customHeight="1" x14ac:dyDescent="0.2"/>
    <row r="4832" ht="14.25" customHeight="1" x14ac:dyDescent="0.2"/>
    <row r="4833" ht="14.25" customHeight="1" x14ac:dyDescent="0.2"/>
    <row r="4834" ht="14.25" customHeight="1" x14ac:dyDescent="0.2"/>
    <row r="4835" ht="14.25" customHeight="1" x14ac:dyDescent="0.2"/>
    <row r="4836" ht="14.25" customHeight="1" x14ac:dyDescent="0.2"/>
    <row r="4837" ht="14.25" customHeight="1" x14ac:dyDescent="0.2"/>
    <row r="4838" ht="14.25" customHeight="1" x14ac:dyDescent="0.2"/>
    <row r="4839" ht="14.25" customHeight="1" x14ac:dyDescent="0.2"/>
    <row r="4840" ht="14.25" customHeight="1" x14ac:dyDescent="0.2"/>
    <row r="4841" ht="14.25" customHeight="1" x14ac:dyDescent="0.2"/>
    <row r="4842" ht="14.25" customHeight="1" x14ac:dyDescent="0.2"/>
    <row r="4843" ht="14.25" customHeight="1" x14ac:dyDescent="0.2"/>
    <row r="4844" ht="14.25" customHeight="1" x14ac:dyDescent="0.2"/>
    <row r="4845" ht="14.25" customHeight="1" x14ac:dyDescent="0.2"/>
    <row r="4846" ht="14.25" customHeight="1" x14ac:dyDescent="0.2"/>
    <row r="4847" ht="14.25" customHeight="1" x14ac:dyDescent="0.2"/>
    <row r="4848" ht="14.25" customHeight="1" x14ac:dyDescent="0.2"/>
    <row r="4849" ht="14.25" customHeight="1" x14ac:dyDescent="0.2"/>
    <row r="4850" ht="14.25" customHeight="1" x14ac:dyDescent="0.2"/>
    <row r="4851" ht="14.25" customHeight="1" x14ac:dyDescent="0.2"/>
    <row r="4852" ht="14.25" customHeight="1" x14ac:dyDescent="0.2"/>
    <row r="4853" ht="14.25" customHeight="1" x14ac:dyDescent="0.2"/>
    <row r="4854" ht="14.25" customHeight="1" x14ac:dyDescent="0.2"/>
    <row r="4855" ht="14.25" customHeight="1" x14ac:dyDescent="0.2"/>
    <row r="4856" ht="14.25" customHeight="1" x14ac:dyDescent="0.2"/>
    <row r="4857" ht="14.25" customHeight="1" x14ac:dyDescent="0.2"/>
    <row r="4858" ht="14.25" customHeight="1" x14ac:dyDescent="0.2"/>
    <row r="4859" ht="14.25" customHeight="1" x14ac:dyDescent="0.2"/>
    <row r="4860" ht="14.25" customHeight="1" x14ac:dyDescent="0.2"/>
    <row r="4861" ht="14.25" customHeight="1" x14ac:dyDescent="0.2"/>
    <row r="4862" ht="14.25" customHeight="1" x14ac:dyDescent="0.2"/>
    <row r="4863" ht="14.25" customHeight="1" x14ac:dyDescent="0.2"/>
    <row r="4864" ht="14.25" customHeight="1" x14ac:dyDescent="0.2"/>
    <row r="4865" ht="14.25" customHeight="1" x14ac:dyDescent="0.2"/>
    <row r="4866" ht="14.25" customHeight="1" x14ac:dyDescent="0.2"/>
    <row r="4867" ht="14.25" customHeight="1" x14ac:dyDescent="0.2"/>
    <row r="4868" ht="14.25" customHeight="1" x14ac:dyDescent="0.2"/>
    <row r="4869" ht="14.25" customHeight="1" x14ac:dyDescent="0.2"/>
    <row r="4870" ht="14.25" customHeight="1" x14ac:dyDescent="0.2"/>
    <row r="4871" ht="14.25" customHeight="1" x14ac:dyDescent="0.2"/>
    <row r="4872" ht="14.25" customHeight="1" x14ac:dyDescent="0.2"/>
    <row r="4873" ht="14.25" customHeight="1" x14ac:dyDescent="0.2"/>
    <row r="4874" ht="14.25" customHeight="1" x14ac:dyDescent="0.2"/>
    <row r="4875" ht="14.25" customHeight="1" x14ac:dyDescent="0.2"/>
    <row r="4876" ht="14.25" customHeight="1" x14ac:dyDescent="0.2"/>
    <row r="4877" ht="14.25" customHeight="1" x14ac:dyDescent="0.2"/>
    <row r="4878" ht="14.25" customHeight="1" x14ac:dyDescent="0.2"/>
    <row r="4879" ht="14.25" customHeight="1" x14ac:dyDescent="0.2"/>
    <row r="4880" ht="14.25" customHeight="1" x14ac:dyDescent="0.2"/>
    <row r="4881" ht="14.25" customHeight="1" x14ac:dyDescent="0.2"/>
    <row r="4882" ht="14.25" customHeight="1" x14ac:dyDescent="0.2"/>
    <row r="4883" ht="14.25" customHeight="1" x14ac:dyDescent="0.2"/>
    <row r="4884" ht="14.25" customHeight="1" x14ac:dyDescent="0.2"/>
    <row r="4885" ht="14.25" customHeight="1" x14ac:dyDescent="0.2"/>
    <row r="4886" ht="14.25" customHeight="1" x14ac:dyDescent="0.2"/>
    <row r="4887" ht="14.25" customHeight="1" x14ac:dyDescent="0.2"/>
    <row r="4888" ht="14.25" customHeight="1" x14ac:dyDescent="0.2"/>
    <row r="4889" ht="14.25" customHeight="1" x14ac:dyDescent="0.2"/>
    <row r="4890" ht="14.25" customHeight="1" x14ac:dyDescent="0.2"/>
    <row r="4891" ht="14.25" customHeight="1" x14ac:dyDescent="0.2"/>
    <row r="4892" ht="14.25" customHeight="1" x14ac:dyDescent="0.2"/>
    <row r="4893" ht="14.25" customHeight="1" x14ac:dyDescent="0.2"/>
    <row r="4894" ht="14.25" customHeight="1" x14ac:dyDescent="0.2"/>
    <row r="4895" ht="14.25" customHeight="1" x14ac:dyDescent="0.2"/>
    <row r="4896" ht="14.25" customHeight="1" x14ac:dyDescent="0.2"/>
    <row r="4897" ht="14.25" customHeight="1" x14ac:dyDescent="0.2"/>
    <row r="4898" ht="14.25" customHeight="1" x14ac:dyDescent="0.2"/>
    <row r="4899" ht="14.25" customHeight="1" x14ac:dyDescent="0.2"/>
    <row r="4900" ht="14.25" customHeight="1" x14ac:dyDescent="0.2"/>
    <row r="4901" ht="14.25" customHeight="1" x14ac:dyDescent="0.2"/>
    <row r="4902" ht="14.25" customHeight="1" x14ac:dyDescent="0.2"/>
    <row r="4903" ht="14.25" customHeight="1" x14ac:dyDescent="0.2"/>
    <row r="4904" ht="14.25" customHeight="1" x14ac:dyDescent="0.2"/>
    <row r="4905" ht="14.25" customHeight="1" x14ac:dyDescent="0.2"/>
    <row r="4906" ht="14.25" customHeight="1" x14ac:dyDescent="0.2"/>
    <row r="4907" ht="14.25" customHeight="1" x14ac:dyDescent="0.2"/>
    <row r="4908" ht="14.25" customHeight="1" x14ac:dyDescent="0.2"/>
    <row r="4909" ht="14.25" customHeight="1" x14ac:dyDescent="0.2"/>
    <row r="4910" ht="14.25" customHeight="1" x14ac:dyDescent="0.2"/>
    <row r="4911" ht="14.25" customHeight="1" x14ac:dyDescent="0.2"/>
    <row r="4912" ht="14.25" customHeight="1" x14ac:dyDescent="0.2"/>
    <row r="4913" ht="14.25" customHeight="1" x14ac:dyDescent="0.2"/>
    <row r="4914" ht="14.25" customHeight="1" x14ac:dyDescent="0.2"/>
    <row r="4915" ht="14.25" customHeight="1" x14ac:dyDescent="0.2"/>
    <row r="4916" ht="14.25" customHeight="1" x14ac:dyDescent="0.2"/>
    <row r="4917" ht="14.25" customHeight="1" x14ac:dyDescent="0.2"/>
    <row r="4918" ht="14.25" customHeight="1" x14ac:dyDescent="0.2"/>
    <row r="4919" ht="14.25" customHeight="1" x14ac:dyDescent="0.2"/>
    <row r="4920" ht="14.25" customHeight="1" x14ac:dyDescent="0.2"/>
    <row r="4921" ht="14.25" customHeight="1" x14ac:dyDescent="0.2"/>
    <row r="4922" ht="14.25" customHeight="1" x14ac:dyDescent="0.2"/>
    <row r="4923" ht="14.25" customHeight="1" x14ac:dyDescent="0.2"/>
    <row r="4924" ht="14.25" customHeight="1" x14ac:dyDescent="0.2"/>
    <row r="4925" ht="14.25" customHeight="1" x14ac:dyDescent="0.2"/>
    <row r="4926" ht="14.25" customHeight="1" x14ac:dyDescent="0.2"/>
    <row r="4927" ht="14.25" customHeight="1" x14ac:dyDescent="0.2"/>
    <row r="4928" ht="14.25" customHeight="1" x14ac:dyDescent="0.2"/>
    <row r="4929" ht="14.25" customHeight="1" x14ac:dyDescent="0.2"/>
    <row r="4930" ht="14.25" customHeight="1" x14ac:dyDescent="0.2"/>
    <row r="4931" ht="14.25" customHeight="1" x14ac:dyDescent="0.2"/>
    <row r="4932" ht="14.25" customHeight="1" x14ac:dyDescent="0.2"/>
    <row r="4933" ht="14.25" customHeight="1" x14ac:dyDescent="0.2"/>
    <row r="4934" ht="14.25" customHeight="1" x14ac:dyDescent="0.2"/>
    <row r="4935" ht="14.25" customHeight="1" x14ac:dyDescent="0.2"/>
    <row r="4936" ht="14.25" customHeight="1" x14ac:dyDescent="0.2"/>
    <row r="4937" ht="14.25" customHeight="1" x14ac:dyDescent="0.2"/>
    <row r="4938" ht="14.25" customHeight="1" x14ac:dyDescent="0.2"/>
    <row r="4939" ht="14.25" customHeight="1" x14ac:dyDescent="0.2"/>
    <row r="4940" ht="14.25" customHeight="1" x14ac:dyDescent="0.2"/>
    <row r="4941" ht="14.25" customHeight="1" x14ac:dyDescent="0.2"/>
    <row r="4942" ht="14.25" customHeight="1" x14ac:dyDescent="0.2"/>
    <row r="4943" ht="14.25" customHeight="1" x14ac:dyDescent="0.2"/>
    <row r="4944" ht="14.25" customHeight="1" x14ac:dyDescent="0.2"/>
    <row r="4945" ht="14.25" customHeight="1" x14ac:dyDescent="0.2"/>
    <row r="4946" ht="14.25" customHeight="1" x14ac:dyDescent="0.2"/>
    <row r="4947" ht="14.25" customHeight="1" x14ac:dyDescent="0.2"/>
    <row r="4948" ht="14.25" customHeight="1" x14ac:dyDescent="0.2"/>
    <row r="4949" ht="14.25" customHeight="1" x14ac:dyDescent="0.2"/>
    <row r="4950" ht="14.25" customHeight="1" x14ac:dyDescent="0.2"/>
    <row r="4951" ht="14.25" customHeight="1" x14ac:dyDescent="0.2"/>
    <row r="4952" ht="14.25" customHeight="1" x14ac:dyDescent="0.2"/>
    <row r="4953" ht="14.25" customHeight="1" x14ac:dyDescent="0.2"/>
    <row r="4954" ht="14.25" customHeight="1" x14ac:dyDescent="0.2"/>
    <row r="4955" ht="14.25" customHeight="1" x14ac:dyDescent="0.2"/>
    <row r="4956" ht="14.25" customHeight="1" x14ac:dyDescent="0.2"/>
    <row r="4957" ht="14.25" customHeight="1" x14ac:dyDescent="0.2"/>
    <row r="4958" ht="14.25" customHeight="1" x14ac:dyDescent="0.2"/>
    <row r="4959" ht="14.25" customHeight="1" x14ac:dyDescent="0.2"/>
    <row r="4960" ht="14.25" customHeight="1" x14ac:dyDescent="0.2"/>
    <row r="4961" ht="14.25" customHeight="1" x14ac:dyDescent="0.2"/>
    <row r="4962" ht="14.25" customHeight="1" x14ac:dyDescent="0.2"/>
    <row r="4963" ht="14.25" customHeight="1" x14ac:dyDescent="0.2"/>
    <row r="4964" ht="14.25" customHeight="1" x14ac:dyDescent="0.2"/>
    <row r="4965" ht="14.25" customHeight="1" x14ac:dyDescent="0.2"/>
    <row r="4966" ht="14.25" customHeight="1" x14ac:dyDescent="0.2"/>
    <row r="4967" ht="14.25" customHeight="1" x14ac:dyDescent="0.2"/>
    <row r="4968" ht="14.25" customHeight="1" x14ac:dyDescent="0.2"/>
    <row r="4969" ht="14.25" customHeight="1" x14ac:dyDescent="0.2"/>
    <row r="4970" ht="14.25" customHeight="1" x14ac:dyDescent="0.2"/>
    <row r="4971" ht="14.25" customHeight="1" x14ac:dyDescent="0.2"/>
    <row r="4972" ht="14.25" customHeight="1" x14ac:dyDescent="0.2"/>
    <row r="4973" ht="14.25" customHeight="1" x14ac:dyDescent="0.2"/>
    <row r="4974" ht="14.25" customHeight="1" x14ac:dyDescent="0.2"/>
    <row r="4975" ht="14.25" customHeight="1" x14ac:dyDescent="0.2"/>
    <row r="4976" ht="14.25" customHeight="1" x14ac:dyDescent="0.2"/>
    <row r="4977" ht="14.25" customHeight="1" x14ac:dyDescent="0.2"/>
    <row r="4978" ht="14.25" customHeight="1" x14ac:dyDescent="0.2"/>
    <row r="4979" ht="14.25" customHeight="1" x14ac:dyDescent="0.2"/>
    <row r="4980" ht="14.25" customHeight="1" x14ac:dyDescent="0.2"/>
    <row r="4981" ht="14.25" customHeight="1" x14ac:dyDescent="0.2"/>
    <row r="4982" ht="14.25" customHeight="1" x14ac:dyDescent="0.2"/>
    <row r="4983" ht="14.25" customHeight="1" x14ac:dyDescent="0.2"/>
    <row r="4984" ht="14.25" customHeight="1" x14ac:dyDescent="0.2"/>
    <row r="4985" ht="14.25" customHeight="1" x14ac:dyDescent="0.2"/>
    <row r="4986" ht="14.25" customHeight="1" x14ac:dyDescent="0.2"/>
    <row r="4987" ht="14.25" customHeight="1" x14ac:dyDescent="0.2"/>
    <row r="4988" ht="14.25" customHeight="1" x14ac:dyDescent="0.2"/>
    <row r="4989" ht="14.25" customHeight="1" x14ac:dyDescent="0.2"/>
    <row r="4990" ht="14.25" customHeight="1" x14ac:dyDescent="0.2"/>
    <row r="4991" ht="14.25" customHeight="1" x14ac:dyDescent="0.2"/>
    <row r="4992" ht="14.25" customHeight="1" x14ac:dyDescent="0.2"/>
    <row r="4993" ht="14.25" customHeight="1" x14ac:dyDescent="0.2"/>
    <row r="4994" ht="14.25" customHeight="1" x14ac:dyDescent="0.2"/>
    <row r="4995" ht="14.25" customHeight="1" x14ac:dyDescent="0.2"/>
    <row r="4996" ht="14.25" customHeight="1" x14ac:dyDescent="0.2"/>
    <row r="4997" ht="14.25" customHeight="1" x14ac:dyDescent="0.2"/>
    <row r="4998" ht="14.25" customHeight="1" x14ac:dyDescent="0.2"/>
    <row r="4999" ht="14.25" customHeight="1" x14ac:dyDescent="0.2"/>
    <row r="5000" ht="14.25" customHeight="1" x14ac:dyDescent="0.2"/>
    <row r="5001" ht="14.25" customHeight="1" x14ac:dyDescent="0.2"/>
    <row r="5002" ht="14.25" customHeight="1" x14ac:dyDescent="0.2"/>
    <row r="5003" ht="14.25" customHeight="1" x14ac:dyDescent="0.2"/>
    <row r="5004" ht="14.25" customHeight="1" x14ac:dyDescent="0.2"/>
    <row r="5005" ht="14.25" customHeight="1" x14ac:dyDescent="0.2"/>
    <row r="5006" ht="14.25" customHeight="1" x14ac:dyDescent="0.2"/>
    <row r="5007" ht="14.25" customHeight="1" x14ac:dyDescent="0.2"/>
    <row r="5008" ht="14.25" customHeight="1" x14ac:dyDescent="0.2"/>
    <row r="5009" ht="14.25" customHeight="1" x14ac:dyDescent="0.2"/>
    <row r="5010" ht="14.25" customHeight="1" x14ac:dyDescent="0.2"/>
    <row r="5011" ht="14.25" customHeight="1" x14ac:dyDescent="0.2"/>
    <row r="5012" ht="14.25" customHeight="1" x14ac:dyDescent="0.2"/>
    <row r="5013" ht="14.25" customHeight="1" x14ac:dyDescent="0.2"/>
    <row r="5014" ht="14.25" customHeight="1" x14ac:dyDescent="0.2"/>
    <row r="5015" ht="14.25" customHeight="1" x14ac:dyDescent="0.2"/>
    <row r="5016" ht="14.25" customHeight="1" x14ac:dyDescent="0.2"/>
    <row r="5017" ht="14.25" customHeight="1" x14ac:dyDescent="0.2"/>
    <row r="5018" ht="14.25" customHeight="1" x14ac:dyDescent="0.2"/>
    <row r="5019" ht="14.25" customHeight="1" x14ac:dyDescent="0.2"/>
    <row r="5020" ht="14.25" customHeight="1" x14ac:dyDescent="0.2"/>
    <row r="5021" ht="14.25" customHeight="1" x14ac:dyDescent="0.2"/>
    <row r="5022" ht="14.25" customHeight="1" x14ac:dyDescent="0.2"/>
    <row r="5023" ht="14.25" customHeight="1" x14ac:dyDescent="0.2"/>
    <row r="5024" ht="14.25" customHeight="1" x14ac:dyDescent="0.2"/>
    <row r="5025" ht="14.25" customHeight="1" x14ac:dyDescent="0.2"/>
    <row r="5026" ht="14.25" customHeight="1" x14ac:dyDescent="0.2"/>
    <row r="5027" ht="14.25" customHeight="1" x14ac:dyDescent="0.2"/>
    <row r="5028" ht="14.25" customHeight="1" x14ac:dyDescent="0.2"/>
    <row r="5029" ht="14.25" customHeight="1" x14ac:dyDescent="0.2"/>
    <row r="5030" ht="14.25" customHeight="1" x14ac:dyDescent="0.2"/>
    <row r="5031" ht="14.25" customHeight="1" x14ac:dyDescent="0.2"/>
    <row r="5032" ht="14.25" customHeight="1" x14ac:dyDescent="0.2"/>
    <row r="5033" ht="14.25" customHeight="1" x14ac:dyDescent="0.2"/>
    <row r="5034" ht="14.25" customHeight="1" x14ac:dyDescent="0.2"/>
    <row r="5035" ht="14.25" customHeight="1" x14ac:dyDescent="0.2"/>
    <row r="5036" ht="14.25" customHeight="1" x14ac:dyDescent="0.2"/>
    <row r="5037" ht="14.25" customHeight="1" x14ac:dyDescent="0.2"/>
    <row r="5038" ht="14.25" customHeight="1" x14ac:dyDescent="0.2"/>
    <row r="5039" ht="14.25" customHeight="1" x14ac:dyDescent="0.2"/>
    <row r="5040" ht="14.25" customHeight="1" x14ac:dyDescent="0.2"/>
    <row r="5041" ht="14.25" customHeight="1" x14ac:dyDescent="0.2"/>
    <row r="5042" ht="14.25" customHeight="1" x14ac:dyDescent="0.2"/>
    <row r="5043" ht="14.25" customHeight="1" x14ac:dyDescent="0.2"/>
    <row r="5044" ht="14.25" customHeight="1" x14ac:dyDescent="0.2"/>
    <row r="5045" ht="14.25" customHeight="1" x14ac:dyDescent="0.2"/>
    <row r="5046" ht="14.25" customHeight="1" x14ac:dyDescent="0.2"/>
    <row r="5047" ht="14.25" customHeight="1" x14ac:dyDescent="0.2"/>
    <row r="5048" ht="14.25" customHeight="1" x14ac:dyDescent="0.2"/>
    <row r="5049" ht="14.25" customHeight="1" x14ac:dyDescent="0.2"/>
    <row r="5050" ht="14.25" customHeight="1" x14ac:dyDescent="0.2"/>
    <row r="5051" ht="14.25" customHeight="1" x14ac:dyDescent="0.2"/>
    <row r="5052" ht="14.25" customHeight="1" x14ac:dyDescent="0.2"/>
    <row r="5053" ht="14.25" customHeight="1" x14ac:dyDescent="0.2"/>
    <row r="5054" ht="14.25" customHeight="1" x14ac:dyDescent="0.2"/>
    <row r="5055" ht="14.25" customHeight="1" x14ac:dyDescent="0.2"/>
    <row r="5056" ht="14.25" customHeight="1" x14ac:dyDescent="0.2"/>
    <row r="5057" ht="14.25" customHeight="1" x14ac:dyDescent="0.2"/>
    <row r="5058" ht="14.25" customHeight="1" x14ac:dyDescent="0.2"/>
    <row r="5059" ht="14.25" customHeight="1" x14ac:dyDescent="0.2"/>
    <row r="5060" ht="14.25" customHeight="1" x14ac:dyDescent="0.2"/>
    <row r="5061" ht="14.25" customHeight="1" x14ac:dyDescent="0.2"/>
    <row r="5062" ht="14.25" customHeight="1" x14ac:dyDescent="0.2"/>
    <row r="5063" ht="14.25" customHeight="1" x14ac:dyDescent="0.2"/>
    <row r="5064" ht="14.25" customHeight="1" x14ac:dyDescent="0.2"/>
    <row r="5065" ht="14.25" customHeight="1" x14ac:dyDescent="0.2"/>
    <row r="5066" ht="14.25" customHeight="1" x14ac:dyDescent="0.2"/>
    <row r="5067" ht="14.25" customHeight="1" x14ac:dyDescent="0.2"/>
    <row r="5068" ht="14.25" customHeight="1" x14ac:dyDescent="0.2"/>
    <row r="5069" ht="14.25" customHeight="1" x14ac:dyDescent="0.2"/>
    <row r="5070" ht="14.25" customHeight="1" x14ac:dyDescent="0.2"/>
    <row r="5071" ht="14.25" customHeight="1" x14ac:dyDescent="0.2"/>
    <row r="5072" ht="14.25" customHeight="1" x14ac:dyDescent="0.2"/>
    <row r="5073" ht="14.25" customHeight="1" x14ac:dyDescent="0.2"/>
    <row r="5074" ht="14.25" customHeight="1" x14ac:dyDescent="0.2"/>
    <row r="5075" ht="14.25" customHeight="1" x14ac:dyDescent="0.2"/>
    <row r="5076" ht="14.25" customHeight="1" x14ac:dyDescent="0.2"/>
    <row r="5077" ht="14.25" customHeight="1" x14ac:dyDescent="0.2"/>
    <row r="5078" ht="14.25" customHeight="1" x14ac:dyDescent="0.2"/>
    <row r="5079" ht="14.25" customHeight="1" x14ac:dyDescent="0.2"/>
    <row r="5080" ht="14.25" customHeight="1" x14ac:dyDescent="0.2"/>
    <row r="5081" ht="14.25" customHeight="1" x14ac:dyDescent="0.2"/>
    <row r="5082" ht="14.25" customHeight="1" x14ac:dyDescent="0.2"/>
    <row r="5083" ht="14.25" customHeight="1" x14ac:dyDescent="0.2"/>
    <row r="5084" ht="14.25" customHeight="1" x14ac:dyDescent="0.2"/>
    <row r="5085" ht="14.25" customHeight="1" x14ac:dyDescent="0.2"/>
    <row r="5086" ht="14.25" customHeight="1" x14ac:dyDescent="0.2"/>
    <row r="5087" ht="14.25" customHeight="1" x14ac:dyDescent="0.2"/>
    <row r="5088" ht="14.25" customHeight="1" x14ac:dyDescent="0.2"/>
    <row r="5089" ht="14.25" customHeight="1" x14ac:dyDescent="0.2"/>
    <row r="5090" ht="14.25" customHeight="1" x14ac:dyDescent="0.2"/>
    <row r="5091" ht="14.25" customHeight="1" x14ac:dyDescent="0.2"/>
    <row r="5092" ht="14.25" customHeight="1" x14ac:dyDescent="0.2"/>
    <row r="5093" ht="14.25" customHeight="1" x14ac:dyDescent="0.2"/>
    <row r="5094" ht="14.25" customHeight="1" x14ac:dyDescent="0.2"/>
    <row r="5095" ht="14.25" customHeight="1" x14ac:dyDescent="0.2"/>
    <row r="5096" ht="14.25" customHeight="1" x14ac:dyDescent="0.2"/>
    <row r="5097" ht="14.25" customHeight="1" x14ac:dyDescent="0.2"/>
    <row r="5098" ht="14.25" customHeight="1" x14ac:dyDescent="0.2"/>
    <row r="5099" ht="14.25" customHeight="1" x14ac:dyDescent="0.2"/>
    <row r="5100" ht="14.25" customHeight="1" x14ac:dyDescent="0.2"/>
    <row r="5101" ht="14.25" customHeight="1" x14ac:dyDescent="0.2"/>
    <row r="5102" ht="14.25" customHeight="1" x14ac:dyDescent="0.2"/>
    <row r="5103" ht="14.25" customHeight="1" x14ac:dyDescent="0.2"/>
    <row r="5104" ht="14.25" customHeight="1" x14ac:dyDescent="0.2"/>
    <row r="5105" ht="14.25" customHeight="1" x14ac:dyDescent="0.2"/>
    <row r="5106" ht="14.25" customHeight="1" x14ac:dyDescent="0.2"/>
    <row r="5107" ht="14.25" customHeight="1" x14ac:dyDescent="0.2"/>
    <row r="5108" ht="14.25" customHeight="1" x14ac:dyDescent="0.2"/>
    <row r="5109" ht="14.25" customHeight="1" x14ac:dyDescent="0.2"/>
    <row r="5110" ht="14.25" customHeight="1" x14ac:dyDescent="0.2"/>
    <row r="5111" ht="14.25" customHeight="1" x14ac:dyDescent="0.2"/>
    <row r="5112" ht="14.25" customHeight="1" x14ac:dyDescent="0.2"/>
    <row r="5113" ht="14.25" customHeight="1" x14ac:dyDescent="0.2"/>
    <row r="5114" ht="14.25" customHeight="1" x14ac:dyDescent="0.2"/>
    <row r="5115" ht="14.25" customHeight="1" x14ac:dyDescent="0.2"/>
    <row r="5116" ht="14.25" customHeight="1" x14ac:dyDescent="0.2"/>
    <row r="5117" ht="14.25" customHeight="1" x14ac:dyDescent="0.2"/>
    <row r="5118" ht="14.25" customHeight="1" x14ac:dyDescent="0.2"/>
    <row r="5119" ht="14.25" customHeight="1" x14ac:dyDescent="0.2"/>
    <row r="5120" ht="14.25" customHeight="1" x14ac:dyDescent="0.2"/>
    <row r="5121" ht="14.25" customHeight="1" x14ac:dyDescent="0.2"/>
    <row r="5122" ht="14.25" customHeight="1" x14ac:dyDescent="0.2"/>
    <row r="5123" ht="14.25" customHeight="1" x14ac:dyDescent="0.2"/>
    <row r="5124" ht="14.25" customHeight="1" x14ac:dyDescent="0.2"/>
    <row r="5125" ht="14.25" customHeight="1" x14ac:dyDescent="0.2"/>
    <row r="5126" ht="14.25" customHeight="1" x14ac:dyDescent="0.2"/>
    <row r="5127" ht="14.25" customHeight="1" x14ac:dyDescent="0.2"/>
    <row r="5128" ht="14.25" customHeight="1" x14ac:dyDescent="0.2"/>
    <row r="5129" ht="14.25" customHeight="1" x14ac:dyDescent="0.2"/>
    <row r="5130" ht="14.25" customHeight="1" x14ac:dyDescent="0.2"/>
    <row r="5131" ht="14.25" customHeight="1" x14ac:dyDescent="0.2"/>
    <row r="5132" ht="14.25" customHeight="1" x14ac:dyDescent="0.2"/>
    <row r="5133" ht="14.25" customHeight="1" x14ac:dyDescent="0.2"/>
    <row r="5134" ht="14.25" customHeight="1" x14ac:dyDescent="0.2"/>
    <row r="5135" ht="14.25" customHeight="1" x14ac:dyDescent="0.2"/>
    <row r="5136" ht="14.25" customHeight="1" x14ac:dyDescent="0.2"/>
    <row r="5137" ht="14.25" customHeight="1" x14ac:dyDescent="0.2"/>
    <row r="5138" ht="14.25" customHeight="1" x14ac:dyDescent="0.2"/>
    <row r="5139" ht="14.25" customHeight="1" x14ac:dyDescent="0.2"/>
    <row r="5140" ht="14.25" customHeight="1" x14ac:dyDescent="0.2"/>
    <row r="5141" ht="14.25" customHeight="1" x14ac:dyDescent="0.2"/>
    <row r="5142" ht="14.25" customHeight="1" x14ac:dyDescent="0.2"/>
    <row r="5143" ht="14.25" customHeight="1" x14ac:dyDescent="0.2"/>
    <row r="5144" ht="14.25" customHeight="1" x14ac:dyDescent="0.2"/>
    <row r="5145" ht="14.25" customHeight="1" x14ac:dyDescent="0.2"/>
    <row r="5146" ht="14.25" customHeight="1" x14ac:dyDescent="0.2"/>
    <row r="5147" ht="14.25" customHeight="1" x14ac:dyDescent="0.2"/>
    <row r="5148" ht="14.25" customHeight="1" x14ac:dyDescent="0.2"/>
    <row r="5149" ht="14.25" customHeight="1" x14ac:dyDescent="0.2"/>
    <row r="5150" ht="14.25" customHeight="1" x14ac:dyDescent="0.2"/>
    <row r="5151" ht="14.25" customHeight="1" x14ac:dyDescent="0.2"/>
    <row r="5152" ht="14.25" customHeight="1" x14ac:dyDescent="0.2"/>
    <row r="5153" ht="14.25" customHeight="1" x14ac:dyDescent="0.2"/>
    <row r="5154" ht="14.25" customHeight="1" x14ac:dyDescent="0.2"/>
    <row r="5155" ht="14.25" customHeight="1" x14ac:dyDescent="0.2"/>
    <row r="5156" ht="14.25" customHeight="1" x14ac:dyDescent="0.2"/>
    <row r="5157" ht="14.25" customHeight="1" x14ac:dyDescent="0.2"/>
    <row r="5158" ht="14.25" customHeight="1" x14ac:dyDescent="0.2"/>
    <row r="5159" ht="14.25" customHeight="1" x14ac:dyDescent="0.2"/>
    <row r="5160" ht="14.25" customHeight="1" x14ac:dyDescent="0.2"/>
    <row r="5161" ht="14.25" customHeight="1" x14ac:dyDescent="0.2"/>
    <row r="5162" ht="14.25" customHeight="1" x14ac:dyDescent="0.2"/>
    <row r="5163" ht="14.25" customHeight="1" x14ac:dyDescent="0.2"/>
    <row r="5164" ht="14.25" customHeight="1" x14ac:dyDescent="0.2"/>
    <row r="5165" ht="14.25" customHeight="1" x14ac:dyDescent="0.2"/>
    <row r="5166" ht="14.25" customHeight="1" x14ac:dyDescent="0.2"/>
    <row r="5167" ht="14.25" customHeight="1" x14ac:dyDescent="0.2"/>
    <row r="5168" ht="14.25" customHeight="1" x14ac:dyDescent="0.2"/>
    <row r="5169" ht="14.25" customHeight="1" x14ac:dyDescent="0.2"/>
    <row r="5170" ht="14.25" customHeight="1" x14ac:dyDescent="0.2"/>
    <row r="5171" ht="14.25" customHeight="1" x14ac:dyDescent="0.2"/>
    <row r="5172" ht="14.25" customHeight="1" x14ac:dyDescent="0.2"/>
    <row r="5173" ht="14.25" customHeight="1" x14ac:dyDescent="0.2"/>
    <row r="5174" ht="14.25" customHeight="1" x14ac:dyDescent="0.2"/>
    <row r="5175" ht="14.25" customHeight="1" x14ac:dyDescent="0.2"/>
    <row r="5176" ht="14.25" customHeight="1" x14ac:dyDescent="0.2"/>
    <row r="5177" ht="14.25" customHeight="1" x14ac:dyDescent="0.2"/>
    <row r="5178" ht="14.25" customHeight="1" x14ac:dyDescent="0.2"/>
    <row r="5179" ht="14.25" customHeight="1" x14ac:dyDescent="0.2"/>
    <row r="5180" ht="14.25" customHeight="1" x14ac:dyDescent="0.2"/>
    <row r="5181" ht="14.25" customHeight="1" x14ac:dyDescent="0.2"/>
    <row r="5182" ht="14.25" customHeight="1" x14ac:dyDescent="0.2"/>
    <row r="5183" ht="14.25" customHeight="1" x14ac:dyDescent="0.2"/>
    <row r="5184" ht="14.25" customHeight="1" x14ac:dyDescent="0.2"/>
    <row r="5185" ht="14.25" customHeight="1" x14ac:dyDescent="0.2"/>
    <row r="5186" ht="14.25" customHeight="1" x14ac:dyDescent="0.2"/>
    <row r="5187" ht="14.25" customHeight="1" x14ac:dyDescent="0.2"/>
    <row r="5188" ht="14.25" customHeight="1" x14ac:dyDescent="0.2"/>
    <row r="5189" ht="14.25" customHeight="1" x14ac:dyDescent="0.2"/>
    <row r="5190" ht="14.25" customHeight="1" x14ac:dyDescent="0.2"/>
    <row r="5191" ht="14.25" customHeight="1" x14ac:dyDescent="0.2"/>
    <row r="5192" ht="14.25" customHeight="1" x14ac:dyDescent="0.2"/>
    <row r="5193" ht="14.25" customHeight="1" x14ac:dyDescent="0.2"/>
    <row r="5194" ht="14.25" customHeight="1" x14ac:dyDescent="0.2"/>
    <row r="5195" ht="14.25" customHeight="1" x14ac:dyDescent="0.2"/>
    <row r="5196" ht="14.25" customHeight="1" x14ac:dyDescent="0.2"/>
    <row r="5197" ht="14.25" customHeight="1" x14ac:dyDescent="0.2"/>
    <row r="5198" ht="14.25" customHeight="1" x14ac:dyDescent="0.2"/>
    <row r="5199" ht="14.25" customHeight="1" x14ac:dyDescent="0.2"/>
    <row r="5200" ht="14.25" customHeight="1" x14ac:dyDescent="0.2"/>
    <row r="5201" ht="14.25" customHeight="1" x14ac:dyDescent="0.2"/>
    <row r="5202" ht="14.25" customHeight="1" x14ac:dyDescent="0.2"/>
    <row r="5203" ht="14.25" customHeight="1" x14ac:dyDescent="0.2"/>
    <row r="5204" ht="14.25" customHeight="1" x14ac:dyDescent="0.2"/>
    <row r="5205" ht="14.25" customHeight="1" x14ac:dyDescent="0.2"/>
    <row r="5206" ht="14.25" customHeight="1" x14ac:dyDescent="0.2"/>
    <row r="5207" ht="14.25" customHeight="1" x14ac:dyDescent="0.2"/>
    <row r="5208" ht="14.25" customHeight="1" x14ac:dyDescent="0.2"/>
    <row r="5209" ht="14.25" customHeight="1" x14ac:dyDescent="0.2"/>
    <row r="5210" ht="14.25" customHeight="1" x14ac:dyDescent="0.2"/>
    <row r="5211" ht="14.25" customHeight="1" x14ac:dyDescent="0.2"/>
    <row r="5212" ht="14.25" customHeight="1" x14ac:dyDescent="0.2"/>
    <row r="5213" ht="14.25" customHeight="1" x14ac:dyDescent="0.2"/>
    <row r="5214" ht="14.25" customHeight="1" x14ac:dyDescent="0.2"/>
    <row r="5215" ht="14.25" customHeight="1" x14ac:dyDescent="0.2"/>
    <row r="5216" ht="14.25" customHeight="1" x14ac:dyDescent="0.2"/>
    <row r="5217" ht="14.25" customHeight="1" x14ac:dyDescent="0.2"/>
    <row r="5218" ht="14.25" customHeight="1" x14ac:dyDescent="0.2"/>
    <row r="5219" ht="14.25" customHeight="1" x14ac:dyDescent="0.2"/>
    <row r="5220" ht="14.25" customHeight="1" x14ac:dyDescent="0.2"/>
    <row r="5221" ht="14.25" customHeight="1" x14ac:dyDescent="0.2"/>
    <row r="5222" ht="14.25" customHeight="1" x14ac:dyDescent="0.2"/>
    <row r="5223" ht="14.25" customHeight="1" x14ac:dyDescent="0.2"/>
    <row r="5224" ht="14.25" customHeight="1" x14ac:dyDescent="0.2"/>
    <row r="5225" ht="14.25" customHeight="1" x14ac:dyDescent="0.2"/>
    <row r="5226" ht="14.25" customHeight="1" x14ac:dyDescent="0.2"/>
    <row r="5227" ht="14.25" customHeight="1" x14ac:dyDescent="0.2"/>
    <row r="5228" ht="14.25" customHeight="1" x14ac:dyDescent="0.2"/>
    <row r="5229" ht="14.25" customHeight="1" x14ac:dyDescent="0.2"/>
    <row r="5230" ht="14.25" customHeight="1" x14ac:dyDescent="0.2"/>
    <row r="5231" ht="14.25" customHeight="1" x14ac:dyDescent="0.2"/>
    <row r="5232" ht="14.25" customHeight="1" x14ac:dyDescent="0.2"/>
    <row r="5233" ht="14.25" customHeight="1" x14ac:dyDescent="0.2"/>
    <row r="5234" ht="14.25" customHeight="1" x14ac:dyDescent="0.2"/>
    <row r="5235" ht="14.25" customHeight="1" x14ac:dyDescent="0.2"/>
    <row r="5236" ht="14.25" customHeight="1" x14ac:dyDescent="0.2"/>
    <row r="5237" ht="14.25" customHeight="1" x14ac:dyDescent="0.2"/>
    <row r="5238" ht="14.25" customHeight="1" x14ac:dyDescent="0.2"/>
    <row r="5239" ht="14.25" customHeight="1" x14ac:dyDescent="0.2"/>
    <row r="5240" ht="14.25" customHeight="1" x14ac:dyDescent="0.2"/>
    <row r="5241" ht="14.25" customHeight="1" x14ac:dyDescent="0.2"/>
    <row r="5242" ht="14.25" customHeight="1" x14ac:dyDescent="0.2"/>
    <row r="5243" ht="14.25" customHeight="1" x14ac:dyDescent="0.2"/>
    <row r="5244" ht="14.25" customHeight="1" x14ac:dyDescent="0.2"/>
    <row r="5245" ht="14.25" customHeight="1" x14ac:dyDescent="0.2"/>
    <row r="5246" ht="14.25" customHeight="1" x14ac:dyDescent="0.2"/>
    <row r="5247" ht="14.25" customHeight="1" x14ac:dyDescent="0.2"/>
    <row r="5248" ht="14.25" customHeight="1" x14ac:dyDescent="0.2"/>
    <row r="5249" ht="14.25" customHeight="1" x14ac:dyDescent="0.2"/>
    <row r="5250" ht="14.25" customHeight="1" x14ac:dyDescent="0.2"/>
    <row r="5251" ht="14.25" customHeight="1" x14ac:dyDescent="0.2"/>
    <row r="5252" ht="14.25" customHeight="1" x14ac:dyDescent="0.2"/>
    <row r="5253" ht="14.25" customHeight="1" x14ac:dyDescent="0.2"/>
    <row r="5254" ht="14.25" customHeight="1" x14ac:dyDescent="0.2"/>
    <row r="5255" ht="14.25" customHeight="1" x14ac:dyDescent="0.2"/>
    <row r="5256" ht="14.25" customHeight="1" x14ac:dyDescent="0.2"/>
    <row r="5257" ht="14.25" customHeight="1" x14ac:dyDescent="0.2"/>
    <row r="5258" ht="14.25" customHeight="1" x14ac:dyDescent="0.2"/>
    <row r="5259" ht="14.25" customHeight="1" x14ac:dyDescent="0.2"/>
    <row r="5260" ht="14.25" customHeight="1" x14ac:dyDescent="0.2"/>
    <row r="5261" ht="14.25" customHeight="1" x14ac:dyDescent="0.2"/>
    <row r="5262" ht="14.25" customHeight="1" x14ac:dyDescent="0.2"/>
    <row r="5263" ht="14.25" customHeight="1" x14ac:dyDescent="0.2"/>
    <row r="5264" ht="14.25" customHeight="1" x14ac:dyDescent="0.2"/>
    <row r="5265" ht="14.25" customHeight="1" x14ac:dyDescent="0.2"/>
    <row r="5266" ht="14.25" customHeight="1" x14ac:dyDescent="0.2"/>
    <row r="5267" ht="14.25" customHeight="1" x14ac:dyDescent="0.2"/>
    <row r="5268" ht="14.25" customHeight="1" x14ac:dyDescent="0.2"/>
    <row r="5269" ht="14.25" customHeight="1" x14ac:dyDescent="0.2"/>
    <row r="5270" ht="14.25" customHeight="1" x14ac:dyDescent="0.2"/>
    <row r="5271" ht="14.25" customHeight="1" x14ac:dyDescent="0.2"/>
    <row r="5272" ht="14.25" customHeight="1" x14ac:dyDescent="0.2"/>
    <row r="5273" ht="14.25" customHeight="1" x14ac:dyDescent="0.2"/>
    <row r="5274" ht="14.25" customHeight="1" x14ac:dyDescent="0.2"/>
    <row r="5275" ht="14.25" customHeight="1" x14ac:dyDescent="0.2"/>
    <row r="5276" ht="14.25" customHeight="1" x14ac:dyDescent="0.2"/>
    <row r="5277" ht="14.25" customHeight="1" x14ac:dyDescent="0.2"/>
    <row r="5278" ht="14.25" customHeight="1" x14ac:dyDescent="0.2"/>
    <row r="5279" ht="14.25" customHeight="1" x14ac:dyDescent="0.2"/>
    <row r="5280" ht="14.25" customHeight="1" x14ac:dyDescent="0.2"/>
    <row r="5281" ht="14.25" customHeight="1" x14ac:dyDescent="0.2"/>
    <row r="5282" ht="14.25" customHeight="1" x14ac:dyDescent="0.2"/>
    <row r="5283" ht="14.25" customHeight="1" x14ac:dyDescent="0.2"/>
    <row r="5284" ht="14.25" customHeight="1" x14ac:dyDescent="0.2"/>
    <row r="5285" ht="14.25" customHeight="1" x14ac:dyDescent="0.2"/>
    <row r="5286" ht="14.25" customHeight="1" x14ac:dyDescent="0.2"/>
    <row r="5287" ht="14.25" customHeight="1" x14ac:dyDescent="0.2"/>
    <row r="5288" ht="14.25" customHeight="1" x14ac:dyDescent="0.2"/>
    <row r="5289" ht="14.25" customHeight="1" x14ac:dyDescent="0.2"/>
    <row r="5290" ht="14.25" customHeight="1" x14ac:dyDescent="0.2"/>
    <row r="5291" ht="14.25" customHeight="1" x14ac:dyDescent="0.2"/>
    <row r="5292" ht="14.25" customHeight="1" x14ac:dyDescent="0.2"/>
    <row r="5293" ht="14.25" customHeight="1" x14ac:dyDescent="0.2"/>
    <row r="5294" ht="14.25" customHeight="1" x14ac:dyDescent="0.2"/>
    <row r="5295" ht="14.25" customHeight="1" x14ac:dyDescent="0.2"/>
    <row r="5296" ht="14.25" customHeight="1" x14ac:dyDescent="0.2"/>
    <row r="5297" ht="14.25" customHeight="1" x14ac:dyDescent="0.2"/>
    <row r="5298" ht="14.25" customHeight="1" x14ac:dyDescent="0.2"/>
    <row r="5299" ht="14.25" customHeight="1" x14ac:dyDescent="0.2"/>
    <row r="5300" ht="14.25" customHeight="1" x14ac:dyDescent="0.2"/>
    <row r="5301" ht="14.25" customHeight="1" x14ac:dyDescent="0.2"/>
    <row r="5302" ht="14.25" customHeight="1" x14ac:dyDescent="0.2"/>
    <row r="5303" ht="14.25" customHeight="1" x14ac:dyDescent="0.2"/>
    <row r="5304" ht="14.25" customHeight="1" x14ac:dyDescent="0.2"/>
    <row r="5305" ht="14.25" customHeight="1" x14ac:dyDescent="0.2"/>
    <row r="5306" ht="14.25" customHeight="1" x14ac:dyDescent="0.2"/>
    <row r="5307" ht="14.25" customHeight="1" x14ac:dyDescent="0.2"/>
    <row r="5308" ht="14.25" customHeight="1" x14ac:dyDescent="0.2"/>
    <row r="5309" ht="14.25" customHeight="1" x14ac:dyDescent="0.2"/>
    <row r="5310" ht="14.25" customHeight="1" x14ac:dyDescent="0.2"/>
    <row r="5311" ht="14.25" customHeight="1" x14ac:dyDescent="0.2"/>
    <row r="5312" ht="14.25" customHeight="1" x14ac:dyDescent="0.2"/>
    <row r="5313" ht="14.25" customHeight="1" x14ac:dyDescent="0.2"/>
    <row r="5314" ht="14.25" customHeight="1" x14ac:dyDescent="0.2"/>
    <row r="5315" ht="14.25" customHeight="1" x14ac:dyDescent="0.2"/>
    <row r="5316" ht="14.25" customHeight="1" x14ac:dyDescent="0.2"/>
    <row r="5317" ht="14.25" customHeight="1" x14ac:dyDescent="0.2"/>
    <row r="5318" ht="14.25" customHeight="1" x14ac:dyDescent="0.2"/>
    <row r="5319" ht="14.25" customHeight="1" x14ac:dyDescent="0.2"/>
    <row r="5320" ht="14.25" customHeight="1" x14ac:dyDescent="0.2"/>
    <row r="5321" ht="14.25" customHeight="1" x14ac:dyDescent="0.2"/>
    <row r="5322" ht="14.25" customHeight="1" x14ac:dyDescent="0.2"/>
    <row r="5323" ht="14.25" customHeight="1" x14ac:dyDescent="0.2"/>
    <row r="5324" ht="14.25" customHeight="1" x14ac:dyDescent="0.2"/>
    <row r="5325" ht="14.25" customHeight="1" x14ac:dyDescent="0.2"/>
    <row r="5326" ht="14.25" customHeight="1" x14ac:dyDescent="0.2"/>
    <row r="5327" ht="14.25" customHeight="1" x14ac:dyDescent="0.2"/>
    <row r="5328" ht="14.25" customHeight="1" x14ac:dyDescent="0.2"/>
    <row r="5329" ht="14.25" customHeight="1" x14ac:dyDescent="0.2"/>
    <row r="5330" ht="14.25" customHeight="1" x14ac:dyDescent="0.2"/>
    <row r="5331" ht="14.25" customHeight="1" x14ac:dyDescent="0.2"/>
    <row r="5332" ht="14.25" customHeight="1" x14ac:dyDescent="0.2"/>
    <row r="5333" ht="14.25" customHeight="1" x14ac:dyDescent="0.2"/>
    <row r="5334" ht="14.25" customHeight="1" x14ac:dyDescent="0.2"/>
    <row r="5335" ht="14.25" customHeight="1" x14ac:dyDescent="0.2"/>
    <row r="5336" ht="14.25" customHeight="1" x14ac:dyDescent="0.2"/>
    <row r="5337" ht="14.25" customHeight="1" x14ac:dyDescent="0.2"/>
    <row r="5338" ht="14.25" customHeight="1" x14ac:dyDescent="0.2"/>
    <row r="5339" ht="14.25" customHeight="1" x14ac:dyDescent="0.2"/>
    <row r="5340" ht="14.25" customHeight="1" x14ac:dyDescent="0.2"/>
    <row r="5341" ht="14.25" customHeight="1" x14ac:dyDescent="0.2"/>
    <row r="5342" ht="14.25" customHeight="1" x14ac:dyDescent="0.2"/>
    <row r="5343" ht="14.25" customHeight="1" x14ac:dyDescent="0.2"/>
    <row r="5344" ht="14.25" customHeight="1" x14ac:dyDescent="0.2"/>
    <row r="5345" ht="14.25" customHeight="1" x14ac:dyDescent="0.2"/>
    <row r="5346" ht="14.25" customHeight="1" x14ac:dyDescent="0.2"/>
    <row r="5347" ht="14.25" customHeight="1" x14ac:dyDescent="0.2"/>
    <row r="5348" ht="14.25" customHeight="1" x14ac:dyDescent="0.2"/>
    <row r="5349" ht="14.25" customHeight="1" x14ac:dyDescent="0.2"/>
    <row r="5350" ht="14.25" customHeight="1" x14ac:dyDescent="0.2"/>
    <row r="5351" ht="14.25" customHeight="1" x14ac:dyDescent="0.2"/>
    <row r="5352" ht="14.25" customHeight="1" x14ac:dyDescent="0.2"/>
    <row r="5353" ht="14.25" customHeight="1" x14ac:dyDescent="0.2"/>
    <row r="5354" ht="14.25" customHeight="1" x14ac:dyDescent="0.2"/>
    <row r="5355" ht="14.25" customHeight="1" x14ac:dyDescent="0.2"/>
    <row r="5356" ht="14.25" customHeight="1" x14ac:dyDescent="0.2"/>
    <row r="5357" ht="14.25" customHeight="1" x14ac:dyDescent="0.2"/>
    <row r="5358" ht="14.25" customHeight="1" x14ac:dyDescent="0.2"/>
    <row r="5359" ht="14.25" customHeight="1" x14ac:dyDescent="0.2"/>
    <row r="5360" ht="14.25" customHeight="1" x14ac:dyDescent="0.2"/>
    <row r="5361" ht="14.25" customHeight="1" x14ac:dyDescent="0.2"/>
    <row r="5362" ht="14.25" customHeight="1" x14ac:dyDescent="0.2"/>
    <row r="5363" ht="14.25" customHeight="1" x14ac:dyDescent="0.2"/>
    <row r="5364" ht="14.25" customHeight="1" x14ac:dyDescent="0.2"/>
    <row r="5365" ht="14.25" customHeight="1" x14ac:dyDescent="0.2"/>
    <row r="5366" ht="14.25" customHeight="1" x14ac:dyDescent="0.2"/>
    <row r="5367" ht="14.25" customHeight="1" x14ac:dyDescent="0.2"/>
    <row r="5368" ht="14.25" customHeight="1" x14ac:dyDescent="0.2"/>
    <row r="5369" ht="14.25" customHeight="1" x14ac:dyDescent="0.2"/>
    <row r="5370" ht="14.25" customHeight="1" x14ac:dyDescent="0.2"/>
    <row r="5371" ht="14.25" customHeight="1" x14ac:dyDescent="0.2"/>
    <row r="5372" ht="14.25" customHeight="1" x14ac:dyDescent="0.2"/>
    <row r="5373" ht="14.25" customHeight="1" x14ac:dyDescent="0.2"/>
    <row r="5374" ht="14.25" customHeight="1" x14ac:dyDescent="0.2"/>
    <row r="5375" ht="14.25" customHeight="1" x14ac:dyDescent="0.2"/>
    <row r="5376" ht="14.25" customHeight="1" x14ac:dyDescent="0.2"/>
    <row r="5377" ht="14.25" customHeight="1" x14ac:dyDescent="0.2"/>
    <row r="5378" ht="14.25" customHeight="1" x14ac:dyDescent="0.2"/>
    <row r="5379" ht="14.25" customHeight="1" x14ac:dyDescent="0.2"/>
    <row r="5380" ht="14.25" customHeight="1" x14ac:dyDescent="0.2"/>
    <row r="5381" ht="14.25" customHeight="1" x14ac:dyDescent="0.2"/>
    <row r="5382" ht="14.25" customHeight="1" x14ac:dyDescent="0.2"/>
    <row r="5383" ht="14.25" customHeight="1" x14ac:dyDescent="0.2"/>
    <row r="5384" ht="14.25" customHeight="1" x14ac:dyDescent="0.2"/>
    <row r="5385" ht="14.25" customHeight="1" x14ac:dyDescent="0.2"/>
    <row r="5386" ht="14.25" customHeight="1" x14ac:dyDescent="0.2"/>
    <row r="5387" ht="14.25" customHeight="1" x14ac:dyDescent="0.2"/>
    <row r="5388" ht="14.25" customHeight="1" x14ac:dyDescent="0.2"/>
    <row r="5389" ht="14.25" customHeight="1" x14ac:dyDescent="0.2"/>
    <row r="5390" ht="14.25" customHeight="1" x14ac:dyDescent="0.2"/>
    <row r="5391" ht="14.25" customHeight="1" x14ac:dyDescent="0.2"/>
    <row r="5392" ht="14.25" customHeight="1" x14ac:dyDescent="0.2"/>
    <row r="5393" ht="14.25" customHeight="1" x14ac:dyDescent="0.2"/>
    <row r="5394" ht="14.25" customHeight="1" x14ac:dyDescent="0.2"/>
    <row r="5395" ht="14.25" customHeight="1" x14ac:dyDescent="0.2"/>
    <row r="5396" ht="14.25" customHeight="1" x14ac:dyDescent="0.2"/>
    <row r="5397" ht="14.25" customHeight="1" x14ac:dyDescent="0.2"/>
    <row r="5398" ht="14.25" customHeight="1" x14ac:dyDescent="0.2"/>
    <row r="5399" ht="14.25" customHeight="1" x14ac:dyDescent="0.2"/>
    <row r="5400" ht="14.25" customHeight="1" x14ac:dyDescent="0.2"/>
    <row r="5401" ht="14.25" customHeight="1" x14ac:dyDescent="0.2"/>
    <row r="5402" ht="14.25" customHeight="1" x14ac:dyDescent="0.2"/>
    <row r="5403" ht="14.25" customHeight="1" x14ac:dyDescent="0.2"/>
    <row r="5404" ht="14.25" customHeight="1" x14ac:dyDescent="0.2"/>
    <row r="5405" ht="14.25" customHeight="1" x14ac:dyDescent="0.2"/>
    <row r="5406" ht="14.25" customHeight="1" x14ac:dyDescent="0.2"/>
    <row r="5407" ht="14.25" customHeight="1" x14ac:dyDescent="0.2"/>
    <row r="5408" ht="14.25" customHeight="1" x14ac:dyDescent="0.2"/>
    <row r="5409" ht="14.25" customHeight="1" x14ac:dyDescent="0.2"/>
    <row r="5410" ht="14.25" customHeight="1" x14ac:dyDescent="0.2"/>
    <row r="5411" ht="14.25" customHeight="1" x14ac:dyDescent="0.2"/>
    <row r="5412" ht="14.25" customHeight="1" x14ac:dyDescent="0.2"/>
    <row r="5413" ht="14.25" customHeight="1" x14ac:dyDescent="0.2"/>
    <row r="5414" ht="14.25" customHeight="1" x14ac:dyDescent="0.2"/>
    <row r="5415" ht="14.25" customHeight="1" x14ac:dyDescent="0.2"/>
    <row r="5416" ht="14.25" customHeight="1" x14ac:dyDescent="0.2"/>
    <row r="5417" ht="14.25" customHeight="1" x14ac:dyDescent="0.2"/>
    <row r="5418" ht="14.25" customHeight="1" x14ac:dyDescent="0.2"/>
    <row r="5419" ht="14.25" customHeight="1" x14ac:dyDescent="0.2"/>
    <row r="5420" ht="14.25" customHeight="1" x14ac:dyDescent="0.2"/>
    <row r="5421" ht="14.25" customHeight="1" x14ac:dyDescent="0.2"/>
    <row r="5422" ht="14.25" customHeight="1" x14ac:dyDescent="0.2"/>
    <row r="5423" ht="14.25" customHeight="1" x14ac:dyDescent="0.2"/>
    <row r="5424" ht="14.25" customHeight="1" x14ac:dyDescent="0.2"/>
    <row r="5425" ht="14.25" customHeight="1" x14ac:dyDescent="0.2"/>
    <row r="5426" ht="14.25" customHeight="1" x14ac:dyDescent="0.2"/>
    <row r="5427" ht="14.25" customHeight="1" x14ac:dyDescent="0.2"/>
    <row r="5428" ht="14.25" customHeight="1" x14ac:dyDescent="0.2"/>
    <row r="5429" ht="14.25" customHeight="1" x14ac:dyDescent="0.2"/>
    <row r="5430" ht="14.25" customHeight="1" x14ac:dyDescent="0.2"/>
    <row r="5431" ht="14.25" customHeight="1" x14ac:dyDescent="0.2"/>
    <row r="5432" ht="14.25" customHeight="1" x14ac:dyDescent="0.2"/>
    <row r="5433" ht="14.25" customHeight="1" x14ac:dyDescent="0.2"/>
    <row r="5434" ht="14.25" customHeight="1" x14ac:dyDescent="0.2"/>
    <row r="5435" ht="14.25" customHeight="1" x14ac:dyDescent="0.2"/>
    <row r="5436" ht="14.25" customHeight="1" x14ac:dyDescent="0.2"/>
    <row r="5437" ht="14.25" customHeight="1" x14ac:dyDescent="0.2"/>
    <row r="5438" ht="14.25" customHeight="1" x14ac:dyDescent="0.2"/>
    <row r="5439" ht="14.25" customHeight="1" x14ac:dyDescent="0.2"/>
    <row r="5440" ht="14.25" customHeight="1" x14ac:dyDescent="0.2"/>
    <row r="5441" ht="14.25" customHeight="1" x14ac:dyDescent="0.2"/>
    <row r="5442" ht="14.25" customHeight="1" x14ac:dyDescent="0.2"/>
    <row r="5443" ht="14.25" customHeight="1" x14ac:dyDescent="0.2"/>
    <row r="5444" ht="14.25" customHeight="1" x14ac:dyDescent="0.2"/>
    <row r="5445" ht="14.25" customHeight="1" x14ac:dyDescent="0.2"/>
    <row r="5446" ht="14.25" customHeight="1" x14ac:dyDescent="0.2"/>
    <row r="5447" ht="14.25" customHeight="1" x14ac:dyDescent="0.2"/>
    <row r="5448" ht="14.25" customHeight="1" x14ac:dyDescent="0.2"/>
    <row r="5449" ht="14.25" customHeight="1" x14ac:dyDescent="0.2"/>
    <row r="5450" ht="14.25" customHeight="1" x14ac:dyDescent="0.2"/>
    <row r="5451" ht="14.25" customHeight="1" x14ac:dyDescent="0.2"/>
    <row r="5452" ht="14.25" customHeight="1" x14ac:dyDescent="0.2"/>
    <row r="5453" ht="14.25" customHeight="1" x14ac:dyDescent="0.2"/>
    <row r="5454" ht="14.25" customHeight="1" x14ac:dyDescent="0.2"/>
    <row r="5455" ht="14.25" customHeight="1" x14ac:dyDescent="0.2"/>
    <row r="5456" ht="14.25" customHeight="1" x14ac:dyDescent="0.2"/>
    <row r="5457" ht="14.25" customHeight="1" x14ac:dyDescent="0.2"/>
    <row r="5458" ht="14.25" customHeight="1" x14ac:dyDescent="0.2"/>
    <row r="5459" ht="14.25" customHeight="1" x14ac:dyDescent="0.2"/>
    <row r="5460" ht="14.25" customHeight="1" x14ac:dyDescent="0.2"/>
    <row r="5461" ht="14.25" customHeight="1" x14ac:dyDescent="0.2"/>
    <row r="5462" ht="14.25" customHeight="1" x14ac:dyDescent="0.2"/>
    <row r="5463" ht="14.25" customHeight="1" x14ac:dyDescent="0.2"/>
    <row r="5464" ht="14.25" customHeight="1" x14ac:dyDescent="0.2"/>
    <row r="5465" ht="14.25" customHeight="1" x14ac:dyDescent="0.2"/>
    <row r="5466" ht="14.25" customHeight="1" x14ac:dyDescent="0.2"/>
    <row r="5467" ht="14.25" customHeight="1" x14ac:dyDescent="0.2"/>
    <row r="5468" ht="14.25" customHeight="1" x14ac:dyDescent="0.2"/>
    <row r="5469" ht="14.25" customHeight="1" x14ac:dyDescent="0.2"/>
    <row r="5470" ht="14.25" customHeight="1" x14ac:dyDescent="0.2"/>
    <row r="5471" ht="14.25" customHeight="1" x14ac:dyDescent="0.2"/>
    <row r="5472" ht="14.25" customHeight="1" x14ac:dyDescent="0.2"/>
    <row r="5473" ht="14.25" customHeight="1" x14ac:dyDescent="0.2"/>
    <row r="5474" ht="14.25" customHeight="1" x14ac:dyDescent="0.2"/>
    <row r="5475" ht="14.25" customHeight="1" x14ac:dyDescent="0.2"/>
    <row r="5476" ht="14.25" customHeight="1" x14ac:dyDescent="0.2"/>
    <row r="5477" ht="14.25" customHeight="1" x14ac:dyDescent="0.2"/>
    <row r="5478" ht="14.25" customHeight="1" x14ac:dyDescent="0.2"/>
    <row r="5479" ht="14.25" customHeight="1" x14ac:dyDescent="0.2"/>
    <row r="5480" ht="14.25" customHeight="1" x14ac:dyDescent="0.2"/>
    <row r="5481" ht="14.25" customHeight="1" x14ac:dyDescent="0.2"/>
    <row r="5482" ht="14.25" customHeight="1" x14ac:dyDescent="0.2"/>
    <row r="5483" ht="14.25" customHeight="1" x14ac:dyDescent="0.2"/>
    <row r="5484" ht="14.25" customHeight="1" x14ac:dyDescent="0.2"/>
    <row r="5485" ht="14.25" customHeight="1" x14ac:dyDescent="0.2"/>
    <row r="5486" ht="14.25" customHeight="1" x14ac:dyDescent="0.2"/>
    <row r="5487" ht="14.25" customHeight="1" x14ac:dyDescent="0.2"/>
    <row r="5488" ht="14.25" customHeight="1" x14ac:dyDescent="0.2"/>
    <row r="5489" ht="14.25" customHeight="1" x14ac:dyDescent="0.2"/>
    <row r="5490" ht="14.25" customHeight="1" x14ac:dyDescent="0.2"/>
    <row r="5491" ht="14.25" customHeight="1" x14ac:dyDescent="0.2"/>
    <row r="5492" ht="14.25" customHeight="1" x14ac:dyDescent="0.2"/>
    <row r="5493" ht="14.25" customHeight="1" x14ac:dyDescent="0.2"/>
    <row r="5494" ht="14.25" customHeight="1" x14ac:dyDescent="0.2"/>
    <row r="5495" ht="14.25" customHeight="1" x14ac:dyDescent="0.2"/>
    <row r="5496" ht="14.25" customHeight="1" x14ac:dyDescent="0.2"/>
    <row r="5497" ht="14.25" customHeight="1" x14ac:dyDescent="0.2"/>
    <row r="5498" ht="14.25" customHeight="1" x14ac:dyDescent="0.2"/>
    <row r="5499" ht="14.25" customHeight="1" x14ac:dyDescent="0.2"/>
    <row r="5500" ht="14.25" customHeight="1" x14ac:dyDescent="0.2"/>
    <row r="5501" ht="14.25" customHeight="1" x14ac:dyDescent="0.2"/>
    <row r="5502" ht="14.25" customHeight="1" x14ac:dyDescent="0.2"/>
    <row r="5503" ht="14.25" customHeight="1" x14ac:dyDescent="0.2"/>
    <row r="5504" ht="14.25" customHeight="1" x14ac:dyDescent="0.2"/>
    <row r="5505" ht="14.25" customHeight="1" x14ac:dyDescent="0.2"/>
    <row r="5506" ht="14.25" customHeight="1" x14ac:dyDescent="0.2"/>
    <row r="5507" ht="14.25" customHeight="1" x14ac:dyDescent="0.2"/>
    <row r="5508" ht="14.25" customHeight="1" x14ac:dyDescent="0.2"/>
    <row r="5509" ht="14.25" customHeight="1" x14ac:dyDescent="0.2"/>
    <row r="5510" ht="14.25" customHeight="1" x14ac:dyDescent="0.2"/>
    <row r="5511" ht="14.25" customHeight="1" x14ac:dyDescent="0.2"/>
    <row r="5512" ht="14.25" customHeight="1" x14ac:dyDescent="0.2"/>
    <row r="5513" ht="14.25" customHeight="1" x14ac:dyDescent="0.2"/>
    <row r="5514" ht="14.25" customHeight="1" x14ac:dyDescent="0.2"/>
    <row r="5515" ht="14.25" customHeight="1" x14ac:dyDescent="0.2"/>
    <row r="5516" ht="14.25" customHeight="1" x14ac:dyDescent="0.2"/>
    <row r="5517" ht="14.25" customHeight="1" x14ac:dyDescent="0.2"/>
    <row r="5518" ht="14.25" customHeight="1" x14ac:dyDescent="0.2"/>
    <row r="5519" ht="14.25" customHeight="1" x14ac:dyDescent="0.2"/>
    <row r="5520" ht="14.25" customHeight="1" x14ac:dyDescent="0.2"/>
    <row r="5521" ht="14.25" customHeight="1" x14ac:dyDescent="0.2"/>
    <row r="5522" ht="14.25" customHeight="1" x14ac:dyDescent="0.2"/>
    <row r="5523" ht="14.25" customHeight="1" x14ac:dyDescent="0.2"/>
    <row r="5524" ht="14.25" customHeight="1" x14ac:dyDescent="0.2"/>
    <row r="5525" ht="14.25" customHeight="1" x14ac:dyDescent="0.2"/>
    <row r="5526" ht="14.25" customHeight="1" x14ac:dyDescent="0.2"/>
    <row r="5527" ht="14.25" customHeight="1" x14ac:dyDescent="0.2"/>
    <row r="5528" ht="14.25" customHeight="1" x14ac:dyDescent="0.2"/>
    <row r="5529" ht="14.25" customHeight="1" x14ac:dyDescent="0.2"/>
    <row r="5530" ht="14.25" customHeight="1" x14ac:dyDescent="0.2"/>
    <row r="5531" ht="14.25" customHeight="1" x14ac:dyDescent="0.2"/>
    <row r="5532" ht="14.25" customHeight="1" x14ac:dyDescent="0.2"/>
    <row r="5533" ht="14.25" customHeight="1" x14ac:dyDescent="0.2"/>
    <row r="5534" ht="14.25" customHeight="1" x14ac:dyDescent="0.2"/>
    <row r="5535" ht="14.25" customHeight="1" x14ac:dyDescent="0.2"/>
    <row r="5536" ht="14.25" customHeight="1" x14ac:dyDescent="0.2"/>
    <row r="5537" ht="14.25" customHeight="1" x14ac:dyDescent="0.2"/>
    <row r="5538" ht="14.25" customHeight="1" x14ac:dyDescent="0.2"/>
    <row r="5539" ht="14.25" customHeight="1" x14ac:dyDescent="0.2"/>
    <row r="5540" ht="14.25" customHeight="1" x14ac:dyDescent="0.2"/>
    <row r="5541" ht="14.25" customHeight="1" x14ac:dyDescent="0.2"/>
    <row r="5542" ht="14.25" customHeight="1" x14ac:dyDescent="0.2"/>
    <row r="5543" ht="14.25" customHeight="1" x14ac:dyDescent="0.2"/>
    <row r="5544" ht="14.25" customHeight="1" x14ac:dyDescent="0.2"/>
    <row r="5545" ht="14.25" customHeight="1" x14ac:dyDescent="0.2"/>
    <row r="5546" ht="14.25" customHeight="1" x14ac:dyDescent="0.2"/>
    <row r="5547" ht="14.25" customHeight="1" x14ac:dyDescent="0.2"/>
    <row r="5548" ht="14.25" customHeight="1" x14ac:dyDescent="0.2"/>
    <row r="5549" ht="14.25" customHeight="1" x14ac:dyDescent="0.2"/>
    <row r="5550" ht="14.25" customHeight="1" x14ac:dyDescent="0.2"/>
    <row r="5551" ht="14.25" customHeight="1" x14ac:dyDescent="0.2"/>
    <row r="5552" ht="14.25" customHeight="1" x14ac:dyDescent="0.2"/>
    <row r="5553" ht="14.25" customHeight="1" x14ac:dyDescent="0.2"/>
    <row r="5554" ht="14.25" customHeight="1" x14ac:dyDescent="0.2"/>
    <row r="5555" ht="14.25" customHeight="1" x14ac:dyDescent="0.2"/>
    <row r="5556" ht="14.25" customHeight="1" x14ac:dyDescent="0.2"/>
    <row r="5557" ht="14.25" customHeight="1" x14ac:dyDescent="0.2"/>
    <row r="5558" ht="14.25" customHeight="1" x14ac:dyDescent="0.2"/>
    <row r="5559" ht="14.25" customHeight="1" x14ac:dyDescent="0.2"/>
    <row r="5560" ht="14.25" customHeight="1" x14ac:dyDescent="0.2"/>
    <row r="5561" ht="14.25" customHeight="1" x14ac:dyDescent="0.2"/>
    <row r="5562" ht="14.25" customHeight="1" x14ac:dyDescent="0.2"/>
    <row r="5563" ht="14.25" customHeight="1" x14ac:dyDescent="0.2"/>
    <row r="5564" ht="14.25" customHeight="1" x14ac:dyDescent="0.2"/>
    <row r="5565" ht="14.25" customHeight="1" x14ac:dyDescent="0.2"/>
    <row r="5566" ht="14.25" customHeight="1" x14ac:dyDescent="0.2"/>
    <row r="5567" ht="14.25" customHeight="1" x14ac:dyDescent="0.2"/>
    <row r="5568" ht="14.25" customHeight="1" x14ac:dyDescent="0.2"/>
    <row r="5569" ht="14.25" customHeight="1" x14ac:dyDescent="0.2"/>
    <row r="5570" ht="14.25" customHeight="1" x14ac:dyDescent="0.2"/>
    <row r="5571" ht="14.25" customHeight="1" x14ac:dyDescent="0.2"/>
    <row r="5572" ht="14.25" customHeight="1" x14ac:dyDescent="0.2"/>
    <row r="5573" ht="14.25" customHeight="1" x14ac:dyDescent="0.2"/>
    <row r="5574" ht="14.25" customHeight="1" x14ac:dyDescent="0.2"/>
    <row r="5575" ht="14.25" customHeight="1" x14ac:dyDescent="0.2"/>
    <row r="5576" ht="14.25" customHeight="1" x14ac:dyDescent="0.2"/>
    <row r="5577" ht="14.25" customHeight="1" x14ac:dyDescent="0.2"/>
    <row r="5578" ht="14.25" customHeight="1" x14ac:dyDescent="0.2"/>
    <row r="5579" ht="14.25" customHeight="1" x14ac:dyDescent="0.2"/>
    <row r="5580" ht="14.25" customHeight="1" x14ac:dyDescent="0.2"/>
    <row r="5581" ht="14.25" customHeight="1" x14ac:dyDescent="0.2"/>
    <row r="5582" ht="14.25" customHeight="1" x14ac:dyDescent="0.2"/>
    <row r="5583" ht="14.25" customHeight="1" x14ac:dyDescent="0.2"/>
    <row r="5584" ht="14.25" customHeight="1" x14ac:dyDescent="0.2"/>
    <row r="5585" ht="14.25" customHeight="1" x14ac:dyDescent="0.2"/>
    <row r="5586" ht="14.25" customHeight="1" x14ac:dyDescent="0.2"/>
    <row r="5587" ht="14.25" customHeight="1" x14ac:dyDescent="0.2"/>
    <row r="5588" ht="14.25" customHeight="1" x14ac:dyDescent="0.2"/>
    <row r="5589" ht="14.25" customHeight="1" x14ac:dyDescent="0.2"/>
    <row r="5590" ht="14.25" customHeight="1" x14ac:dyDescent="0.2"/>
    <row r="5591" ht="14.25" customHeight="1" x14ac:dyDescent="0.2"/>
    <row r="5592" ht="14.25" customHeight="1" x14ac:dyDescent="0.2"/>
    <row r="5593" ht="14.25" customHeight="1" x14ac:dyDescent="0.2"/>
    <row r="5594" ht="14.25" customHeight="1" x14ac:dyDescent="0.2"/>
    <row r="5595" ht="14.25" customHeight="1" x14ac:dyDescent="0.2"/>
    <row r="5596" ht="14.25" customHeight="1" x14ac:dyDescent="0.2"/>
    <row r="5597" ht="14.25" customHeight="1" x14ac:dyDescent="0.2"/>
    <row r="5598" ht="14.25" customHeight="1" x14ac:dyDescent="0.2"/>
    <row r="5599" ht="14.25" customHeight="1" x14ac:dyDescent="0.2"/>
    <row r="5600" ht="14.25" customHeight="1" x14ac:dyDescent="0.2"/>
    <row r="5601" ht="14.25" customHeight="1" x14ac:dyDescent="0.2"/>
    <row r="5602" ht="14.25" customHeight="1" x14ac:dyDescent="0.2"/>
    <row r="5603" ht="14.25" customHeight="1" x14ac:dyDescent="0.2"/>
    <row r="5604" ht="14.25" customHeight="1" x14ac:dyDescent="0.2"/>
    <row r="5605" ht="14.25" customHeight="1" x14ac:dyDescent="0.2"/>
    <row r="5606" ht="14.25" customHeight="1" x14ac:dyDescent="0.2"/>
    <row r="5607" ht="14.25" customHeight="1" x14ac:dyDescent="0.2"/>
    <row r="5608" ht="14.25" customHeight="1" x14ac:dyDescent="0.2"/>
    <row r="5609" ht="14.25" customHeight="1" x14ac:dyDescent="0.2"/>
    <row r="5610" ht="14.25" customHeight="1" x14ac:dyDescent="0.2"/>
    <row r="5611" ht="14.25" customHeight="1" x14ac:dyDescent="0.2"/>
    <row r="5612" ht="14.25" customHeight="1" x14ac:dyDescent="0.2"/>
    <row r="5613" ht="14.25" customHeight="1" x14ac:dyDescent="0.2"/>
    <row r="5614" ht="14.25" customHeight="1" x14ac:dyDescent="0.2"/>
    <row r="5615" ht="14.25" customHeight="1" x14ac:dyDescent="0.2"/>
    <row r="5616" ht="14.25" customHeight="1" x14ac:dyDescent="0.2"/>
    <row r="5617" ht="14.25" customHeight="1" x14ac:dyDescent="0.2"/>
    <row r="5618" ht="14.25" customHeight="1" x14ac:dyDescent="0.2"/>
    <row r="5619" ht="14.25" customHeight="1" x14ac:dyDescent="0.2"/>
    <row r="5620" ht="14.25" customHeight="1" x14ac:dyDescent="0.2"/>
    <row r="5621" ht="14.25" customHeight="1" x14ac:dyDescent="0.2"/>
    <row r="5622" ht="14.25" customHeight="1" x14ac:dyDescent="0.2"/>
    <row r="5623" ht="14.25" customHeight="1" x14ac:dyDescent="0.2"/>
    <row r="5624" ht="14.25" customHeight="1" x14ac:dyDescent="0.2"/>
    <row r="5625" ht="14.25" customHeight="1" x14ac:dyDescent="0.2"/>
    <row r="5626" ht="14.25" customHeight="1" x14ac:dyDescent="0.2"/>
    <row r="5627" ht="14.25" customHeight="1" x14ac:dyDescent="0.2"/>
    <row r="5628" ht="14.25" customHeight="1" x14ac:dyDescent="0.2"/>
    <row r="5629" ht="14.25" customHeight="1" x14ac:dyDescent="0.2"/>
    <row r="5630" ht="14.25" customHeight="1" x14ac:dyDescent="0.2"/>
    <row r="5631" ht="14.25" customHeight="1" x14ac:dyDescent="0.2"/>
    <row r="5632" ht="14.25" customHeight="1" x14ac:dyDescent="0.2"/>
    <row r="5633" ht="14.25" customHeight="1" x14ac:dyDescent="0.2"/>
    <row r="5634" ht="14.25" customHeight="1" x14ac:dyDescent="0.2"/>
    <row r="5635" ht="14.25" customHeight="1" x14ac:dyDescent="0.2"/>
    <row r="5636" ht="14.25" customHeight="1" x14ac:dyDescent="0.2"/>
    <row r="5637" ht="14.25" customHeight="1" x14ac:dyDescent="0.2"/>
    <row r="5638" ht="14.25" customHeight="1" x14ac:dyDescent="0.2"/>
    <row r="5639" ht="14.25" customHeight="1" x14ac:dyDescent="0.2"/>
    <row r="5640" ht="14.25" customHeight="1" x14ac:dyDescent="0.2"/>
    <row r="5641" ht="14.25" customHeight="1" x14ac:dyDescent="0.2"/>
    <row r="5642" ht="14.25" customHeight="1" x14ac:dyDescent="0.2"/>
    <row r="5643" ht="14.25" customHeight="1" x14ac:dyDescent="0.2"/>
    <row r="5644" ht="14.25" customHeight="1" x14ac:dyDescent="0.2"/>
    <row r="5645" ht="14.25" customHeight="1" x14ac:dyDescent="0.2"/>
    <row r="5646" ht="14.25" customHeight="1" x14ac:dyDescent="0.2"/>
    <row r="5647" ht="14.25" customHeight="1" x14ac:dyDescent="0.2"/>
    <row r="5648" ht="14.25" customHeight="1" x14ac:dyDescent="0.2"/>
    <row r="5649" ht="14.25" customHeight="1" x14ac:dyDescent="0.2"/>
    <row r="5650" ht="14.25" customHeight="1" x14ac:dyDescent="0.2"/>
    <row r="5651" ht="14.25" customHeight="1" x14ac:dyDescent="0.2"/>
    <row r="5652" ht="14.25" customHeight="1" x14ac:dyDescent="0.2"/>
    <row r="5653" ht="14.25" customHeight="1" x14ac:dyDescent="0.2"/>
    <row r="5654" ht="14.25" customHeight="1" x14ac:dyDescent="0.2"/>
    <row r="5655" ht="14.25" customHeight="1" x14ac:dyDescent="0.2"/>
    <row r="5656" ht="14.25" customHeight="1" x14ac:dyDescent="0.2"/>
    <row r="5657" ht="14.25" customHeight="1" x14ac:dyDescent="0.2"/>
    <row r="5658" ht="14.25" customHeight="1" x14ac:dyDescent="0.2"/>
    <row r="5659" ht="14.25" customHeight="1" x14ac:dyDescent="0.2"/>
    <row r="5660" ht="14.25" customHeight="1" x14ac:dyDescent="0.2"/>
    <row r="5661" ht="14.25" customHeight="1" x14ac:dyDescent="0.2"/>
    <row r="5662" ht="14.25" customHeight="1" x14ac:dyDescent="0.2"/>
    <row r="5663" ht="14.25" customHeight="1" x14ac:dyDescent="0.2"/>
    <row r="5664" ht="14.25" customHeight="1" x14ac:dyDescent="0.2"/>
    <row r="5665" ht="14.25" customHeight="1" x14ac:dyDescent="0.2"/>
    <row r="5666" ht="14.25" customHeight="1" x14ac:dyDescent="0.2"/>
    <row r="5667" ht="14.25" customHeight="1" x14ac:dyDescent="0.2"/>
    <row r="5668" ht="14.25" customHeight="1" x14ac:dyDescent="0.2"/>
    <row r="5669" ht="14.25" customHeight="1" x14ac:dyDescent="0.2"/>
    <row r="5670" ht="14.25" customHeight="1" x14ac:dyDescent="0.2"/>
    <row r="5671" ht="14.25" customHeight="1" x14ac:dyDescent="0.2"/>
    <row r="5672" ht="14.25" customHeight="1" x14ac:dyDescent="0.2"/>
    <row r="5673" ht="14.25" customHeight="1" x14ac:dyDescent="0.2"/>
    <row r="5674" ht="14.25" customHeight="1" x14ac:dyDescent="0.2"/>
    <row r="5675" ht="14.25" customHeight="1" x14ac:dyDescent="0.2"/>
    <row r="5676" ht="14.25" customHeight="1" x14ac:dyDescent="0.2"/>
    <row r="5677" ht="14.25" customHeight="1" x14ac:dyDescent="0.2"/>
    <row r="5678" ht="14.25" customHeight="1" x14ac:dyDescent="0.2"/>
    <row r="5679" ht="14.25" customHeight="1" x14ac:dyDescent="0.2"/>
    <row r="5680" ht="14.25" customHeight="1" x14ac:dyDescent="0.2"/>
    <row r="5681" ht="14.25" customHeight="1" x14ac:dyDescent="0.2"/>
    <row r="5682" ht="14.25" customHeight="1" x14ac:dyDescent="0.2"/>
    <row r="5683" ht="14.25" customHeight="1" x14ac:dyDescent="0.2"/>
    <row r="5684" ht="14.25" customHeight="1" x14ac:dyDescent="0.2"/>
    <row r="5685" ht="14.25" customHeight="1" x14ac:dyDescent="0.2"/>
    <row r="5686" ht="14.25" customHeight="1" x14ac:dyDescent="0.2"/>
    <row r="5687" ht="14.25" customHeight="1" x14ac:dyDescent="0.2"/>
    <row r="5688" ht="14.25" customHeight="1" x14ac:dyDescent="0.2"/>
    <row r="5689" ht="14.25" customHeight="1" x14ac:dyDescent="0.2"/>
    <row r="5690" ht="14.25" customHeight="1" x14ac:dyDescent="0.2"/>
    <row r="5691" ht="14.25" customHeight="1" x14ac:dyDescent="0.2"/>
    <row r="5692" ht="14.25" customHeight="1" x14ac:dyDescent="0.2"/>
    <row r="5693" ht="14.25" customHeight="1" x14ac:dyDescent="0.2"/>
    <row r="5694" ht="14.25" customHeight="1" x14ac:dyDescent="0.2"/>
    <row r="5695" ht="14.25" customHeight="1" x14ac:dyDescent="0.2"/>
    <row r="5696" ht="14.25" customHeight="1" x14ac:dyDescent="0.2"/>
    <row r="5697" ht="14.25" customHeight="1" x14ac:dyDescent="0.2"/>
    <row r="5698" ht="14.25" customHeight="1" x14ac:dyDescent="0.2"/>
    <row r="5699" ht="14.25" customHeight="1" x14ac:dyDescent="0.2"/>
    <row r="5700" ht="14.25" customHeight="1" x14ac:dyDescent="0.2"/>
    <row r="5701" ht="14.25" customHeight="1" x14ac:dyDescent="0.2"/>
    <row r="5702" ht="14.25" customHeight="1" x14ac:dyDescent="0.2"/>
    <row r="5703" ht="14.25" customHeight="1" x14ac:dyDescent="0.2"/>
    <row r="5704" ht="14.25" customHeight="1" x14ac:dyDescent="0.2"/>
    <row r="5705" ht="14.25" customHeight="1" x14ac:dyDescent="0.2"/>
    <row r="5706" ht="14.25" customHeight="1" x14ac:dyDescent="0.2"/>
    <row r="5707" ht="14.25" customHeight="1" x14ac:dyDescent="0.2"/>
    <row r="5708" ht="14.25" customHeight="1" x14ac:dyDescent="0.2"/>
    <row r="5709" ht="14.25" customHeight="1" x14ac:dyDescent="0.2"/>
    <row r="5710" ht="14.25" customHeight="1" x14ac:dyDescent="0.2"/>
    <row r="5711" ht="14.25" customHeight="1" x14ac:dyDescent="0.2"/>
    <row r="5712" ht="14.25" customHeight="1" x14ac:dyDescent="0.2"/>
    <row r="5713" ht="14.25" customHeight="1" x14ac:dyDescent="0.2"/>
    <row r="5714" ht="14.25" customHeight="1" x14ac:dyDescent="0.2"/>
    <row r="5715" ht="14.25" customHeight="1" x14ac:dyDescent="0.2"/>
    <row r="5716" ht="14.25" customHeight="1" x14ac:dyDescent="0.2"/>
    <row r="5717" ht="14.25" customHeight="1" x14ac:dyDescent="0.2"/>
    <row r="5718" ht="14.25" customHeight="1" x14ac:dyDescent="0.2"/>
    <row r="5719" ht="14.25" customHeight="1" x14ac:dyDescent="0.2"/>
    <row r="5720" ht="14.25" customHeight="1" x14ac:dyDescent="0.2"/>
    <row r="5721" ht="14.25" customHeight="1" x14ac:dyDescent="0.2"/>
    <row r="5722" ht="14.25" customHeight="1" x14ac:dyDescent="0.2"/>
    <row r="5723" ht="14.25" customHeight="1" x14ac:dyDescent="0.2"/>
    <row r="5724" ht="14.25" customHeight="1" x14ac:dyDescent="0.2"/>
    <row r="5725" ht="14.25" customHeight="1" x14ac:dyDescent="0.2"/>
    <row r="5726" ht="14.25" customHeight="1" x14ac:dyDescent="0.2"/>
    <row r="5727" ht="14.25" customHeight="1" x14ac:dyDescent="0.2"/>
    <row r="5728" ht="14.25" customHeight="1" x14ac:dyDescent="0.2"/>
    <row r="5729" ht="14.25" customHeight="1" x14ac:dyDescent="0.2"/>
    <row r="5730" ht="14.25" customHeight="1" x14ac:dyDescent="0.2"/>
    <row r="5731" ht="14.25" customHeight="1" x14ac:dyDescent="0.2"/>
    <row r="5732" ht="14.25" customHeight="1" x14ac:dyDescent="0.2"/>
    <row r="5733" ht="14.25" customHeight="1" x14ac:dyDescent="0.2"/>
    <row r="5734" ht="14.25" customHeight="1" x14ac:dyDescent="0.2"/>
    <row r="5735" ht="14.25" customHeight="1" x14ac:dyDescent="0.2"/>
    <row r="5736" ht="14.25" customHeight="1" x14ac:dyDescent="0.2"/>
    <row r="5737" ht="14.25" customHeight="1" x14ac:dyDescent="0.2"/>
    <row r="5738" ht="14.25" customHeight="1" x14ac:dyDescent="0.2"/>
    <row r="5739" ht="14.25" customHeight="1" x14ac:dyDescent="0.2"/>
    <row r="5740" ht="14.25" customHeight="1" x14ac:dyDescent="0.2"/>
    <row r="5741" ht="14.25" customHeight="1" x14ac:dyDescent="0.2"/>
    <row r="5742" ht="14.25" customHeight="1" x14ac:dyDescent="0.2"/>
    <row r="5743" ht="14.25" customHeight="1" x14ac:dyDescent="0.2"/>
    <row r="5744" ht="14.25" customHeight="1" x14ac:dyDescent="0.2"/>
    <row r="5745" ht="14.25" customHeight="1" x14ac:dyDescent="0.2"/>
    <row r="5746" ht="14.25" customHeight="1" x14ac:dyDescent="0.2"/>
    <row r="5747" ht="14.25" customHeight="1" x14ac:dyDescent="0.2"/>
    <row r="5748" ht="14.25" customHeight="1" x14ac:dyDescent="0.2"/>
    <row r="5749" ht="14.25" customHeight="1" x14ac:dyDescent="0.2"/>
    <row r="5750" ht="14.25" customHeight="1" x14ac:dyDescent="0.2"/>
    <row r="5751" ht="14.25" customHeight="1" x14ac:dyDescent="0.2"/>
    <row r="5752" ht="14.25" customHeight="1" x14ac:dyDescent="0.2"/>
    <row r="5753" ht="14.25" customHeight="1" x14ac:dyDescent="0.2"/>
    <row r="5754" ht="14.25" customHeight="1" x14ac:dyDescent="0.2"/>
    <row r="5755" ht="14.25" customHeight="1" x14ac:dyDescent="0.2"/>
    <row r="5756" ht="14.25" customHeight="1" x14ac:dyDescent="0.2"/>
    <row r="5757" ht="14.25" customHeight="1" x14ac:dyDescent="0.2"/>
    <row r="5758" ht="14.25" customHeight="1" x14ac:dyDescent="0.2"/>
    <row r="5759" ht="14.25" customHeight="1" x14ac:dyDescent="0.2"/>
    <row r="5760" ht="14.25" customHeight="1" x14ac:dyDescent="0.2"/>
    <row r="5761" ht="14.25" customHeight="1" x14ac:dyDescent="0.2"/>
    <row r="5762" ht="14.25" customHeight="1" x14ac:dyDescent="0.2"/>
    <row r="5763" ht="14.25" customHeight="1" x14ac:dyDescent="0.2"/>
    <row r="5764" ht="14.25" customHeight="1" x14ac:dyDescent="0.2"/>
    <row r="5765" ht="14.25" customHeight="1" x14ac:dyDescent="0.2"/>
    <row r="5766" ht="14.25" customHeight="1" x14ac:dyDescent="0.2"/>
    <row r="5767" ht="14.25" customHeight="1" x14ac:dyDescent="0.2"/>
    <row r="5768" ht="14.25" customHeight="1" x14ac:dyDescent="0.2"/>
    <row r="5769" ht="14.25" customHeight="1" x14ac:dyDescent="0.2"/>
    <row r="5770" ht="14.25" customHeight="1" x14ac:dyDescent="0.2"/>
    <row r="5771" ht="14.25" customHeight="1" x14ac:dyDescent="0.2"/>
    <row r="5772" ht="14.25" customHeight="1" x14ac:dyDescent="0.2"/>
    <row r="5773" ht="14.25" customHeight="1" x14ac:dyDescent="0.2"/>
    <row r="5774" ht="14.25" customHeight="1" x14ac:dyDescent="0.2"/>
    <row r="5775" ht="14.25" customHeight="1" x14ac:dyDescent="0.2"/>
    <row r="5776" ht="14.25" customHeight="1" x14ac:dyDescent="0.2"/>
    <row r="5777" ht="14.25" customHeight="1" x14ac:dyDescent="0.2"/>
    <row r="5778" ht="14.25" customHeight="1" x14ac:dyDescent="0.2"/>
    <row r="5779" ht="14.25" customHeight="1" x14ac:dyDescent="0.2"/>
    <row r="5780" ht="14.25" customHeight="1" x14ac:dyDescent="0.2"/>
    <row r="5781" ht="14.25" customHeight="1" x14ac:dyDescent="0.2"/>
    <row r="5782" ht="14.25" customHeight="1" x14ac:dyDescent="0.2"/>
    <row r="5783" ht="14.25" customHeight="1" x14ac:dyDescent="0.2"/>
    <row r="5784" ht="14.25" customHeight="1" x14ac:dyDescent="0.2"/>
    <row r="5785" ht="14.25" customHeight="1" x14ac:dyDescent="0.2"/>
    <row r="5786" ht="14.25" customHeight="1" x14ac:dyDescent="0.2"/>
    <row r="5787" ht="14.25" customHeight="1" x14ac:dyDescent="0.2"/>
    <row r="5788" ht="14.25" customHeight="1" x14ac:dyDescent="0.2"/>
    <row r="5789" ht="14.25" customHeight="1" x14ac:dyDescent="0.2"/>
    <row r="5790" ht="14.25" customHeight="1" x14ac:dyDescent="0.2"/>
    <row r="5791" ht="14.25" customHeight="1" x14ac:dyDescent="0.2"/>
    <row r="5792" ht="14.25" customHeight="1" x14ac:dyDescent="0.2"/>
    <row r="5793" ht="14.25" customHeight="1" x14ac:dyDescent="0.2"/>
    <row r="5794" ht="14.25" customHeight="1" x14ac:dyDescent="0.2"/>
    <row r="5795" ht="14.25" customHeight="1" x14ac:dyDescent="0.2"/>
    <row r="5796" ht="14.25" customHeight="1" x14ac:dyDescent="0.2"/>
    <row r="5797" ht="14.25" customHeight="1" x14ac:dyDescent="0.2"/>
    <row r="5798" ht="14.25" customHeight="1" x14ac:dyDescent="0.2"/>
    <row r="5799" ht="14.25" customHeight="1" x14ac:dyDescent="0.2"/>
    <row r="5800" ht="14.25" customHeight="1" x14ac:dyDescent="0.2"/>
    <row r="5801" ht="14.25" customHeight="1" x14ac:dyDescent="0.2"/>
    <row r="5802" ht="14.25" customHeight="1" x14ac:dyDescent="0.2"/>
    <row r="5803" ht="14.25" customHeight="1" x14ac:dyDescent="0.2"/>
    <row r="5804" ht="14.25" customHeight="1" x14ac:dyDescent="0.2"/>
    <row r="5805" ht="14.25" customHeight="1" x14ac:dyDescent="0.2"/>
    <row r="5806" ht="14.25" customHeight="1" x14ac:dyDescent="0.2"/>
    <row r="5807" ht="14.25" customHeight="1" x14ac:dyDescent="0.2"/>
    <row r="5808" ht="14.25" customHeight="1" x14ac:dyDescent="0.2"/>
    <row r="5809" ht="14.25" customHeight="1" x14ac:dyDescent="0.2"/>
    <row r="5810" ht="14.25" customHeight="1" x14ac:dyDescent="0.2"/>
    <row r="5811" ht="14.25" customHeight="1" x14ac:dyDescent="0.2"/>
    <row r="5812" ht="14.25" customHeight="1" x14ac:dyDescent="0.2"/>
    <row r="5813" ht="14.25" customHeight="1" x14ac:dyDescent="0.2"/>
    <row r="5814" ht="14.25" customHeight="1" x14ac:dyDescent="0.2"/>
    <row r="5815" ht="14.25" customHeight="1" x14ac:dyDescent="0.2"/>
    <row r="5816" ht="14.25" customHeight="1" x14ac:dyDescent="0.2"/>
    <row r="5817" ht="14.25" customHeight="1" x14ac:dyDescent="0.2"/>
    <row r="5818" ht="14.25" customHeight="1" x14ac:dyDescent="0.2"/>
    <row r="5819" ht="14.25" customHeight="1" x14ac:dyDescent="0.2"/>
    <row r="5820" ht="14.25" customHeight="1" x14ac:dyDescent="0.2"/>
    <row r="5821" ht="14.25" customHeight="1" x14ac:dyDescent="0.2"/>
    <row r="5822" ht="14.25" customHeight="1" x14ac:dyDescent="0.2"/>
    <row r="5823" ht="14.25" customHeight="1" x14ac:dyDescent="0.2"/>
    <row r="5824" ht="14.25" customHeight="1" x14ac:dyDescent="0.2"/>
    <row r="5825" ht="14.25" customHeight="1" x14ac:dyDescent="0.2"/>
    <row r="5826" ht="14.25" customHeight="1" x14ac:dyDescent="0.2"/>
    <row r="5827" ht="14.25" customHeight="1" x14ac:dyDescent="0.2"/>
    <row r="5828" ht="14.25" customHeight="1" x14ac:dyDescent="0.2"/>
    <row r="5829" ht="14.25" customHeight="1" x14ac:dyDescent="0.2"/>
    <row r="5830" ht="14.25" customHeight="1" x14ac:dyDescent="0.2"/>
    <row r="5831" ht="14.25" customHeight="1" x14ac:dyDescent="0.2"/>
    <row r="5832" ht="14.25" customHeight="1" x14ac:dyDescent="0.2"/>
    <row r="5833" ht="14.25" customHeight="1" x14ac:dyDescent="0.2"/>
    <row r="5834" ht="14.25" customHeight="1" x14ac:dyDescent="0.2"/>
    <row r="5835" ht="14.25" customHeight="1" x14ac:dyDescent="0.2"/>
    <row r="5836" ht="14.25" customHeight="1" x14ac:dyDescent="0.2"/>
    <row r="5837" ht="14.25" customHeight="1" x14ac:dyDescent="0.2"/>
    <row r="5838" ht="14.25" customHeight="1" x14ac:dyDescent="0.2"/>
    <row r="5839" ht="14.25" customHeight="1" x14ac:dyDescent="0.2"/>
    <row r="5840" ht="14.25" customHeight="1" x14ac:dyDescent="0.2"/>
    <row r="5841" ht="14.25" customHeight="1" x14ac:dyDescent="0.2"/>
    <row r="5842" ht="14.25" customHeight="1" x14ac:dyDescent="0.2"/>
    <row r="5843" ht="14.25" customHeight="1" x14ac:dyDescent="0.2"/>
    <row r="5844" ht="14.25" customHeight="1" x14ac:dyDescent="0.2"/>
    <row r="5845" ht="14.25" customHeight="1" x14ac:dyDescent="0.2"/>
    <row r="5846" ht="14.25" customHeight="1" x14ac:dyDescent="0.2"/>
    <row r="5847" ht="14.25" customHeight="1" x14ac:dyDescent="0.2"/>
    <row r="5848" ht="14.25" customHeight="1" x14ac:dyDescent="0.2"/>
    <row r="5849" ht="14.25" customHeight="1" x14ac:dyDescent="0.2"/>
    <row r="5850" ht="14.25" customHeight="1" x14ac:dyDescent="0.2"/>
    <row r="5851" ht="14.25" customHeight="1" x14ac:dyDescent="0.2"/>
    <row r="5852" ht="14.25" customHeight="1" x14ac:dyDescent="0.2"/>
    <row r="5853" ht="14.25" customHeight="1" x14ac:dyDescent="0.2"/>
    <row r="5854" ht="14.25" customHeight="1" x14ac:dyDescent="0.2"/>
    <row r="5855" ht="14.25" customHeight="1" x14ac:dyDescent="0.2"/>
    <row r="5856" ht="14.25" customHeight="1" x14ac:dyDescent="0.2"/>
    <row r="5857" ht="14.25" customHeight="1" x14ac:dyDescent="0.2"/>
    <row r="5858" ht="14.25" customHeight="1" x14ac:dyDescent="0.2"/>
    <row r="5859" ht="14.25" customHeight="1" x14ac:dyDescent="0.2"/>
    <row r="5860" ht="14.25" customHeight="1" x14ac:dyDescent="0.2"/>
    <row r="5861" ht="14.25" customHeight="1" x14ac:dyDescent="0.2"/>
    <row r="5862" ht="14.25" customHeight="1" x14ac:dyDescent="0.2"/>
    <row r="5863" ht="14.25" customHeight="1" x14ac:dyDescent="0.2"/>
    <row r="5864" ht="14.25" customHeight="1" x14ac:dyDescent="0.2"/>
    <row r="5865" ht="14.25" customHeight="1" x14ac:dyDescent="0.2"/>
    <row r="5866" ht="14.25" customHeight="1" x14ac:dyDescent="0.2"/>
    <row r="5867" ht="14.25" customHeight="1" x14ac:dyDescent="0.2"/>
    <row r="5868" ht="14.25" customHeight="1" x14ac:dyDescent="0.2"/>
    <row r="5869" ht="14.25" customHeight="1" x14ac:dyDescent="0.2"/>
    <row r="5870" ht="14.25" customHeight="1" x14ac:dyDescent="0.2"/>
    <row r="5871" ht="14.25" customHeight="1" x14ac:dyDescent="0.2"/>
    <row r="5872" ht="14.25" customHeight="1" x14ac:dyDescent="0.2"/>
    <row r="5873" ht="14.25" customHeight="1" x14ac:dyDescent="0.2"/>
    <row r="5874" ht="14.25" customHeight="1" x14ac:dyDescent="0.2"/>
    <row r="5875" ht="14.25" customHeight="1" x14ac:dyDescent="0.2"/>
    <row r="5876" ht="14.25" customHeight="1" x14ac:dyDescent="0.2"/>
    <row r="5877" ht="14.25" customHeight="1" x14ac:dyDescent="0.2"/>
    <row r="5878" ht="14.25" customHeight="1" x14ac:dyDescent="0.2"/>
    <row r="5879" ht="14.25" customHeight="1" x14ac:dyDescent="0.2"/>
    <row r="5880" ht="14.25" customHeight="1" x14ac:dyDescent="0.2"/>
    <row r="5881" ht="14.25" customHeight="1" x14ac:dyDescent="0.2"/>
    <row r="5882" ht="14.25" customHeight="1" x14ac:dyDescent="0.2"/>
    <row r="5883" ht="14.25" customHeight="1" x14ac:dyDescent="0.2"/>
    <row r="5884" ht="14.25" customHeight="1" x14ac:dyDescent="0.2"/>
    <row r="5885" ht="14.25" customHeight="1" x14ac:dyDescent="0.2"/>
    <row r="5886" ht="14.25" customHeight="1" x14ac:dyDescent="0.2"/>
    <row r="5887" ht="14.25" customHeight="1" x14ac:dyDescent="0.2"/>
    <row r="5888" ht="14.25" customHeight="1" x14ac:dyDescent="0.2"/>
    <row r="5889" ht="14.25" customHeight="1" x14ac:dyDescent="0.2"/>
    <row r="5890" ht="14.25" customHeight="1" x14ac:dyDescent="0.2"/>
    <row r="5891" ht="14.25" customHeight="1" x14ac:dyDescent="0.2"/>
    <row r="5892" ht="14.25" customHeight="1" x14ac:dyDescent="0.2"/>
    <row r="5893" ht="14.25" customHeight="1" x14ac:dyDescent="0.2"/>
    <row r="5894" ht="14.25" customHeight="1" x14ac:dyDescent="0.2"/>
    <row r="5895" ht="14.25" customHeight="1" x14ac:dyDescent="0.2"/>
    <row r="5896" ht="14.25" customHeight="1" x14ac:dyDescent="0.2"/>
    <row r="5897" ht="14.25" customHeight="1" x14ac:dyDescent="0.2"/>
    <row r="5898" ht="14.25" customHeight="1" x14ac:dyDescent="0.2"/>
    <row r="5899" ht="14.25" customHeight="1" x14ac:dyDescent="0.2"/>
    <row r="5900" ht="14.25" customHeight="1" x14ac:dyDescent="0.2"/>
    <row r="5901" ht="14.25" customHeight="1" x14ac:dyDescent="0.2"/>
    <row r="5902" ht="14.25" customHeight="1" x14ac:dyDescent="0.2"/>
    <row r="5903" ht="14.25" customHeight="1" x14ac:dyDescent="0.2"/>
    <row r="5904" ht="14.25" customHeight="1" x14ac:dyDescent="0.2"/>
    <row r="5905" ht="14.25" customHeight="1" x14ac:dyDescent="0.2"/>
    <row r="5906" ht="14.25" customHeight="1" x14ac:dyDescent="0.2"/>
    <row r="5907" ht="14.25" customHeight="1" x14ac:dyDescent="0.2"/>
    <row r="5908" ht="14.25" customHeight="1" x14ac:dyDescent="0.2"/>
    <row r="5909" ht="14.25" customHeight="1" x14ac:dyDescent="0.2"/>
    <row r="5910" ht="14.25" customHeight="1" x14ac:dyDescent="0.2"/>
    <row r="5911" ht="14.25" customHeight="1" x14ac:dyDescent="0.2"/>
    <row r="5912" ht="14.25" customHeight="1" x14ac:dyDescent="0.2"/>
    <row r="5913" ht="14.25" customHeight="1" x14ac:dyDescent="0.2"/>
    <row r="5914" ht="14.25" customHeight="1" x14ac:dyDescent="0.2"/>
    <row r="5915" ht="14.25" customHeight="1" x14ac:dyDescent="0.2"/>
    <row r="5916" ht="14.25" customHeight="1" x14ac:dyDescent="0.2"/>
    <row r="5917" ht="14.25" customHeight="1" x14ac:dyDescent="0.2"/>
    <row r="5918" ht="14.25" customHeight="1" x14ac:dyDescent="0.2"/>
    <row r="5919" ht="14.25" customHeight="1" x14ac:dyDescent="0.2"/>
    <row r="5920" ht="14.25" customHeight="1" x14ac:dyDescent="0.2"/>
    <row r="5921" ht="14.25" customHeight="1" x14ac:dyDescent="0.2"/>
    <row r="5922" ht="14.25" customHeight="1" x14ac:dyDescent="0.2"/>
    <row r="5923" ht="14.25" customHeight="1" x14ac:dyDescent="0.2"/>
    <row r="5924" ht="14.25" customHeight="1" x14ac:dyDescent="0.2"/>
    <row r="5925" ht="14.25" customHeight="1" x14ac:dyDescent="0.2"/>
    <row r="5926" ht="14.25" customHeight="1" x14ac:dyDescent="0.2"/>
    <row r="5927" ht="14.25" customHeight="1" x14ac:dyDescent="0.2"/>
    <row r="5928" ht="14.25" customHeight="1" x14ac:dyDescent="0.2"/>
    <row r="5929" ht="14.25" customHeight="1" x14ac:dyDescent="0.2"/>
    <row r="5930" ht="14.25" customHeight="1" x14ac:dyDescent="0.2"/>
    <row r="5931" ht="14.25" customHeight="1" x14ac:dyDescent="0.2"/>
    <row r="5932" ht="14.25" customHeight="1" x14ac:dyDescent="0.2"/>
    <row r="5933" ht="14.25" customHeight="1" x14ac:dyDescent="0.2"/>
    <row r="5934" ht="14.25" customHeight="1" x14ac:dyDescent="0.2"/>
    <row r="5935" ht="14.25" customHeight="1" x14ac:dyDescent="0.2"/>
    <row r="5936" ht="14.25" customHeight="1" x14ac:dyDescent="0.2"/>
    <row r="5937" ht="14.25" customHeight="1" x14ac:dyDescent="0.2"/>
    <row r="5938" ht="14.25" customHeight="1" x14ac:dyDescent="0.2"/>
    <row r="5939" ht="14.25" customHeight="1" x14ac:dyDescent="0.2"/>
    <row r="5940" ht="14.25" customHeight="1" x14ac:dyDescent="0.2"/>
    <row r="5941" ht="14.25" customHeight="1" x14ac:dyDescent="0.2"/>
    <row r="5942" ht="14.25" customHeight="1" x14ac:dyDescent="0.2"/>
    <row r="5943" ht="14.25" customHeight="1" x14ac:dyDescent="0.2"/>
    <row r="5944" ht="14.25" customHeight="1" x14ac:dyDescent="0.2"/>
    <row r="5945" ht="14.25" customHeight="1" x14ac:dyDescent="0.2"/>
    <row r="5946" ht="14.25" customHeight="1" x14ac:dyDescent="0.2"/>
    <row r="5947" ht="14.25" customHeight="1" x14ac:dyDescent="0.2"/>
    <row r="5948" ht="14.25" customHeight="1" x14ac:dyDescent="0.2"/>
    <row r="5949" ht="14.25" customHeight="1" x14ac:dyDescent="0.2"/>
    <row r="5950" ht="14.25" customHeight="1" x14ac:dyDescent="0.2"/>
    <row r="5951" ht="14.25" customHeight="1" x14ac:dyDescent="0.2"/>
    <row r="5952" ht="14.25" customHeight="1" x14ac:dyDescent="0.2"/>
    <row r="5953" ht="14.25" customHeight="1" x14ac:dyDescent="0.2"/>
    <row r="5954" ht="14.25" customHeight="1" x14ac:dyDescent="0.2"/>
    <row r="5955" ht="14.25" customHeight="1" x14ac:dyDescent="0.2"/>
    <row r="5956" ht="14.25" customHeight="1" x14ac:dyDescent="0.2"/>
    <row r="5957" ht="14.25" customHeight="1" x14ac:dyDescent="0.2"/>
    <row r="5958" ht="14.25" customHeight="1" x14ac:dyDescent="0.2"/>
    <row r="5959" ht="14.25" customHeight="1" x14ac:dyDescent="0.2"/>
    <row r="5960" ht="14.25" customHeight="1" x14ac:dyDescent="0.2"/>
    <row r="5961" ht="14.25" customHeight="1" x14ac:dyDescent="0.2"/>
    <row r="5962" ht="14.25" customHeight="1" x14ac:dyDescent="0.2"/>
    <row r="5963" ht="14.25" customHeight="1" x14ac:dyDescent="0.2"/>
    <row r="5964" ht="14.25" customHeight="1" x14ac:dyDescent="0.2"/>
    <row r="5965" ht="14.25" customHeight="1" x14ac:dyDescent="0.2"/>
    <row r="5966" ht="14.25" customHeight="1" x14ac:dyDescent="0.2"/>
    <row r="5967" ht="14.25" customHeight="1" x14ac:dyDescent="0.2"/>
    <row r="5968" ht="14.25" customHeight="1" x14ac:dyDescent="0.2"/>
    <row r="5969" ht="14.25" customHeight="1" x14ac:dyDescent="0.2"/>
    <row r="5970" ht="14.25" customHeight="1" x14ac:dyDescent="0.2"/>
    <row r="5971" ht="14.25" customHeight="1" x14ac:dyDescent="0.2"/>
    <row r="5972" ht="14.25" customHeight="1" x14ac:dyDescent="0.2"/>
    <row r="5973" ht="14.25" customHeight="1" x14ac:dyDescent="0.2"/>
    <row r="5974" ht="14.25" customHeight="1" x14ac:dyDescent="0.2"/>
    <row r="5975" ht="14.25" customHeight="1" x14ac:dyDescent="0.2"/>
    <row r="5976" ht="14.25" customHeight="1" x14ac:dyDescent="0.2"/>
    <row r="5977" ht="14.25" customHeight="1" x14ac:dyDescent="0.2"/>
    <row r="5978" ht="14.25" customHeight="1" x14ac:dyDescent="0.2"/>
    <row r="5979" ht="14.25" customHeight="1" x14ac:dyDescent="0.2"/>
    <row r="5980" ht="14.25" customHeight="1" x14ac:dyDescent="0.2"/>
    <row r="5981" ht="14.25" customHeight="1" x14ac:dyDescent="0.2"/>
    <row r="5982" ht="14.25" customHeight="1" x14ac:dyDescent="0.2"/>
    <row r="5983" ht="14.25" customHeight="1" x14ac:dyDescent="0.2"/>
    <row r="5984" ht="14.25" customHeight="1" x14ac:dyDescent="0.2"/>
    <row r="5985" ht="14.25" customHeight="1" x14ac:dyDescent="0.2"/>
    <row r="5986" ht="14.25" customHeight="1" x14ac:dyDescent="0.2"/>
    <row r="5987" ht="14.25" customHeight="1" x14ac:dyDescent="0.2"/>
    <row r="5988" ht="14.25" customHeight="1" x14ac:dyDescent="0.2"/>
    <row r="5989" ht="14.25" customHeight="1" x14ac:dyDescent="0.2"/>
    <row r="5990" ht="14.25" customHeight="1" x14ac:dyDescent="0.2"/>
    <row r="5991" ht="14.25" customHeight="1" x14ac:dyDescent="0.2"/>
    <row r="5992" ht="14.25" customHeight="1" x14ac:dyDescent="0.2"/>
    <row r="5993" ht="14.25" customHeight="1" x14ac:dyDescent="0.2"/>
    <row r="5994" ht="14.25" customHeight="1" x14ac:dyDescent="0.2"/>
    <row r="5995" ht="14.25" customHeight="1" x14ac:dyDescent="0.2"/>
    <row r="5996" ht="14.25" customHeight="1" x14ac:dyDescent="0.2"/>
    <row r="5997" ht="14.25" customHeight="1" x14ac:dyDescent="0.2"/>
    <row r="5998" ht="14.25" customHeight="1" x14ac:dyDescent="0.2"/>
    <row r="5999" ht="14.25" customHeight="1" x14ac:dyDescent="0.2"/>
    <row r="6000" ht="14.25" customHeight="1" x14ac:dyDescent="0.2"/>
    <row r="6001" ht="14.25" customHeight="1" x14ac:dyDescent="0.2"/>
    <row r="6002" ht="14.25" customHeight="1" x14ac:dyDescent="0.2"/>
    <row r="6003" ht="14.25" customHeight="1" x14ac:dyDescent="0.2"/>
    <row r="6004" ht="14.25" customHeight="1" x14ac:dyDescent="0.2"/>
    <row r="6005" ht="14.25" customHeight="1" x14ac:dyDescent="0.2"/>
    <row r="6006" ht="14.25" customHeight="1" x14ac:dyDescent="0.2"/>
    <row r="6007" ht="14.25" customHeight="1" x14ac:dyDescent="0.2"/>
    <row r="6008" ht="14.25" customHeight="1" x14ac:dyDescent="0.2"/>
    <row r="6009" ht="14.25" customHeight="1" x14ac:dyDescent="0.2"/>
    <row r="6010" ht="14.25" customHeight="1" x14ac:dyDescent="0.2"/>
    <row r="6011" ht="14.25" customHeight="1" x14ac:dyDescent="0.2"/>
    <row r="6012" ht="14.25" customHeight="1" x14ac:dyDescent="0.2"/>
    <row r="6013" ht="14.25" customHeight="1" x14ac:dyDescent="0.2"/>
    <row r="6014" ht="14.25" customHeight="1" x14ac:dyDescent="0.2"/>
    <row r="6015" ht="14.25" customHeight="1" x14ac:dyDescent="0.2"/>
    <row r="6016" ht="14.25" customHeight="1" x14ac:dyDescent="0.2"/>
    <row r="6017" ht="14.25" customHeight="1" x14ac:dyDescent="0.2"/>
    <row r="6018" ht="14.25" customHeight="1" x14ac:dyDescent="0.2"/>
    <row r="6019" ht="14.25" customHeight="1" x14ac:dyDescent="0.2"/>
    <row r="6020" ht="14.25" customHeight="1" x14ac:dyDescent="0.2"/>
    <row r="6021" ht="14.25" customHeight="1" x14ac:dyDescent="0.2"/>
    <row r="6022" ht="14.25" customHeight="1" x14ac:dyDescent="0.2"/>
    <row r="6023" ht="14.25" customHeight="1" x14ac:dyDescent="0.2"/>
    <row r="6024" ht="14.25" customHeight="1" x14ac:dyDescent="0.2"/>
    <row r="6025" ht="14.25" customHeight="1" x14ac:dyDescent="0.2"/>
    <row r="6026" ht="14.25" customHeight="1" x14ac:dyDescent="0.2"/>
    <row r="6027" ht="14.25" customHeight="1" x14ac:dyDescent="0.2"/>
    <row r="6028" ht="14.25" customHeight="1" x14ac:dyDescent="0.2"/>
    <row r="6029" ht="14.25" customHeight="1" x14ac:dyDescent="0.2"/>
    <row r="6030" ht="14.25" customHeight="1" x14ac:dyDescent="0.2"/>
    <row r="6031" ht="14.25" customHeight="1" x14ac:dyDescent="0.2"/>
    <row r="6032" ht="14.25" customHeight="1" x14ac:dyDescent="0.2"/>
    <row r="6033" ht="14.25" customHeight="1" x14ac:dyDescent="0.2"/>
    <row r="6034" ht="14.25" customHeight="1" x14ac:dyDescent="0.2"/>
    <row r="6035" ht="14.25" customHeight="1" x14ac:dyDescent="0.2"/>
    <row r="6036" ht="14.25" customHeight="1" x14ac:dyDescent="0.2"/>
    <row r="6037" ht="14.25" customHeight="1" x14ac:dyDescent="0.2"/>
    <row r="6038" ht="14.25" customHeight="1" x14ac:dyDescent="0.2"/>
    <row r="6039" ht="14.25" customHeight="1" x14ac:dyDescent="0.2"/>
    <row r="6040" ht="14.25" customHeight="1" x14ac:dyDescent="0.2"/>
    <row r="6041" ht="14.25" customHeight="1" x14ac:dyDescent="0.2"/>
    <row r="6042" ht="14.25" customHeight="1" x14ac:dyDescent="0.2"/>
    <row r="6043" ht="14.25" customHeight="1" x14ac:dyDescent="0.2"/>
    <row r="6044" ht="14.25" customHeight="1" x14ac:dyDescent="0.2"/>
    <row r="6045" ht="14.25" customHeight="1" x14ac:dyDescent="0.2"/>
    <row r="6046" ht="14.25" customHeight="1" x14ac:dyDescent="0.2"/>
    <row r="6047" ht="14.25" customHeight="1" x14ac:dyDescent="0.2"/>
    <row r="6048" ht="14.25" customHeight="1" x14ac:dyDescent="0.2"/>
    <row r="6049" ht="14.25" customHeight="1" x14ac:dyDescent="0.2"/>
    <row r="6050" ht="14.25" customHeight="1" x14ac:dyDescent="0.2"/>
    <row r="6051" ht="14.25" customHeight="1" x14ac:dyDescent="0.2"/>
    <row r="6052" ht="14.25" customHeight="1" x14ac:dyDescent="0.2"/>
    <row r="6053" ht="14.25" customHeight="1" x14ac:dyDescent="0.2"/>
    <row r="6054" ht="14.25" customHeight="1" x14ac:dyDescent="0.2"/>
    <row r="6055" ht="14.25" customHeight="1" x14ac:dyDescent="0.2"/>
    <row r="6056" ht="14.25" customHeight="1" x14ac:dyDescent="0.2"/>
    <row r="6057" ht="14.25" customHeight="1" x14ac:dyDescent="0.2"/>
    <row r="6058" ht="14.25" customHeight="1" x14ac:dyDescent="0.2"/>
    <row r="6059" ht="14.25" customHeight="1" x14ac:dyDescent="0.2"/>
    <row r="6060" ht="14.25" customHeight="1" x14ac:dyDescent="0.2"/>
    <row r="6061" ht="14.25" customHeight="1" x14ac:dyDescent="0.2"/>
    <row r="6062" ht="14.25" customHeight="1" x14ac:dyDescent="0.2"/>
    <row r="6063" ht="14.25" customHeight="1" x14ac:dyDescent="0.2"/>
    <row r="6064" ht="14.25" customHeight="1" x14ac:dyDescent="0.2"/>
    <row r="6065" ht="14.25" customHeight="1" x14ac:dyDescent="0.2"/>
    <row r="6066" ht="14.25" customHeight="1" x14ac:dyDescent="0.2"/>
    <row r="6067" ht="14.25" customHeight="1" x14ac:dyDescent="0.2"/>
    <row r="6068" ht="14.25" customHeight="1" x14ac:dyDescent="0.2"/>
    <row r="6069" ht="14.25" customHeight="1" x14ac:dyDescent="0.2"/>
    <row r="6070" ht="14.25" customHeight="1" x14ac:dyDescent="0.2"/>
    <row r="6071" ht="14.25" customHeight="1" x14ac:dyDescent="0.2"/>
    <row r="6072" ht="14.25" customHeight="1" x14ac:dyDescent="0.2"/>
    <row r="6073" ht="14.25" customHeight="1" x14ac:dyDescent="0.2"/>
    <row r="6074" ht="14.25" customHeight="1" x14ac:dyDescent="0.2"/>
    <row r="6075" ht="14.25" customHeight="1" x14ac:dyDescent="0.2"/>
    <row r="6076" ht="14.25" customHeight="1" x14ac:dyDescent="0.2"/>
    <row r="6077" ht="14.25" customHeight="1" x14ac:dyDescent="0.2"/>
    <row r="6078" ht="14.25" customHeight="1" x14ac:dyDescent="0.2"/>
    <row r="6079" ht="14.25" customHeight="1" x14ac:dyDescent="0.2"/>
    <row r="6080" ht="14.25" customHeight="1" x14ac:dyDescent="0.2"/>
    <row r="6081" ht="14.25" customHeight="1" x14ac:dyDescent="0.2"/>
    <row r="6082" ht="14.25" customHeight="1" x14ac:dyDescent="0.2"/>
    <row r="6083" ht="14.25" customHeight="1" x14ac:dyDescent="0.2"/>
    <row r="6084" ht="14.25" customHeight="1" x14ac:dyDescent="0.2"/>
    <row r="6085" ht="14.25" customHeight="1" x14ac:dyDescent="0.2"/>
    <row r="6086" ht="14.25" customHeight="1" x14ac:dyDescent="0.2"/>
    <row r="6087" ht="14.25" customHeight="1" x14ac:dyDescent="0.2"/>
    <row r="6088" ht="14.25" customHeight="1" x14ac:dyDescent="0.2"/>
    <row r="6089" ht="14.25" customHeight="1" x14ac:dyDescent="0.2"/>
    <row r="6090" ht="14.25" customHeight="1" x14ac:dyDescent="0.2"/>
    <row r="6091" ht="14.25" customHeight="1" x14ac:dyDescent="0.2"/>
    <row r="6092" ht="14.25" customHeight="1" x14ac:dyDescent="0.2"/>
    <row r="6093" ht="14.25" customHeight="1" x14ac:dyDescent="0.2"/>
    <row r="6094" ht="14.25" customHeight="1" x14ac:dyDescent="0.2"/>
    <row r="6095" ht="14.25" customHeight="1" x14ac:dyDescent="0.2"/>
    <row r="6096" ht="14.25" customHeight="1" x14ac:dyDescent="0.2"/>
    <row r="6097" ht="14.25" customHeight="1" x14ac:dyDescent="0.2"/>
    <row r="6098" ht="14.25" customHeight="1" x14ac:dyDescent="0.2"/>
    <row r="6099" ht="14.25" customHeight="1" x14ac:dyDescent="0.2"/>
    <row r="6100" ht="14.25" customHeight="1" x14ac:dyDescent="0.2"/>
    <row r="6101" ht="14.25" customHeight="1" x14ac:dyDescent="0.2"/>
    <row r="6102" ht="14.25" customHeight="1" x14ac:dyDescent="0.2"/>
    <row r="6103" ht="14.25" customHeight="1" x14ac:dyDescent="0.2"/>
    <row r="6104" ht="14.25" customHeight="1" x14ac:dyDescent="0.2"/>
    <row r="6105" ht="14.25" customHeight="1" x14ac:dyDescent="0.2"/>
    <row r="6106" ht="14.25" customHeight="1" x14ac:dyDescent="0.2"/>
    <row r="6107" ht="14.25" customHeight="1" x14ac:dyDescent="0.2"/>
    <row r="6108" ht="14.25" customHeight="1" x14ac:dyDescent="0.2"/>
    <row r="6109" ht="14.25" customHeight="1" x14ac:dyDescent="0.2"/>
    <row r="6110" ht="14.25" customHeight="1" x14ac:dyDescent="0.2"/>
    <row r="6111" ht="14.25" customHeight="1" x14ac:dyDescent="0.2"/>
    <row r="6112" ht="14.25" customHeight="1" x14ac:dyDescent="0.2"/>
    <row r="6113" ht="14.25" customHeight="1" x14ac:dyDescent="0.2"/>
    <row r="6114" ht="14.25" customHeight="1" x14ac:dyDescent="0.2"/>
    <row r="6115" ht="14.25" customHeight="1" x14ac:dyDescent="0.2"/>
    <row r="6116" ht="14.25" customHeight="1" x14ac:dyDescent="0.2"/>
    <row r="6117" ht="14.25" customHeight="1" x14ac:dyDescent="0.2"/>
    <row r="6118" ht="14.25" customHeight="1" x14ac:dyDescent="0.2"/>
    <row r="6119" ht="14.25" customHeight="1" x14ac:dyDescent="0.2"/>
    <row r="6120" ht="14.25" customHeight="1" x14ac:dyDescent="0.2"/>
    <row r="6121" ht="14.25" customHeight="1" x14ac:dyDescent="0.2"/>
    <row r="6122" ht="14.25" customHeight="1" x14ac:dyDescent="0.2"/>
    <row r="6123" ht="14.25" customHeight="1" x14ac:dyDescent="0.2"/>
    <row r="6124" ht="14.25" customHeight="1" x14ac:dyDescent="0.2"/>
    <row r="6125" ht="14.25" customHeight="1" x14ac:dyDescent="0.2"/>
    <row r="6126" ht="14.25" customHeight="1" x14ac:dyDescent="0.2"/>
    <row r="6127" ht="14.25" customHeight="1" x14ac:dyDescent="0.2"/>
    <row r="6128" ht="14.25" customHeight="1" x14ac:dyDescent="0.2"/>
    <row r="6129" ht="14.25" customHeight="1" x14ac:dyDescent="0.2"/>
    <row r="6130" ht="14.25" customHeight="1" x14ac:dyDescent="0.2"/>
    <row r="6131" ht="14.25" customHeight="1" x14ac:dyDescent="0.2"/>
    <row r="6132" ht="14.25" customHeight="1" x14ac:dyDescent="0.2"/>
    <row r="6133" ht="14.25" customHeight="1" x14ac:dyDescent="0.2"/>
    <row r="6134" ht="14.25" customHeight="1" x14ac:dyDescent="0.2"/>
    <row r="6135" ht="14.25" customHeight="1" x14ac:dyDescent="0.2"/>
    <row r="6136" ht="14.25" customHeight="1" x14ac:dyDescent="0.2"/>
    <row r="6137" ht="14.25" customHeight="1" x14ac:dyDescent="0.2"/>
    <row r="6138" ht="14.25" customHeight="1" x14ac:dyDescent="0.2"/>
    <row r="6139" ht="14.25" customHeight="1" x14ac:dyDescent="0.2"/>
    <row r="6140" ht="14.25" customHeight="1" x14ac:dyDescent="0.2"/>
    <row r="6141" ht="14.25" customHeight="1" x14ac:dyDescent="0.2"/>
    <row r="6142" ht="14.25" customHeight="1" x14ac:dyDescent="0.2"/>
    <row r="6143" ht="14.25" customHeight="1" x14ac:dyDescent="0.2"/>
    <row r="6144" ht="14.25" customHeight="1" x14ac:dyDescent="0.2"/>
    <row r="6145" ht="14.25" customHeight="1" x14ac:dyDescent="0.2"/>
    <row r="6146" ht="14.25" customHeight="1" x14ac:dyDescent="0.2"/>
    <row r="6147" ht="14.25" customHeight="1" x14ac:dyDescent="0.2"/>
    <row r="6148" ht="14.25" customHeight="1" x14ac:dyDescent="0.2"/>
    <row r="6149" ht="14.25" customHeight="1" x14ac:dyDescent="0.2"/>
    <row r="6150" ht="14.25" customHeight="1" x14ac:dyDescent="0.2"/>
    <row r="6151" ht="14.25" customHeight="1" x14ac:dyDescent="0.2"/>
    <row r="6152" ht="14.25" customHeight="1" x14ac:dyDescent="0.2"/>
    <row r="6153" ht="14.25" customHeight="1" x14ac:dyDescent="0.2"/>
    <row r="6154" ht="14.25" customHeight="1" x14ac:dyDescent="0.2"/>
    <row r="6155" ht="14.25" customHeight="1" x14ac:dyDescent="0.2"/>
    <row r="6156" ht="14.25" customHeight="1" x14ac:dyDescent="0.2"/>
    <row r="6157" ht="14.25" customHeight="1" x14ac:dyDescent="0.2"/>
    <row r="6158" ht="14.25" customHeight="1" x14ac:dyDescent="0.2"/>
    <row r="6159" ht="14.25" customHeight="1" x14ac:dyDescent="0.2"/>
    <row r="6160" ht="14.25" customHeight="1" x14ac:dyDescent="0.2"/>
    <row r="6161" ht="14.25" customHeight="1" x14ac:dyDescent="0.2"/>
    <row r="6162" ht="14.25" customHeight="1" x14ac:dyDescent="0.2"/>
    <row r="6163" ht="14.25" customHeight="1" x14ac:dyDescent="0.2"/>
    <row r="6164" ht="14.25" customHeight="1" x14ac:dyDescent="0.2"/>
    <row r="6165" ht="14.25" customHeight="1" x14ac:dyDescent="0.2"/>
    <row r="6166" ht="14.25" customHeight="1" x14ac:dyDescent="0.2"/>
    <row r="6167" ht="14.25" customHeight="1" x14ac:dyDescent="0.2"/>
    <row r="6168" ht="14.25" customHeight="1" x14ac:dyDescent="0.2"/>
    <row r="6169" ht="14.25" customHeight="1" x14ac:dyDescent="0.2"/>
    <row r="6170" ht="14.25" customHeight="1" x14ac:dyDescent="0.2"/>
    <row r="6171" ht="14.25" customHeight="1" x14ac:dyDescent="0.2"/>
    <row r="6172" ht="14.25" customHeight="1" x14ac:dyDescent="0.2"/>
    <row r="6173" ht="14.25" customHeight="1" x14ac:dyDescent="0.2"/>
    <row r="6174" ht="14.25" customHeight="1" x14ac:dyDescent="0.2"/>
    <row r="6175" ht="14.25" customHeight="1" x14ac:dyDescent="0.2"/>
    <row r="6176" ht="14.25" customHeight="1" x14ac:dyDescent="0.2"/>
    <row r="6177" ht="14.25" customHeight="1" x14ac:dyDescent="0.2"/>
    <row r="6178" ht="14.25" customHeight="1" x14ac:dyDescent="0.2"/>
    <row r="6179" ht="14.25" customHeight="1" x14ac:dyDescent="0.2"/>
    <row r="6180" ht="14.25" customHeight="1" x14ac:dyDescent="0.2"/>
    <row r="6181" ht="14.25" customHeight="1" x14ac:dyDescent="0.2"/>
    <row r="6182" ht="14.25" customHeight="1" x14ac:dyDescent="0.2"/>
    <row r="6183" ht="14.25" customHeight="1" x14ac:dyDescent="0.2"/>
    <row r="6184" ht="14.25" customHeight="1" x14ac:dyDescent="0.2"/>
    <row r="6185" ht="14.25" customHeight="1" x14ac:dyDescent="0.2"/>
    <row r="6186" ht="14.25" customHeight="1" x14ac:dyDescent="0.2"/>
    <row r="6187" ht="14.25" customHeight="1" x14ac:dyDescent="0.2"/>
    <row r="6188" ht="14.25" customHeight="1" x14ac:dyDescent="0.2"/>
    <row r="6189" ht="14.25" customHeight="1" x14ac:dyDescent="0.2"/>
    <row r="6190" ht="14.25" customHeight="1" x14ac:dyDescent="0.2"/>
    <row r="6191" ht="14.25" customHeight="1" x14ac:dyDescent="0.2"/>
    <row r="6192" ht="14.25" customHeight="1" x14ac:dyDescent="0.2"/>
    <row r="6193" ht="14.25" customHeight="1" x14ac:dyDescent="0.2"/>
    <row r="6194" ht="14.25" customHeight="1" x14ac:dyDescent="0.2"/>
    <row r="6195" ht="14.25" customHeight="1" x14ac:dyDescent="0.2"/>
    <row r="6196" ht="14.25" customHeight="1" x14ac:dyDescent="0.2"/>
    <row r="6197" ht="14.25" customHeight="1" x14ac:dyDescent="0.2"/>
    <row r="6198" ht="14.25" customHeight="1" x14ac:dyDescent="0.2"/>
    <row r="6199" ht="14.25" customHeight="1" x14ac:dyDescent="0.2"/>
    <row r="6200" ht="14.25" customHeight="1" x14ac:dyDescent="0.2"/>
    <row r="6201" ht="14.25" customHeight="1" x14ac:dyDescent="0.2"/>
    <row r="6202" ht="14.25" customHeight="1" x14ac:dyDescent="0.2"/>
    <row r="6203" ht="14.25" customHeight="1" x14ac:dyDescent="0.2"/>
    <row r="6204" ht="14.25" customHeight="1" x14ac:dyDescent="0.2"/>
    <row r="6205" ht="14.25" customHeight="1" x14ac:dyDescent="0.2"/>
    <row r="6206" ht="14.25" customHeight="1" x14ac:dyDescent="0.2"/>
    <row r="6207" ht="14.25" customHeight="1" x14ac:dyDescent="0.2"/>
    <row r="6208" ht="14.25" customHeight="1" x14ac:dyDescent="0.2"/>
    <row r="6209" ht="14.25" customHeight="1" x14ac:dyDescent="0.2"/>
    <row r="6210" ht="14.25" customHeight="1" x14ac:dyDescent="0.2"/>
    <row r="6211" ht="14.25" customHeight="1" x14ac:dyDescent="0.2"/>
    <row r="6212" ht="14.25" customHeight="1" x14ac:dyDescent="0.2"/>
    <row r="6213" ht="14.25" customHeight="1" x14ac:dyDescent="0.2"/>
    <row r="6214" ht="14.25" customHeight="1" x14ac:dyDescent="0.2"/>
    <row r="6215" ht="14.25" customHeight="1" x14ac:dyDescent="0.2"/>
    <row r="6216" ht="14.25" customHeight="1" x14ac:dyDescent="0.2"/>
    <row r="6217" ht="14.25" customHeight="1" x14ac:dyDescent="0.2"/>
    <row r="6218" ht="14.25" customHeight="1" x14ac:dyDescent="0.2"/>
    <row r="6219" ht="14.25" customHeight="1" x14ac:dyDescent="0.2"/>
    <row r="6220" ht="14.25" customHeight="1" x14ac:dyDescent="0.2"/>
    <row r="6221" ht="14.25" customHeight="1" x14ac:dyDescent="0.2"/>
    <row r="6222" ht="14.25" customHeight="1" x14ac:dyDescent="0.2"/>
    <row r="6223" ht="14.25" customHeight="1" x14ac:dyDescent="0.2"/>
    <row r="6224" ht="14.25" customHeight="1" x14ac:dyDescent="0.2"/>
    <row r="6225" ht="14.25" customHeight="1" x14ac:dyDescent="0.2"/>
    <row r="6226" ht="14.25" customHeight="1" x14ac:dyDescent="0.2"/>
    <row r="6227" ht="14.25" customHeight="1" x14ac:dyDescent="0.2"/>
    <row r="6228" ht="14.25" customHeight="1" x14ac:dyDescent="0.2"/>
    <row r="6229" ht="14.25" customHeight="1" x14ac:dyDescent="0.2"/>
    <row r="6230" ht="14.25" customHeight="1" x14ac:dyDescent="0.2"/>
    <row r="6231" ht="14.25" customHeight="1" x14ac:dyDescent="0.2"/>
    <row r="6232" ht="14.25" customHeight="1" x14ac:dyDescent="0.2"/>
    <row r="6233" ht="14.25" customHeight="1" x14ac:dyDescent="0.2"/>
    <row r="6234" ht="14.25" customHeight="1" x14ac:dyDescent="0.2"/>
    <row r="6235" ht="14.25" customHeight="1" x14ac:dyDescent="0.2"/>
    <row r="6236" ht="14.25" customHeight="1" x14ac:dyDescent="0.2"/>
    <row r="6237" ht="14.25" customHeight="1" x14ac:dyDescent="0.2"/>
    <row r="6238" ht="14.25" customHeight="1" x14ac:dyDescent="0.2"/>
    <row r="6239" ht="14.25" customHeight="1" x14ac:dyDescent="0.2"/>
    <row r="6240" ht="14.25" customHeight="1" x14ac:dyDescent="0.2"/>
    <row r="6241" ht="14.25" customHeight="1" x14ac:dyDescent="0.2"/>
    <row r="6242" ht="14.25" customHeight="1" x14ac:dyDescent="0.2"/>
    <row r="6243" ht="14.25" customHeight="1" x14ac:dyDescent="0.2"/>
    <row r="6244" ht="14.25" customHeight="1" x14ac:dyDescent="0.2"/>
    <row r="6245" ht="14.25" customHeight="1" x14ac:dyDescent="0.2"/>
    <row r="6246" ht="14.25" customHeight="1" x14ac:dyDescent="0.2"/>
    <row r="6247" ht="14.25" customHeight="1" x14ac:dyDescent="0.2"/>
    <row r="6248" ht="14.25" customHeight="1" x14ac:dyDescent="0.2"/>
    <row r="6249" ht="14.25" customHeight="1" x14ac:dyDescent="0.2"/>
    <row r="6250" ht="14.25" customHeight="1" x14ac:dyDescent="0.2"/>
    <row r="6251" ht="14.25" customHeight="1" x14ac:dyDescent="0.2"/>
    <row r="6252" ht="14.25" customHeight="1" x14ac:dyDescent="0.2"/>
    <row r="6253" ht="14.25" customHeight="1" x14ac:dyDescent="0.2"/>
    <row r="6254" ht="14.25" customHeight="1" x14ac:dyDescent="0.2"/>
    <row r="6255" ht="14.25" customHeight="1" x14ac:dyDescent="0.2"/>
    <row r="6256" ht="14.25" customHeight="1" x14ac:dyDescent="0.2"/>
    <row r="6257" ht="14.25" customHeight="1" x14ac:dyDescent="0.2"/>
    <row r="6258" ht="14.25" customHeight="1" x14ac:dyDescent="0.2"/>
    <row r="6259" ht="14.25" customHeight="1" x14ac:dyDescent="0.2"/>
    <row r="6260" ht="14.25" customHeight="1" x14ac:dyDescent="0.2"/>
    <row r="6261" ht="14.25" customHeight="1" x14ac:dyDescent="0.2"/>
    <row r="6262" ht="14.25" customHeight="1" x14ac:dyDescent="0.2"/>
    <row r="6263" ht="14.25" customHeight="1" x14ac:dyDescent="0.2"/>
    <row r="6264" ht="14.25" customHeight="1" x14ac:dyDescent="0.2"/>
    <row r="6265" ht="14.25" customHeight="1" x14ac:dyDescent="0.2"/>
    <row r="6266" ht="14.25" customHeight="1" x14ac:dyDescent="0.2"/>
    <row r="6267" ht="14.25" customHeight="1" x14ac:dyDescent="0.2"/>
    <row r="6268" ht="14.25" customHeight="1" x14ac:dyDescent="0.2"/>
    <row r="6269" ht="14.25" customHeight="1" x14ac:dyDescent="0.2"/>
    <row r="6270" ht="14.25" customHeight="1" x14ac:dyDescent="0.2"/>
    <row r="6271" ht="14.25" customHeight="1" x14ac:dyDescent="0.2"/>
    <row r="6272" ht="14.25" customHeight="1" x14ac:dyDescent="0.2"/>
    <row r="6273" ht="14.25" customHeight="1" x14ac:dyDescent="0.2"/>
    <row r="6274" ht="14.25" customHeight="1" x14ac:dyDescent="0.2"/>
    <row r="6275" ht="14.25" customHeight="1" x14ac:dyDescent="0.2"/>
    <row r="6276" ht="14.25" customHeight="1" x14ac:dyDescent="0.2"/>
    <row r="6277" ht="14.25" customHeight="1" x14ac:dyDescent="0.2"/>
    <row r="6278" ht="14.25" customHeight="1" x14ac:dyDescent="0.2"/>
    <row r="6279" ht="14.25" customHeight="1" x14ac:dyDescent="0.2"/>
    <row r="6280" ht="14.25" customHeight="1" x14ac:dyDescent="0.2"/>
    <row r="6281" ht="14.25" customHeight="1" x14ac:dyDescent="0.2"/>
    <row r="6282" ht="14.25" customHeight="1" x14ac:dyDescent="0.2"/>
    <row r="6283" ht="14.25" customHeight="1" x14ac:dyDescent="0.2"/>
    <row r="6284" ht="14.25" customHeight="1" x14ac:dyDescent="0.2"/>
    <row r="6285" ht="14.25" customHeight="1" x14ac:dyDescent="0.2"/>
    <row r="6286" ht="14.25" customHeight="1" x14ac:dyDescent="0.2"/>
    <row r="6287" ht="14.25" customHeight="1" x14ac:dyDescent="0.2"/>
    <row r="6288" ht="14.25" customHeight="1" x14ac:dyDescent="0.2"/>
    <row r="6289" ht="14.25" customHeight="1" x14ac:dyDescent="0.2"/>
    <row r="6290" ht="14.25" customHeight="1" x14ac:dyDescent="0.2"/>
    <row r="6291" ht="14.25" customHeight="1" x14ac:dyDescent="0.2"/>
    <row r="6292" ht="14.25" customHeight="1" x14ac:dyDescent="0.2"/>
    <row r="6293" ht="14.25" customHeight="1" x14ac:dyDescent="0.2"/>
    <row r="6294" ht="14.25" customHeight="1" x14ac:dyDescent="0.2"/>
    <row r="6295" ht="14.25" customHeight="1" x14ac:dyDescent="0.2"/>
    <row r="6296" ht="14.25" customHeight="1" x14ac:dyDescent="0.2"/>
    <row r="6297" ht="14.25" customHeight="1" x14ac:dyDescent="0.2"/>
    <row r="6298" ht="14.25" customHeight="1" x14ac:dyDescent="0.2"/>
    <row r="6299" ht="14.25" customHeight="1" x14ac:dyDescent="0.2"/>
    <row r="6300" ht="14.25" customHeight="1" x14ac:dyDescent="0.2"/>
    <row r="6301" ht="14.25" customHeight="1" x14ac:dyDescent="0.2"/>
    <row r="6302" ht="14.25" customHeight="1" x14ac:dyDescent="0.2"/>
    <row r="6303" ht="14.25" customHeight="1" x14ac:dyDescent="0.2"/>
    <row r="6304" ht="14.25" customHeight="1" x14ac:dyDescent="0.2"/>
    <row r="6305" ht="14.25" customHeight="1" x14ac:dyDescent="0.2"/>
    <row r="6306" ht="14.25" customHeight="1" x14ac:dyDescent="0.2"/>
    <row r="6307" ht="14.25" customHeight="1" x14ac:dyDescent="0.2"/>
    <row r="6308" ht="14.25" customHeight="1" x14ac:dyDescent="0.2"/>
    <row r="6309" ht="14.25" customHeight="1" x14ac:dyDescent="0.2"/>
    <row r="6310" ht="14.25" customHeight="1" x14ac:dyDescent="0.2"/>
    <row r="6311" ht="14.25" customHeight="1" x14ac:dyDescent="0.2"/>
    <row r="6312" ht="14.25" customHeight="1" x14ac:dyDescent="0.2"/>
    <row r="6313" ht="14.25" customHeight="1" x14ac:dyDescent="0.2"/>
    <row r="6314" ht="14.25" customHeight="1" x14ac:dyDescent="0.2"/>
    <row r="6315" ht="14.25" customHeight="1" x14ac:dyDescent="0.2"/>
    <row r="6316" ht="14.25" customHeight="1" x14ac:dyDescent="0.2"/>
    <row r="6317" ht="14.25" customHeight="1" x14ac:dyDescent="0.2"/>
    <row r="6318" ht="14.25" customHeight="1" x14ac:dyDescent="0.2"/>
    <row r="6319" ht="14.25" customHeight="1" x14ac:dyDescent="0.2"/>
    <row r="6320" ht="14.25" customHeight="1" x14ac:dyDescent="0.2"/>
    <row r="6321" ht="14.25" customHeight="1" x14ac:dyDescent="0.2"/>
    <row r="6322" ht="14.25" customHeight="1" x14ac:dyDescent="0.2"/>
    <row r="6323" ht="14.25" customHeight="1" x14ac:dyDescent="0.2"/>
    <row r="6324" ht="14.25" customHeight="1" x14ac:dyDescent="0.2"/>
    <row r="6325" ht="14.25" customHeight="1" x14ac:dyDescent="0.2"/>
    <row r="6326" ht="14.25" customHeight="1" x14ac:dyDescent="0.2"/>
    <row r="6327" ht="14.25" customHeight="1" x14ac:dyDescent="0.2"/>
    <row r="6328" ht="14.25" customHeight="1" x14ac:dyDescent="0.2"/>
    <row r="6329" ht="14.25" customHeight="1" x14ac:dyDescent="0.2"/>
    <row r="6330" ht="14.25" customHeight="1" x14ac:dyDescent="0.2"/>
    <row r="6331" ht="14.25" customHeight="1" x14ac:dyDescent="0.2"/>
    <row r="6332" ht="14.25" customHeight="1" x14ac:dyDescent="0.2"/>
    <row r="6333" ht="14.25" customHeight="1" x14ac:dyDescent="0.2"/>
    <row r="6334" ht="14.25" customHeight="1" x14ac:dyDescent="0.2"/>
    <row r="6335" ht="14.25" customHeight="1" x14ac:dyDescent="0.2"/>
    <row r="6336" ht="14.25" customHeight="1" x14ac:dyDescent="0.2"/>
    <row r="6337" ht="14.25" customHeight="1" x14ac:dyDescent="0.2"/>
    <row r="6338" ht="14.25" customHeight="1" x14ac:dyDescent="0.2"/>
    <row r="6339" ht="14.25" customHeight="1" x14ac:dyDescent="0.2"/>
    <row r="6340" ht="14.25" customHeight="1" x14ac:dyDescent="0.2"/>
    <row r="6341" ht="14.25" customHeight="1" x14ac:dyDescent="0.2"/>
    <row r="6342" ht="14.25" customHeight="1" x14ac:dyDescent="0.2"/>
    <row r="6343" ht="14.25" customHeight="1" x14ac:dyDescent="0.2"/>
    <row r="6344" ht="14.25" customHeight="1" x14ac:dyDescent="0.2"/>
    <row r="6345" ht="14.25" customHeight="1" x14ac:dyDescent="0.2"/>
    <row r="6346" ht="14.25" customHeight="1" x14ac:dyDescent="0.2"/>
    <row r="6347" ht="14.25" customHeight="1" x14ac:dyDescent="0.2"/>
    <row r="6348" ht="14.25" customHeight="1" x14ac:dyDescent="0.2"/>
    <row r="6349" ht="14.25" customHeight="1" x14ac:dyDescent="0.2"/>
    <row r="6350" ht="14.25" customHeight="1" x14ac:dyDescent="0.2"/>
    <row r="6351" ht="14.25" customHeight="1" x14ac:dyDescent="0.2"/>
    <row r="6352" ht="14.25" customHeight="1" x14ac:dyDescent="0.2"/>
    <row r="6353" ht="14.25" customHeight="1" x14ac:dyDescent="0.2"/>
    <row r="6354" ht="14.25" customHeight="1" x14ac:dyDescent="0.2"/>
    <row r="6355" ht="14.25" customHeight="1" x14ac:dyDescent="0.2"/>
    <row r="6356" ht="14.25" customHeight="1" x14ac:dyDescent="0.2"/>
    <row r="6357" ht="14.25" customHeight="1" x14ac:dyDescent="0.2"/>
    <row r="6358" ht="14.25" customHeight="1" x14ac:dyDescent="0.2"/>
    <row r="6359" ht="14.25" customHeight="1" x14ac:dyDescent="0.2"/>
    <row r="6360" ht="14.25" customHeight="1" x14ac:dyDescent="0.2"/>
    <row r="6361" ht="14.25" customHeight="1" x14ac:dyDescent="0.2"/>
    <row r="6362" ht="14.25" customHeight="1" x14ac:dyDescent="0.2"/>
    <row r="6363" ht="14.25" customHeight="1" x14ac:dyDescent="0.2"/>
    <row r="6364" ht="14.25" customHeight="1" x14ac:dyDescent="0.2"/>
    <row r="6365" ht="14.25" customHeight="1" x14ac:dyDescent="0.2"/>
    <row r="6366" ht="14.25" customHeight="1" x14ac:dyDescent="0.2"/>
    <row r="6367" ht="14.25" customHeight="1" x14ac:dyDescent="0.2"/>
    <row r="6368" ht="14.25" customHeight="1" x14ac:dyDescent="0.2"/>
    <row r="6369" ht="14.25" customHeight="1" x14ac:dyDescent="0.2"/>
    <row r="6370" ht="14.25" customHeight="1" x14ac:dyDescent="0.2"/>
    <row r="6371" ht="14.25" customHeight="1" x14ac:dyDescent="0.2"/>
    <row r="6372" ht="14.25" customHeight="1" x14ac:dyDescent="0.2"/>
    <row r="6373" ht="14.25" customHeight="1" x14ac:dyDescent="0.2"/>
    <row r="6374" ht="14.25" customHeight="1" x14ac:dyDescent="0.2"/>
    <row r="6375" ht="14.25" customHeight="1" x14ac:dyDescent="0.2"/>
    <row r="6376" ht="14.25" customHeight="1" x14ac:dyDescent="0.2"/>
    <row r="6377" ht="14.25" customHeight="1" x14ac:dyDescent="0.2"/>
    <row r="6378" ht="14.25" customHeight="1" x14ac:dyDescent="0.2"/>
    <row r="6379" ht="14.25" customHeight="1" x14ac:dyDescent="0.2"/>
    <row r="6380" ht="14.25" customHeight="1" x14ac:dyDescent="0.2"/>
    <row r="6381" ht="14.25" customHeight="1" x14ac:dyDescent="0.2"/>
    <row r="6382" ht="14.25" customHeight="1" x14ac:dyDescent="0.2"/>
    <row r="6383" ht="14.25" customHeight="1" x14ac:dyDescent="0.2"/>
    <row r="6384" ht="14.25" customHeight="1" x14ac:dyDescent="0.2"/>
    <row r="6385" ht="14.25" customHeight="1" x14ac:dyDescent="0.2"/>
    <row r="6386" ht="14.25" customHeight="1" x14ac:dyDescent="0.2"/>
    <row r="6387" ht="14.25" customHeight="1" x14ac:dyDescent="0.2"/>
    <row r="6388" ht="14.25" customHeight="1" x14ac:dyDescent="0.2"/>
    <row r="6389" ht="14.25" customHeight="1" x14ac:dyDescent="0.2"/>
    <row r="6390" ht="14.25" customHeight="1" x14ac:dyDescent="0.2"/>
    <row r="6391" ht="14.25" customHeight="1" x14ac:dyDescent="0.2"/>
    <row r="6392" ht="14.25" customHeight="1" x14ac:dyDescent="0.2"/>
    <row r="6393" ht="14.25" customHeight="1" x14ac:dyDescent="0.2"/>
    <row r="6394" ht="14.25" customHeight="1" x14ac:dyDescent="0.2"/>
    <row r="6395" ht="14.25" customHeight="1" x14ac:dyDescent="0.2"/>
    <row r="6396" ht="14.25" customHeight="1" x14ac:dyDescent="0.2"/>
    <row r="6397" ht="14.25" customHeight="1" x14ac:dyDescent="0.2"/>
    <row r="6398" ht="14.25" customHeight="1" x14ac:dyDescent="0.2"/>
    <row r="6399" ht="14.25" customHeight="1" x14ac:dyDescent="0.2"/>
    <row r="6400" ht="14.25" customHeight="1" x14ac:dyDescent="0.2"/>
    <row r="6401" ht="14.25" customHeight="1" x14ac:dyDescent="0.2"/>
    <row r="6402" ht="14.25" customHeight="1" x14ac:dyDescent="0.2"/>
    <row r="6403" ht="14.25" customHeight="1" x14ac:dyDescent="0.2"/>
    <row r="6404" ht="14.25" customHeight="1" x14ac:dyDescent="0.2"/>
    <row r="6405" ht="14.25" customHeight="1" x14ac:dyDescent="0.2"/>
    <row r="6406" ht="14.25" customHeight="1" x14ac:dyDescent="0.2"/>
    <row r="6407" ht="14.25" customHeight="1" x14ac:dyDescent="0.2"/>
    <row r="6408" ht="14.25" customHeight="1" x14ac:dyDescent="0.2"/>
    <row r="6409" ht="14.25" customHeight="1" x14ac:dyDescent="0.2"/>
    <row r="6410" ht="14.25" customHeight="1" x14ac:dyDescent="0.2"/>
    <row r="6411" ht="14.25" customHeight="1" x14ac:dyDescent="0.2"/>
    <row r="6412" ht="14.25" customHeight="1" x14ac:dyDescent="0.2"/>
    <row r="6413" ht="14.25" customHeight="1" x14ac:dyDescent="0.2"/>
    <row r="6414" ht="14.25" customHeight="1" x14ac:dyDescent="0.2"/>
    <row r="6415" ht="14.25" customHeight="1" x14ac:dyDescent="0.2"/>
    <row r="6416" ht="14.25" customHeight="1" x14ac:dyDescent="0.2"/>
    <row r="6417" ht="14.25" customHeight="1" x14ac:dyDescent="0.2"/>
    <row r="6418" ht="14.25" customHeight="1" x14ac:dyDescent="0.2"/>
    <row r="6419" ht="14.25" customHeight="1" x14ac:dyDescent="0.2"/>
    <row r="6420" ht="14.25" customHeight="1" x14ac:dyDescent="0.2"/>
    <row r="6421" ht="14.25" customHeight="1" x14ac:dyDescent="0.2"/>
    <row r="6422" ht="14.25" customHeight="1" x14ac:dyDescent="0.2"/>
    <row r="6423" ht="14.25" customHeight="1" x14ac:dyDescent="0.2"/>
    <row r="6424" ht="14.25" customHeight="1" x14ac:dyDescent="0.2"/>
    <row r="6425" ht="14.25" customHeight="1" x14ac:dyDescent="0.2"/>
    <row r="6426" ht="14.25" customHeight="1" x14ac:dyDescent="0.2"/>
    <row r="6427" ht="14.25" customHeight="1" x14ac:dyDescent="0.2"/>
    <row r="6428" ht="14.25" customHeight="1" x14ac:dyDescent="0.2"/>
    <row r="6429" ht="14.25" customHeight="1" x14ac:dyDescent="0.2"/>
    <row r="6430" ht="14.25" customHeight="1" x14ac:dyDescent="0.2"/>
    <row r="6431" ht="14.25" customHeight="1" x14ac:dyDescent="0.2"/>
    <row r="6432" ht="14.25" customHeight="1" x14ac:dyDescent="0.2"/>
    <row r="6433" ht="14.25" customHeight="1" x14ac:dyDescent="0.2"/>
    <row r="6434" ht="14.25" customHeight="1" x14ac:dyDescent="0.2"/>
    <row r="6435" ht="14.25" customHeight="1" x14ac:dyDescent="0.2"/>
    <row r="6436" ht="14.25" customHeight="1" x14ac:dyDescent="0.2"/>
    <row r="6437" ht="14.25" customHeight="1" x14ac:dyDescent="0.2"/>
    <row r="6438" ht="14.25" customHeight="1" x14ac:dyDescent="0.2"/>
    <row r="6439" ht="14.25" customHeight="1" x14ac:dyDescent="0.2"/>
    <row r="6440" ht="14.25" customHeight="1" x14ac:dyDescent="0.2"/>
    <row r="6441" ht="14.25" customHeight="1" x14ac:dyDescent="0.2"/>
    <row r="6442" ht="14.25" customHeight="1" x14ac:dyDescent="0.2"/>
    <row r="6443" ht="14.25" customHeight="1" x14ac:dyDescent="0.2"/>
    <row r="6444" ht="14.25" customHeight="1" x14ac:dyDescent="0.2"/>
    <row r="6445" ht="14.25" customHeight="1" x14ac:dyDescent="0.2"/>
    <row r="6446" ht="14.25" customHeight="1" x14ac:dyDescent="0.2"/>
    <row r="6447" ht="14.25" customHeight="1" x14ac:dyDescent="0.2"/>
    <row r="6448" ht="14.25" customHeight="1" x14ac:dyDescent="0.2"/>
    <row r="6449" ht="14.25" customHeight="1" x14ac:dyDescent="0.2"/>
    <row r="6450" ht="14.25" customHeight="1" x14ac:dyDescent="0.2"/>
    <row r="6451" ht="14.25" customHeight="1" x14ac:dyDescent="0.2"/>
    <row r="6452" ht="14.25" customHeight="1" x14ac:dyDescent="0.2"/>
    <row r="6453" ht="14.25" customHeight="1" x14ac:dyDescent="0.2"/>
    <row r="6454" ht="14.25" customHeight="1" x14ac:dyDescent="0.2"/>
    <row r="6455" ht="14.25" customHeight="1" x14ac:dyDescent="0.2"/>
    <row r="6456" ht="14.25" customHeight="1" x14ac:dyDescent="0.2"/>
    <row r="6457" ht="14.25" customHeight="1" x14ac:dyDescent="0.2"/>
    <row r="6458" ht="14.25" customHeight="1" x14ac:dyDescent="0.2"/>
    <row r="6459" ht="14.25" customHeight="1" x14ac:dyDescent="0.2"/>
    <row r="6460" ht="14.25" customHeight="1" x14ac:dyDescent="0.2"/>
    <row r="6461" ht="14.25" customHeight="1" x14ac:dyDescent="0.2"/>
    <row r="6462" ht="14.25" customHeight="1" x14ac:dyDescent="0.2"/>
    <row r="6463" ht="14.25" customHeight="1" x14ac:dyDescent="0.2"/>
    <row r="6464" ht="14.25" customHeight="1" x14ac:dyDescent="0.2"/>
    <row r="6465" ht="14.25" customHeight="1" x14ac:dyDescent="0.2"/>
    <row r="6466" ht="14.25" customHeight="1" x14ac:dyDescent="0.2"/>
    <row r="6467" ht="14.25" customHeight="1" x14ac:dyDescent="0.2"/>
    <row r="6468" ht="14.25" customHeight="1" x14ac:dyDescent="0.2"/>
    <row r="6469" ht="14.25" customHeight="1" x14ac:dyDescent="0.2"/>
    <row r="6470" ht="14.25" customHeight="1" x14ac:dyDescent="0.2"/>
    <row r="6471" ht="14.25" customHeight="1" x14ac:dyDescent="0.2"/>
    <row r="6472" ht="14.25" customHeight="1" x14ac:dyDescent="0.2"/>
    <row r="6473" ht="14.25" customHeight="1" x14ac:dyDescent="0.2"/>
    <row r="6474" ht="14.25" customHeight="1" x14ac:dyDescent="0.2"/>
    <row r="6475" ht="14.25" customHeight="1" x14ac:dyDescent="0.2"/>
    <row r="6476" ht="14.25" customHeight="1" x14ac:dyDescent="0.2"/>
    <row r="6477" ht="14.25" customHeight="1" x14ac:dyDescent="0.2"/>
    <row r="6478" ht="14.25" customHeight="1" x14ac:dyDescent="0.2"/>
    <row r="6479" ht="14.25" customHeight="1" x14ac:dyDescent="0.2"/>
    <row r="6480" ht="14.25" customHeight="1" x14ac:dyDescent="0.2"/>
    <row r="6481" ht="14.25" customHeight="1" x14ac:dyDescent="0.2"/>
    <row r="6482" ht="14.25" customHeight="1" x14ac:dyDescent="0.2"/>
    <row r="6483" ht="14.25" customHeight="1" x14ac:dyDescent="0.2"/>
    <row r="6484" ht="14.25" customHeight="1" x14ac:dyDescent="0.2"/>
    <row r="6485" ht="14.25" customHeight="1" x14ac:dyDescent="0.2"/>
    <row r="6486" ht="14.25" customHeight="1" x14ac:dyDescent="0.2"/>
    <row r="6487" ht="14.25" customHeight="1" x14ac:dyDescent="0.2"/>
    <row r="6488" ht="14.25" customHeight="1" x14ac:dyDescent="0.2"/>
    <row r="6489" ht="14.25" customHeight="1" x14ac:dyDescent="0.2"/>
    <row r="6490" ht="14.25" customHeight="1" x14ac:dyDescent="0.2"/>
    <row r="6491" ht="14.25" customHeight="1" x14ac:dyDescent="0.2"/>
    <row r="6492" ht="14.25" customHeight="1" x14ac:dyDescent="0.2"/>
    <row r="6493" ht="14.25" customHeight="1" x14ac:dyDescent="0.2"/>
    <row r="6494" ht="14.25" customHeight="1" x14ac:dyDescent="0.2"/>
    <row r="6495" ht="14.25" customHeight="1" x14ac:dyDescent="0.2"/>
    <row r="6496" ht="14.25" customHeight="1" x14ac:dyDescent="0.2"/>
    <row r="6497" ht="14.25" customHeight="1" x14ac:dyDescent="0.2"/>
    <row r="6498" ht="14.25" customHeight="1" x14ac:dyDescent="0.2"/>
    <row r="6499" ht="14.25" customHeight="1" x14ac:dyDescent="0.2"/>
    <row r="6500" ht="14.25" customHeight="1" x14ac:dyDescent="0.2"/>
    <row r="6501" ht="14.25" customHeight="1" x14ac:dyDescent="0.2"/>
    <row r="6502" ht="14.25" customHeight="1" x14ac:dyDescent="0.2"/>
    <row r="6503" ht="14.25" customHeight="1" x14ac:dyDescent="0.2"/>
    <row r="6504" ht="14.25" customHeight="1" x14ac:dyDescent="0.2"/>
    <row r="6505" ht="14.25" customHeight="1" x14ac:dyDescent="0.2"/>
    <row r="6506" ht="14.25" customHeight="1" x14ac:dyDescent="0.2"/>
    <row r="6507" ht="14.25" customHeight="1" x14ac:dyDescent="0.2"/>
    <row r="6508" ht="14.25" customHeight="1" x14ac:dyDescent="0.2"/>
    <row r="6509" ht="14.25" customHeight="1" x14ac:dyDescent="0.2"/>
    <row r="6510" ht="14.25" customHeight="1" x14ac:dyDescent="0.2"/>
    <row r="6511" ht="14.25" customHeight="1" x14ac:dyDescent="0.2"/>
    <row r="6512" ht="14.25" customHeight="1" x14ac:dyDescent="0.2"/>
    <row r="6513" ht="14.25" customHeight="1" x14ac:dyDescent="0.2"/>
    <row r="6514" ht="14.25" customHeight="1" x14ac:dyDescent="0.2"/>
    <row r="6515" ht="14.25" customHeight="1" x14ac:dyDescent="0.2"/>
    <row r="6516" ht="14.25" customHeight="1" x14ac:dyDescent="0.2"/>
    <row r="6517" ht="14.25" customHeight="1" x14ac:dyDescent="0.2"/>
    <row r="6518" ht="14.25" customHeight="1" x14ac:dyDescent="0.2"/>
    <row r="6519" ht="14.25" customHeight="1" x14ac:dyDescent="0.2"/>
    <row r="6520" ht="14.25" customHeight="1" x14ac:dyDescent="0.2"/>
    <row r="6521" ht="14.25" customHeight="1" x14ac:dyDescent="0.2"/>
    <row r="6522" ht="14.25" customHeight="1" x14ac:dyDescent="0.2"/>
    <row r="6523" ht="14.25" customHeight="1" x14ac:dyDescent="0.2"/>
    <row r="6524" ht="14.25" customHeight="1" x14ac:dyDescent="0.2"/>
    <row r="6525" ht="14.25" customHeight="1" x14ac:dyDescent="0.2"/>
    <row r="6526" ht="14.25" customHeight="1" x14ac:dyDescent="0.2"/>
    <row r="6527" ht="14.25" customHeight="1" x14ac:dyDescent="0.2"/>
    <row r="6528" ht="14.25" customHeight="1" x14ac:dyDescent="0.2"/>
    <row r="6529" ht="14.25" customHeight="1" x14ac:dyDescent="0.2"/>
    <row r="6530" ht="14.25" customHeight="1" x14ac:dyDescent="0.2"/>
    <row r="6531" ht="14.25" customHeight="1" x14ac:dyDescent="0.2"/>
    <row r="6532" ht="14.25" customHeight="1" x14ac:dyDescent="0.2"/>
    <row r="6533" ht="14.25" customHeight="1" x14ac:dyDescent="0.2"/>
    <row r="6534" ht="14.25" customHeight="1" x14ac:dyDescent="0.2"/>
    <row r="6535" ht="14.25" customHeight="1" x14ac:dyDescent="0.2"/>
    <row r="6536" ht="14.25" customHeight="1" x14ac:dyDescent="0.2"/>
    <row r="6537" ht="14.25" customHeight="1" x14ac:dyDescent="0.2"/>
    <row r="6538" ht="14.25" customHeight="1" x14ac:dyDescent="0.2"/>
    <row r="6539" ht="14.25" customHeight="1" x14ac:dyDescent="0.2"/>
    <row r="6540" ht="14.25" customHeight="1" x14ac:dyDescent="0.2"/>
    <row r="6541" ht="14.25" customHeight="1" x14ac:dyDescent="0.2"/>
    <row r="6542" ht="14.25" customHeight="1" x14ac:dyDescent="0.2"/>
    <row r="6543" ht="14.25" customHeight="1" x14ac:dyDescent="0.2"/>
    <row r="6544" ht="14.25" customHeight="1" x14ac:dyDescent="0.2"/>
    <row r="6545" ht="14.25" customHeight="1" x14ac:dyDescent="0.2"/>
    <row r="6546" ht="14.25" customHeight="1" x14ac:dyDescent="0.2"/>
    <row r="6547" ht="14.25" customHeight="1" x14ac:dyDescent="0.2"/>
    <row r="6548" ht="14.25" customHeight="1" x14ac:dyDescent="0.2"/>
    <row r="6549" ht="14.25" customHeight="1" x14ac:dyDescent="0.2"/>
    <row r="6550" ht="14.25" customHeight="1" x14ac:dyDescent="0.2"/>
    <row r="6551" ht="14.25" customHeight="1" x14ac:dyDescent="0.2"/>
    <row r="6552" ht="14.25" customHeight="1" x14ac:dyDescent="0.2"/>
    <row r="6553" ht="14.25" customHeight="1" x14ac:dyDescent="0.2"/>
    <row r="6554" ht="14.25" customHeight="1" x14ac:dyDescent="0.2"/>
    <row r="6555" ht="14.25" customHeight="1" x14ac:dyDescent="0.2"/>
    <row r="6556" ht="14.25" customHeight="1" x14ac:dyDescent="0.2"/>
    <row r="6557" ht="14.25" customHeight="1" x14ac:dyDescent="0.2"/>
    <row r="6558" ht="14.25" customHeight="1" x14ac:dyDescent="0.2"/>
    <row r="6559" ht="14.25" customHeight="1" x14ac:dyDescent="0.2"/>
    <row r="6560" ht="14.25" customHeight="1" x14ac:dyDescent="0.2"/>
    <row r="6561" ht="14.25" customHeight="1" x14ac:dyDescent="0.2"/>
    <row r="6562" ht="14.25" customHeight="1" x14ac:dyDescent="0.2"/>
    <row r="6563" ht="14.25" customHeight="1" x14ac:dyDescent="0.2"/>
    <row r="6564" ht="14.25" customHeight="1" x14ac:dyDescent="0.2"/>
    <row r="6565" ht="14.25" customHeight="1" x14ac:dyDescent="0.2"/>
    <row r="6566" ht="14.25" customHeight="1" x14ac:dyDescent="0.2"/>
    <row r="6567" ht="14.25" customHeight="1" x14ac:dyDescent="0.2"/>
    <row r="6568" ht="14.25" customHeight="1" x14ac:dyDescent="0.2"/>
    <row r="6569" ht="14.25" customHeight="1" x14ac:dyDescent="0.2"/>
    <row r="6570" ht="14.25" customHeight="1" x14ac:dyDescent="0.2"/>
    <row r="6571" ht="14.25" customHeight="1" x14ac:dyDescent="0.2"/>
    <row r="6572" ht="14.25" customHeight="1" x14ac:dyDescent="0.2"/>
    <row r="6573" ht="14.25" customHeight="1" x14ac:dyDescent="0.2"/>
    <row r="6574" ht="14.25" customHeight="1" x14ac:dyDescent="0.2"/>
    <row r="6575" ht="14.25" customHeight="1" x14ac:dyDescent="0.2"/>
    <row r="6576" ht="14.25" customHeight="1" x14ac:dyDescent="0.2"/>
    <row r="6577" ht="14.25" customHeight="1" x14ac:dyDescent="0.2"/>
    <row r="6578" ht="14.25" customHeight="1" x14ac:dyDescent="0.2"/>
    <row r="6579" ht="14.25" customHeight="1" x14ac:dyDescent="0.2"/>
    <row r="6580" ht="14.25" customHeight="1" x14ac:dyDescent="0.2"/>
    <row r="6581" ht="14.25" customHeight="1" x14ac:dyDescent="0.2"/>
    <row r="6582" ht="14.25" customHeight="1" x14ac:dyDescent="0.2"/>
    <row r="6583" ht="14.25" customHeight="1" x14ac:dyDescent="0.2"/>
    <row r="6584" ht="14.25" customHeight="1" x14ac:dyDescent="0.2"/>
    <row r="6585" ht="14.25" customHeight="1" x14ac:dyDescent="0.2"/>
    <row r="6586" ht="14.25" customHeight="1" x14ac:dyDescent="0.2"/>
    <row r="6587" ht="14.25" customHeight="1" x14ac:dyDescent="0.2"/>
    <row r="6588" ht="14.25" customHeight="1" x14ac:dyDescent="0.2"/>
    <row r="6589" ht="14.25" customHeight="1" x14ac:dyDescent="0.2"/>
    <row r="6590" ht="14.25" customHeight="1" x14ac:dyDescent="0.2"/>
    <row r="6591" ht="14.25" customHeight="1" x14ac:dyDescent="0.2"/>
    <row r="6592" ht="14.25" customHeight="1" x14ac:dyDescent="0.2"/>
    <row r="6593" ht="14.25" customHeight="1" x14ac:dyDescent="0.2"/>
    <row r="6594" ht="14.25" customHeight="1" x14ac:dyDescent="0.2"/>
    <row r="6595" ht="14.25" customHeight="1" x14ac:dyDescent="0.2"/>
    <row r="6596" ht="14.25" customHeight="1" x14ac:dyDescent="0.2"/>
    <row r="6597" ht="14.25" customHeight="1" x14ac:dyDescent="0.2"/>
    <row r="6598" ht="14.25" customHeight="1" x14ac:dyDescent="0.2"/>
    <row r="6599" ht="14.25" customHeight="1" x14ac:dyDescent="0.2"/>
    <row r="6600" ht="14.25" customHeight="1" x14ac:dyDescent="0.2"/>
    <row r="6601" ht="14.25" customHeight="1" x14ac:dyDescent="0.2"/>
    <row r="6602" ht="14.25" customHeight="1" x14ac:dyDescent="0.2"/>
    <row r="6603" ht="14.25" customHeight="1" x14ac:dyDescent="0.2"/>
    <row r="6604" ht="14.25" customHeight="1" x14ac:dyDescent="0.2"/>
    <row r="6605" ht="14.25" customHeight="1" x14ac:dyDescent="0.2"/>
    <row r="6606" ht="14.25" customHeight="1" x14ac:dyDescent="0.2"/>
    <row r="6607" ht="14.25" customHeight="1" x14ac:dyDescent="0.2"/>
    <row r="6608" ht="14.25" customHeight="1" x14ac:dyDescent="0.2"/>
    <row r="6609" ht="14.25" customHeight="1" x14ac:dyDescent="0.2"/>
    <row r="6610" ht="14.25" customHeight="1" x14ac:dyDescent="0.2"/>
    <row r="6611" ht="14.25" customHeight="1" x14ac:dyDescent="0.2"/>
    <row r="6612" ht="14.25" customHeight="1" x14ac:dyDescent="0.2"/>
    <row r="6613" ht="14.25" customHeight="1" x14ac:dyDescent="0.2"/>
    <row r="6614" ht="14.25" customHeight="1" x14ac:dyDescent="0.2"/>
    <row r="6615" ht="14.25" customHeight="1" x14ac:dyDescent="0.2"/>
    <row r="6616" ht="14.25" customHeight="1" x14ac:dyDescent="0.2"/>
    <row r="6617" ht="14.25" customHeight="1" x14ac:dyDescent="0.2"/>
    <row r="6618" ht="14.25" customHeight="1" x14ac:dyDescent="0.2"/>
    <row r="6619" ht="14.25" customHeight="1" x14ac:dyDescent="0.2"/>
    <row r="6620" ht="14.25" customHeight="1" x14ac:dyDescent="0.2"/>
    <row r="6621" ht="14.25" customHeight="1" x14ac:dyDescent="0.2"/>
    <row r="6622" ht="14.25" customHeight="1" x14ac:dyDescent="0.2"/>
    <row r="6623" ht="14.25" customHeight="1" x14ac:dyDescent="0.2"/>
    <row r="6624" ht="14.25" customHeight="1" x14ac:dyDescent="0.2"/>
    <row r="6625" ht="14.25" customHeight="1" x14ac:dyDescent="0.2"/>
    <row r="6626" ht="14.25" customHeight="1" x14ac:dyDescent="0.2"/>
    <row r="6627" ht="14.25" customHeight="1" x14ac:dyDescent="0.2"/>
    <row r="6628" ht="14.25" customHeight="1" x14ac:dyDescent="0.2"/>
    <row r="6629" ht="14.25" customHeight="1" x14ac:dyDescent="0.2"/>
    <row r="6630" ht="14.25" customHeight="1" x14ac:dyDescent="0.2"/>
    <row r="6631" ht="14.25" customHeight="1" x14ac:dyDescent="0.2"/>
    <row r="6632" ht="14.25" customHeight="1" x14ac:dyDescent="0.2"/>
    <row r="6633" ht="14.25" customHeight="1" x14ac:dyDescent="0.2"/>
    <row r="6634" ht="14.25" customHeight="1" x14ac:dyDescent="0.2"/>
    <row r="6635" ht="14.25" customHeight="1" x14ac:dyDescent="0.2"/>
    <row r="6636" ht="14.25" customHeight="1" x14ac:dyDescent="0.2"/>
    <row r="6637" ht="14.25" customHeight="1" x14ac:dyDescent="0.2"/>
    <row r="6638" ht="14.25" customHeight="1" x14ac:dyDescent="0.2"/>
    <row r="6639" ht="14.25" customHeight="1" x14ac:dyDescent="0.2"/>
    <row r="6640" ht="14.25" customHeight="1" x14ac:dyDescent="0.2"/>
    <row r="6641" ht="14.25" customHeight="1" x14ac:dyDescent="0.2"/>
    <row r="6642" ht="14.25" customHeight="1" x14ac:dyDescent="0.2"/>
    <row r="6643" ht="14.25" customHeight="1" x14ac:dyDescent="0.2"/>
    <row r="6644" ht="14.25" customHeight="1" x14ac:dyDescent="0.2"/>
    <row r="6645" ht="14.25" customHeight="1" x14ac:dyDescent="0.2"/>
    <row r="6646" ht="14.25" customHeight="1" x14ac:dyDescent="0.2"/>
    <row r="6647" ht="14.25" customHeight="1" x14ac:dyDescent="0.2"/>
    <row r="6648" ht="14.25" customHeight="1" x14ac:dyDescent="0.2"/>
    <row r="6649" ht="14.25" customHeight="1" x14ac:dyDescent="0.2"/>
    <row r="6650" ht="14.25" customHeight="1" x14ac:dyDescent="0.2"/>
    <row r="6651" ht="14.25" customHeight="1" x14ac:dyDescent="0.2"/>
    <row r="6652" ht="14.25" customHeight="1" x14ac:dyDescent="0.2"/>
    <row r="6653" ht="14.25" customHeight="1" x14ac:dyDescent="0.2"/>
    <row r="6654" ht="14.25" customHeight="1" x14ac:dyDescent="0.2"/>
    <row r="6655" ht="14.25" customHeight="1" x14ac:dyDescent="0.2"/>
    <row r="6656" ht="14.25" customHeight="1" x14ac:dyDescent="0.2"/>
    <row r="6657" ht="14.25" customHeight="1" x14ac:dyDescent="0.2"/>
    <row r="6658" ht="14.25" customHeight="1" x14ac:dyDescent="0.2"/>
    <row r="6659" ht="14.25" customHeight="1" x14ac:dyDescent="0.2"/>
    <row r="6660" ht="14.25" customHeight="1" x14ac:dyDescent="0.2"/>
    <row r="6661" ht="14.25" customHeight="1" x14ac:dyDescent="0.2"/>
    <row r="6662" ht="14.25" customHeight="1" x14ac:dyDescent="0.2"/>
    <row r="6663" ht="14.25" customHeight="1" x14ac:dyDescent="0.2"/>
    <row r="6664" ht="14.25" customHeight="1" x14ac:dyDescent="0.2"/>
    <row r="6665" ht="14.25" customHeight="1" x14ac:dyDescent="0.2"/>
    <row r="6666" ht="14.25" customHeight="1" x14ac:dyDescent="0.2"/>
    <row r="6667" ht="14.25" customHeight="1" x14ac:dyDescent="0.2"/>
    <row r="6668" ht="14.25" customHeight="1" x14ac:dyDescent="0.2"/>
    <row r="6669" ht="14.25" customHeight="1" x14ac:dyDescent="0.2"/>
    <row r="6670" ht="14.25" customHeight="1" x14ac:dyDescent="0.2"/>
    <row r="6671" ht="14.25" customHeight="1" x14ac:dyDescent="0.2"/>
    <row r="6672" ht="14.25" customHeight="1" x14ac:dyDescent="0.2"/>
    <row r="6673" ht="14.25" customHeight="1" x14ac:dyDescent="0.2"/>
    <row r="6674" ht="14.25" customHeight="1" x14ac:dyDescent="0.2"/>
    <row r="6675" ht="14.25" customHeight="1" x14ac:dyDescent="0.2"/>
    <row r="6676" ht="14.25" customHeight="1" x14ac:dyDescent="0.2"/>
    <row r="6677" ht="14.25" customHeight="1" x14ac:dyDescent="0.2"/>
    <row r="6678" ht="14.25" customHeight="1" x14ac:dyDescent="0.2"/>
    <row r="6679" ht="14.25" customHeight="1" x14ac:dyDescent="0.2"/>
    <row r="6680" ht="14.25" customHeight="1" x14ac:dyDescent="0.2"/>
    <row r="6681" ht="14.25" customHeight="1" x14ac:dyDescent="0.2"/>
    <row r="6682" ht="14.25" customHeight="1" x14ac:dyDescent="0.2"/>
    <row r="6683" ht="14.25" customHeight="1" x14ac:dyDescent="0.2"/>
    <row r="6684" ht="14.25" customHeight="1" x14ac:dyDescent="0.2"/>
    <row r="6685" ht="14.25" customHeight="1" x14ac:dyDescent="0.2"/>
    <row r="6686" ht="14.25" customHeight="1" x14ac:dyDescent="0.2"/>
    <row r="6687" ht="14.25" customHeight="1" x14ac:dyDescent="0.2"/>
    <row r="6688" ht="14.25" customHeight="1" x14ac:dyDescent="0.2"/>
    <row r="6689" ht="14.25" customHeight="1" x14ac:dyDescent="0.2"/>
    <row r="6690" ht="14.25" customHeight="1" x14ac:dyDescent="0.2"/>
    <row r="6691" ht="14.25" customHeight="1" x14ac:dyDescent="0.2"/>
    <row r="6692" ht="14.25" customHeight="1" x14ac:dyDescent="0.2"/>
    <row r="6693" ht="14.25" customHeight="1" x14ac:dyDescent="0.2"/>
    <row r="6694" ht="14.25" customHeight="1" x14ac:dyDescent="0.2"/>
    <row r="6695" ht="14.25" customHeight="1" x14ac:dyDescent="0.2"/>
    <row r="6696" ht="14.25" customHeight="1" x14ac:dyDescent="0.2"/>
    <row r="6697" ht="14.25" customHeight="1" x14ac:dyDescent="0.2"/>
    <row r="6698" ht="14.25" customHeight="1" x14ac:dyDescent="0.2"/>
    <row r="6699" ht="14.25" customHeight="1" x14ac:dyDescent="0.2"/>
    <row r="6700" ht="14.25" customHeight="1" x14ac:dyDescent="0.2"/>
    <row r="6701" ht="14.25" customHeight="1" x14ac:dyDescent="0.2"/>
    <row r="6702" ht="14.25" customHeight="1" x14ac:dyDescent="0.2"/>
    <row r="6703" ht="14.25" customHeight="1" x14ac:dyDescent="0.2"/>
    <row r="6704" ht="14.25" customHeight="1" x14ac:dyDescent="0.2"/>
    <row r="6705" ht="14.25" customHeight="1" x14ac:dyDescent="0.2"/>
    <row r="6706" ht="14.25" customHeight="1" x14ac:dyDescent="0.2"/>
    <row r="6707" ht="14.25" customHeight="1" x14ac:dyDescent="0.2"/>
    <row r="6708" ht="14.25" customHeight="1" x14ac:dyDescent="0.2"/>
    <row r="6709" ht="14.25" customHeight="1" x14ac:dyDescent="0.2"/>
    <row r="6710" ht="14.25" customHeight="1" x14ac:dyDescent="0.2"/>
    <row r="6711" ht="14.25" customHeight="1" x14ac:dyDescent="0.2"/>
    <row r="6712" ht="14.25" customHeight="1" x14ac:dyDescent="0.2"/>
    <row r="6713" ht="14.25" customHeight="1" x14ac:dyDescent="0.2"/>
    <row r="6714" ht="14.25" customHeight="1" x14ac:dyDescent="0.2"/>
    <row r="6715" ht="14.25" customHeight="1" x14ac:dyDescent="0.2"/>
    <row r="6716" ht="14.25" customHeight="1" x14ac:dyDescent="0.2"/>
    <row r="6717" ht="14.25" customHeight="1" x14ac:dyDescent="0.2"/>
    <row r="6718" ht="14.25" customHeight="1" x14ac:dyDescent="0.2"/>
    <row r="6719" ht="14.25" customHeight="1" x14ac:dyDescent="0.2"/>
    <row r="6720" ht="14.25" customHeight="1" x14ac:dyDescent="0.2"/>
    <row r="6721" ht="14.25" customHeight="1" x14ac:dyDescent="0.2"/>
    <row r="6722" ht="14.25" customHeight="1" x14ac:dyDescent="0.2"/>
    <row r="6723" ht="14.25" customHeight="1" x14ac:dyDescent="0.2"/>
    <row r="6724" ht="14.25" customHeight="1" x14ac:dyDescent="0.2"/>
    <row r="6725" ht="14.25" customHeight="1" x14ac:dyDescent="0.2"/>
    <row r="6726" ht="14.25" customHeight="1" x14ac:dyDescent="0.2"/>
    <row r="6727" ht="14.25" customHeight="1" x14ac:dyDescent="0.2"/>
    <row r="6728" ht="14.25" customHeight="1" x14ac:dyDescent="0.2"/>
    <row r="6729" ht="14.25" customHeight="1" x14ac:dyDescent="0.2"/>
    <row r="6730" ht="14.25" customHeight="1" x14ac:dyDescent="0.2"/>
    <row r="6731" ht="14.25" customHeight="1" x14ac:dyDescent="0.2"/>
    <row r="6732" ht="14.25" customHeight="1" x14ac:dyDescent="0.2"/>
    <row r="6733" ht="14.25" customHeight="1" x14ac:dyDescent="0.2"/>
    <row r="6734" ht="14.25" customHeight="1" x14ac:dyDescent="0.2"/>
    <row r="6735" ht="14.25" customHeight="1" x14ac:dyDescent="0.2"/>
    <row r="6736" ht="14.25" customHeight="1" x14ac:dyDescent="0.2"/>
    <row r="6737" ht="14.25" customHeight="1" x14ac:dyDescent="0.2"/>
    <row r="6738" ht="14.25" customHeight="1" x14ac:dyDescent="0.2"/>
    <row r="6739" ht="14.25" customHeight="1" x14ac:dyDescent="0.2"/>
    <row r="6740" ht="14.25" customHeight="1" x14ac:dyDescent="0.2"/>
    <row r="6741" ht="14.25" customHeight="1" x14ac:dyDescent="0.2"/>
    <row r="6742" ht="14.25" customHeight="1" x14ac:dyDescent="0.2"/>
    <row r="6743" ht="14.25" customHeight="1" x14ac:dyDescent="0.2"/>
    <row r="6744" ht="14.25" customHeight="1" x14ac:dyDescent="0.2"/>
    <row r="6745" ht="14.25" customHeight="1" x14ac:dyDescent="0.2"/>
    <row r="6746" ht="14.25" customHeight="1" x14ac:dyDescent="0.2"/>
    <row r="6747" ht="14.25" customHeight="1" x14ac:dyDescent="0.2"/>
    <row r="6748" ht="14.25" customHeight="1" x14ac:dyDescent="0.2"/>
    <row r="6749" ht="14.25" customHeight="1" x14ac:dyDescent="0.2"/>
    <row r="6750" ht="14.25" customHeight="1" x14ac:dyDescent="0.2"/>
    <row r="6751" ht="14.25" customHeight="1" x14ac:dyDescent="0.2"/>
    <row r="6752" ht="14.25" customHeight="1" x14ac:dyDescent="0.2"/>
    <row r="6753" ht="14.25" customHeight="1" x14ac:dyDescent="0.2"/>
    <row r="6754" ht="14.25" customHeight="1" x14ac:dyDescent="0.2"/>
    <row r="6755" ht="14.25" customHeight="1" x14ac:dyDescent="0.2"/>
    <row r="6756" ht="14.25" customHeight="1" x14ac:dyDescent="0.2"/>
    <row r="6757" ht="14.25" customHeight="1" x14ac:dyDescent="0.2"/>
    <row r="6758" ht="14.25" customHeight="1" x14ac:dyDescent="0.2"/>
    <row r="6759" ht="14.25" customHeight="1" x14ac:dyDescent="0.2"/>
    <row r="6760" ht="14.25" customHeight="1" x14ac:dyDescent="0.2"/>
    <row r="6761" ht="14.25" customHeight="1" x14ac:dyDescent="0.2"/>
    <row r="6762" ht="14.25" customHeight="1" x14ac:dyDescent="0.2"/>
    <row r="6763" ht="14.25" customHeight="1" x14ac:dyDescent="0.2"/>
    <row r="6764" ht="14.25" customHeight="1" x14ac:dyDescent="0.2"/>
    <row r="6765" ht="14.25" customHeight="1" x14ac:dyDescent="0.2"/>
    <row r="6766" ht="14.25" customHeight="1" x14ac:dyDescent="0.2"/>
    <row r="6767" ht="14.25" customHeight="1" x14ac:dyDescent="0.2"/>
    <row r="6768" ht="14.25" customHeight="1" x14ac:dyDescent="0.2"/>
    <row r="6769" ht="14.25" customHeight="1" x14ac:dyDescent="0.2"/>
    <row r="6770" ht="14.25" customHeight="1" x14ac:dyDescent="0.2"/>
    <row r="6771" ht="14.25" customHeight="1" x14ac:dyDescent="0.2"/>
    <row r="6772" ht="14.25" customHeight="1" x14ac:dyDescent="0.2"/>
    <row r="6773" ht="14.25" customHeight="1" x14ac:dyDescent="0.2"/>
    <row r="6774" ht="14.25" customHeight="1" x14ac:dyDescent="0.2"/>
    <row r="6775" ht="14.25" customHeight="1" x14ac:dyDescent="0.2"/>
    <row r="6776" ht="14.25" customHeight="1" x14ac:dyDescent="0.2"/>
    <row r="6777" ht="14.25" customHeight="1" x14ac:dyDescent="0.2"/>
    <row r="6778" ht="14.25" customHeight="1" x14ac:dyDescent="0.2"/>
    <row r="6779" ht="14.25" customHeight="1" x14ac:dyDescent="0.2"/>
    <row r="6780" ht="14.25" customHeight="1" x14ac:dyDescent="0.2"/>
    <row r="6781" ht="14.25" customHeight="1" x14ac:dyDescent="0.2"/>
    <row r="6782" ht="14.25" customHeight="1" x14ac:dyDescent="0.2"/>
    <row r="6783" ht="14.25" customHeight="1" x14ac:dyDescent="0.2"/>
    <row r="6784" ht="14.25" customHeight="1" x14ac:dyDescent="0.2"/>
    <row r="6785" ht="14.25" customHeight="1" x14ac:dyDescent="0.2"/>
    <row r="6786" ht="14.25" customHeight="1" x14ac:dyDescent="0.2"/>
    <row r="6787" ht="14.25" customHeight="1" x14ac:dyDescent="0.2"/>
    <row r="6788" ht="14.25" customHeight="1" x14ac:dyDescent="0.2"/>
    <row r="6789" ht="14.25" customHeight="1" x14ac:dyDescent="0.2"/>
    <row r="6790" ht="14.25" customHeight="1" x14ac:dyDescent="0.2"/>
    <row r="6791" ht="14.25" customHeight="1" x14ac:dyDescent="0.2"/>
    <row r="6792" ht="14.25" customHeight="1" x14ac:dyDescent="0.2"/>
    <row r="6793" ht="14.25" customHeight="1" x14ac:dyDescent="0.2"/>
    <row r="6794" ht="14.25" customHeight="1" x14ac:dyDescent="0.2"/>
    <row r="6795" ht="14.25" customHeight="1" x14ac:dyDescent="0.2"/>
    <row r="6796" ht="14.25" customHeight="1" x14ac:dyDescent="0.2"/>
    <row r="6797" ht="14.25" customHeight="1" x14ac:dyDescent="0.2"/>
    <row r="6798" ht="14.25" customHeight="1" x14ac:dyDescent="0.2"/>
    <row r="6799" ht="14.25" customHeight="1" x14ac:dyDescent="0.2"/>
    <row r="6800" ht="14.25" customHeight="1" x14ac:dyDescent="0.2"/>
    <row r="6801" ht="14.25" customHeight="1" x14ac:dyDescent="0.2"/>
    <row r="6802" ht="14.25" customHeight="1" x14ac:dyDescent="0.2"/>
    <row r="6803" ht="14.25" customHeight="1" x14ac:dyDescent="0.2"/>
    <row r="6804" ht="14.25" customHeight="1" x14ac:dyDescent="0.2"/>
    <row r="6805" ht="14.25" customHeight="1" x14ac:dyDescent="0.2"/>
    <row r="6806" ht="14.25" customHeight="1" x14ac:dyDescent="0.2"/>
    <row r="6807" ht="14.25" customHeight="1" x14ac:dyDescent="0.2"/>
    <row r="6808" ht="14.25" customHeight="1" x14ac:dyDescent="0.2"/>
    <row r="6809" ht="14.25" customHeight="1" x14ac:dyDescent="0.2"/>
    <row r="6810" ht="14.25" customHeight="1" x14ac:dyDescent="0.2"/>
    <row r="6811" ht="14.25" customHeight="1" x14ac:dyDescent="0.2"/>
    <row r="6812" ht="14.25" customHeight="1" x14ac:dyDescent="0.2"/>
    <row r="6813" ht="14.25" customHeight="1" x14ac:dyDescent="0.2"/>
    <row r="6814" ht="14.25" customHeight="1" x14ac:dyDescent="0.2"/>
    <row r="6815" ht="14.25" customHeight="1" x14ac:dyDescent="0.2"/>
    <row r="6816" ht="14.25" customHeight="1" x14ac:dyDescent="0.2"/>
    <row r="6817" ht="14.25" customHeight="1" x14ac:dyDescent="0.2"/>
    <row r="6818" ht="14.25" customHeight="1" x14ac:dyDescent="0.2"/>
    <row r="6819" ht="14.25" customHeight="1" x14ac:dyDescent="0.2"/>
    <row r="6820" ht="14.25" customHeight="1" x14ac:dyDescent="0.2"/>
    <row r="6821" ht="14.25" customHeight="1" x14ac:dyDescent="0.2"/>
    <row r="6822" ht="14.25" customHeight="1" x14ac:dyDescent="0.2"/>
    <row r="6823" ht="14.25" customHeight="1" x14ac:dyDescent="0.2"/>
    <row r="6824" ht="14.25" customHeight="1" x14ac:dyDescent="0.2"/>
    <row r="6825" ht="14.25" customHeight="1" x14ac:dyDescent="0.2"/>
    <row r="6826" ht="14.25" customHeight="1" x14ac:dyDescent="0.2"/>
    <row r="6827" ht="14.25" customHeight="1" x14ac:dyDescent="0.2"/>
    <row r="6828" ht="14.25" customHeight="1" x14ac:dyDescent="0.2"/>
    <row r="6829" ht="14.25" customHeight="1" x14ac:dyDescent="0.2"/>
    <row r="6830" ht="14.25" customHeight="1" x14ac:dyDescent="0.2"/>
    <row r="6831" ht="14.25" customHeight="1" x14ac:dyDescent="0.2"/>
    <row r="6832" ht="14.25" customHeight="1" x14ac:dyDescent="0.2"/>
    <row r="6833" ht="14.25" customHeight="1" x14ac:dyDescent="0.2"/>
    <row r="6834" ht="14.25" customHeight="1" x14ac:dyDescent="0.2"/>
    <row r="6835" ht="14.25" customHeight="1" x14ac:dyDescent="0.2"/>
    <row r="6836" ht="14.25" customHeight="1" x14ac:dyDescent="0.2"/>
    <row r="6837" ht="14.25" customHeight="1" x14ac:dyDescent="0.2"/>
    <row r="6838" ht="14.25" customHeight="1" x14ac:dyDescent="0.2"/>
    <row r="6839" ht="14.25" customHeight="1" x14ac:dyDescent="0.2"/>
    <row r="6840" ht="14.25" customHeight="1" x14ac:dyDescent="0.2"/>
    <row r="6841" ht="14.25" customHeight="1" x14ac:dyDescent="0.2"/>
    <row r="6842" ht="14.25" customHeight="1" x14ac:dyDescent="0.2"/>
    <row r="6843" ht="14.25" customHeight="1" x14ac:dyDescent="0.2"/>
    <row r="6844" ht="14.25" customHeight="1" x14ac:dyDescent="0.2"/>
    <row r="6845" ht="14.25" customHeight="1" x14ac:dyDescent="0.2"/>
    <row r="6846" ht="14.25" customHeight="1" x14ac:dyDescent="0.2"/>
    <row r="6847" ht="14.25" customHeight="1" x14ac:dyDescent="0.2"/>
    <row r="6848" ht="14.25" customHeight="1" x14ac:dyDescent="0.2"/>
    <row r="6849" ht="14.25" customHeight="1" x14ac:dyDescent="0.2"/>
    <row r="6850" ht="14.25" customHeight="1" x14ac:dyDescent="0.2"/>
    <row r="6851" ht="14.25" customHeight="1" x14ac:dyDescent="0.2"/>
    <row r="6852" ht="14.25" customHeight="1" x14ac:dyDescent="0.2"/>
    <row r="6853" ht="14.25" customHeight="1" x14ac:dyDescent="0.2"/>
    <row r="6854" ht="14.25" customHeight="1" x14ac:dyDescent="0.2"/>
    <row r="6855" ht="14.25" customHeight="1" x14ac:dyDescent="0.2"/>
    <row r="6856" ht="14.25" customHeight="1" x14ac:dyDescent="0.2"/>
    <row r="6857" ht="14.25" customHeight="1" x14ac:dyDescent="0.2"/>
    <row r="6858" ht="14.25" customHeight="1" x14ac:dyDescent="0.2"/>
    <row r="6859" ht="14.25" customHeight="1" x14ac:dyDescent="0.2"/>
    <row r="6860" ht="14.25" customHeight="1" x14ac:dyDescent="0.2"/>
    <row r="6861" ht="14.25" customHeight="1" x14ac:dyDescent="0.2"/>
    <row r="6862" ht="14.25" customHeight="1" x14ac:dyDescent="0.2"/>
    <row r="6863" ht="14.25" customHeight="1" x14ac:dyDescent="0.2"/>
    <row r="6864" ht="14.25" customHeight="1" x14ac:dyDescent="0.2"/>
    <row r="6865" ht="14.25" customHeight="1" x14ac:dyDescent="0.2"/>
    <row r="6866" ht="14.25" customHeight="1" x14ac:dyDescent="0.2"/>
    <row r="6867" ht="14.25" customHeight="1" x14ac:dyDescent="0.2"/>
    <row r="6868" ht="14.25" customHeight="1" x14ac:dyDescent="0.2"/>
    <row r="6869" ht="14.25" customHeight="1" x14ac:dyDescent="0.2"/>
    <row r="6870" ht="14.25" customHeight="1" x14ac:dyDescent="0.2"/>
    <row r="6871" ht="14.25" customHeight="1" x14ac:dyDescent="0.2"/>
    <row r="6872" ht="14.25" customHeight="1" x14ac:dyDescent="0.2"/>
    <row r="6873" ht="14.25" customHeight="1" x14ac:dyDescent="0.2"/>
    <row r="6874" ht="14.25" customHeight="1" x14ac:dyDescent="0.2"/>
    <row r="6875" ht="14.25" customHeight="1" x14ac:dyDescent="0.2"/>
    <row r="6876" ht="14.25" customHeight="1" x14ac:dyDescent="0.2"/>
    <row r="6877" ht="14.25" customHeight="1" x14ac:dyDescent="0.2"/>
    <row r="6878" ht="14.25" customHeight="1" x14ac:dyDescent="0.2"/>
    <row r="6879" ht="14.25" customHeight="1" x14ac:dyDescent="0.2"/>
    <row r="6880" ht="14.25" customHeight="1" x14ac:dyDescent="0.2"/>
    <row r="6881" ht="14.25" customHeight="1" x14ac:dyDescent="0.2"/>
    <row r="6882" ht="14.25" customHeight="1" x14ac:dyDescent="0.2"/>
    <row r="6883" ht="14.25" customHeight="1" x14ac:dyDescent="0.2"/>
    <row r="6884" ht="14.25" customHeight="1" x14ac:dyDescent="0.2"/>
    <row r="6885" ht="14.25" customHeight="1" x14ac:dyDescent="0.2"/>
    <row r="6886" ht="14.25" customHeight="1" x14ac:dyDescent="0.2"/>
    <row r="6887" ht="14.25" customHeight="1" x14ac:dyDescent="0.2"/>
    <row r="6888" ht="14.25" customHeight="1" x14ac:dyDescent="0.2"/>
    <row r="6889" ht="14.25" customHeight="1" x14ac:dyDescent="0.2"/>
    <row r="6890" ht="14.25" customHeight="1" x14ac:dyDescent="0.2"/>
    <row r="6891" ht="14.25" customHeight="1" x14ac:dyDescent="0.2"/>
    <row r="6892" ht="14.25" customHeight="1" x14ac:dyDescent="0.2"/>
    <row r="6893" ht="14.25" customHeight="1" x14ac:dyDescent="0.2"/>
    <row r="6894" ht="14.25" customHeight="1" x14ac:dyDescent="0.2"/>
    <row r="6895" ht="14.25" customHeight="1" x14ac:dyDescent="0.2"/>
    <row r="6896" ht="14.25" customHeight="1" x14ac:dyDescent="0.2"/>
    <row r="6897" ht="14.25" customHeight="1" x14ac:dyDescent="0.2"/>
    <row r="6898" ht="14.25" customHeight="1" x14ac:dyDescent="0.2"/>
    <row r="6899" ht="14.25" customHeight="1" x14ac:dyDescent="0.2"/>
    <row r="6900" ht="14.25" customHeight="1" x14ac:dyDescent="0.2"/>
    <row r="6901" ht="14.25" customHeight="1" x14ac:dyDescent="0.2"/>
    <row r="6902" ht="14.25" customHeight="1" x14ac:dyDescent="0.2"/>
    <row r="6903" ht="14.25" customHeight="1" x14ac:dyDescent="0.2"/>
    <row r="6904" ht="14.25" customHeight="1" x14ac:dyDescent="0.2"/>
    <row r="6905" ht="14.25" customHeight="1" x14ac:dyDescent="0.2"/>
    <row r="6906" ht="14.25" customHeight="1" x14ac:dyDescent="0.2"/>
    <row r="6907" ht="14.25" customHeight="1" x14ac:dyDescent="0.2"/>
    <row r="6908" ht="14.25" customHeight="1" x14ac:dyDescent="0.2"/>
    <row r="6909" ht="14.25" customHeight="1" x14ac:dyDescent="0.2"/>
    <row r="6910" ht="14.25" customHeight="1" x14ac:dyDescent="0.2"/>
    <row r="6911" ht="14.25" customHeight="1" x14ac:dyDescent="0.2"/>
    <row r="6912" ht="14.25" customHeight="1" x14ac:dyDescent="0.2"/>
    <row r="6913" ht="14.25" customHeight="1" x14ac:dyDescent="0.2"/>
    <row r="6914" ht="14.25" customHeight="1" x14ac:dyDescent="0.2"/>
    <row r="6915" ht="14.25" customHeight="1" x14ac:dyDescent="0.2"/>
    <row r="6916" ht="14.25" customHeight="1" x14ac:dyDescent="0.2"/>
    <row r="6917" ht="14.25" customHeight="1" x14ac:dyDescent="0.2"/>
    <row r="6918" ht="14.25" customHeight="1" x14ac:dyDescent="0.2"/>
    <row r="6919" ht="14.25" customHeight="1" x14ac:dyDescent="0.2"/>
    <row r="6920" ht="14.25" customHeight="1" x14ac:dyDescent="0.2"/>
    <row r="6921" ht="14.25" customHeight="1" x14ac:dyDescent="0.2"/>
    <row r="6922" ht="14.25" customHeight="1" x14ac:dyDescent="0.2"/>
    <row r="6923" ht="14.25" customHeight="1" x14ac:dyDescent="0.2"/>
    <row r="6924" ht="14.25" customHeight="1" x14ac:dyDescent="0.2"/>
    <row r="6925" ht="14.25" customHeight="1" x14ac:dyDescent="0.2"/>
    <row r="6926" ht="14.25" customHeight="1" x14ac:dyDescent="0.2"/>
    <row r="6927" ht="14.25" customHeight="1" x14ac:dyDescent="0.2"/>
    <row r="6928" ht="14.25" customHeight="1" x14ac:dyDescent="0.2"/>
    <row r="6929" ht="14.25" customHeight="1" x14ac:dyDescent="0.2"/>
    <row r="6930" ht="14.25" customHeight="1" x14ac:dyDescent="0.2"/>
    <row r="6931" ht="14.25" customHeight="1" x14ac:dyDescent="0.2"/>
    <row r="6932" ht="14.25" customHeight="1" x14ac:dyDescent="0.2"/>
    <row r="6933" ht="14.25" customHeight="1" x14ac:dyDescent="0.2"/>
    <row r="6934" ht="14.25" customHeight="1" x14ac:dyDescent="0.2"/>
    <row r="6935" ht="14.25" customHeight="1" x14ac:dyDescent="0.2"/>
    <row r="6936" ht="14.25" customHeight="1" x14ac:dyDescent="0.2"/>
    <row r="6937" ht="14.25" customHeight="1" x14ac:dyDescent="0.2"/>
    <row r="6938" ht="14.25" customHeight="1" x14ac:dyDescent="0.2"/>
    <row r="6939" ht="14.25" customHeight="1" x14ac:dyDescent="0.2"/>
    <row r="6940" ht="14.25" customHeight="1" x14ac:dyDescent="0.2"/>
    <row r="6941" ht="14.25" customHeight="1" x14ac:dyDescent="0.2"/>
    <row r="6942" ht="14.25" customHeight="1" x14ac:dyDescent="0.2"/>
    <row r="6943" ht="14.25" customHeight="1" x14ac:dyDescent="0.2"/>
    <row r="6944" ht="14.25" customHeight="1" x14ac:dyDescent="0.2"/>
    <row r="6945" ht="14.25" customHeight="1" x14ac:dyDescent="0.2"/>
    <row r="6946" ht="14.25" customHeight="1" x14ac:dyDescent="0.2"/>
    <row r="6947" ht="14.25" customHeight="1" x14ac:dyDescent="0.2"/>
    <row r="6948" ht="14.25" customHeight="1" x14ac:dyDescent="0.2"/>
    <row r="6949" ht="14.25" customHeight="1" x14ac:dyDescent="0.2"/>
    <row r="6950" ht="14.25" customHeight="1" x14ac:dyDescent="0.2"/>
    <row r="6951" ht="14.25" customHeight="1" x14ac:dyDescent="0.2"/>
    <row r="6952" ht="14.25" customHeight="1" x14ac:dyDescent="0.2"/>
    <row r="6953" ht="14.25" customHeight="1" x14ac:dyDescent="0.2"/>
    <row r="6954" ht="14.25" customHeight="1" x14ac:dyDescent="0.2"/>
    <row r="6955" ht="14.25" customHeight="1" x14ac:dyDescent="0.2"/>
    <row r="6956" ht="14.25" customHeight="1" x14ac:dyDescent="0.2"/>
    <row r="6957" ht="14.25" customHeight="1" x14ac:dyDescent="0.2"/>
    <row r="6958" ht="14.25" customHeight="1" x14ac:dyDescent="0.2"/>
    <row r="6959" ht="14.25" customHeight="1" x14ac:dyDescent="0.2"/>
    <row r="6960" ht="14.25" customHeight="1" x14ac:dyDescent="0.2"/>
    <row r="6961" ht="14.25" customHeight="1" x14ac:dyDescent="0.2"/>
    <row r="6962" ht="14.25" customHeight="1" x14ac:dyDescent="0.2"/>
    <row r="6963" ht="14.25" customHeight="1" x14ac:dyDescent="0.2"/>
    <row r="6964" ht="14.25" customHeight="1" x14ac:dyDescent="0.2"/>
    <row r="6965" ht="14.25" customHeight="1" x14ac:dyDescent="0.2"/>
    <row r="6966" ht="14.25" customHeight="1" x14ac:dyDescent="0.2"/>
    <row r="6967" ht="14.25" customHeight="1" x14ac:dyDescent="0.2"/>
    <row r="6968" ht="14.25" customHeight="1" x14ac:dyDescent="0.2"/>
    <row r="6969" ht="14.25" customHeight="1" x14ac:dyDescent="0.2"/>
    <row r="6970" ht="14.25" customHeight="1" x14ac:dyDescent="0.2"/>
    <row r="6971" ht="14.25" customHeight="1" x14ac:dyDescent="0.2"/>
    <row r="6972" ht="14.25" customHeight="1" x14ac:dyDescent="0.2"/>
    <row r="6973" ht="14.25" customHeight="1" x14ac:dyDescent="0.2"/>
    <row r="6974" ht="14.25" customHeight="1" x14ac:dyDescent="0.2"/>
    <row r="6975" ht="14.25" customHeight="1" x14ac:dyDescent="0.2"/>
    <row r="6976" ht="14.25" customHeight="1" x14ac:dyDescent="0.2"/>
    <row r="6977" ht="14.25" customHeight="1" x14ac:dyDescent="0.2"/>
    <row r="6978" ht="14.25" customHeight="1" x14ac:dyDescent="0.2"/>
    <row r="6979" ht="14.25" customHeight="1" x14ac:dyDescent="0.2"/>
    <row r="6980" ht="14.25" customHeight="1" x14ac:dyDescent="0.2"/>
    <row r="6981" ht="14.25" customHeight="1" x14ac:dyDescent="0.2"/>
    <row r="6982" ht="14.25" customHeight="1" x14ac:dyDescent="0.2"/>
    <row r="6983" ht="14.25" customHeight="1" x14ac:dyDescent="0.2"/>
    <row r="6984" ht="14.25" customHeight="1" x14ac:dyDescent="0.2"/>
    <row r="6985" ht="14.25" customHeight="1" x14ac:dyDescent="0.2"/>
    <row r="6986" ht="14.25" customHeight="1" x14ac:dyDescent="0.2"/>
    <row r="6987" ht="14.25" customHeight="1" x14ac:dyDescent="0.2"/>
    <row r="6988" ht="14.25" customHeight="1" x14ac:dyDescent="0.2"/>
    <row r="6989" ht="14.25" customHeight="1" x14ac:dyDescent="0.2"/>
    <row r="6990" ht="14.25" customHeight="1" x14ac:dyDescent="0.2"/>
    <row r="6991" ht="14.25" customHeight="1" x14ac:dyDescent="0.2"/>
    <row r="6992" ht="14.25" customHeight="1" x14ac:dyDescent="0.2"/>
    <row r="6993" ht="14.25" customHeight="1" x14ac:dyDescent="0.2"/>
    <row r="6994" ht="14.25" customHeight="1" x14ac:dyDescent="0.2"/>
    <row r="6995" ht="14.25" customHeight="1" x14ac:dyDescent="0.2"/>
    <row r="6996" ht="14.25" customHeight="1" x14ac:dyDescent="0.2"/>
    <row r="6997" ht="14.25" customHeight="1" x14ac:dyDescent="0.2"/>
    <row r="6998" ht="14.25" customHeight="1" x14ac:dyDescent="0.2"/>
    <row r="6999" ht="14.25" customHeight="1" x14ac:dyDescent="0.2"/>
    <row r="7000" ht="14.25" customHeight="1" x14ac:dyDescent="0.2"/>
    <row r="7001" ht="14.25" customHeight="1" x14ac:dyDescent="0.2"/>
    <row r="7002" ht="14.25" customHeight="1" x14ac:dyDescent="0.2"/>
    <row r="7003" ht="14.25" customHeight="1" x14ac:dyDescent="0.2"/>
    <row r="7004" ht="14.25" customHeight="1" x14ac:dyDescent="0.2"/>
    <row r="7005" ht="14.25" customHeight="1" x14ac:dyDescent="0.2"/>
    <row r="7006" ht="14.25" customHeight="1" x14ac:dyDescent="0.2"/>
    <row r="7007" ht="14.25" customHeight="1" x14ac:dyDescent="0.2"/>
    <row r="7008" ht="14.25" customHeight="1" x14ac:dyDescent="0.2"/>
    <row r="7009" ht="14.25" customHeight="1" x14ac:dyDescent="0.2"/>
    <row r="7010" ht="14.25" customHeight="1" x14ac:dyDescent="0.2"/>
    <row r="7011" ht="14.25" customHeight="1" x14ac:dyDescent="0.2"/>
    <row r="7012" ht="14.25" customHeight="1" x14ac:dyDescent="0.2"/>
    <row r="7013" ht="14.25" customHeight="1" x14ac:dyDescent="0.2"/>
    <row r="7014" ht="14.25" customHeight="1" x14ac:dyDescent="0.2"/>
    <row r="7015" ht="14.25" customHeight="1" x14ac:dyDescent="0.2"/>
    <row r="7016" ht="14.25" customHeight="1" x14ac:dyDescent="0.2"/>
    <row r="7017" ht="14.25" customHeight="1" x14ac:dyDescent="0.2"/>
    <row r="7018" ht="14.25" customHeight="1" x14ac:dyDescent="0.2"/>
    <row r="7019" ht="14.25" customHeight="1" x14ac:dyDescent="0.2"/>
    <row r="7020" ht="14.25" customHeight="1" x14ac:dyDescent="0.2"/>
    <row r="7021" ht="14.25" customHeight="1" x14ac:dyDescent="0.2"/>
    <row r="7022" ht="14.25" customHeight="1" x14ac:dyDescent="0.2"/>
    <row r="7023" ht="14.25" customHeight="1" x14ac:dyDescent="0.2"/>
    <row r="7024" ht="14.25" customHeight="1" x14ac:dyDescent="0.2"/>
    <row r="7025" ht="14.25" customHeight="1" x14ac:dyDescent="0.2"/>
    <row r="7026" ht="14.25" customHeight="1" x14ac:dyDescent="0.2"/>
    <row r="7027" ht="14.25" customHeight="1" x14ac:dyDescent="0.2"/>
    <row r="7028" ht="14.25" customHeight="1" x14ac:dyDescent="0.2"/>
    <row r="7029" ht="14.25" customHeight="1" x14ac:dyDescent="0.2"/>
    <row r="7030" ht="14.25" customHeight="1" x14ac:dyDescent="0.2"/>
    <row r="7031" ht="14.25" customHeight="1" x14ac:dyDescent="0.2"/>
    <row r="7032" ht="14.25" customHeight="1" x14ac:dyDescent="0.2"/>
    <row r="7033" ht="14.25" customHeight="1" x14ac:dyDescent="0.2"/>
    <row r="7034" ht="14.25" customHeight="1" x14ac:dyDescent="0.2"/>
    <row r="7035" ht="14.25" customHeight="1" x14ac:dyDescent="0.2"/>
    <row r="7036" ht="14.25" customHeight="1" x14ac:dyDescent="0.2"/>
    <row r="7037" ht="14.25" customHeight="1" x14ac:dyDescent="0.2"/>
    <row r="7038" ht="14.25" customHeight="1" x14ac:dyDescent="0.2"/>
    <row r="7039" ht="14.25" customHeight="1" x14ac:dyDescent="0.2"/>
    <row r="7040" ht="14.25" customHeight="1" x14ac:dyDescent="0.2"/>
    <row r="7041" ht="14.25" customHeight="1" x14ac:dyDescent="0.2"/>
    <row r="7042" ht="14.25" customHeight="1" x14ac:dyDescent="0.2"/>
    <row r="7043" ht="14.25" customHeight="1" x14ac:dyDescent="0.2"/>
    <row r="7044" ht="14.25" customHeight="1" x14ac:dyDescent="0.2"/>
    <row r="7045" ht="14.25" customHeight="1" x14ac:dyDescent="0.2"/>
    <row r="7046" ht="14.25" customHeight="1" x14ac:dyDescent="0.2"/>
    <row r="7047" ht="14.25" customHeight="1" x14ac:dyDescent="0.2"/>
    <row r="7048" ht="14.25" customHeight="1" x14ac:dyDescent="0.2"/>
    <row r="7049" ht="14.25" customHeight="1" x14ac:dyDescent="0.2"/>
    <row r="7050" ht="14.25" customHeight="1" x14ac:dyDescent="0.2"/>
    <row r="7051" ht="14.25" customHeight="1" x14ac:dyDescent="0.2"/>
    <row r="7052" ht="14.25" customHeight="1" x14ac:dyDescent="0.2"/>
    <row r="7053" ht="14.25" customHeight="1" x14ac:dyDescent="0.2"/>
    <row r="7054" ht="14.25" customHeight="1" x14ac:dyDescent="0.2"/>
    <row r="7055" ht="14.25" customHeight="1" x14ac:dyDescent="0.2"/>
    <row r="7056" ht="14.25" customHeight="1" x14ac:dyDescent="0.2"/>
    <row r="7057" ht="14.25" customHeight="1" x14ac:dyDescent="0.2"/>
    <row r="7058" ht="14.25" customHeight="1" x14ac:dyDescent="0.2"/>
    <row r="7059" ht="14.25" customHeight="1" x14ac:dyDescent="0.2"/>
    <row r="7060" ht="14.25" customHeight="1" x14ac:dyDescent="0.2"/>
    <row r="7061" ht="14.25" customHeight="1" x14ac:dyDescent="0.2"/>
    <row r="7062" ht="14.25" customHeight="1" x14ac:dyDescent="0.2"/>
    <row r="7063" ht="14.25" customHeight="1" x14ac:dyDescent="0.2"/>
    <row r="7064" ht="14.25" customHeight="1" x14ac:dyDescent="0.2"/>
    <row r="7065" ht="14.25" customHeight="1" x14ac:dyDescent="0.2"/>
    <row r="7066" ht="14.25" customHeight="1" x14ac:dyDescent="0.2"/>
    <row r="7067" ht="14.25" customHeight="1" x14ac:dyDescent="0.2"/>
    <row r="7068" ht="14.25" customHeight="1" x14ac:dyDescent="0.2"/>
    <row r="7069" ht="14.25" customHeight="1" x14ac:dyDescent="0.2"/>
    <row r="7070" ht="14.25" customHeight="1" x14ac:dyDescent="0.2"/>
    <row r="7071" ht="14.25" customHeight="1" x14ac:dyDescent="0.2"/>
    <row r="7072" ht="14.25" customHeight="1" x14ac:dyDescent="0.2"/>
    <row r="7073" ht="14.25" customHeight="1" x14ac:dyDescent="0.2"/>
    <row r="7074" ht="14.25" customHeight="1" x14ac:dyDescent="0.2"/>
    <row r="7075" ht="14.25" customHeight="1" x14ac:dyDescent="0.2"/>
    <row r="7076" ht="14.25" customHeight="1" x14ac:dyDescent="0.2"/>
    <row r="7077" ht="14.25" customHeight="1" x14ac:dyDescent="0.2"/>
    <row r="7078" ht="14.25" customHeight="1" x14ac:dyDescent="0.2"/>
    <row r="7079" ht="14.25" customHeight="1" x14ac:dyDescent="0.2"/>
    <row r="7080" ht="14.25" customHeight="1" x14ac:dyDescent="0.2"/>
    <row r="7081" ht="14.25" customHeight="1" x14ac:dyDescent="0.2"/>
    <row r="7082" ht="14.25" customHeight="1" x14ac:dyDescent="0.2"/>
    <row r="7083" ht="14.25" customHeight="1" x14ac:dyDescent="0.2"/>
    <row r="7084" ht="14.25" customHeight="1" x14ac:dyDescent="0.2"/>
    <row r="7085" ht="14.25" customHeight="1" x14ac:dyDescent="0.2"/>
    <row r="7086" ht="14.25" customHeight="1" x14ac:dyDescent="0.2"/>
    <row r="7087" ht="14.25" customHeight="1" x14ac:dyDescent="0.2"/>
    <row r="7088" ht="14.25" customHeight="1" x14ac:dyDescent="0.2"/>
    <row r="7089" ht="14.25" customHeight="1" x14ac:dyDescent="0.2"/>
    <row r="7090" ht="14.25" customHeight="1" x14ac:dyDescent="0.2"/>
    <row r="7091" ht="14.25" customHeight="1" x14ac:dyDescent="0.2"/>
    <row r="7092" ht="14.25" customHeight="1" x14ac:dyDescent="0.2"/>
    <row r="7093" ht="14.25" customHeight="1" x14ac:dyDescent="0.2"/>
    <row r="7094" ht="14.25" customHeight="1" x14ac:dyDescent="0.2"/>
    <row r="7095" ht="14.25" customHeight="1" x14ac:dyDescent="0.2"/>
    <row r="7096" ht="14.25" customHeight="1" x14ac:dyDescent="0.2"/>
    <row r="7097" ht="14.25" customHeight="1" x14ac:dyDescent="0.2"/>
    <row r="7098" ht="14.25" customHeight="1" x14ac:dyDescent="0.2"/>
    <row r="7099" ht="14.25" customHeight="1" x14ac:dyDescent="0.2"/>
    <row r="7100" ht="14.25" customHeight="1" x14ac:dyDescent="0.2"/>
    <row r="7101" ht="14.25" customHeight="1" x14ac:dyDescent="0.2"/>
    <row r="7102" ht="14.25" customHeight="1" x14ac:dyDescent="0.2"/>
    <row r="7103" ht="14.25" customHeight="1" x14ac:dyDescent="0.2"/>
    <row r="7104" ht="14.25" customHeight="1" x14ac:dyDescent="0.2"/>
    <row r="7105" ht="14.25" customHeight="1" x14ac:dyDescent="0.2"/>
    <row r="7106" ht="14.25" customHeight="1" x14ac:dyDescent="0.2"/>
    <row r="7107" ht="14.25" customHeight="1" x14ac:dyDescent="0.2"/>
    <row r="7108" ht="14.25" customHeight="1" x14ac:dyDescent="0.2"/>
    <row r="7109" ht="14.25" customHeight="1" x14ac:dyDescent="0.2"/>
    <row r="7110" ht="14.25" customHeight="1" x14ac:dyDescent="0.2"/>
    <row r="7111" ht="14.25" customHeight="1" x14ac:dyDescent="0.2"/>
    <row r="7112" ht="14.25" customHeight="1" x14ac:dyDescent="0.2"/>
    <row r="7113" ht="14.25" customHeight="1" x14ac:dyDescent="0.2"/>
    <row r="7114" ht="14.25" customHeight="1" x14ac:dyDescent="0.2"/>
    <row r="7115" ht="14.25" customHeight="1" x14ac:dyDescent="0.2"/>
    <row r="7116" ht="14.25" customHeight="1" x14ac:dyDescent="0.2"/>
    <row r="7117" ht="14.25" customHeight="1" x14ac:dyDescent="0.2"/>
    <row r="7118" ht="14.25" customHeight="1" x14ac:dyDescent="0.2"/>
    <row r="7119" ht="14.25" customHeight="1" x14ac:dyDescent="0.2"/>
    <row r="7120" ht="14.25" customHeight="1" x14ac:dyDescent="0.2"/>
    <row r="7121" ht="14.25" customHeight="1" x14ac:dyDescent="0.2"/>
    <row r="7122" ht="14.25" customHeight="1" x14ac:dyDescent="0.2"/>
    <row r="7123" ht="14.25" customHeight="1" x14ac:dyDescent="0.2"/>
    <row r="7124" ht="14.25" customHeight="1" x14ac:dyDescent="0.2"/>
    <row r="7125" ht="14.25" customHeight="1" x14ac:dyDescent="0.2"/>
    <row r="7126" ht="14.25" customHeight="1" x14ac:dyDescent="0.2"/>
    <row r="7127" ht="14.25" customHeight="1" x14ac:dyDescent="0.2"/>
    <row r="7128" ht="14.25" customHeight="1" x14ac:dyDescent="0.2"/>
    <row r="7129" ht="14.25" customHeight="1" x14ac:dyDescent="0.2"/>
    <row r="7130" ht="14.25" customHeight="1" x14ac:dyDescent="0.2"/>
    <row r="7131" ht="14.25" customHeight="1" x14ac:dyDescent="0.2"/>
    <row r="7132" ht="14.25" customHeight="1" x14ac:dyDescent="0.2"/>
    <row r="7133" ht="14.25" customHeight="1" x14ac:dyDescent="0.2"/>
    <row r="7134" ht="14.25" customHeight="1" x14ac:dyDescent="0.2"/>
    <row r="7135" ht="14.25" customHeight="1" x14ac:dyDescent="0.2"/>
    <row r="7136" ht="14.25" customHeight="1" x14ac:dyDescent="0.2"/>
    <row r="7137" ht="14.25" customHeight="1" x14ac:dyDescent="0.2"/>
    <row r="7138" ht="14.25" customHeight="1" x14ac:dyDescent="0.2"/>
    <row r="7139" ht="14.25" customHeight="1" x14ac:dyDescent="0.2"/>
    <row r="7140" ht="14.25" customHeight="1" x14ac:dyDescent="0.2"/>
    <row r="7141" ht="14.25" customHeight="1" x14ac:dyDescent="0.2"/>
    <row r="7142" ht="14.25" customHeight="1" x14ac:dyDescent="0.2"/>
    <row r="7143" ht="14.25" customHeight="1" x14ac:dyDescent="0.2"/>
    <row r="7144" ht="14.25" customHeight="1" x14ac:dyDescent="0.2"/>
    <row r="7145" ht="14.25" customHeight="1" x14ac:dyDescent="0.2"/>
    <row r="7146" ht="14.25" customHeight="1" x14ac:dyDescent="0.2"/>
    <row r="7147" ht="14.25" customHeight="1" x14ac:dyDescent="0.2"/>
    <row r="7148" ht="14.25" customHeight="1" x14ac:dyDescent="0.2"/>
    <row r="7149" ht="14.25" customHeight="1" x14ac:dyDescent="0.2"/>
    <row r="7150" ht="14.25" customHeight="1" x14ac:dyDescent="0.2"/>
    <row r="7151" ht="14.25" customHeight="1" x14ac:dyDescent="0.2"/>
    <row r="7152" ht="14.25" customHeight="1" x14ac:dyDescent="0.2"/>
    <row r="7153" ht="14.25" customHeight="1" x14ac:dyDescent="0.2"/>
    <row r="7154" ht="14.25" customHeight="1" x14ac:dyDescent="0.2"/>
    <row r="7155" ht="14.25" customHeight="1" x14ac:dyDescent="0.2"/>
    <row r="7156" ht="14.25" customHeight="1" x14ac:dyDescent="0.2"/>
    <row r="7157" ht="14.25" customHeight="1" x14ac:dyDescent="0.2"/>
    <row r="7158" ht="14.25" customHeight="1" x14ac:dyDescent="0.2"/>
    <row r="7159" ht="14.25" customHeight="1" x14ac:dyDescent="0.2"/>
    <row r="7160" ht="14.25" customHeight="1" x14ac:dyDescent="0.2"/>
    <row r="7161" ht="14.25" customHeight="1" x14ac:dyDescent="0.2"/>
    <row r="7162" ht="14.25" customHeight="1" x14ac:dyDescent="0.2"/>
    <row r="7163" ht="14.25" customHeight="1" x14ac:dyDescent="0.2"/>
    <row r="7164" ht="14.25" customHeight="1" x14ac:dyDescent="0.2"/>
    <row r="7165" ht="14.25" customHeight="1" x14ac:dyDescent="0.2"/>
    <row r="7166" ht="14.25" customHeight="1" x14ac:dyDescent="0.2"/>
    <row r="7167" ht="14.25" customHeight="1" x14ac:dyDescent="0.2"/>
    <row r="7168" ht="14.25" customHeight="1" x14ac:dyDescent="0.2"/>
    <row r="7169" ht="14.25" customHeight="1" x14ac:dyDescent="0.2"/>
    <row r="7170" ht="14.25" customHeight="1" x14ac:dyDescent="0.2"/>
    <row r="7171" ht="14.25" customHeight="1" x14ac:dyDescent="0.2"/>
    <row r="7172" ht="14.25" customHeight="1" x14ac:dyDescent="0.2"/>
    <row r="7173" ht="14.25" customHeight="1" x14ac:dyDescent="0.2"/>
    <row r="7174" ht="14.25" customHeight="1" x14ac:dyDescent="0.2"/>
    <row r="7175" ht="14.25" customHeight="1" x14ac:dyDescent="0.2"/>
    <row r="7176" ht="14.25" customHeight="1" x14ac:dyDescent="0.2"/>
    <row r="7177" ht="14.25" customHeight="1" x14ac:dyDescent="0.2"/>
    <row r="7178" ht="14.25" customHeight="1" x14ac:dyDescent="0.2"/>
    <row r="7179" ht="14.25" customHeight="1" x14ac:dyDescent="0.2"/>
    <row r="7180" ht="14.25" customHeight="1" x14ac:dyDescent="0.2"/>
    <row r="7181" ht="14.25" customHeight="1" x14ac:dyDescent="0.2"/>
    <row r="7182" ht="14.25" customHeight="1" x14ac:dyDescent="0.2"/>
    <row r="7183" ht="14.25" customHeight="1" x14ac:dyDescent="0.2"/>
    <row r="7184" ht="14.25" customHeight="1" x14ac:dyDescent="0.2"/>
    <row r="7185" ht="14.25" customHeight="1" x14ac:dyDescent="0.2"/>
    <row r="7186" ht="14.25" customHeight="1" x14ac:dyDescent="0.2"/>
    <row r="7187" ht="14.25" customHeight="1" x14ac:dyDescent="0.2"/>
    <row r="7188" ht="14.25" customHeight="1" x14ac:dyDescent="0.2"/>
    <row r="7189" ht="14.25" customHeight="1" x14ac:dyDescent="0.2"/>
    <row r="7190" ht="14.25" customHeight="1" x14ac:dyDescent="0.2"/>
    <row r="7191" ht="14.25" customHeight="1" x14ac:dyDescent="0.2"/>
    <row r="7192" ht="14.25" customHeight="1" x14ac:dyDescent="0.2"/>
    <row r="7193" ht="14.25" customHeight="1" x14ac:dyDescent="0.2"/>
    <row r="7194" ht="14.25" customHeight="1" x14ac:dyDescent="0.2"/>
    <row r="7195" ht="14.25" customHeight="1" x14ac:dyDescent="0.2"/>
    <row r="7196" ht="14.25" customHeight="1" x14ac:dyDescent="0.2"/>
    <row r="7197" ht="14.25" customHeight="1" x14ac:dyDescent="0.2"/>
    <row r="7198" ht="14.25" customHeight="1" x14ac:dyDescent="0.2"/>
    <row r="7199" ht="14.25" customHeight="1" x14ac:dyDescent="0.2"/>
    <row r="7200" ht="14.25" customHeight="1" x14ac:dyDescent="0.2"/>
    <row r="7201" ht="14.25" customHeight="1" x14ac:dyDescent="0.2"/>
    <row r="7202" ht="14.25" customHeight="1" x14ac:dyDescent="0.2"/>
    <row r="7203" ht="14.25" customHeight="1" x14ac:dyDescent="0.2"/>
    <row r="7204" ht="14.25" customHeight="1" x14ac:dyDescent="0.2"/>
    <row r="7205" ht="14.25" customHeight="1" x14ac:dyDescent="0.2"/>
    <row r="7206" ht="14.25" customHeight="1" x14ac:dyDescent="0.2"/>
    <row r="7207" ht="14.25" customHeight="1" x14ac:dyDescent="0.2"/>
    <row r="7208" ht="14.25" customHeight="1" x14ac:dyDescent="0.2"/>
    <row r="7209" ht="14.25" customHeight="1" x14ac:dyDescent="0.2"/>
    <row r="7210" ht="14.25" customHeight="1" x14ac:dyDescent="0.2"/>
    <row r="7211" ht="14.25" customHeight="1" x14ac:dyDescent="0.2"/>
    <row r="7212" ht="14.25" customHeight="1" x14ac:dyDescent="0.2"/>
    <row r="7213" ht="14.25" customHeight="1" x14ac:dyDescent="0.2"/>
    <row r="7214" ht="14.25" customHeight="1" x14ac:dyDescent="0.2"/>
    <row r="7215" ht="14.25" customHeight="1" x14ac:dyDescent="0.2"/>
    <row r="7216" ht="14.25" customHeight="1" x14ac:dyDescent="0.2"/>
    <row r="7217" ht="14.25" customHeight="1" x14ac:dyDescent="0.2"/>
    <row r="7218" ht="14.25" customHeight="1" x14ac:dyDescent="0.2"/>
    <row r="7219" ht="14.25" customHeight="1" x14ac:dyDescent="0.2"/>
    <row r="7220" ht="14.25" customHeight="1" x14ac:dyDescent="0.2"/>
    <row r="7221" ht="14.25" customHeight="1" x14ac:dyDescent="0.2"/>
    <row r="7222" ht="14.25" customHeight="1" x14ac:dyDescent="0.2"/>
    <row r="7223" ht="14.25" customHeight="1" x14ac:dyDescent="0.2"/>
    <row r="7224" ht="14.25" customHeight="1" x14ac:dyDescent="0.2"/>
    <row r="7225" ht="14.25" customHeight="1" x14ac:dyDescent="0.2"/>
    <row r="7226" ht="14.25" customHeight="1" x14ac:dyDescent="0.2"/>
    <row r="7227" ht="14.25" customHeight="1" x14ac:dyDescent="0.2"/>
    <row r="7228" ht="14.25" customHeight="1" x14ac:dyDescent="0.2"/>
    <row r="7229" ht="14.25" customHeight="1" x14ac:dyDescent="0.2"/>
    <row r="7230" ht="14.25" customHeight="1" x14ac:dyDescent="0.2"/>
    <row r="7231" ht="14.25" customHeight="1" x14ac:dyDescent="0.2"/>
    <row r="7232" ht="14.25" customHeight="1" x14ac:dyDescent="0.2"/>
    <row r="7233" ht="14.25" customHeight="1" x14ac:dyDescent="0.2"/>
    <row r="7234" ht="14.25" customHeight="1" x14ac:dyDescent="0.2"/>
    <row r="7235" ht="14.25" customHeight="1" x14ac:dyDescent="0.2"/>
    <row r="7236" ht="14.25" customHeight="1" x14ac:dyDescent="0.2"/>
    <row r="7237" ht="14.25" customHeight="1" x14ac:dyDescent="0.2"/>
    <row r="7238" ht="14.25" customHeight="1" x14ac:dyDescent="0.2"/>
    <row r="7239" ht="14.25" customHeight="1" x14ac:dyDescent="0.2"/>
    <row r="7240" ht="14.25" customHeight="1" x14ac:dyDescent="0.2"/>
    <row r="7241" ht="14.25" customHeight="1" x14ac:dyDescent="0.2"/>
    <row r="7242" ht="14.25" customHeight="1" x14ac:dyDescent="0.2"/>
    <row r="7243" ht="14.25" customHeight="1" x14ac:dyDescent="0.2"/>
    <row r="7244" ht="14.25" customHeight="1" x14ac:dyDescent="0.2"/>
    <row r="7245" ht="14.25" customHeight="1" x14ac:dyDescent="0.2"/>
    <row r="7246" ht="14.25" customHeight="1" x14ac:dyDescent="0.2"/>
    <row r="7247" ht="14.25" customHeight="1" x14ac:dyDescent="0.2"/>
    <row r="7248" ht="14.25" customHeight="1" x14ac:dyDescent="0.2"/>
    <row r="7249" ht="14.25" customHeight="1" x14ac:dyDescent="0.2"/>
    <row r="7250" ht="14.25" customHeight="1" x14ac:dyDescent="0.2"/>
    <row r="7251" ht="14.25" customHeight="1" x14ac:dyDescent="0.2"/>
    <row r="7252" ht="14.25" customHeight="1" x14ac:dyDescent="0.2"/>
    <row r="7253" ht="14.25" customHeight="1" x14ac:dyDescent="0.2"/>
    <row r="7254" ht="14.25" customHeight="1" x14ac:dyDescent="0.2"/>
    <row r="7255" ht="14.25" customHeight="1" x14ac:dyDescent="0.2"/>
    <row r="7256" ht="14.25" customHeight="1" x14ac:dyDescent="0.2"/>
    <row r="7257" ht="14.25" customHeight="1" x14ac:dyDescent="0.2"/>
    <row r="7258" ht="14.25" customHeight="1" x14ac:dyDescent="0.2"/>
    <row r="7259" ht="14.25" customHeight="1" x14ac:dyDescent="0.2"/>
    <row r="7260" ht="14.25" customHeight="1" x14ac:dyDescent="0.2"/>
    <row r="7261" ht="14.25" customHeight="1" x14ac:dyDescent="0.2"/>
    <row r="7262" ht="14.25" customHeight="1" x14ac:dyDescent="0.2"/>
    <row r="7263" ht="14.25" customHeight="1" x14ac:dyDescent="0.2"/>
    <row r="7264" ht="14.25" customHeight="1" x14ac:dyDescent="0.2"/>
    <row r="7265" ht="14.25" customHeight="1" x14ac:dyDescent="0.2"/>
    <row r="7266" ht="14.25" customHeight="1" x14ac:dyDescent="0.2"/>
    <row r="7267" ht="14.25" customHeight="1" x14ac:dyDescent="0.2"/>
    <row r="7268" ht="14.25" customHeight="1" x14ac:dyDescent="0.2"/>
    <row r="7269" ht="14.25" customHeight="1" x14ac:dyDescent="0.2"/>
    <row r="7270" ht="14.25" customHeight="1" x14ac:dyDescent="0.2"/>
    <row r="7271" ht="14.25" customHeight="1" x14ac:dyDescent="0.2"/>
    <row r="7272" ht="14.25" customHeight="1" x14ac:dyDescent="0.2"/>
    <row r="7273" ht="14.25" customHeight="1" x14ac:dyDescent="0.2"/>
    <row r="7274" ht="14.25" customHeight="1" x14ac:dyDescent="0.2"/>
    <row r="7275" ht="14.25" customHeight="1" x14ac:dyDescent="0.2"/>
    <row r="7276" ht="14.25" customHeight="1" x14ac:dyDescent="0.2"/>
    <row r="7277" ht="14.25" customHeight="1" x14ac:dyDescent="0.2"/>
    <row r="7278" ht="14.25" customHeight="1" x14ac:dyDescent="0.2"/>
    <row r="7279" ht="14.25" customHeight="1" x14ac:dyDescent="0.2"/>
    <row r="7280" ht="14.25" customHeight="1" x14ac:dyDescent="0.2"/>
    <row r="7281" ht="14.25" customHeight="1" x14ac:dyDescent="0.2"/>
    <row r="7282" ht="14.25" customHeight="1" x14ac:dyDescent="0.2"/>
    <row r="7283" ht="14.25" customHeight="1" x14ac:dyDescent="0.2"/>
    <row r="7284" ht="14.25" customHeight="1" x14ac:dyDescent="0.2"/>
    <row r="7285" ht="14.25" customHeight="1" x14ac:dyDescent="0.2"/>
    <row r="7286" ht="14.25" customHeight="1" x14ac:dyDescent="0.2"/>
    <row r="7287" ht="14.25" customHeight="1" x14ac:dyDescent="0.2"/>
    <row r="7288" ht="14.25" customHeight="1" x14ac:dyDescent="0.2"/>
    <row r="7289" ht="14.25" customHeight="1" x14ac:dyDescent="0.2"/>
    <row r="7290" ht="14.25" customHeight="1" x14ac:dyDescent="0.2"/>
    <row r="7291" ht="14.25" customHeight="1" x14ac:dyDescent="0.2"/>
    <row r="7292" ht="14.25" customHeight="1" x14ac:dyDescent="0.2"/>
    <row r="7293" ht="14.25" customHeight="1" x14ac:dyDescent="0.2"/>
    <row r="7294" ht="14.25" customHeight="1" x14ac:dyDescent="0.2"/>
    <row r="7295" ht="14.25" customHeight="1" x14ac:dyDescent="0.2"/>
    <row r="7296" ht="14.25" customHeight="1" x14ac:dyDescent="0.2"/>
    <row r="7297" ht="14.25" customHeight="1" x14ac:dyDescent="0.2"/>
    <row r="7298" ht="14.25" customHeight="1" x14ac:dyDescent="0.2"/>
    <row r="7299" ht="14.25" customHeight="1" x14ac:dyDescent="0.2"/>
    <row r="7300" ht="14.25" customHeight="1" x14ac:dyDescent="0.2"/>
    <row r="7301" ht="14.25" customHeight="1" x14ac:dyDescent="0.2"/>
    <row r="7302" ht="14.25" customHeight="1" x14ac:dyDescent="0.2"/>
    <row r="7303" ht="14.25" customHeight="1" x14ac:dyDescent="0.2"/>
    <row r="7304" ht="14.25" customHeight="1" x14ac:dyDescent="0.2"/>
    <row r="7305" ht="14.25" customHeight="1" x14ac:dyDescent="0.2"/>
    <row r="7306" ht="14.25" customHeight="1" x14ac:dyDescent="0.2"/>
    <row r="7307" ht="14.25" customHeight="1" x14ac:dyDescent="0.2"/>
    <row r="7308" ht="14.25" customHeight="1" x14ac:dyDescent="0.2"/>
    <row r="7309" ht="14.25" customHeight="1" x14ac:dyDescent="0.2"/>
    <row r="7310" ht="14.25" customHeight="1" x14ac:dyDescent="0.2"/>
    <row r="7311" ht="14.25" customHeight="1" x14ac:dyDescent="0.2"/>
    <row r="7312" ht="14.25" customHeight="1" x14ac:dyDescent="0.2"/>
    <row r="7313" ht="14.25" customHeight="1" x14ac:dyDescent="0.2"/>
    <row r="7314" ht="14.25" customHeight="1" x14ac:dyDescent="0.2"/>
    <row r="7315" ht="14.25" customHeight="1" x14ac:dyDescent="0.2"/>
    <row r="7316" ht="14.25" customHeight="1" x14ac:dyDescent="0.2"/>
    <row r="7317" ht="14.25" customHeight="1" x14ac:dyDescent="0.2"/>
    <row r="7318" ht="14.25" customHeight="1" x14ac:dyDescent="0.2"/>
    <row r="7319" ht="14.25" customHeight="1" x14ac:dyDescent="0.2"/>
    <row r="7320" ht="14.25" customHeight="1" x14ac:dyDescent="0.2"/>
    <row r="7321" ht="14.25" customHeight="1" x14ac:dyDescent="0.2"/>
    <row r="7322" ht="14.25" customHeight="1" x14ac:dyDescent="0.2"/>
    <row r="7323" ht="14.25" customHeight="1" x14ac:dyDescent="0.2"/>
    <row r="7324" ht="14.25" customHeight="1" x14ac:dyDescent="0.2"/>
    <row r="7325" ht="14.25" customHeight="1" x14ac:dyDescent="0.2"/>
    <row r="7326" ht="14.25" customHeight="1" x14ac:dyDescent="0.2"/>
    <row r="7327" ht="14.25" customHeight="1" x14ac:dyDescent="0.2"/>
    <row r="7328" ht="14.25" customHeight="1" x14ac:dyDescent="0.2"/>
    <row r="7329" ht="14.25" customHeight="1" x14ac:dyDescent="0.2"/>
    <row r="7330" ht="14.25" customHeight="1" x14ac:dyDescent="0.2"/>
    <row r="7331" ht="14.25" customHeight="1" x14ac:dyDescent="0.2"/>
    <row r="7332" ht="14.25" customHeight="1" x14ac:dyDescent="0.2"/>
    <row r="7333" ht="14.25" customHeight="1" x14ac:dyDescent="0.2"/>
    <row r="7334" ht="14.25" customHeight="1" x14ac:dyDescent="0.2"/>
    <row r="7335" ht="14.25" customHeight="1" x14ac:dyDescent="0.2"/>
    <row r="7336" ht="14.25" customHeight="1" x14ac:dyDescent="0.2"/>
    <row r="7337" ht="14.25" customHeight="1" x14ac:dyDescent="0.2"/>
    <row r="7338" ht="14.25" customHeight="1" x14ac:dyDescent="0.2"/>
    <row r="7339" ht="14.25" customHeight="1" x14ac:dyDescent="0.2"/>
    <row r="7340" ht="14.25" customHeight="1" x14ac:dyDescent="0.2"/>
    <row r="7341" ht="14.25" customHeight="1" x14ac:dyDescent="0.2"/>
    <row r="7342" ht="14.25" customHeight="1" x14ac:dyDescent="0.2"/>
    <row r="7343" ht="14.25" customHeight="1" x14ac:dyDescent="0.2"/>
    <row r="7344" ht="14.25" customHeight="1" x14ac:dyDescent="0.2"/>
    <row r="7345" ht="14.25" customHeight="1" x14ac:dyDescent="0.2"/>
    <row r="7346" ht="14.25" customHeight="1" x14ac:dyDescent="0.2"/>
    <row r="7347" ht="14.25" customHeight="1" x14ac:dyDescent="0.2"/>
    <row r="7348" ht="14.25" customHeight="1" x14ac:dyDescent="0.2"/>
    <row r="7349" ht="14.25" customHeight="1" x14ac:dyDescent="0.2"/>
    <row r="7350" ht="14.25" customHeight="1" x14ac:dyDescent="0.2"/>
    <row r="7351" ht="14.25" customHeight="1" x14ac:dyDescent="0.2"/>
    <row r="7352" ht="14.25" customHeight="1" x14ac:dyDescent="0.2"/>
    <row r="7353" ht="14.25" customHeight="1" x14ac:dyDescent="0.2"/>
    <row r="7354" ht="14.25" customHeight="1" x14ac:dyDescent="0.2"/>
    <row r="7355" ht="14.25" customHeight="1" x14ac:dyDescent="0.2"/>
    <row r="7356" ht="14.25" customHeight="1" x14ac:dyDescent="0.2"/>
    <row r="7357" ht="14.25" customHeight="1" x14ac:dyDescent="0.2"/>
    <row r="7358" ht="14.25" customHeight="1" x14ac:dyDescent="0.2"/>
    <row r="7359" ht="14.25" customHeight="1" x14ac:dyDescent="0.2"/>
    <row r="7360" ht="14.25" customHeight="1" x14ac:dyDescent="0.2"/>
    <row r="7361" ht="14.25" customHeight="1" x14ac:dyDescent="0.2"/>
    <row r="7362" ht="14.25" customHeight="1" x14ac:dyDescent="0.2"/>
    <row r="7363" ht="14.25" customHeight="1" x14ac:dyDescent="0.2"/>
    <row r="7364" ht="14.25" customHeight="1" x14ac:dyDescent="0.2"/>
    <row r="7365" ht="14.25" customHeight="1" x14ac:dyDescent="0.2"/>
    <row r="7366" ht="14.25" customHeight="1" x14ac:dyDescent="0.2"/>
    <row r="7367" ht="14.25" customHeight="1" x14ac:dyDescent="0.2"/>
    <row r="7368" ht="14.25" customHeight="1" x14ac:dyDescent="0.2"/>
    <row r="7369" ht="14.25" customHeight="1" x14ac:dyDescent="0.2"/>
    <row r="7370" ht="14.25" customHeight="1" x14ac:dyDescent="0.2"/>
    <row r="7371" ht="14.25" customHeight="1" x14ac:dyDescent="0.2"/>
    <row r="7372" ht="14.25" customHeight="1" x14ac:dyDescent="0.2"/>
    <row r="7373" ht="14.25" customHeight="1" x14ac:dyDescent="0.2"/>
    <row r="7374" ht="14.25" customHeight="1" x14ac:dyDescent="0.2"/>
    <row r="7375" ht="14.25" customHeight="1" x14ac:dyDescent="0.2"/>
    <row r="7376" ht="14.25" customHeight="1" x14ac:dyDescent="0.2"/>
    <row r="7377" ht="14.25" customHeight="1" x14ac:dyDescent="0.2"/>
    <row r="7378" ht="14.25" customHeight="1" x14ac:dyDescent="0.2"/>
    <row r="7379" ht="14.25" customHeight="1" x14ac:dyDescent="0.2"/>
    <row r="7380" ht="14.25" customHeight="1" x14ac:dyDescent="0.2"/>
    <row r="7381" ht="14.25" customHeight="1" x14ac:dyDescent="0.2"/>
    <row r="7382" ht="14.25" customHeight="1" x14ac:dyDescent="0.2"/>
    <row r="7383" ht="14.25" customHeight="1" x14ac:dyDescent="0.2"/>
    <row r="7384" ht="14.25" customHeight="1" x14ac:dyDescent="0.2"/>
    <row r="7385" ht="14.25" customHeight="1" x14ac:dyDescent="0.2"/>
    <row r="7386" ht="14.25" customHeight="1" x14ac:dyDescent="0.2"/>
    <row r="7387" ht="14.25" customHeight="1" x14ac:dyDescent="0.2"/>
    <row r="7388" ht="14.25" customHeight="1" x14ac:dyDescent="0.2"/>
    <row r="7389" ht="14.25" customHeight="1" x14ac:dyDescent="0.2"/>
    <row r="7390" ht="14.25" customHeight="1" x14ac:dyDescent="0.2"/>
    <row r="7391" ht="14.25" customHeight="1" x14ac:dyDescent="0.2"/>
    <row r="7392" ht="14.25" customHeight="1" x14ac:dyDescent="0.2"/>
    <row r="7393" ht="14.25" customHeight="1" x14ac:dyDescent="0.2"/>
    <row r="7394" ht="14.25" customHeight="1" x14ac:dyDescent="0.2"/>
    <row r="7395" ht="14.25" customHeight="1" x14ac:dyDescent="0.2"/>
    <row r="7396" ht="14.25" customHeight="1" x14ac:dyDescent="0.2"/>
    <row r="7397" ht="14.25" customHeight="1" x14ac:dyDescent="0.2"/>
    <row r="7398" ht="14.25" customHeight="1" x14ac:dyDescent="0.2"/>
    <row r="7399" ht="14.25" customHeight="1" x14ac:dyDescent="0.2"/>
    <row r="7400" ht="14.25" customHeight="1" x14ac:dyDescent="0.2"/>
    <row r="7401" ht="14.25" customHeight="1" x14ac:dyDescent="0.2"/>
    <row r="7402" ht="14.25" customHeight="1" x14ac:dyDescent="0.2"/>
    <row r="7403" ht="14.25" customHeight="1" x14ac:dyDescent="0.2"/>
    <row r="7404" ht="14.25" customHeight="1" x14ac:dyDescent="0.2"/>
    <row r="7405" ht="14.25" customHeight="1" x14ac:dyDescent="0.2"/>
    <row r="7406" ht="14.25" customHeight="1" x14ac:dyDescent="0.2"/>
    <row r="7407" ht="14.25" customHeight="1" x14ac:dyDescent="0.2"/>
    <row r="7408" ht="14.25" customHeight="1" x14ac:dyDescent="0.2"/>
    <row r="7409" ht="14.25" customHeight="1" x14ac:dyDescent="0.2"/>
    <row r="7410" ht="14.25" customHeight="1" x14ac:dyDescent="0.2"/>
    <row r="7411" ht="14.25" customHeight="1" x14ac:dyDescent="0.2"/>
    <row r="7412" ht="14.25" customHeight="1" x14ac:dyDescent="0.2"/>
    <row r="7413" ht="14.25" customHeight="1" x14ac:dyDescent="0.2"/>
    <row r="7414" ht="14.25" customHeight="1" x14ac:dyDescent="0.2"/>
    <row r="7415" ht="14.25" customHeight="1" x14ac:dyDescent="0.2"/>
    <row r="7416" ht="14.25" customHeight="1" x14ac:dyDescent="0.2"/>
    <row r="7417" ht="14.25" customHeight="1" x14ac:dyDescent="0.2"/>
    <row r="7418" ht="14.25" customHeight="1" x14ac:dyDescent="0.2"/>
    <row r="7419" ht="14.25" customHeight="1" x14ac:dyDescent="0.2"/>
    <row r="7420" ht="14.25" customHeight="1" x14ac:dyDescent="0.2"/>
    <row r="7421" ht="14.25" customHeight="1" x14ac:dyDescent="0.2"/>
    <row r="7422" ht="14.25" customHeight="1" x14ac:dyDescent="0.2"/>
    <row r="7423" ht="14.25" customHeight="1" x14ac:dyDescent="0.2"/>
    <row r="7424" ht="14.25" customHeight="1" x14ac:dyDescent="0.2"/>
    <row r="7425" ht="14.25" customHeight="1" x14ac:dyDescent="0.2"/>
    <row r="7426" ht="14.25" customHeight="1" x14ac:dyDescent="0.2"/>
    <row r="7427" ht="14.25" customHeight="1" x14ac:dyDescent="0.2"/>
    <row r="7428" ht="14.25" customHeight="1" x14ac:dyDescent="0.2"/>
    <row r="7429" ht="14.25" customHeight="1" x14ac:dyDescent="0.2"/>
    <row r="7430" ht="14.25" customHeight="1" x14ac:dyDescent="0.2"/>
    <row r="7431" ht="14.25" customHeight="1" x14ac:dyDescent="0.2"/>
    <row r="7432" ht="14.25" customHeight="1" x14ac:dyDescent="0.2"/>
    <row r="7433" ht="14.25" customHeight="1" x14ac:dyDescent="0.2"/>
    <row r="7434" ht="14.25" customHeight="1" x14ac:dyDescent="0.2"/>
    <row r="7435" ht="14.25" customHeight="1" x14ac:dyDescent="0.2"/>
    <row r="7436" ht="14.25" customHeight="1" x14ac:dyDescent="0.2"/>
    <row r="7437" ht="14.25" customHeight="1" x14ac:dyDescent="0.2"/>
    <row r="7438" ht="14.25" customHeight="1" x14ac:dyDescent="0.2"/>
    <row r="7439" ht="14.25" customHeight="1" x14ac:dyDescent="0.2"/>
    <row r="7440" ht="14.25" customHeight="1" x14ac:dyDescent="0.2"/>
    <row r="7441" ht="14.25" customHeight="1" x14ac:dyDescent="0.2"/>
    <row r="7442" ht="14.25" customHeight="1" x14ac:dyDescent="0.2"/>
    <row r="7443" ht="14.25" customHeight="1" x14ac:dyDescent="0.2"/>
    <row r="7444" ht="14.25" customHeight="1" x14ac:dyDescent="0.2"/>
    <row r="7445" ht="14.25" customHeight="1" x14ac:dyDescent="0.2"/>
    <row r="7446" ht="14.25" customHeight="1" x14ac:dyDescent="0.2"/>
    <row r="7447" ht="14.25" customHeight="1" x14ac:dyDescent="0.2"/>
    <row r="7448" ht="14.25" customHeight="1" x14ac:dyDescent="0.2"/>
    <row r="7449" ht="14.25" customHeight="1" x14ac:dyDescent="0.2"/>
    <row r="7450" ht="14.25" customHeight="1" x14ac:dyDescent="0.2"/>
    <row r="7451" ht="14.25" customHeight="1" x14ac:dyDescent="0.2"/>
    <row r="7452" ht="14.25" customHeight="1" x14ac:dyDescent="0.2"/>
    <row r="7453" ht="14.25" customHeight="1" x14ac:dyDescent="0.2"/>
    <row r="7454" ht="14.25" customHeight="1" x14ac:dyDescent="0.2"/>
    <row r="7455" ht="14.25" customHeight="1" x14ac:dyDescent="0.2"/>
    <row r="7456" ht="14.25" customHeight="1" x14ac:dyDescent="0.2"/>
    <row r="7457" ht="14.25" customHeight="1" x14ac:dyDescent="0.2"/>
    <row r="7458" ht="14.25" customHeight="1" x14ac:dyDescent="0.2"/>
    <row r="7459" ht="14.25" customHeight="1" x14ac:dyDescent="0.2"/>
    <row r="7460" ht="14.25" customHeight="1" x14ac:dyDescent="0.2"/>
    <row r="7461" ht="14.25" customHeight="1" x14ac:dyDescent="0.2"/>
    <row r="7462" ht="14.25" customHeight="1" x14ac:dyDescent="0.2"/>
    <row r="7463" ht="14.25" customHeight="1" x14ac:dyDescent="0.2"/>
    <row r="7464" ht="14.25" customHeight="1" x14ac:dyDescent="0.2"/>
    <row r="7465" ht="14.25" customHeight="1" x14ac:dyDescent="0.2"/>
    <row r="7466" ht="14.25" customHeight="1" x14ac:dyDescent="0.2"/>
    <row r="7467" ht="14.25" customHeight="1" x14ac:dyDescent="0.2"/>
    <row r="7468" ht="14.25" customHeight="1" x14ac:dyDescent="0.2"/>
    <row r="7469" ht="14.25" customHeight="1" x14ac:dyDescent="0.2"/>
    <row r="7470" ht="14.25" customHeight="1" x14ac:dyDescent="0.2"/>
    <row r="7471" ht="14.25" customHeight="1" x14ac:dyDescent="0.2"/>
    <row r="7472" ht="14.25" customHeight="1" x14ac:dyDescent="0.2"/>
    <row r="7473" ht="14.25" customHeight="1" x14ac:dyDescent="0.2"/>
    <row r="7474" ht="14.25" customHeight="1" x14ac:dyDescent="0.2"/>
    <row r="7475" ht="14.25" customHeight="1" x14ac:dyDescent="0.2"/>
    <row r="7476" ht="14.25" customHeight="1" x14ac:dyDescent="0.2"/>
    <row r="7477" ht="14.25" customHeight="1" x14ac:dyDescent="0.2"/>
    <row r="7478" ht="14.25" customHeight="1" x14ac:dyDescent="0.2"/>
    <row r="7479" ht="14.25" customHeight="1" x14ac:dyDescent="0.2"/>
    <row r="7480" ht="14.25" customHeight="1" x14ac:dyDescent="0.2"/>
    <row r="7481" ht="14.25" customHeight="1" x14ac:dyDescent="0.2"/>
    <row r="7482" ht="14.25" customHeight="1" x14ac:dyDescent="0.2"/>
    <row r="7483" ht="14.25" customHeight="1" x14ac:dyDescent="0.2"/>
    <row r="7484" ht="14.25" customHeight="1" x14ac:dyDescent="0.2"/>
    <row r="7485" ht="14.25" customHeight="1" x14ac:dyDescent="0.2"/>
    <row r="7486" ht="14.25" customHeight="1" x14ac:dyDescent="0.2"/>
    <row r="7487" ht="14.25" customHeight="1" x14ac:dyDescent="0.2"/>
    <row r="7488" ht="14.25" customHeight="1" x14ac:dyDescent="0.2"/>
    <row r="7489" ht="14.25" customHeight="1" x14ac:dyDescent="0.2"/>
    <row r="7490" ht="14.25" customHeight="1" x14ac:dyDescent="0.2"/>
    <row r="7491" ht="14.25" customHeight="1" x14ac:dyDescent="0.2"/>
    <row r="7492" ht="14.25" customHeight="1" x14ac:dyDescent="0.2"/>
    <row r="7493" ht="14.25" customHeight="1" x14ac:dyDescent="0.2"/>
    <row r="7494" ht="14.25" customHeight="1" x14ac:dyDescent="0.2"/>
    <row r="7495" ht="14.25" customHeight="1" x14ac:dyDescent="0.2"/>
    <row r="7496" ht="14.25" customHeight="1" x14ac:dyDescent="0.2"/>
    <row r="7497" ht="14.25" customHeight="1" x14ac:dyDescent="0.2"/>
    <row r="7498" ht="14.25" customHeight="1" x14ac:dyDescent="0.2"/>
    <row r="7499" ht="14.25" customHeight="1" x14ac:dyDescent="0.2"/>
    <row r="7500" ht="14.25" customHeight="1" x14ac:dyDescent="0.2"/>
    <row r="7501" ht="14.25" customHeight="1" x14ac:dyDescent="0.2"/>
    <row r="7502" ht="14.25" customHeight="1" x14ac:dyDescent="0.2"/>
    <row r="7503" ht="14.25" customHeight="1" x14ac:dyDescent="0.2"/>
    <row r="7504" ht="14.25" customHeight="1" x14ac:dyDescent="0.2"/>
    <row r="7505" ht="14.25" customHeight="1" x14ac:dyDescent="0.2"/>
    <row r="7506" ht="14.25" customHeight="1" x14ac:dyDescent="0.2"/>
    <row r="7507" ht="14.25" customHeight="1" x14ac:dyDescent="0.2"/>
    <row r="7508" ht="14.25" customHeight="1" x14ac:dyDescent="0.2"/>
    <row r="7509" ht="14.25" customHeight="1" x14ac:dyDescent="0.2"/>
    <row r="7510" ht="14.25" customHeight="1" x14ac:dyDescent="0.2"/>
    <row r="7511" ht="14.25" customHeight="1" x14ac:dyDescent="0.2"/>
    <row r="7512" ht="14.25" customHeight="1" x14ac:dyDescent="0.2"/>
    <row r="7513" ht="14.25" customHeight="1" x14ac:dyDescent="0.2"/>
    <row r="7514" ht="14.25" customHeight="1" x14ac:dyDescent="0.2"/>
    <row r="7515" ht="14.25" customHeight="1" x14ac:dyDescent="0.2"/>
    <row r="7516" ht="14.25" customHeight="1" x14ac:dyDescent="0.2"/>
    <row r="7517" ht="14.25" customHeight="1" x14ac:dyDescent="0.2"/>
    <row r="7518" ht="14.25" customHeight="1" x14ac:dyDescent="0.2"/>
    <row r="7519" ht="14.25" customHeight="1" x14ac:dyDescent="0.2"/>
    <row r="7520" ht="14.25" customHeight="1" x14ac:dyDescent="0.2"/>
    <row r="7521" ht="14.25" customHeight="1" x14ac:dyDescent="0.2"/>
    <row r="7522" ht="14.25" customHeight="1" x14ac:dyDescent="0.2"/>
    <row r="7523" ht="14.25" customHeight="1" x14ac:dyDescent="0.2"/>
    <row r="7524" ht="14.25" customHeight="1" x14ac:dyDescent="0.2"/>
    <row r="7525" ht="14.25" customHeight="1" x14ac:dyDescent="0.2"/>
    <row r="7526" ht="14.25" customHeight="1" x14ac:dyDescent="0.2"/>
    <row r="7527" ht="14.25" customHeight="1" x14ac:dyDescent="0.2"/>
    <row r="7528" ht="14.25" customHeight="1" x14ac:dyDescent="0.2"/>
    <row r="7529" ht="14.25" customHeight="1" x14ac:dyDescent="0.2"/>
    <row r="7530" ht="14.25" customHeight="1" x14ac:dyDescent="0.2"/>
    <row r="7531" ht="14.25" customHeight="1" x14ac:dyDescent="0.2"/>
    <row r="7532" ht="14.25" customHeight="1" x14ac:dyDescent="0.2"/>
    <row r="7533" ht="14.25" customHeight="1" x14ac:dyDescent="0.2"/>
    <row r="7534" ht="14.25" customHeight="1" x14ac:dyDescent="0.2"/>
    <row r="7535" ht="14.25" customHeight="1" x14ac:dyDescent="0.2"/>
    <row r="7536" ht="14.25" customHeight="1" x14ac:dyDescent="0.2"/>
    <row r="7537" ht="14.25" customHeight="1" x14ac:dyDescent="0.2"/>
    <row r="7538" ht="14.25" customHeight="1" x14ac:dyDescent="0.2"/>
    <row r="7539" ht="14.25" customHeight="1" x14ac:dyDescent="0.2"/>
    <row r="7540" ht="14.25" customHeight="1" x14ac:dyDescent="0.2"/>
    <row r="7541" ht="14.25" customHeight="1" x14ac:dyDescent="0.2"/>
    <row r="7542" ht="14.25" customHeight="1" x14ac:dyDescent="0.2"/>
    <row r="7543" ht="14.25" customHeight="1" x14ac:dyDescent="0.2"/>
    <row r="7544" ht="14.25" customHeight="1" x14ac:dyDescent="0.2"/>
    <row r="7545" ht="14.25" customHeight="1" x14ac:dyDescent="0.2"/>
    <row r="7546" ht="14.25" customHeight="1" x14ac:dyDescent="0.2"/>
    <row r="7547" ht="14.25" customHeight="1" x14ac:dyDescent="0.2"/>
    <row r="7548" ht="14.25" customHeight="1" x14ac:dyDescent="0.2"/>
    <row r="7549" ht="14.25" customHeight="1" x14ac:dyDescent="0.2"/>
    <row r="7550" ht="14.25" customHeight="1" x14ac:dyDescent="0.2"/>
    <row r="7551" ht="14.25" customHeight="1" x14ac:dyDescent="0.2"/>
    <row r="7552" ht="14.25" customHeight="1" x14ac:dyDescent="0.2"/>
    <row r="7553" ht="14.25" customHeight="1" x14ac:dyDescent="0.2"/>
    <row r="7554" ht="14.25" customHeight="1" x14ac:dyDescent="0.2"/>
    <row r="7555" ht="14.25" customHeight="1" x14ac:dyDescent="0.2"/>
    <row r="7556" ht="14.25" customHeight="1" x14ac:dyDescent="0.2"/>
    <row r="7557" ht="14.25" customHeight="1" x14ac:dyDescent="0.2"/>
    <row r="7558" ht="14.25" customHeight="1" x14ac:dyDescent="0.2"/>
    <row r="7559" ht="14.25" customHeight="1" x14ac:dyDescent="0.2"/>
    <row r="7560" ht="14.25" customHeight="1" x14ac:dyDescent="0.2"/>
    <row r="7561" ht="14.25" customHeight="1" x14ac:dyDescent="0.2"/>
    <row r="7562" ht="14.25" customHeight="1" x14ac:dyDescent="0.2"/>
    <row r="7563" ht="14.25" customHeight="1" x14ac:dyDescent="0.2"/>
    <row r="7564" ht="14.25" customHeight="1" x14ac:dyDescent="0.2"/>
    <row r="7565" ht="14.25" customHeight="1" x14ac:dyDescent="0.2"/>
    <row r="7566" ht="14.25" customHeight="1" x14ac:dyDescent="0.2"/>
    <row r="7567" ht="14.25" customHeight="1" x14ac:dyDescent="0.2"/>
    <row r="7568" ht="14.25" customHeight="1" x14ac:dyDescent="0.2"/>
    <row r="7569" ht="14.25" customHeight="1" x14ac:dyDescent="0.2"/>
    <row r="7570" ht="14.25" customHeight="1" x14ac:dyDescent="0.2"/>
    <row r="7571" ht="14.25" customHeight="1" x14ac:dyDescent="0.2"/>
    <row r="7572" ht="14.25" customHeight="1" x14ac:dyDescent="0.2"/>
    <row r="7573" ht="14.25" customHeight="1" x14ac:dyDescent="0.2"/>
    <row r="7574" ht="14.25" customHeight="1" x14ac:dyDescent="0.2"/>
    <row r="7575" ht="14.25" customHeight="1" x14ac:dyDescent="0.2"/>
    <row r="7576" ht="14.25" customHeight="1" x14ac:dyDescent="0.2"/>
    <row r="7577" ht="14.25" customHeight="1" x14ac:dyDescent="0.2"/>
    <row r="7578" ht="14.25" customHeight="1" x14ac:dyDescent="0.2"/>
    <row r="7579" ht="14.25" customHeight="1" x14ac:dyDescent="0.2"/>
    <row r="7580" ht="14.25" customHeight="1" x14ac:dyDescent="0.2"/>
    <row r="7581" ht="14.25" customHeight="1" x14ac:dyDescent="0.2"/>
    <row r="7582" ht="14.25" customHeight="1" x14ac:dyDescent="0.2"/>
    <row r="7583" ht="14.25" customHeight="1" x14ac:dyDescent="0.2"/>
    <row r="7584" ht="14.25" customHeight="1" x14ac:dyDescent="0.2"/>
    <row r="7585" ht="14.25" customHeight="1" x14ac:dyDescent="0.2"/>
    <row r="7586" ht="14.25" customHeight="1" x14ac:dyDescent="0.2"/>
    <row r="7587" ht="14.25" customHeight="1" x14ac:dyDescent="0.2"/>
    <row r="7588" ht="14.25" customHeight="1" x14ac:dyDescent="0.2"/>
    <row r="7589" ht="14.25" customHeight="1" x14ac:dyDescent="0.2"/>
    <row r="7590" ht="14.25" customHeight="1" x14ac:dyDescent="0.2"/>
    <row r="7591" ht="14.25" customHeight="1" x14ac:dyDescent="0.2"/>
    <row r="7592" ht="14.25" customHeight="1" x14ac:dyDescent="0.2"/>
    <row r="7593" ht="14.25" customHeight="1" x14ac:dyDescent="0.2"/>
    <row r="7594" ht="14.25" customHeight="1" x14ac:dyDescent="0.2"/>
    <row r="7595" ht="14.25" customHeight="1" x14ac:dyDescent="0.2"/>
    <row r="7596" ht="14.25" customHeight="1" x14ac:dyDescent="0.2"/>
    <row r="7597" ht="14.25" customHeight="1" x14ac:dyDescent="0.2"/>
    <row r="7598" ht="14.25" customHeight="1" x14ac:dyDescent="0.2"/>
    <row r="7599" ht="14.25" customHeight="1" x14ac:dyDescent="0.2"/>
    <row r="7600" ht="14.25" customHeight="1" x14ac:dyDescent="0.2"/>
    <row r="7601" ht="14.25" customHeight="1" x14ac:dyDescent="0.2"/>
    <row r="7602" ht="14.25" customHeight="1" x14ac:dyDescent="0.2"/>
    <row r="7603" ht="14.25" customHeight="1" x14ac:dyDescent="0.2"/>
    <row r="7604" ht="14.25" customHeight="1" x14ac:dyDescent="0.2"/>
    <row r="7605" ht="14.25" customHeight="1" x14ac:dyDescent="0.2"/>
    <row r="7606" ht="14.25" customHeight="1" x14ac:dyDescent="0.2"/>
    <row r="7607" ht="14.25" customHeight="1" x14ac:dyDescent="0.2"/>
    <row r="7608" ht="14.25" customHeight="1" x14ac:dyDescent="0.2"/>
    <row r="7609" ht="14.25" customHeight="1" x14ac:dyDescent="0.2"/>
    <row r="7610" ht="14.25" customHeight="1" x14ac:dyDescent="0.2"/>
    <row r="7611" ht="14.25" customHeight="1" x14ac:dyDescent="0.2"/>
    <row r="7612" ht="14.25" customHeight="1" x14ac:dyDescent="0.2"/>
    <row r="7613" ht="14.25" customHeight="1" x14ac:dyDescent="0.2"/>
    <row r="7614" ht="14.25" customHeight="1" x14ac:dyDescent="0.2"/>
    <row r="7615" ht="14.25" customHeight="1" x14ac:dyDescent="0.2"/>
    <row r="7616" ht="14.25" customHeight="1" x14ac:dyDescent="0.2"/>
    <row r="7617" ht="14.25" customHeight="1" x14ac:dyDescent="0.2"/>
    <row r="7618" ht="14.25" customHeight="1" x14ac:dyDescent="0.2"/>
    <row r="7619" ht="14.25" customHeight="1" x14ac:dyDescent="0.2"/>
    <row r="7620" ht="14.25" customHeight="1" x14ac:dyDescent="0.2"/>
    <row r="7621" ht="14.25" customHeight="1" x14ac:dyDescent="0.2"/>
    <row r="7622" ht="14.25" customHeight="1" x14ac:dyDescent="0.2"/>
    <row r="7623" ht="14.25" customHeight="1" x14ac:dyDescent="0.2"/>
    <row r="7624" ht="14.25" customHeight="1" x14ac:dyDescent="0.2"/>
    <row r="7625" ht="14.25" customHeight="1" x14ac:dyDescent="0.2"/>
    <row r="7626" ht="14.25" customHeight="1" x14ac:dyDescent="0.2"/>
    <row r="7627" ht="14.25" customHeight="1" x14ac:dyDescent="0.2"/>
    <row r="7628" ht="14.25" customHeight="1" x14ac:dyDescent="0.2"/>
    <row r="7629" ht="14.25" customHeight="1" x14ac:dyDescent="0.2"/>
    <row r="7630" ht="14.25" customHeight="1" x14ac:dyDescent="0.2"/>
    <row r="7631" ht="14.25" customHeight="1" x14ac:dyDescent="0.2"/>
    <row r="7632" ht="14.25" customHeight="1" x14ac:dyDescent="0.2"/>
    <row r="7633" ht="14.25" customHeight="1" x14ac:dyDescent="0.2"/>
    <row r="7634" ht="14.25" customHeight="1" x14ac:dyDescent="0.2"/>
    <row r="7635" ht="14.25" customHeight="1" x14ac:dyDescent="0.2"/>
    <row r="7636" ht="14.25" customHeight="1" x14ac:dyDescent="0.2"/>
    <row r="7637" ht="14.25" customHeight="1" x14ac:dyDescent="0.2"/>
    <row r="7638" ht="14.25" customHeight="1" x14ac:dyDescent="0.2"/>
    <row r="7639" ht="14.25" customHeight="1" x14ac:dyDescent="0.2"/>
    <row r="7640" ht="14.25" customHeight="1" x14ac:dyDescent="0.2"/>
    <row r="7641" ht="14.25" customHeight="1" x14ac:dyDescent="0.2"/>
    <row r="7642" ht="14.25" customHeight="1" x14ac:dyDescent="0.2"/>
    <row r="7643" ht="14.25" customHeight="1" x14ac:dyDescent="0.2"/>
    <row r="7644" ht="14.25" customHeight="1" x14ac:dyDescent="0.2"/>
    <row r="7645" ht="14.25" customHeight="1" x14ac:dyDescent="0.2"/>
    <row r="7646" ht="14.25" customHeight="1" x14ac:dyDescent="0.2"/>
    <row r="7647" ht="14.25" customHeight="1" x14ac:dyDescent="0.2"/>
    <row r="7648" ht="14.25" customHeight="1" x14ac:dyDescent="0.2"/>
    <row r="7649" ht="14.25" customHeight="1" x14ac:dyDescent="0.2"/>
    <row r="7650" ht="14.25" customHeight="1" x14ac:dyDescent="0.2"/>
    <row r="7651" ht="14.25" customHeight="1" x14ac:dyDescent="0.2"/>
    <row r="7652" ht="14.25" customHeight="1" x14ac:dyDescent="0.2"/>
    <row r="7653" ht="14.25" customHeight="1" x14ac:dyDescent="0.2"/>
    <row r="7654" ht="14.25" customHeight="1" x14ac:dyDescent="0.2"/>
    <row r="7655" ht="14.25" customHeight="1" x14ac:dyDescent="0.2"/>
    <row r="7656" ht="14.25" customHeight="1" x14ac:dyDescent="0.2"/>
    <row r="7657" ht="14.25" customHeight="1" x14ac:dyDescent="0.2"/>
    <row r="7658" ht="14.25" customHeight="1" x14ac:dyDescent="0.2"/>
    <row r="7659" ht="14.25" customHeight="1" x14ac:dyDescent="0.2"/>
    <row r="7660" ht="14.25" customHeight="1" x14ac:dyDescent="0.2"/>
    <row r="7661" ht="14.25" customHeight="1" x14ac:dyDescent="0.2"/>
    <row r="7662" ht="14.25" customHeight="1" x14ac:dyDescent="0.2"/>
    <row r="7663" ht="14.25" customHeight="1" x14ac:dyDescent="0.2"/>
    <row r="7664" ht="14.25" customHeight="1" x14ac:dyDescent="0.2"/>
    <row r="7665" ht="14.25" customHeight="1" x14ac:dyDescent="0.2"/>
    <row r="7666" ht="14.25" customHeight="1" x14ac:dyDescent="0.2"/>
    <row r="7667" ht="14.25" customHeight="1" x14ac:dyDescent="0.2"/>
    <row r="7668" ht="14.25" customHeight="1" x14ac:dyDescent="0.2"/>
    <row r="7669" ht="14.25" customHeight="1" x14ac:dyDescent="0.2"/>
    <row r="7670" ht="14.25" customHeight="1" x14ac:dyDescent="0.2"/>
    <row r="7671" ht="14.25" customHeight="1" x14ac:dyDescent="0.2"/>
    <row r="7672" ht="14.25" customHeight="1" x14ac:dyDescent="0.2"/>
    <row r="7673" ht="14.25" customHeight="1" x14ac:dyDescent="0.2"/>
    <row r="7674" ht="14.25" customHeight="1" x14ac:dyDescent="0.2"/>
    <row r="7675" ht="14.25" customHeight="1" x14ac:dyDescent="0.2"/>
    <row r="7676" ht="14.25" customHeight="1" x14ac:dyDescent="0.2"/>
    <row r="7677" ht="14.25" customHeight="1" x14ac:dyDescent="0.2"/>
    <row r="7678" ht="14.25" customHeight="1" x14ac:dyDescent="0.2"/>
    <row r="7679" ht="14.25" customHeight="1" x14ac:dyDescent="0.2"/>
    <row r="7680" ht="14.25" customHeight="1" x14ac:dyDescent="0.2"/>
    <row r="7681" ht="14.25" customHeight="1" x14ac:dyDescent="0.2"/>
    <row r="7682" ht="14.25" customHeight="1" x14ac:dyDescent="0.2"/>
    <row r="7683" ht="14.25" customHeight="1" x14ac:dyDescent="0.2"/>
    <row r="7684" ht="14.25" customHeight="1" x14ac:dyDescent="0.2"/>
    <row r="7685" ht="14.25" customHeight="1" x14ac:dyDescent="0.2"/>
    <row r="7686" ht="14.25" customHeight="1" x14ac:dyDescent="0.2"/>
    <row r="7687" ht="14.25" customHeight="1" x14ac:dyDescent="0.2"/>
    <row r="7688" ht="14.25" customHeight="1" x14ac:dyDescent="0.2"/>
    <row r="7689" ht="14.25" customHeight="1" x14ac:dyDescent="0.2"/>
    <row r="7690" ht="14.25" customHeight="1" x14ac:dyDescent="0.2"/>
    <row r="7691" ht="14.25" customHeight="1" x14ac:dyDescent="0.2"/>
    <row r="7692" ht="14.25" customHeight="1" x14ac:dyDescent="0.2"/>
    <row r="7693" ht="14.25" customHeight="1" x14ac:dyDescent="0.2"/>
    <row r="7694" ht="14.25" customHeight="1" x14ac:dyDescent="0.2"/>
    <row r="7695" ht="14.25" customHeight="1" x14ac:dyDescent="0.2"/>
    <row r="7696" ht="14.25" customHeight="1" x14ac:dyDescent="0.2"/>
    <row r="7697" ht="14.25" customHeight="1" x14ac:dyDescent="0.2"/>
    <row r="7698" ht="14.25" customHeight="1" x14ac:dyDescent="0.2"/>
    <row r="7699" ht="14.25" customHeight="1" x14ac:dyDescent="0.2"/>
    <row r="7700" ht="14.25" customHeight="1" x14ac:dyDescent="0.2"/>
    <row r="7701" ht="14.25" customHeight="1" x14ac:dyDescent="0.2"/>
    <row r="7702" ht="14.25" customHeight="1" x14ac:dyDescent="0.2"/>
    <row r="7703" ht="14.25" customHeight="1" x14ac:dyDescent="0.2"/>
    <row r="7704" ht="14.25" customHeight="1" x14ac:dyDescent="0.2"/>
    <row r="7705" ht="14.25" customHeight="1" x14ac:dyDescent="0.2"/>
    <row r="7706" ht="14.25" customHeight="1" x14ac:dyDescent="0.2"/>
    <row r="7707" ht="14.25" customHeight="1" x14ac:dyDescent="0.2"/>
    <row r="7708" ht="14.25" customHeight="1" x14ac:dyDescent="0.2"/>
    <row r="7709" ht="14.25" customHeight="1" x14ac:dyDescent="0.2"/>
    <row r="7710" ht="14.25" customHeight="1" x14ac:dyDescent="0.2"/>
    <row r="7711" ht="14.25" customHeight="1" x14ac:dyDescent="0.2"/>
    <row r="7712" ht="14.25" customHeight="1" x14ac:dyDescent="0.2"/>
    <row r="7713" ht="14.25" customHeight="1" x14ac:dyDescent="0.2"/>
    <row r="7714" ht="14.25" customHeight="1" x14ac:dyDescent="0.2"/>
    <row r="7715" ht="14.25" customHeight="1" x14ac:dyDescent="0.2"/>
    <row r="7716" ht="14.25" customHeight="1" x14ac:dyDescent="0.2"/>
    <row r="7717" ht="14.25" customHeight="1" x14ac:dyDescent="0.2"/>
    <row r="7718" ht="14.25" customHeight="1" x14ac:dyDescent="0.2"/>
    <row r="7719" ht="14.25" customHeight="1" x14ac:dyDescent="0.2"/>
    <row r="7720" ht="14.25" customHeight="1" x14ac:dyDescent="0.2"/>
    <row r="7721" ht="14.25" customHeight="1" x14ac:dyDescent="0.2"/>
    <row r="7722" ht="14.25" customHeight="1" x14ac:dyDescent="0.2"/>
    <row r="7723" ht="14.25" customHeight="1" x14ac:dyDescent="0.2"/>
    <row r="7724" ht="14.25" customHeight="1" x14ac:dyDescent="0.2"/>
    <row r="7725" ht="14.25" customHeight="1" x14ac:dyDescent="0.2"/>
    <row r="7726" ht="14.25" customHeight="1" x14ac:dyDescent="0.2"/>
    <row r="7727" ht="14.25" customHeight="1" x14ac:dyDescent="0.2"/>
    <row r="7728" ht="14.25" customHeight="1" x14ac:dyDescent="0.2"/>
    <row r="7729" ht="14.25" customHeight="1" x14ac:dyDescent="0.2"/>
    <row r="7730" ht="14.25" customHeight="1" x14ac:dyDescent="0.2"/>
    <row r="7731" ht="14.25" customHeight="1" x14ac:dyDescent="0.2"/>
    <row r="7732" ht="14.25" customHeight="1" x14ac:dyDescent="0.2"/>
    <row r="7733" ht="14.25" customHeight="1" x14ac:dyDescent="0.2"/>
    <row r="7734" ht="14.25" customHeight="1" x14ac:dyDescent="0.2"/>
    <row r="7735" ht="14.25" customHeight="1" x14ac:dyDescent="0.2"/>
    <row r="7736" ht="14.25" customHeight="1" x14ac:dyDescent="0.2"/>
    <row r="7737" ht="14.25" customHeight="1" x14ac:dyDescent="0.2"/>
    <row r="7738" ht="14.25" customHeight="1" x14ac:dyDescent="0.2"/>
    <row r="7739" ht="14.25" customHeight="1" x14ac:dyDescent="0.2"/>
    <row r="7740" ht="14.25" customHeight="1" x14ac:dyDescent="0.2"/>
    <row r="7741" ht="14.25" customHeight="1" x14ac:dyDescent="0.2"/>
    <row r="7742" ht="14.25" customHeight="1" x14ac:dyDescent="0.2"/>
    <row r="7743" ht="14.25" customHeight="1" x14ac:dyDescent="0.2"/>
    <row r="7744" ht="14.25" customHeight="1" x14ac:dyDescent="0.2"/>
    <row r="7745" ht="14.25" customHeight="1" x14ac:dyDescent="0.2"/>
    <row r="7746" ht="14.25" customHeight="1" x14ac:dyDescent="0.2"/>
    <row r="7747" ht="14.25" customHeight="1" x14ac:dyDescent="0.2"/>
    <row r="7748" ht="14.25" customHeight="1" x14ac:dyDescent="0.2"/>
    <row r="7749" ht="14.25" customHeight="1" x14ac:dyDescent="0.2"/>
    <row r="7750" ht="14.25" customHeight="1" x14ac:dyDescent="0.2"/>
    <row r="7751" ht="14.25" customHeight="1" x14ac:dyDescent="0.2"/>
    <row r="7752" ht="14.25" customHeight="1" x14ac:dyDescent="0.2"/>
    <row r="7753" ht="14.25" customHeight="1" x14ac:dyDescent="0.2"/>
    <row r="7754" ht="14.25" customHeight="1" x14ac:dyDescent="0.2"/>
    <row r="7755" ht="14.25" customHeight="1" x14ac:dyDescent="0.2"/>
    <row r="7756" ht="14.25" customHeight="1" x14ac:dyDescent="0.2"/>
    <row r="7757" ht="14.25" customHeight="1" x14ac:dyDescent="0.2"/>
    <row r="7758" ht="14.25" customHeight="1" x14ac:dyDescent="0.2"/>
    <row r="7759" ht="14.25" customHeight="1" x14ac:dyDescent="0.2"/>
    <row r="7760" ht="14.25" customHeight="1" x14ac:dyDescent="0.2"/>
    <row r="7761" ht="14.25" customHeight="1" x14ac:dyDescent="0.2"/>
    <row r="7762" ht="14.25" customHeight="1" x14ac:dyDescent="0.2"/>
    <row r="7763" ht="14.25" customHeight="1" x14ac:dyDescent="0.2"/>
    <row r="7764" ht="14.25" customHeight="1" x14ac:dyDescent="0.2"/>
    <row r="7765" ht="14.25" customHeight="1" x14ac:dyDescent="0.2"/>
    <row r="7766" ht="14.25" customHeight="1" x14ac:dyDescent="0.2"/>
    <row r="7767" ht="14.25" customHeight="1" x14ac:dyDescent="0.2"/>
    <row r="7768" ht="14.25" customHeight="1" x14ac:dyDescent="0.2"/>
    <row r="7769" ht="14.25" customHeight="1" x14ac:dyDescent="0.2"/>
    <row r="7770" ht="14.25" customHeight="1" x14ac:dyDescent="0.2"/>
    <row r="7771" ht="14.25" customHeight="1" x14ac:dyDescent="0.2"/>
    <row r="7772" ht="14.25" customHeight="1" x14ac:dyDescent="0.2"/>
    <row r="7773" ht="14.25" customHeight="1" x14ac:dyDescent="0.2"/>
    <row r="7774" ht="14.25" customHeight="1" x14ac:dyDescent="0.2"/>
    <row r="7775" ht="14.25" customHeight="1" x14ac:dyDescent="0.2"/>
    <row r="7776" ht="14.25" customHeight="1" x14ac:dyDescent="0.2"/>
    <row r="7777" ht="14.25" customHeight="1" x14ac:dyDescent="0.2"/>
    <row r="7778" ht="14.25" customHeight="1" x14ac:dyDescent="0.2"/>
    <row r="7779" ht="14.25" customHeight="1" x14ac:dyDescent="0.2"/>
    <row r="7780" ht="14.25" customHeight="1" x14ac:dyDescent="0.2"/>
    <row r="7781" ht="14.25" customHeight="1" x14ac:dyDescent="0.2"/>
    <row r="7782" ht="14.25" customHeight="1" x14ac:dyDescent="0.2"/>
    <row r="7783" ht="14.25" customHeight="1" x14ac:dyDescent="0.2"/>
    <row r="7784" ht="14.25" customHeight="1" x14ac:dyDescent="0.2"/>
    <row r="7785" ht="14.25" customHeight="1" x14ac:dyDescent="0.2"/>
    <row r="7786" ht="14.25" customHeight="1" x14ac:dyDescent="0.2"/>
    <row r="7787" ht="14.25" customHeight="1" x14ac:dyDescent="0.2"/>
    <row r="7788" ht="14.25" customHeight="1" x14ac:dyDescent="0.2"/>
    <row r="7789" ht="14.25" customHeight="1" x14ac:dyDescent="0.2"/>
    <row r="7790" ht="14.25" customHeight="1" x14ac:dyDescent="0.2"/>
    <row r="7791" ht="14.25" customHeight="1" x14ac:dyDescent="0.2"/>
    <row r="7792" ht="14.25" customHeight="1" x14ac:dyDescent="0.2"/>
    <row r="7793" ht="14.25" customHeight="1" x14ac:dyDescent="0.2"/>
    <row r="7794" ht="14.25" customHeight="1" x14ac:dyDescent="0.2"/>
    <row r="7795" ht="14.25" customHeight="1" x14ac:dyDescent="0.2"/>
    <row r="7796" ht="14.25" customHeight="1" x14ac:dyDescent="0.2"/>
    <row r="7797" ht="14.25" customHeight="1" x14ac:dyDescent="0.2"/>
    <row r="7798" ht="14.25" customHeight="1" x14ac:dyDescent="0.2"/>
    <row r="7799" ht="14.25" customHeight="1" x14ac:dyDescent="0.2"/>
    <row r="7800" ht="14.25" customHeight="1" x14ac:dyDescent="0.2"/>
    <row r="7801" ht="14.25" customHeight="1" x14ac:dyDescent="0.2"/>
    <row r="7802" ht="14.25" customHeight="1" x14ac:dyDescent="0.2"/>
    <row r="7803" ht="14.25" customHeight="1" x14ac:dyDescent="0.2"/>
    <row r="7804" ht="14.25" customHeight="1" x14ac:dyDescent="0.2"/>
    <row r="7805" ht="14.25" customHeight="1" x14ac:dyDescent="0.2"/>
    <row r="7806" ht="14.25" customHeight="1" x14ac:dyDescent="0.2"/>
    <row r="7807" ht="14.25" customHeight="1" x14ac:dyDescent="0.2"/>
    <row r="7808" ht="14.25" customHeight="1" x14ac:dyDescent="0.2"/>
    <row r="7809" ht="14.25" customHeight="1" x14ac:dyDescent="0.2"/>
    <row r="7810" ht="14.25" customHeight="1" x14ac:dyDescent="0.2"/>
    <row r="7811" ht="14.25" customHeight="1" x14ac:dyDescent="0.2"/>
    <row r="7812" ht="14.25" customHeight="1" x14ac:dyDescent="0.2"/>
    <row r="7813" ht="14.25" customHeight="1" x14ac:dyDescent="0.2"/>
    <row r="7814" ht="14.25" customHeight="1" x14ac:dyDescent="0.2"/>
    <row r="7815" ht="14.25" customHeight="1" x14ac:dyDescent="0.2"/>
    <row r="7816" ht="14.25" customHeight="1" x14ac:dyDescent="0.2"/>
    <row r="7817" ht="14.25" customHeight="1" x14ac:dyDescent="0.2"/>
    <row r="7818" ht="14.25" customHeight="1" x14ac:dyDescent="0.2"/>
    <row r="7819" ht="14.25" customHeight="1" x14ac:dyDescent="0.2"/>
    <row r="7820" ht="14.25" customHeight="1" x14ac:dyDescent="0.2"/>
    <row r="7821" ht="14.25" customHeight="1" x14ac:dyDescent="0.2"/>
    <row r="7822" ht="14.25" customHeight="1" x14ac:dyDescent="0.2"/>
    <row r="7823" ht="14.25" customHeight="1" x14ac:dyDescent="0.2"/>
    <row r="7824" ht="14.25" customHeight="1" x14ac:dyDescent="0.2"/>
    <row r="7825" ht="14.25" customHeight="1" x14ac:dyDescent="0.2"/>
    <row r="7826" ht="14.25" customHeight="1" x14ac:dyDescent="0.2"/>
    <row r="7827" ht="14.25" customHeight="1" x14ac:dyDescent="0.2"/>
    <row r="7828" ht="14.25" customHeight="1" x14ac:dyDescent="0.2"/>
    <row r="7829" ht="14.25" customHeight="1" x14ac:dyDescent="0.2"/>
    <row r="7830" ht="14.25" customHeight="1" x14ac:dyDescent="0.2"/>
    <row r="7831" ht="14.25" customHeight="1" x14ac:dyDescent="0.2"/>
    <row r="7832" ht="14.25" customHeight="1" x14ac:dyDescent="0.2"/>
    <row r="7833" ht="14.25" customHeight="1" x14ac:dyDescent="0.2"/>
    <row r="7834" ht="14.25" customHeight="1" x14ac:dyDescent="0.2"/>
    <row r="7835" ht="14.25" customHeight="1" x14ac:dyDescent="0.2"/>
    <row r="7836" ht="14.25" customHeight="1" x14ac:dyDescent="0.2"/>
    <row r="7837" ht="14.25" customHeight="1" x14ac:dyDescent="0.2"/>
    <row r="7838" ht="14.25" customHeight="1" x14ac:dyDescent="0.2"/>
    <row r="7839" ht="14.25" customHeight="1" x14ac:dyDescent="0.2"/>
    <row r="7840" ht="14.25" customHeight="1" x14ac:dyDescent="0.2"/>
    <row r="7841" ht="14.25" customHeight="1" x14ac:dyDescent="0.2"/>
    <row r="7842" ht="14.25" customHeight="1" x14ac:dyDescent="0.2"/>
    <row r="7843" ht="14.25" customHeight="1" x14ac:dyDescent="0.2"/>
    <row r="7844" ht="14.25" customHeight="1" x14ac:dyDescent="0.2"/>
    <row r="7845" ht="14.25" customHeight="1" x14ac:dyDescent="0.2"/>
    <row r="7846" ht="14.25" customHeight="1" x14ac:dyDescent="0.2"/>
    <row r="7847" ht="14.25" customHeight="1" x14ac:dyDescent="0.2"/>
    <row r="7848" ht="14.25" customHeight="1" x14ac:dyDescent="0.2"/>
    <row r="7849" ht="14.25" customHeight="1" x14ac:dyDescent="0.2"/>
    <row r="7850" ht="14.25" customHeight="1" x14ac:dyDescent="0.2"/>
    <row r="7851" ht="14.25" customHeight="1" x14ac:dyDescent="0.2"/>
    <row r="7852" ht="14.25" customHeight="1" x14ac:dyDescent="0.2"/>
    <row r="7853" ht="14.25" customHeight="1" x14ac:dyDescent="0.2"/>
    <row r="7854" ht="14.25" customHeight="1" x14ac:dyDescent="0.2"/>
    <row r="7855" ht="14.25" customHeight="1" x14ac:dyDescent="0.2"/>
    <row r="7856" ht="14.25" customHeight="1" x14ac:dyDescent="0.2"/>
    <row r="7857" ht="14.25" customHeight="1" x14ac:dyDescent="0.2"/>
    <row r="7858" ht="14.25" customHeight="1" x14ac:dyDescent="0.2"/>
    <row r="7859" ht="14.25" customHeight="1" x14ac:dyDescent="0.2"/>
    <row r="7860" ht="14.25" customHeight="1" x14ac:dyDescent="0.2"/>
    <row r="7861" ht="14.25" customHeight="1" x14ac:dyDescent="0.2"/>
    <row r="7862" ht="14.25" customHeight="1" x14ac:dyDescent="0.2"/>
    <row r="7863" ht="14.25" customHeight="1" x14ac:dyDescent="0.2"/>
    <row r="7864" ht="14.25" customHeight="1" x14ac:dyDescent="0.2"/>
    <row r="7865" ht="14.25" customHeight="1" x14ac:dyDescent="0.2"/>
    <row r="7866" ht="14.25" customHeight="1" x14ac:dyDescent="0.2"/>
    <row r="7867" ht="14.25" customHeight="1" x14ac:dyDescent="0.2"/>
    <row r="7868" ht="14.25" customHeight="1" x14ac:dyDescent="0.2"/>
    <row r="7869" ht="14.25" customHeight="1" x14ac:dyDescent="0.2"/>
    <row r="7870" ht="14.25" customHeight="1" x14ac:dyDescent="0.2"/>
    <row r="7871" ht="14.25" customHeight="1" x14ac:dyDescent="0.2"/>
    <row r="7872" ht="14.25" customHeight="1" x14ac:dyDescent="0.2"/>
    <row r="7873" ht="14.25" customHeight="1" x14ac:dyDescent="0.2"/>
    <row r="7874" ht="14.25" customHeight="1" x14ac:dyDescent="0.2"/>
    <row r="7875" ht="14.25" customHeight="1" x14ac:dyDescent="0.2"/>
    <row r="7876" ht="14.25" customHeight="1" x14ac:dyDescent="0.2"/>
    <row r="7877" ht="14.25" customHeight="1" x14ac:dyDescent="0.2"/>
    <row r="7878" ht="14.25" customHeight="1" x14ac:dyDescent="0.2"/>
    <row r="7879" ht="14.25" customHeight="1" x14ac:dyDescent="0.2"/>
    <row r="7880" ht="14.25" customHeight="1" x14ac:dyDescent="0.2"/>
    <row r="7881" ht="14.25" customHeight="1" x14ac:dyDescent="0.2"/>
    <row r="7882" ht="14.25" customHeight="1" x14ac:dyDescent="0.2"/>
    <row r="7883" ht="14.25" customHeight="1" x14ac:dyDescent="0.2"/>
    <row r="7884" ht="14.25" customHeight="1" x14ac:dyDescent="0.2"/>
    <row r="7885" ht="14.25" customHeight="1" x14ac:dyDescent="0.2"/>
    <row r="7886" ht="14.25" customHeight="1" x14ac:dyDescent="0.2"/>
    <row r="7887" ht="14.25" customHeight="1" x14ac:dyDescent="0.2"/>
    <row r="7888" ht="14.25" customHeight="1" x14ac:dyDescent="0.2"/>
    <row r="7889" ht="14.25" customHeight="1" x14ac:dyDescent="0.2"/>
    <row r="7890" ht="14.25" customHeight="1" x14ac:dyDescent="0.2"/>
    <row r="7891" ht="14.25" customHeight="1" x14ac:dyDescent="0.2"/>
    <row r="7892" ht="14.25" customHeight="1" x14ac:dyDescent="0.2"/>
    <row r="7893" ht="14.25" customHeight="1" x14ac:dyDescent="0.2"/>
    <row r="7894" ht="14.25" customHeight="1" x14ac:dyDescent="0.2"/>
    <row r="7895" ht="14.25" customHeight="1" x14ac:dyDescent="0.2"/>
    <row r="7896" ht="14.25" customHeight="1" x14ac:dyDescent="0.2"/>
    <row r="7897" ht="14.25" customHeight="1" x14ac:dyDescent="0.2"/>
    <row r="7898" ht="14.25" customHeight="1" x14ac:dyDescent="0.2"/>
    <row r="7899" ht="14.25" customHeight="1" x14ac:dyDescent="0.2"/>
    <row r="7900" ht="14.25" customHeight="1" x14ac:dyDescent="0.2"/>
    <row r="7901" ht="14.25" customHeight="1" x14ac:dyDescent="0.2"/>
    <row r="7902" ht="14.25" customHeight="1" x14ac:dyDescent="0.2"/>
    <row r="7903" ht="14.25" customHeight="1" x14ac:dyDescent="0.2"/>
    <row r="7904" ht="14.25" customHeight="1" x14ac:dyDescent="0.2"/>
    <row r="7905" ht="14.25" customHeight="1" x14ac:dyDescent="0.2"/>
    <row r="7906" ht="14.25" customHeight="1" x14ac:dyDescent="0.2"/>
    <row r="7907" ht="14.25" customHeight="1" x14ac:dyDescent="0.2"/>
    <row r="7908" ht="14.25" customHeight="1" x14ac:dyDescent="0.2"/>
    <row r="7909" ht="14.25" customHeight="1" x14ac:dyDescent="0.2"/>
    <row r="7910" ht="14.25" customHeight="1" x14ac:dyDescent="0.2"/>
    <row r="7911" ht="14.25" customHeight="1" x14ac:dyDescent="0.2"/>
    <row r="7912" ht="14.25" customHeight="1" x14ac:dyDescent="0.2"/>
    <row r="7913" ht="14.25" customHeight="1" x14ac:dyDescent="0.2"/>
    <row r="7914" ht="14.25" customHeight="1" x14ac:dyDescent="0.2"/>
    <row r="7915" ht="14.25" customHeight="1" x14ac:dyDescent="0.2"/>
    <row r="7916" ht="14.25" customHeight="1" x14ac:dyDescent="0.2"/>
    <row r="7917" ht="14.25" customHeight="1" x14ac:dyDescent="0.2"/>
    <row r="7918" ht="14.25" customHeight="1" x14ac:dyDescent="0.2"/>
    <row r="7919" ht="14.25" customHeight="1" x14ac:dyDescent="0.2"/>
    <row r="7920" ht="14.25" customHeight="1" x14ac:dyDescent="0.2"/>
    <row r="7921" ht="14.25" customHeight="1" x14ac:dyDescent="0.2"/>
    <row r="7922" ht="14.25" customHeight="1" x14ac:dyDescent="0.2"/>
    <row r="7923" ht="14.25" customHeight="1" x14ac:dyDescent="0.2"/>
    <row r="7924" ht="14.25" customHeight="1" x14ac:dyDescent="0.2"/>
    <row r="7925" ht="14.25" customHeight="1" x14ac:dyDescent="0.2"/>
    <row r="7926" ht="14.25" customHeight="1" x14ac:dyDescent="0.2"/>
    <row r="7927" ht="14.25" customHeight="1" x14ac:dyDescent="0.2"/>
    <row r="7928" ht="14.25" customHeight="1" x14ac:dyDescent="0.2"/>
    <row r="7929" ht="14.25" customHeight="1" x14ac:dyDescent="0.2"/>
    <row r="7930" ht="14.25" customHeight="1" x14ac:dyDescent="0.2"/>
    <row r="7931" ht="14.25" customHeight="1" x14ac:dyDescent="0.2"/>
    <row r="7932" ht="14.25" customHeight="1" x14ac:dyDescent="0.2"/>
    <row r="7933" ht="14.25" customHeight="1" x14ac:dyDescent="0.2"/>
    <row r="7934" ht="14.25" customHeight="1" x14ac:dyDescent="0.2"/>
    <row r="7935" ht="14.25" customHeight="1" x14ac:dyDescent="0.2"/>
    <row r="7936" ht="14.25" customHeight="1" x14ac:dyDescent="0.2"/>
    <row r="7937" ht="14.25" customHeight="1" x14ac:dyDescent="0.2"/>
    <row r="7938" ht="14.25" customHeight="1" x14ac:dyDescent="0.2"/>
    <row r="7939" ht="14.25" customHeight="1" x14ac:dyDescent="0.2"/>
    <row r="7940" ht="14.25" customHeight="1" x14ac:dyDescent="0.2"/>
    <row r="7941" ht="14.25" customHeight="1" x14ac:dyDescent="0.2"/>
    <row r="7942" ht="14.25" customHeight="1" x14ac:dyDescent="0.2"/>
    <row r="7943" ht="14.25" customHeight="1" x14ac:dyDescent="0.2"/>
    <row r="7944" ht="14.25" customHeight="1" x14ac:dyDescent="0.2"/>
    <row r="7945" ht="14.25" customHeight="1" x14ac:dyDescent="0.2"/>
    <row r="7946" ht="14.25" customHeight="1" x14ac:dyDescent="0.2"/>
    <row r="7947" ht="14.25" customHeight="1" x14ac:dyDescent="0.2"/>
    <row r="7948" ht="14.25" customHeight="1" x14ac:dyDescent="0.2"/>
    <row r="7949" ht="14.25" customHeight="1" x14ac:dyDescent="0.2"/>
    <row r="7950" ht="14.25" customHeight="1" x14ac:dyDescent="0.2"/>
    <row r="7951" ht="14.25" customHeight="1" x14ac:dyDescent="0.2"/>
    <row r="7952" ht="14.25" customHeight="1" x14ac:dyDescent="0.2"/>
    <row r="7953" ht="14.25" customHeight="1" x14ac:dyDescent="0.2"/>
    <row r="7954" ht="14.25" customHeight="1" x14ac:dyDescent="0.2"/>
    <row r="7955" ht="14.25" customHeight="1" x14ac:dyDescent="0.2"/>
    <row r="7956" ht="14.25" customHeight="1" x14ac:dyDescent="0.2"/>
    <row r="7957" ht="14.25" customHeight="1" x14ac:dyDescent="0.2"/>
    <row r="7958" ht="14.25" customHeight="1" x14ac:dyDescent="0.2"/>
    <row r="7959" ht="14.25" customHeight="1" x14ac:dyDescent="0.2"/>
    <row r="7960" ht="14.25" customHeight="1" x14ac:dyDescent="0.2"/>
    <row r="7961" ht="14.25" customHeight="1" x14ac:dyDescent="0.2"/>
    <row r="7962" ht="14.25" customHeight="1" x14ac:dyDescent="0.2"/>
    <row r="7963" ht="14.25" customHeight="1" x14ac:dyDescent="0.2"/>
    <row r="7964" ht="14.25" customHeight="1" x14ac:dyDescent="0.2"/>
    <row r="7965" ht="14.25" customHeight="1" x14ac:dyDescent="0.2"/>
    <row r="7966" ht="14.25" customHeight="1" x14ac:dyDescent="0.2"/>
    <row r="7967" ht="14.25" customHeight="1" x14ac:dyDescent="0.2"/>
    <row r="7968" ht="14.25" customHeight="1" x14ac:dyDescent="0.2"/>
    <row r="7969" ht="14.25" customHeight="1" x14ac:dyDescent="0.2"/>
    <row r="7970" ht="14.25" customHeight="1" x14ac:dyDescent="0.2"/>
    <row r="7971" ht="14.25" customHeight="1" x14ac:dyDescent="0.2"/>
    <row r="7972" ht="14.25" customHeight="1" x14ac:dyDescent="0.2"/>
    <row r="7973" ht="14.25" customHeight="1" x14ac:dyDescent="0.2"/>
    <row r="7974" ht="14.25" customHeight="1" x14ac:dyDescent="0.2"/>
    <row r="7975" ht="14.25" customHeight="1" x14ac:dyDescent="0.2"/>
    <row r="7976" ht="14.25" customHeight="1" x14ac:dyDescent="0.2"/>
    <row r="7977" ht="14.25" customHeight="1" x14ac:dyDescent="0.2"/>
    <row r="7978" ht="14.25" customHeight="1" x14ac:dyDescent="0.2"/>
    <row r="7979" ht="14.25" customHeight="1" x14ac:dyDescent="0.2"/>
    <row r="7980" ht="14.25" customHeight="1" x14ac:dyDescent="0.2"/>
    <row r="7981" ht="14.25" customHeight="1" x14ac:dyDescent="0.2"/>
    <row r="7982" ht="14.25" customHeight="1" x14ac:dyDescent="0.2"/>
    <row r="7983" ht="14.25" customHeight="1" x14ac:dyDescent="0.2"/>
    <row r="7984" ht="14.25" customHeight="1" x14ac:dyDescent="0.2"/>
    <row r="7985" ht="14.25" customHeight="1" x14ac:dyDescent="0.2"/>
    <row r="7986" ht="14.25" customHeight="1" x14ac:dyDescent="0.2"/>
    <row r="7987" ht="14.25" customHeight="1" x14ac:dyDescent="0.2"/>
    <row r="7988" ht="14.25" customHeight="1" x14ac:dyDescent="0.2"/>
    <row r="7989" ht="14.25" customHeight="1" x14ac:dyDescent="0.2"/>
    <row r="7990" ht="14.25" customHeight="1" x14ac:dyDescent="0.2"/>
    <row r="7991" ht="14.25" customHeight="1" x14ac:dyDescent="0.2"/>
    <row r="7992" ht="14.25" customHeight="1" x14ac:dyDescent="0.2"/>
    <row r="7993" ht="14.25" customHeight="1" x14ac:dyDescent="0.2"/>
    <row r="7994" ht="14.25" customHeight="1" x14ac:dyDescent="0.2"/>
    <row r="7995" ht="14.25" customHeight="1" x14ac:dyDescent="0.2"/>
    <row r="7996" ht="14.25" customHeight="1" x14ac:dyDescent="0.2"/>
    <row r="7997" ht="14.25" customHeight="1" x14ac:dyDescent="0.2"/>
    <row r="7998" ht="14.25" customHeight="1" x14ac:dyDescent="0.2"/>
    <row r="7999" ht="14.25" customHeight="1" x14ac:dyDescent="0.2"/>
    <row r="8000" ht="14.25" customHeight="1" x14ac:dyDescent="0.2"/>
    <row r="8001" ht="14.25" customHeight="1" x14ac:dyDescent="0.2"/>
    <row r="8002" ht="14.25" customHeight="1" x14ac:dyDescent="0.2"/>
    <row r="8003" ht="14.25" customHeight="1" x14ac:dyDescent="0.2"/>
    <row r="8004" ht="14.25" customHeight="1" x14ac:dyDescent="0.2"/>
    <row r="8005" ht="14.25" customHeight="1" x14ac:dyDescent="0.2"/>
    <row r="8006" ht="14.25" customHeight="1" x14ac:dyDescent="0.2"/>
    <row r="8007" ht="14.25" customHeight="1" x14ac:dyDescent="0.2"/>
    <row r="8008" ht="14.25" customHeight="1" x14ac:dyDescent="0.2"/>
    <row r="8009" ht="14.25" customHeight="1" x14ac:dyDescent="0.2"/>
    <row r="8010" ht="14.25" customHeight="1" x14ac:dyDescent="0.2"/>
    <row r="8011" ht="14.25" customHeight="1" x14ac:dyDescent="0.2"/>
    <row r="8012" ht="14.25" customHeight="1" x14ac:dyDescent="0.2"/>
    <row r="8013" ht="14.25" customHeight="1" x14ac:dyDescent="0.2"/>
    <row r="8014" ht="14.25" customHeight="1" x14ac:dyDescent="0.2"/>
    <row r="8015" ht="14.25" customHeight="1" x14ac:dyDescent="0.2"/>
    <row r="8016" ht="14.25" customHeight="1" x14ac:dyDescent="0.2"/>
    <row r="8017" ht="14.25" customHeight="1" x14ac:dyDescent="0.2"/>
    <row r="8018" ht="14.25" customHeight="1" x14ac:dyDescent="0.2"/>
    <row r="8019" ht="14.25" customHeight="1" x14ac:dyDescent="0.2"/>
    <row r="8020" ht="14.25" customHeight="1" x14ac:dyDescent="0.2"/>
    <row r="8021" ht="14.25" customHeight="1" x14ac:dyDescent="0.2"/>
    <row r="8022" ht="14.25" customHeight="1" x14ac:dyDescent="0.2"/>
    <row r="8023" ht="14.25" customHeight="1" x14ac:dyDescent="0.2"/>
    <row r="8024" ht="14.25" customHeight="1" x14ac:dyDescent="0.2"/>
    <row r="8025" ht="14.25" customHeight="1" x14ac:dyDescent="0.2"/>
    <row r="8026" ht="14.25" customHeight="1" x14ac:dyDescent="0.2"/>
    <row r="8027" ht="14.25" customHeight="1" x14ac:dyDescent="0.2"/>
    <row r="8028" ht="14.25" customHeight="1" x14ac:dyDescent="0.2"/>
    <row r="8029" ht="14.25" customHeight="1" x14ac:dyDescent="0.2"/>
    <row r="8030" ht="14.25" customHeight="1" x14ac:dyDescent="0.2"/>
    <row r="8031" ht="14.25" customHeight="1" x14ac:dyDescent="0.2"/>
    <row r="8032" ht="14.25" customHeight="1" x14ac:dyDescent="0.2"/>
    <row r="8033" ht="14.25" customHeight="1" x14ac:dyDescent="0.2"/>
    <row r="8034" ht="14.25" customHeight="1" x14ac:dyDescent="0.2"/>
    <row r="8035" ht="14.25" customHeight="1" x14ac:dyDescent="0.2"/>
    <row r="8036" ht="14.25" customHeight="1" x14ac:dyDescent="0.2"/>
    <row r="8037" ht="14.25" customHeight="1" x14ac:dyDescent="0.2"/>
    <row r="8038" ht="14.25" customHeight="1" x14ac:dyDescent="0.2"/>
    <row r="8039" ht="14.25" customHeight="1" x14ac:dyDescent="0.2"/>
    <row r="8040" ht="14.25" customHeight="1" x14ac:dyDescent="0.2"/>
    <row r="8041" ht="14.25" customHeight="1" x14ac:dyDescent="0.2"/>
    <row r="8042" ht="14.25" customHeight="1" x14ac:dyDescent="0.2"/>
    <row r="8043" ht="14.25" customHeight="1" x14ac:dyDescent="0.2"/>
    <row r="8044" ht="14.25" customHeight="1" x14ac:dyDescent="0.2"/>
    <row r="8045" ht="14.25" customHeight="1" x14ac:dyDescent="0.2"/>
    <row r="8046" ht="14.25" customHeight="1" x14ac:dyDescent="0.2"/>
    <row r="8047" ht="14.25" customHeight="1" x14ac:dyDescent="0.2"/>
    <row r="8048" ht="14.25" customHeight="1" x14ac:dyDescent="0.2"/>
    <row r="8049" ht="14.25" customHeight="1" x14ac:dyDescent="0.2"/>
    <row r="8050" ht="14.25" customHeight="1" x14ac:dyDescent="0.2"/>
    <row r="8051" ht="14.25" customHeight="1" x14ac:dyDescent="0.2"/>
    <row r="8052" ht="14.25" customHeight="1" x14ac:dyDescent="0.2"/>
    <row r="8053" ht="14.25" customHeight="1" x14ac:dyDescent="0.2"/>
    <row r="8054" ht="14.25" customHeight="1" x14ac:dyDescent="0.2"/>
    <row r="8055" ht="14.25" customHeight="1" x14ac:dyDescent="0.2"/>
    <row r="8056" ht="14.25" customHeight="1" x14ac:dyDescent="0.2"/>
    <row r="8057" ht="14.25" customHeight="1" x14ac:dyDescent="0.2"/>
    <row r="8058" ht="14.25" customHeight="1" x14ac:dyDescent="0.2"/>
    <row r="8059" ht="14.25" customHeight="1" x14ac:dyDescent="0.2"/>
    <row r="8060" ht="14.25" customHeight="1" x14ac:dyDescent="0.2"/>
    <row r="8061" ht="14.25" customHeight="1" x14ac:dyDescent="0.2"/>
    <row r="8062" ht="14.25" customHeight="1" x14ac:dyDescent="0.2"/>
    <row r="8063" ht="14.25" customHeight="1" x14ac:dyDescent="0.2"/>
    <row r="8064" ht="14.25" customHeight="1" x14ac:dyDescent="0.2"/>
    <row r="8065" ht="14.25" customHeight="1" x14ac:dyDescent="0.2"/>
    <row r="8066" ht="14.25" customHeight="1" x14ac:dyDescent="0.2"/>
    <row r="8067" ht="14.25" customHeight="1" x14ac:dyDescent="0.2"/>
    <row r="8068" ht="14.25" customHeight="1" x14ac:dyDescent="0.2"/>
    <row r="8069" ht="14.25" customHeight="1" x14ac:dyDescent="0.2"/>
    <row r="8070" ht="14.25" customHeight="1" x14ac:dyDescent="0.2"/>
    <row r="8071" ht="14.25" customHeight="1" x14ac:dyDescent="0.2"/>
    <row r="8072" ht="14.25" customHeight="1" x14ac:dyDescent="0.2"/>
    <row r="8073" ht="14.25" customHeight="1" x14ac:dyDescent="0.2"/>
    <row r="8074" ht="14.25" customHeight="1" x14ac:dyDescent="0.2"/>
    <row r="8075" ht="14.25" customHeight="1" x14ac:dyDescent="0.2"/>
    <row r="8076" ht="14.25" customHeight="1" x14ac:dyDescent="0.2"/>
    <row r="8077" ht="14.25" customHeight="1" x14ac:dyDescent="0.2"/>
    <row r="8078" ht="14.25" customHeight="1" x14ac:dyDescent="0.2"/>
    <row r="8079" ht="14.25" customHeight="1" x14ac:dyDescent="0.2"/>
    <row r="8080" ht="14.25" customHeight="1" x14ac:dyDescent="0.2"/>
    <row r="8081" ht="14.25" customHeight="1" x14ac:dyDescent="0.2"/>
    <row r="8082" ht="14.25" customHeight="1" x14ac:dyDescent="0.2"/>
    <row r="8083" ht="14.25" customHeight="1" x14ac:dyDescent="0.2"/>
    <row r="8084" ht="14.25" customHeight="1" x14ac:dyDescent="0.2"/>
    <row r="8085" ht="14.25" customHeight="1" x14ac:dyDescent="0.2"/>
    <row r="8086" ht="14.25" customHeight="1" x14ac:dyDescent="0.2"/>
    <row r="8087" ht="14.25" customHeight="1" x14ac:dyDescent="0.2"/>
    <row r="8088" ht="14.25" customHeight="1" x14ac:dyDescent="0.2"/>
    <row r="8089" ht="14.25" customHeight="1" x14ac:dyDescent="0.2"/>
    <row r="8090" ht="14.25" customHeight="1" x14ac:dyDescent="0.2"/>
    <row r="8091" ht="14.25" customHeight="1" x14ac:dyDescent="0.2"/>
    <row r="8092" ht="14.25" customHeight="1" x14ac:dyDescent="0.2"/>
    <row r="8093" ht="14.25" customHeight="1" x14ac:dyDescent="0.2"/>
    <row r="8094" ht="14.25" customHeight="1" x14ac:dyDescent="0.2"/>
    <row r="8095" ht="14.25" customHeight="1" x14ac:dyDescent="0.2"/>
    <row r="8096" ht="14.25" customHeight="1" x14ac:dyDescent="0.2"/>
    <row r="8097" ht="14.25" customHeight="1" x14ac:dyDescent="0.2"/>
    <row r="8098" ht="14.25" customHeight="1" x14ac:dyDescent="0.2"/>
    <row r="8099" ht="14.25" customHeight="1" x14ac:dyDescent="0.2"/>
    <row r="8100" ht="14.25" customHeight="1" x14ac:dyDescent="0.2"/>
    <row r="8101" ht="14.25" customHeight="1" x14ac:dyDescent="0.2"/>
    <row r="8102" ht="14.25" customHeight="1" x14ac:dyDescent="0.2"/>
    <row r="8103" ht="14.25" customHeight="1" x14ac:dyDescent="0.2"/>
    <row r="8104" ht="14.25" customHeight="1" x14ac:dyDescent="0.2"/>
    <row r="8105" ht="14.25" customHeight="1" x14ac:dyDescent="0.2"/>
    <row r="8106" ht="14.25" customHeight="1" x14ac:dyDescent="0.2"/>
    <row r="8107" ht="14.25" customHeight="1" x14ac:dyDescent="0.2"/>
    <row r="8108" ht="14.25" customHeight="1" x14ac:dyDescent="0.2"/>
    <row r="8109" ht="14.25" customHeight="1" x14ac:dyDescent="0.2"/>
    <row r="8110" ht="14.25" customHeight="1" x14ac:dyDescent="0.2"/>
    <row r="8111" ht="14.25" customHeight="1" x14ac:dyDescent="0.2"/>
    <row r="8112" ht="14.25" customHeight="1" x14ac:dyDescent="0.2"/>
    <row r="8113" ht="14.25" customHeight="1" x14ac:dyDescent="0.2"/>
    <row r="8114" ht="14.25" customHeight="1" x14ac:dyDescent="0.2"/>
    <row r="8115" ht="14.25" customHeight="1" x14ac:dyDescent="0.2"/>
    <row r="8116" ht="14.25" customHeight="1" x14ac:dyDescent="0.2"/>
    <row r="8117" ht="14.25" customHeight="1" x14ac:dyDescent="0.2"/>
    <row r="8118" ht="14.25" customHeight="1" x14ac:dyDescent="0.2"/>
    <row r="8119" ht="14.25" customHeight="1" x14ac:dyDescent="0.2"/>
    <row r="8120" ht="14.25" customHeight="1" x14ac:dyDescent="0.2"/>
    <row r="8121" ht="14.25" customHeight="1" x14ac:dyDescent="0.2"/>
    <row r="8122" ht="14.25" customHeight="1" x14ac:dyDescent="0.2"/>
    <row r="8123" ht="14.25" customHeight="1" x14ac:dyDescent="0.2"/>
    <row r="8124" ht="14.25" customHeight="1" x14ac:dyDescent="0.2"/>
    <row r="8125" ht="14.25" customHeight="1" x14ac:dyDescent="0.2"/>
    <row r="8126" ht="14.25" customHeight="1" x14ac:dyDescent="0.2"/>
    <row r="8127" ht="14.25" customHeight="1" x14ac:dyDescent="0.2"/>
    <row r="8128" ht="14.25" customHeight="1" x14ac:dyDescent="0.2"/>
    <row r="8129" ht="14.25" customHeight="1" x14ac:dyDescent="0.2"/>
    <row r="8130" ht="14.25" customHeight="1" x14ac:dyDescent="0.2"/>
    <row r="8131" ht="14.25" customHeight="1" x14ac:dyDescent="0.2"/>
    <row r="8132" ht="14.25" customHeight="1" x14ac:dyDescent="0.2"/>
    <row r="8133" ht="14.25" customHeight="1" x14ac:dyDescent="0.2"/>
    <row r="8134" ht="14.25" customHeight="1" x14ac:dyDescent="0.2"/>
    <row r="8135" ht="14.25" customHeight="1" x14ac:dyDescent="0.2"/>
    <row r="8136" ht="14.25" customHeight="1" x14ac:dyDescent="0.2"/>
    <row r="8137" ht="14.25" customHeight="1" x14ac:dyDescent="0.2"/>
    <row r="8138" ht="14.25" customHeight="1" x14ac:dyDescent="0.2"/>
    <row r="8139" ht="14.25" customHeight="1" x14ac:dyDescent="0.2"/>
    <row r="8140" ht="14.25" customHeight="1" x14ac:dyDescent="0.2"/>
    <row r="8141" ht="14.25" customHeight="1" x14ac:dyDescent="0.2"/>
    <row r="8142" ht="14.25" customHeight="1" x14ac:dyDescent="0.2"/>
    <row r="8143" ht="14.25" customHeight="1" x14ac:dyDescent="0.2"/>
    <row r="8144" ht="14.25" customHeight="1" x14ac:dyDescent="0.2"/>
    <row r="8145" ht="14.25" customHeight="1" x14ac:dyDescent="0.2"/>
    <row r="8146" ht="14.25" customHeight="1" x14ac:dyDescent="0.2"/>
    <row r="8147" ht="14.25" customHeight="1" x14ac:dyDescent="0.2"/>
    <row r="8148" ht="14.25" customHeight="1" x14ac:dyDescent="0.2"/>
    <row r="8149" ht="14.25" customHeight="1" x14ac:dyDescent="0.2"/>
    <row r="8150" ht="14.25" customHeight="1" x14ac:dyDescent="0.2"/>
    <row r="8151" ht="14.25" customHeight="1" x14ac:dyDescent="0.2"/>
    <row r="8152" ht="14.25" customHeight="1" x14ac:dyDescent="0.2"/>
    <row r="8153" ht="14.25" customHeight="1" x14ac:dyDescent="0.2"/>
    <row r="8154" ht="14.25" customHeight="1" x14ac:dyDescent="0.2"/>
    <row r="8155" ht="14.25" customHeight="1" x14ac:dyDescent="0.2"/>
    <row r="8156" ht="14.25" customHeight="1" x14ac:dyDescent="0.2"/>
    <row r="8157" ht="14.25" customHeight="1" x14ac:dyDescent="0.2"/>
    <row r="8158" ht="14.25" customHeight="1" x14ac:dyDescent="0.2"/>
    <row r="8159" ht="14.25" customHeight="1" x14ac:dyDescent="0.2"/>
    <row r="8160" ht="14.25" customHeight="1" x14ac:dyDescent="0.2"/>
    <row r="8161" ht="14.25" customHeight="1" x14ac:dyDescent="0.2"/>
    <row r="8162" ht="14.25" customHeight="1" x14ac:dyDescent="0.2"/>
    <row r="8163" ht="14.25" customHeight="1" x14ac:dyDescent="0.2"/>
    <row r="8164" ht="14.25" customHeight="1" x14ac:dyDescent="0.2"/>
    <row r="8165" ht="14.25" customHeight="1" x14ac:dyDescent="0.2"/>
    <row r="8166" ht="14.25" customHeight="1" x14ac:dyDescent="0.2"/>
    <row r="8167" ht="14.25" customHeight="1" x14ac:dyDescent="0.2"/>
    <row r="8168" ht="14.25" customHeight="1" x14ac:dyDescent="0.2"/>
    <row r="8169" ht="14.25" customHeight="1" x14ac:dyDescent="0.2"/>
    <row r="8170" ht="14.25" customHeight="1" x14ac:dyDescent="0.2"/>
    <row r="8171" ht="14.25" customHeight="1" x14ac:dyDescent="0.2"/>
    <row r="8172" ht="14.25" customHeight="1" x14ac:dyDescent="0.2"/>
    <row r="8173" ht="14.25" customHeight="1" x14ac:dyDescent="0.2"/>
    <row r="8174" ht="14.25" customHeight="1" x14ac:dyDescent="0.2"/>
    <row r="8175" ht="14.25" customHeight="1" x14ac:dyDescent="0.2"/>
    <row r="8176" ht="14.25" customHeight="1" x14ac:dyDescent="0.2"/>
    <row r="8177" ht="14.25" customHeight="1" x14ac:dyDescent="0.2"/>
    <row r="8178" ht="14.25" customHeight="1" x14ac:dyDescent="0.2"/>
    <row r="8179" ht="14.25" customHeight="1" x14ac:dyDescent="0.2"/>
    <row r="8180" ht="14.25" customHeight="1" x14ac:dyDescent="0.2"/>
    <row r="8181" ht="14.25" customHeight="1" x14ac:dyDescent="0.2"/>
    <row r="8182" ht="14.25" customHeight="1" x14ac:dyDescent="0.2"/>
    <row r="8183" ht="14.25" customHeight="1" x14ac:dyDescent="0.2"/>
    <row r="8184" ht="14.25" customHeight="1" x14ac:dyDescent="0.2"/>
    <row r="8185" ht="14.25" customHeight="1" x14ac:dyDescent="0.2"/>
    <row r="8186" ht="14.25" customHeight="1" x14ac:dyDescent="0.2"/>
    <row r="8187" ht="14.25" customHeight="1" x14ac:dyDescent="0.2"/>
    <row r="8188" ht="14.25" customHeight="1" x14ac:dyDescent="0.2"/>
    <row r="8189" ht="14.25" customHeight="1" x14ac:dyDescent="0.2"/>
    <row r="8190" ht="14.25" customHeight="1" x14ac:dyDescent="0.2"/>
    <row r="8191" ht="14.25" customHeight="1" x14ac:dyDescent="0.2"/>
    <row r="8192" ht="14.25" customHeight="1" x14ac:dyDescent="0.2"/>
    <row r="8193" ht="14.25" customHeight="1" x14ac:dyDescent="0.2"/>
    <row r="8194" ht="14.25" customHeight="1" x14ac:dyDescent="0.2"/>
    <row r="8195" ht="14.25" customHeight="1" x14ac:dyDescent="0.2"/>
    <row r="8196" ht="14.25" customHeight="1" x14ac:dyDescent="0.2"/>
    <row r="8197" ht="14.25" customHeight="1" x14ac:dyDescent="0.2"/>
    <row r="8198" ht="14.25" customHeight="1" x14ac:dyDescent="0.2"/>
    <row r="8199" ht="14.25" customHeight="1" x14ac:dyDescent="0.2"/>
    <row r="8200" ht="14.25" customHeight="1" x14ac:dyDescent="0.2"/>
    <row r="8201" ht="14.25" customHeight="1" x14ac:dyDescent="0.2"/>
    <row r="8202" ht="14.25" customHeight="1" x14ac:dyDescent="0.2"/>
    <row r="8203" ht="14.25" customHeight="1" x14ac:dyDescent="0.2"/>
    <row r="8204" ht="14.25" customHeight="1" x14ac:dyDescent="0.2"/>
    <row r="8205" ht="14.25" customHeight="1" x14ac:dyDescent="0.2"/>
    <row r="8206" ht="14.25" customHeight="1" x14ac:dyDescent="0.2"/>
    <row r="8207" ht="14.25" customHeight="1" x14ac:dyDescent="0.2"/>
    <row r="8208" ht="14.25" customHeight="1" x14ac:dyDescent="0.2"/>
    <row r="8209" ht="14.25" customHeight="1" x14ac:dyDescent="0.2"/>
    <row r="8210" ht="14.25" customHeight="1" x14ac:dyDescent="0.2"/>
    <row r="8211" ht="14.25" customHeight="1" x14ac:dyDescent="0.2"/>
    <row r="8212" ht="14.25" customHeight="1" x14ac:dyDescent="0.2"/>
    <row r="8213" ht="14.25" customHeight="1" x14ac:dyDescent="0.2"/>
    <row r="8214" ht="14.25" customHeight="1" x14ac:dyDescent="0.2"/>
    <row r="8215" ht="14.25" customHeight="1" x14ac:dyDescent="0.2"/>
    <row r="8216" ht="14.25" customHeight="1" x14ac:dyDescent="0.2"/>
    <row r="8217" ht="14.25" customHeight="1" x14ac:dyDescent="0.2"/>
    <row r="8218" ht="14.25" customHeight="1" x14ac:dyDescent="0.2"/>
    <row r="8219" ht="14.25" customHeight="1" x14ac:dyDescent="0.2"/>
    <row r="8220" ht="14.25" customHeight="1" x14ac:dyDescent="0.2"/>
    <row r="8221" ht="14.25" customHeight="1" x14ac:dyDescent="0.2"/>
    <row r="8222" ht="14.25" customHeight="1" x14ac:dyDescent="0.2"/>
    <row r="8223" ht="14.25" customHeight="1" x14ac:dyDescent="0.2"/>
    <row r="8224" ht="14.25" customHeight="1" x14ac:dyDescent="0.2"/>
    <row r="8225" ht="14.25" customHeight="1" x14ac:dyDescent="0.2"/>
    <row r="8226" ht="14.25" customHeight="1" x14ac:dyDescent="0.2"/>
    <row r="8227" ht="14.25" customHeight="1" x14ac:dyDescent="0.2"/>
    <row r="8228" ht="14.25" customHeight="1" x14ac:dyDescent="0.2"/>
    <row r="8229" ht="14.25" customHeight="1" x14ac:dyDescent="0.2"/>
    <row r="8230" ht="14.25" customHeight="1" x14ac:dyDescent="0.2"/>
    <row r="8231" ht="14.25" customHeight="1" x14ac:dyDescent="0.2"/>
    <row r="8232" ht="14.25" customHeight="1" x14ac:dyDescent="0.2"/>
    <row r="8233" ht="14.25" customHeight="1" x14ac:dyDescent="0.2"/>
    <row r="8234" ht="14.25" customHeight="1" x14ac:dyDescent="0.2"/>
    <row r="8235" ht="14.25" customHeight="1" x14ac:dyDescent="0.2"/>
    <row r="8236" ht="14.25" customHeight="1" x14ac:dyDescent="0.2"/>
    <row r="8237" ht="14.25" customHeight="1" x14ac:dyDescent="0.2"/>
    <row r="8238" ht="14.25" customHeight="1" x14ac:dyDescent="0.2"/>
    <row r="8239" ht="14.25" customHeight="1" x14ac:dyDescent="0.2"/>
    <row r="8240" ht="14.25" customHeight="1" x14ac:dyDescent="0.2"/>
    <row r="8241" ht="14.25" customHeight="1" x14ac:dyDescent="0.2"/>
    <row r="8242" ht="14.25" customHeight="1" x14ac:dyDescent="0.2"/>
    <row r="8243" ht="14.25" customHeight="1" x14ac:dyDescent="0.2"/>
    <row r="8244" ht="14.25" customHeight="1" x14ac:dyDescent="0.2"/>
    <row r="8245" ht="14.25" customHeight="1" x14ac:dyDescent="0.2"/>
    <row r="8246" ht="14.25" customHeight="1" x14ac:dyDescent="0.2"/>
    <row r="8247" ht="14.25" customHeight="1" x14ac:dyDescent="0.2"/>
    <row r="8248" ht="14.25" customHeight="1" x14ac:dyDescent="0.2"/>
    <row r="8249" ht="14.25" customHeight="1" x14ac:dyDescent="0.2"/>
    <row r="8250" ht="14.25" customHeight="1" x14ac:dyDescent="0.2"/>
    <row r="8251" ht="14.25" customHeight="1" x14ac:dyDescent="0.2"/>
    <row r="8252" ht="14.25" customHeight="1" x14ac:dyDescent="0.2"/>
    <row r="8253" ht="14.25" customHeight="1" x14ac:dyDescent="0.2"/>
    <row r="8254" ht="14.25" customHeight="1" x14ac:dyDescent="0.2"/>
    <row r="8255" ht="14.25" customHeight="1" x14ac:dyDescent="0.2"/>
    <row r="8256" ht="14.25" customHeight="1" x14ac:dyDescent="0.2"/>
    <row r="8257" ht="14.25" customHeight="1" x14ac:dyDescent="0.2"/>
    <row r="8258" ht="14.25" customHeight="1" x14ac:dyDescent="0.2"/>
    <row r="8259" ht="14.25" customHeight="1" x14ac:dyDescent="0.2"/>
    <row r="8260" ht="14.25" customHeight="1" x14ac:dyDescent="0.2"/>
    <row r="8261" ht="14.25" customHeight="1" x14ac:dyDescent="0.2"/>
    <row r="8262" ht="14.25" customHeight="1" x14ac:dyDescent="0.2"/>
    <row r="8263" ht="14.25" customHeight="1" x14ac:dyDescent="0.2"/>
    <row r="8264" ht="14.25" customHeight="1" x14ac:dyDescent="0.2"/>
    <row r="8265" ht="14.25" customHeight="1" x14ac:dyDescent="0.2"/>
    <row r="8266" ht="14.25" customHeight="1" x14ac:dyDescent="0.2"/>
    <row r="8267" ht="14.25" customHeight="1" x14ac:dyDescent="0.2"/>
    <row r="8268" ht="14.25" customHeight="1" x14ac:dyDescent="0.2"/>
    <row r="8269" ht="14.25" customHeight="1" x14ac:dyDescent="0.2"/>
    <row r="8270" ht="14.25" customHeight="1" x14ac:dyDescent="0.2"/>
    <row r="8271" ht="14.25" customHeight="1" x14ac:dyDescent="0.2"/>
    <row r="8272" ht="14.25" customHeight="1" x14ac:dyDescent="0.2"/>
    <row r="8273" ht="14.25" customHeight="1" x14ac:dyDescent="0.2"/>
    <row r="8274" ht="14.25" customHeight="1" x14ac:dyDescent="0.2"/>
    <row r="8275" ht="14.25" customHeight="1" x14ac:dyDescent="0.2"/>
    <row r="8276" ht="14.25" customHeight="1" x14ac:dyDescent="0.2"/>
    <row r="8277" ht="14.25" customHeight="1" x14ac:dyDescent="0.2"/>
    <row r="8278" ht="14.25" customHeight="1" x14ac:dyDescent="0.2"/>
    <row r="8279" ht="14.25" customHeight="1" x14ac:dyDescent="0.2"/>
    <row r="8280" ht="14.25" customHeight="1" x14ac:dyDescent="0.2"/>
    <row r="8281" ht="14.25" customHeight="1" x14ac:dyDescent="0.2"/>
    <row r="8282" ht="14.25" customHeight="1" x14ac:dyDescent="0.2"/>
    <row r="8283" ht="14.25" customHeight="1" x14ac:dyDescent="0.2"/>
    <row r="8284" ht="14.25" customHeight="1" x14ac:dyDescent="0.2"/>
    <row r="8285" ht="14.25" customHeight="1" x14ac:dyDescent="0.2"/>
    <row r="8286" ht="14.25" customHeight="1" x14ac:dyDescent="0.2"/>
    <row r="8287" ht="14.25" customHeight="1" x14ac:dyDescent="0.2"/>
    <row r="8288" ht="14.25" customHeight="1" x14ac:dyDescent="0.2"/>
    <row r="8289" ht="14.25" customHeight="1" x14ac:dyDescent="0.2"/>
    <row r="8290" ht="14.25" customHeight="1" x14ac:dyDescent="0.2"/>
    <row r="8291" ht="14.25" customHeight="1" x14ac:dyDescent="0.2"/>
    <row r="8292" ht="14.25" customHeight="1" x14ac:dyDescent="0.2"/>
    <row r="8293" ht="14.25" customHeight="1" x14ac:dyDescent="0.2"/>
    <row r="8294" ht="14.25" customHeight="1" x14ac:dyDescent="0.2"/>
    <row r="8295" ht="14.25" customHeight="1" x14ac:dyDescent="0.2"/>
    <row r="8296" ht="14.25" customHeight="1" x14ac:dyDescent="0.2"/>
    <row r="8297" ht="14.25" customHeight="1" x14ac:dyDescent="0.2"/>
    <row r="8298" ht="14.25" customHeight="1" x14ac:dyDescent="0.2"/>
    <row r="8299" ht="14.25" customHeight="1" x14ac:dyDescent="0.2"/>
    <row r="8300" ht="14.25" customHeight="1" x14ac:dyDescent="0.2"/>
    <row r="8301" ht="14.25" customHeight="1" x14ac:dyDescent="0.2"/>
    <row r="8302" ht="14.25" customHeight="1" x14ac:dyDescent="0.2"/>
    <row r="8303" ht="14.25" customHeight="1" x14ac:dyDescent="0.2"/>
    <row r="8304" ht="14.25" customHeight="1" x14ac:dyDescent="0.2"/>
    <row r="8305" ht="14.25" customHeight="1" x14ac:dyDescent="0.2"/>
    <row r="8306" ht="14.25" customHeight="1" x14ac:dyDescent="0.2"/>
    <row r="8307" ht="14.25" customHeight="1" x14ac:dyDescent="0.2"/>
    <row r="8308" ht="14.25" customHeight="1" x14ac:dyDescent="0.2"/>
    <row r="8309" ht="14.25" customHeight="1" x14ac:dyDescent="0.2"/>
    <row r="8310" ht="14.25" customHeight="1" x14ac:dyDescent="0.2"/>
    <row r="8311" ht="14.25" customHeight="1" x14ac:dyDescent="0.2"/>
    <row r="8312" ht="14.25" customHeight="1" x14ac:dyDescent="0.2"/>
    <row r="8313" ht="14.25" customHeight="1" x14ac:dyDescent="0.2"/>
    <row r="8314" ht="14.25" customHeight="1" x14ac:dyDescent="0.2"/>
    <row r="8315" ht="14.25" customHeight="1" x14ac:dyDescent="0.2"/>
    <row r="8316" ht="14.25" customHeight="1" x14ac:dyDescent="0.2"/>
    <row r="8317" ht="14.25" customHeight="1" x14ac:dyDescent="0.2"/>
    <row r="8318" ht="14.25" customHeight="1" x14ac:dyDescent="0.2"/>
    <row r="8319" ht="14.25" customHeight="1" x14ac:dyDescent="0.2"/>
    <row r="8320" ht="14.25" customHeight="1" x14ac:dyDescent="0.2"/>
    <row r="8321" ht="14.25" customHeight="1" x14ac:dyDescent="0.2"/>
    <row r="8322" ht="14.25" customHeight="1" x14ac:dyDescent="0.2"/>
    <row r="8323" ht="14.25" customHeight="1" x14ac:dyDescent="0.2"/>
    <row r="8324" ht="14.25" customHeight="1" x14ac:dyDescent="0.2"/>
    <row r="8325" ht="14.25" customHeight="1" x14ac:dyDescent="0.2"/>
    <row r="8326" ht="14.25" customHeight="1" x14ac:dyDescent="0.2"/>
    <row r="8327" ht="14.25" customHeight="1" x14ac:dyDescent="0.2"/>
    <row r="8328" ht="14.25" customHeight="1" x14ac:dyDescent="0.2"/>
    <row r="8329" ht="14.25" customHeight="1" x14ac:dyDescent="0.2"/>
    <row r="8330" ht="14.25" customHeight="1" x14ac:dyDescent="0.2"/>
    <row r="8331" ht="14.25" customHeight="1" x14ac:dyDescent="0.2"/>
    <row r="8332" ht="14.25" customHeight="1" x14ac:dyDescent="0.2"/>
    <row r="8333" ht="14.25" customHeight="1" x14ac:dyDescent="0.2"/>
    <row r="8334" ht="14.25" customHeight="1" x14ac:dyDescent="0.2"/>
    <row r="8335" ht="14.25" customHeight="1" x14ac:dyDescent="0.2"/>
    <row r="8336" ht="14.25" customHeight="1" x14ac:dyDescent="0.2"/>
    <row r="8337" ht="14.25" customHeight="1" x14ac:dyDescent="0.2"/>
    <row r="8338" ht="14.25" customHeight="1" x14ac:dyDescent="0.2"/>
    <row r="8339" ht="14.25" customHeight="1" x14ac:dyDescent="0.2"/>
    <row r="8340" ht="14.25" customHeight="1" x14ac:dyDescent="0.2"/>
    <row r="8341" ht="14.25" customHeight="1" x14ac:dyDescent="0.2"/>
    <row r="8342" ht="14.25" customHeight="1" x14ac:dyDescent="0.2"/>
    <row r="8343" ht="14.25" customHeight="1" x14ac:dyDescent="0.2"/>
    <row r="8344" ht="14.25" customHeight="1" x14ac:dyDescent="0.2"/>
    <row r="8345" ht="14.25" customHeight="1" x14ac:dyDescent="0.2"/>
    <row r="8346" ht="14.25" customHeight="1" x14ac:dyDescent="0.2"/>
    <row r="8347" ht="14.25" customHeight="1" x14ac:dyDescent="0.2"/>
    <row r="8348" ht="14.25" customHeight="1" x14ac:dyDescent="0.2"/>
    <row r="8349" ht="14.25" customHeight="1" x14ac:dyDescent="0.2"/>
    <row r="8350" ht="14.25" customHeight="1" x14ac:dyDescent="0.2"/>
    <row r="8351" ht="14.25" customHeight="1" x14ac:dyDescent="0.2"/>
    <row r="8352" ht="14.25" customHeight="1" x14ac:dyDescent="0.2"/>
    <row r="8353" ht="14.25" customHeight="1" x14ac:dyDescent="0.2"/>
    <row r="8354" ht="14.25" customHeight="1" x14ac:dyDescent="0.2"/>
    <row r="8355" ht="14.25" customHeight="1" x14ac:dyDescent="0.2"/>
    <row r="8356" ht="14.25" customHeight="1" x14ac:dyDescent="0.2"/>
    <row r="8357" ht="14.25" customHeight="1" x14ac:dyDescent="0.2"/>
    <row r="8358" ht="14.25" customHeight="1" x14ac:dyDescent="0.2"/>
    <row r="8359" ht="14.25" customHeight="1" x14ac:dyDescent="0.2"/>
    <row r="8360" ht="14.25" customHeight="1" x14ac:dyDescent="0.2"/>
    <row r="8361" ht="14.25" customHeight="1" x14ac:dyDescent="0.2"/>
    <row r="8362" ht="14.25" customHeight="1" x14ac:dyDescent="0.2"/>
    <row r="8363" ht="14.25" customHeight="1" x14ac:dyDescent="0.2"/>
    <row r="8364" ht="14.25" customHeight="1" x14ac:dyDescent="0.2"/>
    <row r="8365" ht="14.25" customHeight="1" x14ac:dyDescent="0.2"/>
    <row r="8366" ht="14.25" customHeight="1" x14ac:dyDescent="0.2"/>
    <row r="8367" ht="14.25" customHeight="1" x14ac:dyDescent="0.2"/>
    <row r="8368" ht="14.25" customHeight="1" x14ac:dyDescent="0.2"/>
    <row r="8369" ht="14.25" customHeight="1" x14ac:dyDescent="0.2"/>
    <row r="8370" ht="14.25" customHeight="1" x14ac:dyDescent="0.2"/>
    <row r="8371" ht="14.25" customHeight="1" x14ac:dyDescent="0.2"/>
    <row r="8372" ht="14.25" customHeight="1" x14ac:dyDescent="0.2"/>
    <row r="8373" ht="14.25" customHeight="1" x14ac:dyDescent="0.2"/>
    <row r="8374" ht="14.25" customHeight="1" x14ac:dyDescent="0.2"/>
    <row r="8375" ht="14.25" customHeight="1" x14ac:dyDescent="0.2"/>
    <row r="8376" ht="14.25" customHeight="1" x14ac:dyDescent="0.2"/>
    <row r="8377" ht="14.25" customHeight="1" x14ac:dyDescent="0.2"/>
    <row r="8378" ht="14.25" customHeight="1" x14ac:dyDescent="0.2"/>
    <row r="8379" ht="14.25" customHeight="1" x14ac:dyDescent="0.2"/>
    <row r="8380" ht="14.25" customHeight="1" x14ac:dyDescent="0.2"/>
    <row r="8381" ht="14.25" customHeight="1" x14ac:dyDescent="0.2"/>
    <row r="8382" ht="14.25" customHeight="1" x14ac:dyDescent="0.2"/>
    <row r="8383" ht="14.25" customHeight="1" x14ac:dyDescent="0.2"/>
    <row r="8384" ht="14.25" customHeight="1" x14ac:dyDescent="0.2"/>
    <row r="8385" ht="14.25" customHeight="1" x14ac:dyDescent="0.2"/>
    <row r="8386" ht="14.25" customHeight="1" x14ac:dyDescent="0.2"/>
    <row r="8387" ht="14.25" customHeight="1" x14ac:dyDescent="0.2"/>
    <row r="8388" ht="14.25" customHeight="1" x14ac:dyDescent="0.2"/>
    <row r="8389" ht="14.25" customHeight="1" x14ac:dyDescent="0.2"/>
    <row r="8390" ht="14.25" customHeight="1" x14ac:dyDescent="0.2"/>
    <row r="8391" ht="14.25" customHeight="1" x14ac:dyDescent="0.2"/>
    <row r="8392" ht="14.25" customHeight="1" x14ac:dyDescent="0.2"/>
    <row r="8393" ht="14.25" customHeight="1" x14ac:dyDescent="0.2"/>
    <row r="8394" ht="14.25" customHeight="1" x14ac:dyDescent="0.2"/>
    <row r="8395" ht="14.25" customHeight="1" x14ac:dyDescent="0.2"/>
    <row r="8396" ht="14.25" customHeight="1" x14ac:dyDescent="0.2"/>
    <row r="8397" ht="14.25" customHeight="1" x14ac:dyDescent="0.2"/>
    <row r="8398" ht="14.25" customHeight="1" x14ac:dyDescent="0.2"/>
    <row r="8399" ht="14.25" customHeight="1" x14ac:dyDescent="0.2"/>
    <row r="8400" ht="14.25" customHeight="1" x14ac:dyDescent="0.2"/>
    <row r="8401" ht="14.25" customHeight="1" x14ac:dyDescent="0.2"/>
    <row r="8402" ht="14.25" customHeight="1" x14ac:dyDescent="0.2"/>
    <row r="8403" ht="14.25" customHeight="1" x14ac:dyDescent="0.2"/>
    <row r="8404" ht="14.25" customHeight="1" x14ac:dyDescent="0.2"/>
    <row r="8405" ht="14.25" customHeight="1" x14ac:dyDescent="0.2"/>
    <row r="8406" ht="14.25" customHeight="1" x14ac:dyDescent="0.2"/>
    <row r="8407" ht="14.25" customHeight="1" x14ac:dyDescent="0.2"/>
    <row r="8408" ht="14.25" customHeight="1" x14ac:dyDescent="0.2"/>
    <row r="8409" ht="14.25" customHeight="1" x14ac:dyDescent="0.2"/>
    <row r="8410" ht="14.25" customHeight="1" x14ac:dyDescent="0.2"/>
    <row r="8411" ht="14.25" customHeight="1" x14ac:dyDescent="0.2"/>
    <row r="8412" ht="14.25" customHeight="1" x14ac:dyDescent="0.2"/>
    <row r="8413" ht="14.25" customHeight="1" x14ac:dyDescent="0.2"/>
    <row r="8414" ht="14.25" customHeight="1" x14ac:dyDescent="0.2"/>
    <row r="8415" ht="14.25" customHeight="1" x14ac:dyDescent="0.2"/>
    <row r="8416" ht="14.25" customHeight="1" x14ac:dyDescent="0.2"/>
    <row r="8417" ht="14.25" customHeight="1" x14ac:dyDescent="0.2"/>
    <row r="8418" ht="14.25" customHeight="1" x14ac:dyDescent="0.2"/>
    <row r="8419" ht="14.25" customHeight="1" x14ac:dyDescent="0.2"/>
    <row r="8420" ht="14.25" customHeight="1" x14ac:dyDescent="0.2"/>
    <row r="8421" ht="14.25" customHeight="1" x14ac:dyDescent="0.2"/>
    <row r="8422" ht="14.25" customHeight="1" x14ac:dyDescent="0.2"/>
    <row r="8423" ht="14.25" customHeight="1" x14ac:dyDescent="0.2"/>
    <row r="8424" ht="14.25" customHeight="1" x14ac:dyDescent="0.2"/>
    <row r="8425" ht="14.25" customHeight="1" x14ac:dyDescent="0.2"/>
    <row r="8426" ht="14.25" customHeight="1" x14ac:dyDescent="0.2"/>
    <row r="8427" ht="14.25" customHeight="1" x14ac:dyDescent="0.2"/>
    <row r="8428" ht="14.25" customHeight="1" x14ac:dyDescent="0.2"/>
    <row r="8429" ht="14.25" customHeight="1" x14ac:dyDescent="0.2"/>
    <row r="8430" ht="14.25" customHeight="1" x14ac:dyDescent="0.2"/>
    <row r="8431" ht="14.25" customHeight="1" x14ac:dyDescent="0.2"/>
    <row r="8432" ht="14.25" customHeight="1" x14ac:dyDescent="0.2"/>
    <row r="8433" ht="14.25" customHeight="1" x14ac:dyDescent="0.2"/>
    <row r="8434" ht="14.25" customHeight="1" x14ac:dyDescent="0.2"/>
    <row r="8435" ht="14.25" customHeight="1" x14ac:dyDescent="0.2"/>
    <row r="8436" ht="14.25" customHeight="1" x14ac:dyDescent="0.2"/>
    <row r="8437" ht="14.25" customHeight="1" x14ac:dyDescent="0.2"/>
    <row r="8438" ht="14.25" customHeight="1" x14ac:dyDescent="0.2"/>
    <row r="8439" ht="14.25" customHeight="1" x14ac:dyDescent="0.2"/>
    <row r="8440" ht="14.25" customHeight="1" x14ac:dyDescent="0.2"/>
    <row r="8441" ht="14.25" customHeight="1" x14ac:dyDescent="0.2"/>
    <row r="8442" ht="14.25" customHeight="1" x14ac:dyDescent="0.2"/>
    <row r="8443" ht="14.25" customHeight="1" x14ac:dyDescent="0.2"/>
    <row r="8444" ht="14.25" customHeight="1" x14ac:dyDescent="0.2"/>
    <row r="8445" ht="14.25" customHeight="1" x14ac:dyDescent="0.2"/>
    <row r="8446" ht="14.25" customHeight="1" x14ac:dyDescent="0.2"/>
    <row r="8447" ht="14.25" customHeight="1" x14ac:dyDescent="0.2"/>
    <row r="8448" ht="14.25" customHeight="1" x14ac:dyDescent="0.2"/>
    <row r="8449" ht="14.25" customHeight="1" x14ac:dyDescent="0.2"/>
    <row r="8450" ht="14.25" customHeight="1" x14ac:dyDescent="0.2"/>
    <row r="8451" ht="14.25" customHeight="1" x14ac:dyDescent="0.2"/>
    <row r="8452" ht="14.25" customHeight="1" x14ac:dyDescent="0.2"/>
    <row r="8453" ht="14.25" customHeight="1" x14ac:dyDescent="0.2"/>
    <row r="8454" ht="14.25" customHeight="1" x14ac:dyDescent="0.2"/>
    <row r="8455" ht="14.25" customHeight="1" x14ac:dyDescent="0.2"/>
    <row r="8456" ht="14.25" customHeight="1" x14ac:dyDescent="0.2"/>
    <row r="8457" ht="14.25" customHeight="1" x14ac:dyDescent="0.2"/>
    <row r="8458" ht="14.25" customHeight="1" x14ac:dyDescent="0.2"/>
    <row r="8459" ht="14.25" customHeight="1" x14ac:dyDescent="0.2"/>
    <row r="8460" ht="14.25" customHeight="1" x14ac:dyDescent="0.2"/>
    <row r="8461" ht="14.25" customHeight="1" x14ac:dyDescent="0.2"/>
    <row r="8462" ht="14.25" customHeight="1" x14ac:dyDescent="0.2"/>
    <row r="8463" ht="14.25" customHeight="1" x14ac:dyDescent="0.2"/>
    <row r="8464" ht="14.25" customHeight="1" x14ac:dyDescent="0.2"/>
    <row r="8465" ht="14.25" customHeight="1" x14ac:dyDescent="0.2"/>
    <row r="8466" ht="14.25" customHeight="1" x14ac:dyDescent="0.2"/>
    <row r="8467" ht="14.25" customHeight="1" x14ac:dyDescent="0.2"/>
    <row r="8468" ht="14.25" customHeight="1" x14ac:dyDescent="0.2"/>
    <row r="8469" ht="14.25" customHeight="1" x14ac:dyDescent="0.2"/>
    <row r="8470" ht="14.25" customHeight="1" x14ac:dyDescent="0.2"/>
    <row r="8471" ht="14.25" customHeight="1" x14ac:dyDescent="0.2"/>
    <row r="8472" ht="14.25" customHeight="1" x14ac:dyDescent="0.2"/>
    <row r="8473" ht="14.25" customHeight="1" x14ac:dyDescent="0.2"/>
    <row r="8474" ht="14.25" customHeight="1" x14ac:dyDescent="0.2"/>
    <row r="8475" ht="14.25" customHeight="1" x14ac:dyDescent="0.2"/>
    <row r="8476" ht="14.25" customHeight="1" x14ac:dyDescent="0.2"/>
    <row r="8477" ht="14.25" customHeight="1" x14ac:dyDescent="0.2"/>
    <row r="8478" ht="14.25" customHeight="1" x14ac:dyDescent="0.2"/>
    <row r="8479" ht="14.25" customHeight="1" x14ac:dyDescent="0.2"/>
    <row r="8480" ht="14.25" customHeight="1" x14ac:dyDescent="0.2"/>
    <row r="8481" ht="14.25" customHeight="1" x14ac:dyDescent="0.2"/>
    <row r="8482" ht="14.25" customHeight="1" x14ac:dyDescent="0.2"/>
    <row r="8483" ht="14.25" customHeight="1" x14ac:dyDescent="0.2"/>
    <row r="8484" ht="14.25" customHeight="1" x14ac:dyDescent="0.2"/>
    <row r="8485" ht="14.25" customHeight="1" x14ac:dyDescent="0.2"/>
    <row r="8486" ht="14.25" customHeight="1" x14ac:dyDescent="0.2"/>
    <row r="8487" ht="14.25" customHeight="1" x14ac:dyDescent="0.2"/>
    <row r="8488" ht="14.25" customHeight="1" x14ac:dyDescent="0.2"/>
    <row r="8489" ht="14.25" customHeight="1" x14ac:dyDescent="0.2"/>
    <row r="8490" ht="14.25" customHeight="1" x14ac:dyDescent="0.2"/>
    <row r="8491" ht="14.25" customHeight="1" x14ac:dyDescent="0.2"/>
    <row r="8492" ht="14.25" customHeight="1" x14ac:dyDescent="0.2"/>
    <row r="8493" ht="14.25" customHeight="1" x14ac:dyDescent="0.2"/>
    <row r="8494" ht="14.25" customHeight="1" x14ac:dyDescent="0.2"/>
    <row r="8495" ht="14.25" customHeight="1" x14ac:dyDescent="0.2"/>
    <row r="8496" ht="14.25" customHeight="1" x14ac:dyDescent="0.2"/>
    <row r="8497" ht="14.25" customHeight="1" x14ac:dyDescent="0.2"/>
    <row r="8498" ht="14.25" customHeight="1" x14ac:dyDescent="0.2"/>
    <row r="8499" ht="14.25" customHeight="1" x14ac:dyDescent="0.2"/>
    <row r="8500" ht="14.25" customHeight="1" x14ac:dyDescent="0.2"/>
    <row r="8501" ht="14.25" customHeight="1" x14ac:dyDescent="0.2"/>
    <row r="8502" ht="14.25" customHeight="1" x14ac:dyDescent="0.2"/>
    <row r="8503" ht="14.25" customHeight="1" x14ac:dyDescent="0.2"/>
    <row r="8504" ht="14.25" customHeight="1" x14ac:dyDescent="0.2"/>
    <row r="8505" ht="14.25" customHeight="1" x14ac:dyDescent="0.2"/>
    <row r="8506" ht="14.25" customHeight="1" x14ac:dyDescent="0.2"/>
    <row r="8507" ht="14.25" customHeight="1" x14ac:dyDescent="0.2"/>
    <row r="8508" ht="14.25" customHeight="1" x14ac:dyDescent="0.2"/>
    <row r="8509" ht="14.25" customHeight="1" x14ac:dyDescent="0.2"/>
    <row r="8510" ht="14.25" customHeight="1" x14ac:dyDescent="0.2"/>
    <row r="8511" ht="14.25" customHeight="1" x14ac:dyDescent="0.2"/>
    <row r="8512" ht="14.25" customHeight="1" x14ac:dyDescent="0.2"/>
    <row r="8513" ht="14.25" customHeight="1" x14ac:dyDescent="0.2"/>
    <row r="8514" ht="14.25" customHeight="1" x14ac:dyDescent="0.2"/>
    <row r="8515" ht="14.25" customHeight="1" x14ac:dyDescent="0.2"/>
    <row r="8516" ht="14.25" customHeight="1" x14ac:dyDescent="0.2"/>
    <row r="8517" ht="14.25" customHeight="1" x14ac:dyDescent="0.2"/>
    <row r="8518" ht="14.25" customHeight="1" x14ac:dyDescent="0.2"/>
    <row r="8519" ht="14.25" customHeight="1" x14ac:dyDescent="0.2"/>
    <row r="8520" ht="14.25" customHeight="1" x14ac:dyDescent="0.2"/>
    <row r="8521" ht="14.25" customHeight="1" x14ac:dyDescent="0.2"/>
    <row r="8522" ht="14.25" customHeight="1" x14ac:dyDescent="0.2"/>
    <row r="8523" ht="14.25" customHeight="1" x14ac:dyDescent="0.2"/>
    <row r="8524" ht="14.25" customHeight="1" x14ac:dyDescent="0.2"/>
    <row r="8525" ht="14.25" customHeight="1" x14ac:dyDescent="0.2"/>
    <row r="8526" ht="14.25" customHeight="1" x14ac:dyDescent="0.2"/>
    <row r="8527" ht="14.25" customHeight="1" x14ac:dyDescent="0.2"/>
    <row r="8528" ht="14.25" customHeight="1" x14ac:dyDescent="0.2"/>
    <row r="8529" ht="14.25" customHeight="1" x14ac:dyDescent="0.2"/>
    <row r="8530" ht="14.25" customHeight="1" x14ac:dyDescent="0.2"/>
    <row r="8531" ht="14.25" customHeight="1" x14ac:dyDescent="0.2"/>
    <row r="8532" ht="14.25" customHeight="1" x14ac:dyDescent="0.2"/>
    <row r="8533" ht="14.25" customHeight="1" x14ac:dyDescent="0.2"/>
    <row r="8534" ht="14.25" customHeight="1" x14ac:dyDescent="0.2"/>
    <row r="8535" ht="14.25" customHeight="1" x14ac:dyDescent="0.2"/>
    <row r="8536" ht="14.25" customHeight="1" x14ac:dyDescent="0.2"/>
    <row r="8537" ht="14.25" customHeight="1" x14ac:dyDescent="0.2"/>
    <row r="8538" ht="14.25" customHeight="1" x14ac:dyDescent="0.2"/>
    <row r="8539" ht="14.25" customHeight="1" x14ac:dyDescent="0.2"/>
    <row r="8540" ht="14.25" customHeight="1" x14ac:dyDescent="0.2"/>
    <row r="8541" ht="14.25" customHeight="1" x14ac:dyDescent="0.2"/>
    <row r="8542" ht="14.25" customHeight="1" x14ac:dyDescent="0.2"/>
    <row r="8543" ht="14.25" customHeight="1" x14ac:dyDescent="0.2"/>
    <row r="8544" ht="14.25" customHeight="1" x14ac:dyDescent="0.2"/>
    <row r="8545" ht="14.25" customHeight="1" x14ac:dyDescent="0.2"/>
    <row r="8546" ht="14.25" customHeight="1" x14ac:dyDescent="0.2"/>
    <row r="8547" ht="14.25" customHeight="1" x14ac:dyDescent="0.2"/>
    <row r="8548" ht="14.25" customHeight="1" x14ac:dyDescent="0.2"/>
    <row r="8549" ht="14.25" customHeight="1" x14ac:dyDescent="0.2"/>
    <row r="8550" ht="14.25" customHeight="1" x14ac:dyDescent="0.2"/>
    <row r="8551" ht="14.25" customHeight="1" x14ac:dyDescent="0.2"/>
    <row r="8552" ht="14.25" customHeight="1" x14ac:dyDescent="0.2"/>
    <row r="8553" ht="14.25" customHeight="1" x14ac:dyDescent="0.2"/>
    <row r="8554" ht="14.25" customHeight="1" x14ac:dyDescent="0.2"/>
    <row r="8555" ht="14.25" customHeight="1" x14ac:dyDescent="0.2"/>
    <row r="8556" ht="14.25" customHeight="1" x14ac:dyDescent="0.2"/>
    <row r="8557" ht="14.25" customHeight="1" x14ac:dyDescent="0.2"/>
    <row r="8558" ht="14.25" customHeight="1" x14ac:dyDescent="0.2"/>
    <row r="8559" ht="14.25" customHeight="1" x14ac:dyDescent="0.2"/>
    <row r="8560" ht="14.25" customHeight="1" x14ac:dyDescent="0.2"/>
    <row r="8561" ht="14.25" customHeight="1" x14ac:dyDescent="0.2"/>
    <row r="8562" ht="14.25" customHeight="1" x14ac:dyDescent="0.2"/>
    <row r="8563" ht="14.25" customHeight="1" x14ac:dyDescent="0.2"/>
    <row r="8564" ht="14.25" customHeight="1" x14ac:dyDescent="0.2"/>
    <row r="8565" ht="14.25" customHeight="1" x14ac:dyDescent="0.2"/>
    <row r="8566" ht="14.25" customHeight="1" x14ac:dyDescent="0.2"/>
    <row r="8567" ht="14.25" customHeight="1" x14ac:dyDescent="0.2"/>
    <row r="8568" ht="14.25" customHeight="1" x14ac:dyDescent="0.2"/>
    <row r="8569" ht="14.25" customHeight="1" x14ac:dyDescent="0.2"/>
    <row r="8570" ht="14.25" customHeight="1" x14ac:dyDescent="0.2"/>
    <row r="8571" ht="14.25" customHeight="1" x14ac:dyDescent="0.2"/>
    <row r="8572" ht="14.25" customHeight="1" x14ac:dyDescent="0.2"/>
    <row r="8573" ht="14.25" customHeight="1" x14ac:dyDescent="0.2"/>
    <row r="8574" ht="14.25" customHeight="1" x14ac:dyDescent="0.2"/>
    <row r="8575" ht="14.25" customHeight="1" x14ac:dyDescent="0.2"/>
    <row r="8576" ht="14.25" customHeight="1" x14ac:dyDescent="0.2"/>
    <row r="8577" ht="14.25" customHeight="1" x14ac:dyDescent="0.2"/>
    <row r="8578" ht="14.25" customHeight="1" x14ac:dyDescent="0.2"/>
    <row r="8579" ht="14.25" customHeight="1" x14ac:dyDescent="0.2"/>
    <row r="8580" ht="14.25" customHeight="1" x14ac:dyDescent="0.2"/>
    <row r="8581" ht="14.25" customHeight="1" x14ac:dyDescent="0.2"/>
    <row r="8582" ht="14.25" customHeight="1" x14ac:dyDescent="0.2"/>
    <row r="8583" ht="14.25" customHeight="1" x14ac:dyDescent="0.2"/>
    <row r="8584" ht="14.25" customHeight="1" x14ac:dyDescent="0.2"/>
    <row r="8585" ht="14.25" customHeight="1" x14ac:dyDescent="0.2"/>
    <row r="8586" ht="14.25" customHeight="1" x14ac:dyDescent="0.2"/>
    <row r="8587" ht="14.25" customHeight="1" x14ac:dyDescent="0.2"/>
    <row r="8588" ht="14.25" customHeight="1" x14ac:dyDescent="0.2"/>
    <row r="8589" ht="14.25" customHeight="1" x14ac:dyDescent="0.2"/>
    <row r="8590" ht="14.25" customHeight="1" x14ac:dyDescent="0.2"/>
    <row r="8591" ht="14.25" customHeight="1" x14ac:dyDescent="0.2"/>
    <row r="8592" ht="14.25" customHeight="1" x14ac:dyDescent="0.2"/>
    <row r="8593" ht="14.25" customHeight="1" x14ac:dyDescent="0.2"/>
    <row r="8594" ht="14.25" customHeight="1" x14ac:dyDescent="0.2"/>
    <row r="8595" ht="14.25" customHeight="1" x14ac:dyDescent="0.2"/>
    <row r="8596" ht="14.25" customHeight="1" x14ac:dyDescent="0.2"/>
    <row r="8597" ht="14.25" customHeight="1" x14ac:dyDescent="0.2"/>
    <row r="8598" ht="14.25" customHeight="1" x14ac:dyDescent="0.2"/>
    <row r="8599" ht="14.25" customHeight="1" x14ac:dyDescent="0.2"/>
    <row r="8600" ht="14.25" customHeight="1" x14ac:dyDescent="0.2"/>
    <row r="8601" ht="14.25" customHeight="1" x14ac:dyDescent="0.2"/>
    <row r="8602" ht="14.25" customHeight="1" x14ac:dyDescent="0.2"/>
    <row r="8603" ht="14.25" customHeight="1" x14ac:dyDescent="0.2"/>
    <row r="8604" ht="14.25" customHeight="1" x14ac:dyDescent="0.2"/>
    <row r="8605" ht="14.25" customHeight="1" x14ac:dyDescent="0.2"/>
    <row r="8606" ht="14.25" customHeight="1" x14ac:dyDescent="0.2"/>
    <row r="8607" ht="14.25" customHeight="1" x14ac:dyDescent="0.2"/>
    <row r="8608" ht="14.25" customHeight="1" x14ac:dyDescent="0.2"/>
    <row r="8609" ht="14.25" customHeight="1" x14ac:dyDescent="0.2"/>
    <row r="8610" ht="14.25" customHeight="1" x14ac:dyDescent="0.2"/>
    <row r="8611" ht="14.25" customHeight="1" x14ac:dyDescent="0.2"/>
    <row r="8612" ht="14.25" customHeight="1" x14ac:dyDescent="0.2"/>
    <row r="8613" ht="14.25" customHeight="1" x14ac:dyDescent="0.2"/>
    <row r="8614" ht="14.25" customHeight="1" x14ac:dyDescent="0.2"/>
    <row r="8615" ht="14.25" customHeight="1" x14ac:dyDescent="0.2"/>
    <row r="8616" ht="14.25" customHeight="1" x14ac:dyDescent="0.2"/>
    <row r="8617" ht="14.25" customHeight="1" x14ac:dyDescent="0.2"/>
    <row r="8618" ht="14.25" customHeight="1" x14ac:dyDescent="0.2"/>
    <row r="8619" ht="14.25" customHeight="1" x14ac:dyDescent="0.2"/>
    <row r="8620" ht="14.25" customHeight="1" x14ac:dyDescent="0.2"/>
    <row r="8621" ht="14.25" customHeight="1" x14ac:dyDescent="0.2"/>
    <row r="8622" ht="14.25" customHeight="1" x14ac:dyDescent="0.2"/>
    <row r="8623" ht="14.25" customHeight="1" x14ac:dyDescent="0.2"/>
    <row r="8624" ht="14.25" customHeight="1" x14ac:dyDescent="0.2"/>
    <row r="8625" ht="14.25" customHeight="1" x14ac:dyDescent="0.2"/>
    <row r="8626" ht="14.25" customHeight="1" x14ac:dyDescent="0.2"/>
    <row r="8627" ht="14.25" customHeight="1" x14ac:dyDescent="0.2"/>
    <row r="8628" ht="14.25" customHeight="1" x14ac:dyDescent="0.2"/>
    <row r="8629" ht="14.25" customHeight="1" x14ac:dyDescent="0.2"/>
    <row r="8630" ht="14.25" customHeight="1" x14ac:dyDescent="0.2"/>
    <row r="8631" ht="14.25" customHeight="1" x14ac:dyDescent="0.2"/>
    <row r="8632" ht="14.25" customHeight="1" x14ac:dyDescent="0.2"/>
    <row r="8633" ht="14.25" customHeight="1" x14ac:dyDescent="0.2"/>
    <row r="8634" ht="14.25" customHeight="1" x14ac:dyDescent="0.2"/>
    <row r="8635" ht="14.25" customHeight="1" x14ac:dyDescent="0.2"/>
    <row r="8636" ht="14.25" customHeight="1" x14ac:dyDescent="0.2"/>
    <row r="8637" ht="14.25" customHeight="1" x14ac:dyDescent="0.2"/>
    <row r="8638" ht="14.25" customHeight="1" x14ac:dyDescent="0.2"/>
    <row r="8639" ht="14.25" customHeight="1" x14ac:dyDescent="0.2"/>
    <row r="8640" ht="14.25" customHeight="1" x14ac:dyDescent="0.2"/>
    <row r="8641" ht="14.25" customHeight="1" x14ac:dyDescent="0.2"/>
    <row r="8642" ht="14.25" customHeight="1" x14ac:dyDescent="0.2"/>
    <row r="8643" ht="14.25" customHeight="1" x14ac:dyDescent="0.2"/>
    <row r="8644" ht="14.25" customHeight="1" x14ac:dyDescent="0.2"/>
    <row r="8645" ht="14.25" customHeight="1" x14ac:dyDescent="0.2"/>
    <row r="8646" ht="14.25" customHeight="1" x14ac:dyDescent="0.2"/>
    <row r="8647" ht="14.25" customHeight="1" x14ac:dyDescent="0.2"/>
    <row r="8648" ht="14.25" customHeight="1" x14ac:dyDescent="0.2"/>
    <row r="8649" ht="14.25" customHeight="1" x14ac:dyDescent="0.2"/>
    <row r="8650" ht="14.25" customHeight="1" x14ac:dyDescent="0.2"/>
    <row r="8651" ht="14.25" customHeight="1" x14ac:dyDescent="0.2"/>
    <row r="8652" ht="14.25" customHeight="1" x14ac:dyDescent="0.2"/>
    <row r="8653" ht="14.25" customHeight="1" x14ac:dyDescent="0.2"/>
    <row r="8654" ht="14.25" customHeight="1" x14ac:dyDescent="0.2"/>
    <row r="8655" ht="14.25" customHeight="1" x14ac:dyDescent="0.2"/>
    <row r="8656" ht="14.25" customHeight="1" x14ac:dyDescent="0.2"/>
    <row r="8657" ht="14.25" customHeight="1" x14ac:dyDescent="0.2"/>
    <row r="8658" ht="14.25" customHeight="1" x14ac:dyDescent="0.2"/>
    <row r="8659" ht="14.25" customHeight="1" x14ac:dyDescent="0.2"/>
    <row r="8660" ht="14.25" customHeight="1" x14ac:dyDescent="0.2"/>
    <row r="8661" ht="14.25" customHeight="1" x14ac:dyDescent="0.2"/>
    <row r="8662" ht="14.25" customHeight="1" x14ac:dyDescent="0.2"/>
    <row r="8663" ht="14.25" customHeight="1" x14ac:dyDescent="0.2"/>
    <row r="8664" ht="14.25" customHeight="1" x14ac:dyDescent="0.2"/>
    <row r="8665" ht="14.25" customHeight="1" x14ac:dyDescent="0.2"/>
    <row r="8666" ht="14.25" customHeight="1" x14ac:dyDescent="0.2"/>
    <row r="8667" ht="14.25" customHeight="1" x14ac:dyDescent="0.2"/>
    <row r="8668" ht="14.25" customHeight="1" x14ac:dyDescent="0.2"/>
    <row r="8669" ht="14.25" customHeight="1" x14ac:dyDescent="0.2"/>
    <row r="8670" ht="14.25" customHeight="1" x14ac:dyDescent="0.2"/>
    <row r="8671" ht="14.25" customHeight="1" x14ac:dyDescent="0.2"/>
    <row r="8672" ht="14.25" customHeight="1" x14ac:dyDescent="0.2"/>
    <row r="8673" ht="14.25" customHeight="1" x14ac:dyDescent="0.2"/>
    <row r="8674" ht="14.25" customHeight="1" x14ac:dyDescent="0.2"/>
    <row r="8675" ht="14.25" customHeight="1" x14ac:dyDescent="0.2"/>
    <row r="8676" ht="14.25" customHeight="1" x14ac:dyDescent="0.2"/>
    <row r="8677" ht="14.25" customHeight="1" x14ac:dyDescent="0.2"/>
    <row r="8678" ht="14.25" customHeight="1" x14ac:dyDescent="0.2"/>
    <row r="8679" ht="14.25" customHeight="1" x14ac:dyDescent="0.2"/>
    <row r="8680" ht="14.25" customHeight="1" x14ac:dyDescent="0.2"/>
    <row r="8681" ht="14.25" customHeight="1" x14ac:dyDescent="0.2"/>
    <row r="8682" ht="14.25" customHeight="1" x14ac:dyDescent="0.2"/>
    <row r="8683" ht="14.25" customHeight="1" x14ac:dyDescent="0.2"/>
    <row r="8684" ht="14.25" customHeight="1" x14ac:dyDescent="0.2"/>
    <row r="8685" ht="14.25" customHeight="1" x14ac:dyDescent="0.2"/>
    <row r="8686" ht="14.25" customHeight="1" x14ac:dyDescent="0.2"/>
    <row r="8687" ht="14.25" customHeight="1" x14ac:dyDescent="0.2"/>
    <row r="8688" ht="14.25" customHeight="1" x14ac:dyDescent="0.2"/>
    <row r="8689" ht="14.25" customHeight="1" x14ac:dyDescent="0.2"/>
    <row r="8690" ht="14.25" customHeight="1" x14ac:dyDescent="0.2"/>
    <row r="8691" ht="14.25" customHeight="1" x14ac:dyDescent="0.2"/>
    <row r="8692" ht="14.25" customHeight="1" x14ac:dyDescent="0.2"/>
    <row r="8693" ht="14.25" customHeight="1" x14ac:dyDescent="0.2"/>
    <row r="8694" ht="14.25" customHeight="1" x14ac:dyDescent="0.2"/>
    <row r="8695" ht="14.25" customHeight="1" x14ac:dyDescent="0.2"/>
    <row r="8696" ht="14.25" customHeight="1" x14ac:dyDescent="0.2"/>
    <row r="8697" ht="14.25" customHeight="1" x14ac:dyDescent="0.2"/>
    <row r="8698" ht="14.25" customHeight="1" x14ac:dyDescent="0.2"/>
    <row r="8699" ht="14.25" customHeight="1" x14ac:dyDescent="0.2"/>
    <row r="8700" ht="14.25" customHeight="1" x14ac:dyDescent="0.2"/>
    <row r="8701" ht="14.25" customHeight="1" x14ac:dyDescent="0.2"/>
    <row r="8702" ht="14.25" customHeight="1" x14ac:dyDescent="0.2"/>
    <row r="8703" ht="14.25" customHeight="1" x14ac:dyDescent="0.2"/>
    <row r="8704" ht="14.25" customHeight="1" x14ac:dyDescent="0.2"/>
    <row r="8705" ht="14.25" customHeight="1" x14ac:dyDescent="0.2"/>
    <row r="8706" ht="14.25" customHeight="1" x14ac:dyDescent="0.2"/>
    <row r="8707" ht="14.25" customHeight="1" x14ac:dyDescent="0.2"/>
    <row r="8708" ht="14.25" customHeight="1" x14ac:dyDescent="0.2"/>
    <row r="8709" ht="14.25" customHeight="1" x14ac:dyDescent="0.2"/>
    <row r="8710" ht="14.25" customHeight="1" x14ac:dyDescent="0.2"/>
    <row r="8711" ht="14.25" customHeight="1" x14ac:dyDescent="0.2"/>
    <row r="8712" ht="14.25" customHeight="1" x14ac:dyDescent="0.2"/>
    <row r="8713" ht="14.25" customHeight="1" x14ac:dyDescent="0.2"/>
    <row r="8714" ht="14.25" customHeight="1" x14ac:dyDescent="0.2"/>
    <row r="8715" ht="14.25" customHeight="1" x14ac:dyDescent="0.2"/>
    <row r="8716" ht="14.25" customHeight="1" x14ac:dyDescent="0.2"/>
    <row r="8717" ht="14.25" customHeight="1" x14ac:dyDescent="0.2"/>
    <row r="8718" ht="14.25" customHeight="1" x14ac:dyDescent="0.2"/>
    <row r="8719" ht="14.25" customHeight="1" x14ac:dyDescent="0.2"/>
    <row r="8720" ht="14.25" customHeight="1" x14ac:dyDescent="0.2"/>
    <row r="8721" ht="14.25" customHeight="1" x14ac:dyDescent="0.2"/>
    <row r="8722" ht="14.25" customHeight="1" x14ac:dyDescent="0.2"/>
    <row r="8723" ht="14.25" customHeight="1" x14ac:dyDescent="0.2"/>
    <row r="8724" ht="14.25" customHeight="1" x14ac:dyDescent="0.2"/>
    <row r="8725" ht="14.25" customHeight="1" x14ac:dyDescent="0.2"/>
    <row r="8726" ht="14.25" customHeight="1" x14ac:dyDescent="0.2"/>
    <row r="8727" ht="14.25" customHeight="1" x14ac:dyDescent="0.2"/>
    <row r="8728" ht="14.25" customHeight="1" x14ac:dyDescent="0.2"/>
    <row r="8729" ht="14.25" customHeight="1" x14ac:dyDescent="0.2"/>
    <row r="8730" ht="14.25" customHeight="1" x14ac:dyDescent="0.2"/>
    <row r="8731" ht="14.25" customHeight="1" x14ac:dyDescent="0.2"/>
    <row r="8732" ht="14.25" customHeight="1" x14ac:dyDescent="0.2"/>
    <row r="8733" ht="14.25" customHeight="1" x14ac:dyDescent="0.2"/>
    <row r="8734" ht="14.25" customHeight="1" x14ac:dyDescent="0.2"/>
    <row r="8735" ht="14.25" customHeight="1" x14ac:dyDescent="0.2"/>
    <row r="8736" ht="14.25" customHeight="1" x14ac:dyDescent="0.2"/>
    <row r="8737" ht="14.25" customHeight="1" x14ac:dyDescent="0.2"/>
    <row r="8738" ht="14.25" customHeight="1" x14ac:dyDescent="0.2"/>
    <row r="8739" ht="14.25" customHeight="1" x14ac:dyDescent="0.2"/>
    <row r="8740" ht="14.25" customHeight="1" x14ac:dyDescent="0.2"/>
    <row r="8741" ht="14.25" customHeight="1" x14ac:dyDescent="0.2"/>
    <row r="8742" ht="14.25" customHeight="1" x14ac:dyDescent="0.2"/>
    <row r="8743" ht="14.25" customHeight="1" x14ac:dyDescent="0.2"/>
    <row r="8744" ht="14.25" customHeight="1" x14ac:dyDescent="0.2"/>
    <row r="8745" ht="14.25" customHeight="1" x14ac:dyDescent="0.2"/>
    <row r="8746" ht="14.25" customHeight="1" x14ac:dyDescent="0.2"/>
    <row r="8747" ht="14.25" customHeight="1" x14ac:dyDescent="0.2"/>
    <row r="8748" ht="14.25" customHeight="1" x14ac:dyDescent="0.2"/>
    <row r="8749" ht="14.25" customHeight="1" x14ac:dyDescent="0.2"/>
    <row r="8750" ht="14.25" customHeight="1" x14ac:dyDescent="0.2"/>
    <row r="8751" ht="14.25" customHeight="1" x14ac:dyDescent="0.2"/>
    <row r="8752" ht="14.25" customHeight="1" x14ac:dyDescent="0.2"/>
    <row r="8753" ht="14.25" customHeight="1" x14ac:dyDescent="0.2"/>
    <row r="8754" ht="14.25" customHeight="1" x14ac:dyDescent="0.2"/>
    <row r="8755" ht="14.25" customHeight="1" x14ac:dyDescent="0.2"/>
    <row r="8756" ht="14.25" customHeight="1" x14ac:dyDescent="0.2"/>
    <row r="8757" ht="14.25" customHeight="1" x14ac:dyDescent="0.2"/>
    <row r="8758" ht="14.25" customHeight="1" x14ac:dyDescent="0.2"/>
    <row r="8759" ht="14.25" customHeight="1" x14ac:dyDescent="0.2"/>
    <row r="8760" ht="14.25" customHeight="1" x14ac:dyDescent="0.2"/>
    <row r="8761" ht="14.25" customHeight="1" x14ac:dyDescent="0.2"/>
    <row r="8762" ht="14.25" customHeight="1" x14ac:dyDescent="0.2"/>
    <row r="8763" ht="14.25" customHeight="1" x14ac:dyDescent="0.2"/>
    <row r="8764" ht="14.25" customHeight="1" x14ac:dyDescent="0.2"/>
    <row r="8765" ht="14.25" customHeight="1" x14ac:dyDescent="0.2"/>
    <row r="8766" ht="14.25" customHeight="1" x14ac:dyDescent="0.2"/>
    <row r="8767" ht="14.25" customHeight="1" x14ac:dyDescent="0.2"/>
    <row r="8768" ht="14.25" customHeight="1" x14ac:dyDescent="0.2"/>
    <row r="8769" ht="14.25" customHeight="1" x14ac:dyDescent="0.2"/>
    <row r="8770" ht="14.25" customHeight="1" x14ac:dyDescent="0.2"/>
    <row r="8771" ht="14.25" customHeight="1" x14ac:dyDescent="0.2"/>
    <row r="8772" ht="14.25" customHeight="1" x14ac:dyDescent="0.2"/>
    <row r="8773" ht="14.25" customHeight="1" x14ac:dyDescent="0.2"/>
    <row r="8774" ht="14.25" customHeight="1" x14ac:dyDescent="0.2"/>
    <row r="8775" ht="14.25" customHeight="1" x14ac:dyDescent="0.2"/>
    <row r="8776" ht="14.25" customHeight="1" x14ac:dyDescent="0.2"/>
    <row r="8777" ht="14.25" customHeight="1" x14ac:dyDescent="0.2"/>
    <row r="8778" ht="14.25" customHeight="1" x14ac:dyDescent="0.2"/>
    <row r="8779" ht="14.25" customHeight="1" x14ac:dyDescent="0.2"/>
    <row r="8780" ht="14.25" customHeight="1" x14ac:dyDescent="0.2"/>
    <row r="8781" ht="14.25" customHeight="1" x14ac:dyDescent="0.2"/>
    <row r="8782" ht="14.25" customHeight="1" x14ac:dyDescent="0.2"/>
    <row r="8783" ht="14.25" customHeight="1" x14ac:dyDescent="0.2"/>
    <row r="8784" ht="14.25" customHeight="1" x14ac:dyDescent="0.2"/>
    <row r="8785" ht="14.25" customHeight="1" x14ac:dyDescent="0.2"/>
    <row r="8786" ht="14.25" customHeight="1" x14ac:dyDescent="0.2"/>
    <row r="8787" ht="14.25" customHeight="1" x14ac:dyDescent="0.2"/>
    <row r="8788" ht="14.25" customHeight="1" x14ac:dyDescent="0.2"/>
    <row r="8789" ht="14.25" customHeight="1" x14ac:dyDescent="0.2"/>
    <row r="8790" ht="14.25" customHeight="1" x14ac:dyDescent="0.2"/>
    <row r="8791" ht="14.25" customHeight="1" x14ac:dyDescent="0.2"/>
    <row r="8792" ht="14.25" customHeight="1" x14ac:dyDescent="0.2"/>
    <row r="8793" ht="14.25" customHeight="1" x14ac:dyDescent="0.2"/>
    <row r="8794" ht="14.25" customHeight="1" x14ac:dyDescent="0.2"/>
    <row r="8795" ht="14.25" customHeight="1" x14ac:dyDescent="0.2"/>
    <row r="8796" ht="14.25" customHeight="1" x14ac:dyDescent="0.2"/>
    <row r="8797" ht="14.25" customHeight="1" x14ac:dyDescent="0.2"/>
    <row r="8798" ht="14.25" customHeight="1" x14ac:dyDescent="0.2"/>
    <row r="8799" ht="14.25" customHeight="1" x14ac:dyDescent="0.2"/>
    <row r="8800" ht="14.25" customHeight="1" x14ac:dyDescent="0.2"/>
    <row r="8801" ht="14.25" customHeight="1" x14ac:dyDescent="0.2"/>
    <row r="8802" ht="14.25" customHeight="1" x14ac:dyDescent="0.2"/>
    <row r="8803" ht="14.25" customHeight="1" x14ac:dyDescent="0.2"/>
    <row r="8804" ht="14.25" customHeight="1" x14ac:dyDescent="0.2"/>
    <row r="8805" ht="14.25" customHeight="1" x14ac:dyDescent="0.2"/>
    <row r="8806" ht="14.25" customHeight="1" x14ac:dyDescent="0.2"/>
    <row r="8807" ht="14.25" customHeight="1" x14ac:dyDescent="0.2"/>
    <row r="8808" ht="14.25" customHeight="1" x14ac:dyDescent="0.2"/>
    <row r="8809" ht="14.25" customHeight="1" x14ac:dyDescent="0.2"/>
    <row r="8810" ht="14.25" customHeight="1" x14ac:dyDescent="0.2"/>
    <row r="8811" ht="14.25" customHeight="1" x14ac:dyDescent="0.2"/>
    <row r="8812" ht="14.25" customHeight="1" x14ac:dyDescent="0.2"/>
    <row r="8813" ht="14.25" customHeight="1" x14ac:dyDescent="0.2"/>
    <row r="8814" ht="14.25" customHeight="1" x14ac:dyDescent="0.2"/>
    <row r="8815" ht="14.25" customHeight="1" x14ac:dyDescent="0.2"/>
    <row r="8816" ht="14.25" customHeight="1" x14ac:dyDescent="0.2"/>
    <row r="8817" ht="14.25" customHeight="1" x14ac:dyDescent="0.2"/>
    <row r="8818" ht="14.25" customHeight="1" x14ac:dyDescent="0.2"/>
    <row r="8819" ht="14.25" customHeight="1" x14ac:dyDescent="0.2"/>
    <row r="8820" ht="14.25" customHeight="1" x14ac:dyDescent="0.2"/>
    <row r="8821" ht="14.25" customHeight="1" x14ac:dyDescent="0.2"/>
    <row r="8822" ht="14.25" customHeight="1" x14ac:dyDescent="0.2"/>
    <row r="8823" ht="14.25" customHeight="1" x14ac:dyDescent="0.2"/>
    <row r="8824" ht="14.25" customHeight="1" x14ac:dyDescent="0.2"/>
    <row r="8825" ht="14.25" customHeight="1" x14ac:dyDescent="0.2"/>
    <row r="8826" ht="14.25" customHeight="1" x14ac:dyDescent="0.2"/>
    <row r="8827" ht="14.25" customHeight="1" x14ac:dyDescent="0.2"/>
    <row r="8828" ht="14.25" customHeight="1" x14ac:dyDescent="0.2"/>
    <row r="8829" ht="14.25" customHeight="1" x14ac:dyDescent="0.2"/>
    <row r="8830" ht="14.25" customHeight="1" x14ac:dyDescent="0.2"/>
    <row r="8831" ht="14.25" customHeight="1" x14ac:dyDescent="0.2"/>
    <row r="8832" ht="14.25" customHeight="1" x14ac:dyDescent="0.2"/>
    <row r="8833" ht="14.25" customHeight="1" x14ac:dyDescent="0.2"/>
    <row r="8834" ht="14.25" customHeight="1" x14ac:dyDescent="0.2"/>
    <row r="8835" ht="14.25" customHeight="1" x14ac:dyDescent="0.2"/>
    <row r="8836" ht="14.25" customHeight="1" x14ac:dyDescent="0.2"/>
    <row r="8837" ht="14.25" customHeight="1" x14ac:dyDescent="0.2"/>
    <row r="8838" ht="14.25" customHeight="1" x14ac:dyDescent="0.2"/>
    <row r="8839" ht="14.25" customHeight="1" x14ac:dyDescent="0.2"/>
    <row r="8840" ht="14.25" customHeight="1" x14ac:dyDescent="0.2"/>
    <row r="8841" ht="14.25" customHeight="1" x14ac:dyDescent="0.2"/>
    <row r="8842" ht="14.25" customHeight="1" x14ac:dyDescent="0.2"/>
    <row r="8843" ht="14.25" customHeight="1" x14ac:dyDescent="0.2"/>
    <row r="8844" ht="14.25" customHeight="1" x14ac:dyDescent="0.2"/>
    <row r="8845" ht="14.25" customHeight="1" x14ac:dyDescent="0.2"/>
    <row r="8846" ht="14.25" customHeight="1" x14ac:dyDescent="0.2"/>
    <row r="8847" ht="14.25" customHeight="1" x14ac:dyDescent="0.2"/>
    <row r="8848" ht="14.25" customHeight="1" x14ac:dyDescent="0.2"/>
    <row r="8849" ht="14.25" customHeight="1" x14ac:dyDescent="0.2"/>
    <row r="8850" ht="14.25" customHeight="1" x14ac:dyDescent="0.2"/>
    <row r="8851" ht="14.25" customHeight="1" x14ac:dyDescent="0.2"/>
    <row r="8852" ht="14.25" customHeight="1" x14ac:dyDescent="0.2"/>
    <row r="8853" ht="14.25" customHeight="1" x14ac:dyDescent="0.2"/>
    <row r="8854" ht="14.25" customHeight="1" x14ac:dyDescent="0.2"/>
    <row r="8855" ht="14.25" customHeight="1" x14ac:dyDescent="0.2"/>
    <row r="8856" ht="14.25" customHeight="1" x14ac:dyDescent="0.2"/>
    <row r="8857" ht="14.25" customHeight="1" x14ac:dyDescent="0.2"/>
    <row r="8858" ht="14.25" customHeight="1" x14ac:dyDescent="0.2"/>
    <row r="8859" ht="14.25" customHeight="1" x14ac:dyDescent="0.2"/>
    <row r="8860" ht="14.25" customHeight="1" x14ac:dyDescent="0.2"/>
    <row r="8861" ht="14.25" customHeight="1" x14ac:dyDescent="0.2"/>
    <row r="8862" ht="14.25" customHeight="1" x14ac:dyDescent="0.2"/>
    <row r="8863" ht="14.25" customHeight="1" x14ac:dyDescent="0.2"/>
    <row r="8864" ht="14.25" customHeight="1" x14ac:dyDescent="0.2"/>
    <row r="8865" ht="14.25" customHeight="1" x14ac:dyDescent="0.2"/>
    <row r="8866" ht="14.25" customHeight="1" x14ac:dyDescent="0.2"/>
    <row r="8867" ht="14.25" customHeight="1" x14ac:dyDescent="0.2"/>
    <row r="8868" ht="14.25" customHeight="1" x14ac:dyDescent="0.2"/>
    <row r="8869" ht="14.25" customHeight="1" x14ac:dyDescent="0.2"/>
    <row r="8870" ht="14.25" customHeight="1" x14ac:dyDescent="0.2"/>
    <row r="8871" ht="14.25" customHeight="1" x14ac:dyDescent="0.2"/>
    <row r="8872" ht="14.25" customHeight="1" x14ac:dyDescent="0.2"/>
    <row r="8873" ht="14.25" customHeight="1" x14ac:dyDescent="0.2"/>
    <row r="8874" ht="14.25" customHeight="1" x14ac:dyDescent="0.2"/>
    <row r="8875" ht="14.25" customHeight="1" x14ac:dyDescent="0.2"/>
    <row r="8876" ht="14.25" customHeight="1" x14ac:dyDescent="0.2"/>
    <row r="8877" ht="14.25" customHeight="1" x14ac:dyDescent="0.2"/>
    <row r="8878" ht="14.25" customHeight="1" x14ac:dyDescent="0.2"/>
    <row r="8879" ht="14.25" customHeight="1" x14ac:dyDescent="0.2"/>
    <row r="8880" ht="14.25" customHeight="1" x14ac:dyDescent="0.2"/>
    <row r="8881" ht="14.25" customHeight="1" x14ac:dyDescent="0.2"/>
    <row r="8882" ht="14.25" customHeight="1" x14ac:dyDescent="0.2"/>
    <row r="8883" ht="14.25" customHeight="1" x14ac:dyDescent="0.2"/>
    <row r="8884" ht="14.25" customHeight="1" x14ac:dyDescent="0.2"/>
    <row r="8885" ht="14.25" customHeight="1" x14ac:dyDescent="0.2"/>
    <row r="8886" ht="14.25" customHeight="1" x14ac:dyDescent="0.2"/>
    <row r="8887" ht="14.25" customHeight="1" x14ac:dyDescent="0.2"/>
    <row r="8888" ht="14.25" customHeight="1" x14ac:dyDescent="0.2"/>
    <row r="8889" ht="14.25" customHeight="1" x14ac:dyDescent="0.2"/>
    <row r="8890" ht="14.25" customHeight="1" x14ac:dyDescent="0.2"/>
    <row r="8891" ht="14.25" customHeight="1" x14ac:dyDescent="0.2"/>
    <row r="8892" ht="14.25" customHeight="1" x14ac:dyDescent="0.2"/>
    <row r="8893" ht="14.25" customHeight="1" x14ac:dyDescent="0.2"/>
    <row r="8894" ht="14.25" customHeight="1" x14ac:dyDescent="0.2"/>
    <row r="8895" ht="14.25" customHeight="1" x14ac:dyDescent="0.2"/>
    <row r="8896" ht="14.25" customHeight="1" x14ac:dyDescent="0.2"/>
    <row r="8897" ht="14.25" customHeight="1" x14ac:dyDescent="0.2"/>
    <row r="8898" ht="14.25" customHeight="1" x14ac:dyDescent="0.2"/>
    <row r="8899" ht="14.25" customHeight="1" x14ac:dyDescent="0.2"/>
    <row r="8900" ht="14.25" customHeight="1" x14ac:dyDescent="0.2"/>
    <row r="8901" ht="14.25" customHeight="1" x14ac:dyDescent="0.2"/>
    <row r="8902" ht="14.25" customHeight="1" x14ac:dyDescent="0.2"/>
    <row r="8903" ht="14.25" customHeight="1" x14ac:dyDescent="0.2"/>
    <row r="8904" ht="14.25" customHeight="1" x14ac:dyDescent="0.2"/>
    <row r="8905" ht="14.25" customHeight="1" x14ac:dyDescent="0.2"/>
    <row r="8906" ht="14.25" customHeight="1" x14ac:dyDescent="0.2"/>
    <row r="8907" ht="14.25" customHeight="1" x14ac:dyDescent="0.2"/>
    <row r="8908" ht="14.25" customHeight="1" x14ac:dyDescent="0.2"/>
    <row r="8909" ht="14.25" customHeight="1" x14ac:dyDescent="0.2"/>
    <row r="8910" ht="14.25" customHeight="1" x14ac:dyDescent="0.2"/>
    <row r="8911" ht="14.25" customHeight="1" x14ac:dyDescent="0.2"/>
    <row r="8912" ht="14.25" customHeight="1" x14ac:dyDescent="0.2"/>
    <row r="8913" ht="14.25" customHeight="1" x14ac:dyDescent="0.2"/>
    <row r="8914" ht="14.25" customHeight="1" x14ac:dyDescent="0.2"/>
    <row r="8915" ht="14.25" customHeight="1" x14ac:dyDescent="0.2"/>
    <row r="8916" ht="14.25" customHeight="1" x14ac:dyDescent="0.2"/>
    <row r="8917" ht="14.25" customHeight="1" x14ac:dyDescent="0.2"/>
    <row r="8918" ht="14.25" customHeight="1" x14ac:dyDescent="0.2"/>
    <row r="8919" ht="14.25" customHeight="1" x14ac:dyDescent="0.2"/>
    <row r="8920" ht="14.25" customHeight="1" x14ac:dyDescent="0.2"/>
    <row r="8921" ht="14.25" customHeight="1" x14ac:dyDescent="0.2"/>
    <row r="8922" ht="14.25" customHeight="1" x14ac:dyDescent="0.2"/>
    <row r="8923" ht="14.25" customHeight="1" x14ac:dyDescent="0.2"/>
    <row r="8924" ht="14.25" customHeight="1" x14ac:dyDescent="0.2"/>
    <row r="8925" ht="14.25" customHeight="1" x14ac:dyDescent="0.2"/>
    <row r="8926" ht="14.25" customHeight="1" x14ac:dyDescent="0.2"/>
    <row r="8927" ht="14.25" customHeight="1" x14ac:dyDescent="0.2"/>
    <row r="8928" ht="14.25" customHeight="1" x14ac:dyDescent="0.2"/>
    <row r="8929" ht="14.25" customHeight="1" x14ac:dyDescent="0.2"/>
    <row r="8930" ht="14.25" customHeight="1" x14ac:dyDescent="0.2"/>
    <row r="8931" ht="14.25" customHeight="1" x14ac:dyDescent="0.2"/>
    <row r="8932" ht="14.25" customHeight="1" x14ac:dyDescent="0.2"/>
    <row r="8933" ht="14.25" customHeight="1" x14ac:dyDescent="0.2"/>
    <row r="8934" ht="14.25" customHeight="1" x14ac:dyDescent="0.2"/>
    <row r="8935" ht="14.25" customHeight="1" x14ac:dyDescent="0.2"/>
    <row r="8936" ht="14.25" customHeight="1" x14ac:dyDescent="0.2"/>
    <row r="8937" ht="14.25" customHeight="1" x14ac:dyDescent="0.2"/>
    <row r="8938" ht="14.25" customHeight="1" x14ac:dyDescent="0.2"/>
    <row r="8939" ht="14.25" customHeight="1" x14ac:dyDescent="0.2"/>
    <row r="8940" ht="14.25" customHeight="1" x14ac:dyDescent="0.2"/>
    <row r="8941" ht="14.25" customHeight="1" x14ac:dyDescent="0.2"/>
    <row r="8942" ht="14.25" customHeight="1" x14ac:dyDescent="0.2"/>
    <row r="8943" ht="14.25" customHeight="1" x14ac:dyDescent="0.2"/>
    <row r="8944" ht="14.25" customHeight="1" x14ac:dyDescent="0.2"/>
    <row r="8945" ht="14.25" customHeight="1" x14ac:dyDescent="0.2"/>
    <row r="8946" ht="14.25" customHeight="1" x14ac:dyDescent="0.2"/>
    <row r="8947" ht="14.25" customHeight="1" x14ac:dyDescent="0.2"/>
    <row r="8948" ht="14.25" customHeight="1" x14ac:dyDescent="0.2"/>
    <row r="8949" ht="14.25" customHeight="1" x14ac:dyDescent="0.2"/>
    <row r="8950" ht="14.25" customHeight="1" x14ac:dyDescent="0.2"/>
    <row r="8951" ht="14.25" customHeight="1" x14ac:dyDescent="0.2"/>
    <row r="8952" ht="14.25" customHeight="1" x14ac:dyDescent="0.2"/>
    <row r="8953" ht="14.25" customHeight="1" x14ac:dyDescent="0.2"/>
    <row r="8954" ht="14.25" customHeight="1" x14ac:dyDescent="0.2"/>
    <row r="8955" ht="14.25" customHeight="1" x14ac:dyDescent="0.2"/>
    <row r="8956" ht="14.25" customHeight="1" x14ac:dyDescent="0.2"/>
    <row r="8957" ht="14.25" customHeight="1" x14ac:dyDescent="0.2"/>
    <row r="8958" ht="14.25" customHeight="1" x14ac:dyDescent="0.2"/>
    <row r="8959" ht="14.25" customHeight="1" x14ac:dyDescent="0.2"/>
    <row r="8960" ht="14.25" customHeight="1" x14ac:dyDescent="0.2"/>
    <row r="8961" ht="14.25" customHeight="1" x14ac:dyDescent="0.2"/>
    <row r="8962" ht="14.25" customHeight="1" x14ac:dyDescent="0.2"/>
    <row r="8963" ht="14.25" customHeight="1" x14ac:dyDescent="0.2"/>
    <row r="8964" ht="14.25" customHeight="1" x14ac:dyDescent="0.2"/>
    <row r="8965" ht="14.25" customHeight="1" x14ac:dyDescent="0.2"/>
    <row r="8966" ht="14.25" customHeight="1" x14ac:dyDescent="0.2"/>
    <row r="8967" ht="14.25" customHeight="1" x14ac:dyDescent="0.2"/>
    <row r="8968" ht="14.25" customHeight="1" x14ac:dyDescent="0.2"/>
    <row r="8969" ht="14.25" customHeight="1" x14ac:dyDescent="0.2"/>
    <row r="8970" ht="14.25" customHeight="1" x14ac:dyDescent="0.2"/>
    <row r="8971" ht="14.25" customHeight="1" x14ac:dyDescent="0.2"/>
    <row r="8972" ht="14.25" customHeight="1" x14ac:dyDescent="0.2"/>
    <row r="8973" ht="14.25" customHeight="1" x14ac:dyDescent="0.2"/>
    <row r="8974" ht="14.25" customHeight="1" x14ac:dyDescent="0.2"/>
    <row r="8975" ht="14.25" customHeight="1" x14ac:dyDescent="0.2"/>
    <row r="8976" ht="14.25" customHeight="1" x14ac:dyDescent="0.2"/>
    <row r="8977" ht="14.25" customHeight="1" x14ac:dyDescent="0.2"/>
    <row r="8978" ht="14.25" customHeight="1" x14ac:dyDescent="0.2"/>
    <row r="8979" ht="14.25" customHeight="1" x14ac:dyDescent="0.2"/>
    <row r="8980" ht="14.25" customHeight="1" x14ac:dyDescent="0.2"/>
    <row r="8981" ht="14.25" customHeight="1" x14ac:dyDescent="0.2"/>
    <row r="8982" ht="14.25" customHeight="1" x14ac:dyDescent="0.2"/>
    <row r="8983" ht="14.25" customHeight="1" x14ac:dyDescent="0.2"/>
    <row r="8984" ht="14.25" customHeight="1" x14ac:dyDescent="0.2"/>
    <row r="8985" ht="14.25" customHeight="1" x14ac:dyDescent="0.2"/>
    <row r="8986" ht="14.25" customHeight="1" x14ac:dyDescent="0.2"/>
    <row r="8987" ht="14.25" customHeight="1" x14ac:dyDescent="0.2"/>
    <row r="8988" ht="14.25" customHeight="1" x14ac:dyDescent="0.2"/>
    <row r="8989" ht="14.25" customHeight="1" x14ac:dyDescent="0.2"/>
    <row r="8990" ht="14.25" customHeight="1" x14ac:dyDescent="0.2"/>
    <row r="8991" ht="14.25" customHeight="1" x14ac:dyDescent="0.2"/>
    <row r="8992" ht="14.25" customHeight="1" x14ac:dyDescent="0.2"/>
    <row r="8993" ht="14.25" customHeight="1" x14ac:dyDescent="0.2"/>
    <row r="8994" ht="14.25" customHeight="1" x14ac:dyDescent="0.2"/>
    <row r="8995" ht="14.25" customHeight="1" x14ac:dyDescent="0.2"/>
    <row r="8996" ht="14.25" customHeight="1" x14ac:dyDescent="0.2"/>
    <row r="8997" ht="14.25" customHeight="1" x14ac:dyDescent="0.2"/>
    <row r="8998" ht="14.25" customHeight="1" x14ac:dyDescent="0.2"/>
    <row r="8999" ht="14.25" customHeight="1" x14ac:dyDescent="0.2"/>
    <row r="9000" ht="14.25" customHeight="1" x14ac:dyDescent="0.2"/>
    <row r="9001" ht="14.25" customHeight="1" x14ac:dyDescent="0.2"/>
    <row r="9002" ht="14.25" customHeight="1" x14ac:dyDescent="0.2"/>
    <row r="9003" ht="14.25" customHeight="1" x14ac:dyDescent="0.2"/>
    <row r="9004" ht="14.25" customHeight="1" x14ac:dyDescent="0.2"/>
    <row r="9005" ht="14.25" customHeight="1" x14ac:dyDescent="0.2"/>
    <row r="9006" ht="14.25" customHeight="1" x14ac:dyDescent="0.2"/>
    <row r="9007" ht="14.25" customHeight="1" x14ac:dyDescent="0.2"/>
    <row r="9008" ht="14.25" customHeight="1" x14ac:dyDescent="0.2"/>
    <row r="9009" ht="14.25" customHeight="1" x14ac:dyDescent="0.2"/>
    <row r="9010" ht="14.25" customHeight="1" x14ac:dyDescent="0.2"/>
    <row r="9011" ht="14.25" customHeight="1" x14ac:dyDescent="0.2"/>
    <row r="9012" ht="14.25" customHeight="1" x14ac:dyDescent="0.2"/>
    <row r="9013" ht="14.25" customHeight="1" x14ac:dyDescent="0.2"/>
    <row r="9014" ht="14.25" customHeight="1" x14ac:dyDescent="0.2"/>
    <row r="9015" ht="14.25" customHeight="1" x14ac:dyDescent="0.2"/>
    <row r="9016" ht="14.25" customHeight="1" x14ac:dyDescent="0.2"/>
    <row r="9017" ht="14.25" customHeight="1" x14ac:dyDescent="0.2"/>
    <row r="9018" ht="14.25" customHeight="1" x14ac:dyDescent="0.2"/>
    <row r="9019" ht="14.25" customHeight="1" x14ac:dyDescent="0.2"/>
    <row r="9020" ht="14.25" customHeight="1" x14ac:dyDescent="0.2"/>
    <row r="9021" ht="14.25" customHeight="1" x14ac:dyDescent="0.2"/>
    <row r="9022" ht="14.25" customHeight="1" x14ac:dyDescent="0.2"/>
    <row r="9023" ht="14.25" customHeight="1" x14ac:dyDescent="0.2"/>
    <row r="9024" ht="14.25" customHeight="1" x14ac:dyDescent="0.2"/>
    <row r="9025" ht="14.25" customHeight="1" x14ac:dyDescent="0.2"/>
    <row r="9026" ht="14.25" customHeight="1" x14ac:dyDescent="0.2"/>
    <row r="9027" ht="14.25" customHeight="1" x14ac:dyDescent="0.2"/>
    <row r="9028" ht="14.25" customHeight="1" x14ac:dyDescent="0.2"/>
    <row r="9029" ht="14.25" customHeight="1" x14ac:dyDescent="0.2"/>
    <row r="9030" ht="14.25" customHeight="1" x14ac:dyDescent="0.2"/>
    <row r="9031" ht="14.25" customHeight="1" x14ac:dyDescent="0.2"/>
    <row r="9032" ht="14.25" customHeight="1" x14ac:dyDescent="0.2"/>
    <row r="9033" ht="14.25" customHeight="1" x14ac:dyDescent="0.2"/>
    <row r="9034" ht="14.25" customHeight="1" x14ac:dyDescent="0.2"/>
    <row r="9035" ht="14.25" customHeight="1" x14ac:dyDescent="0.2"/>
    <row r="9036" ht="14.25" customHeight="1" x14ac:dyDescent="0.2"/>
    <row r="9037" ht="14.25" customHeight="1" x14ac:dyDescent="0.2"/>
    <row r="9038" ht="14.25" customHeight="1" x14ac:dyDescent="0.2"/>
    <row r="9039" ht="14.25" customHeight="1" x14ac:dyDescent="0.2"/>
    <row r="9040" ht="14.25" customHeight="1" x14ac:dyDescent="0.2"/>
    <row r="9041" ht="14.25" customHeight="1" x14ac:dyDescent="0.2"/>
    <row r="9042" ht="14.25" customHeight="1" x14ac:dyDescent="0.2"/>
    <row r="9043" ht="14.25" customHeight="1" x14ac:dyDescent="0.2"/>
    <row r="9044" ht="14.25" customHeight="1" x14ac:dyDescent="0.2"/>
    <row r="9045" ht="14.25" customHeight="1" x14ac:dyDescent="0.2"/>
    <row r="9046" ht="14.25" customHeight="1" x14ac:dyDescent="0.2"/>
    <row r="9047" ht="14.25" customHeight="1" x14ac:dyDescent="0.2"/>
    <row r="9048" ht="14.25" customHeight="1" x14ac:dyDescent="0.2"/>
    <row r="9049" ht="14.25" customHeight="1" x14ac:dyDescent="0.2"/>
    <row r="9050" ht="14.25" customHeight="1" x14ac:dyDescent="0.2"/>
    <row r="9051" ht="14.25" customHeight="1" x14ac:dyDescent="0.2"/>
    <row r="9052" ht="14.25" customHeight="1" x14ac:dyDescent="0.2"/>
    <row r="9053" ht="14.25" customHeight="1" x14ac:dyDescent="0.2"/>
    <row r="9054" ht="14.25" customHeight="1" x14ac:dyDescent="0.2"/>
    <row r="9055" ht="14.25" customHeight="1" x14ac:dyDescent="0.2"/>
    <row r="9056" ht="14.25" customHeight="1" x14ac:dyDescent="0.2"/>
    <row r="9057" ht="14.25" customHeight="1" x14ac:dyDescent="0.2"/>
    <row r="9058" ht="14.25" customHeight="1" x14ac:dyDescent="0.2"/>
    <row r="9059" ht="14.25" customHeight="1" x14ac:dyDescent="0.2"/>
    <row r="9060" ht="14.25" customHeight="1" x14ac:dyDescent="0.2"/>
    <row r="9061" ht="14.25" customHeight="1" x14ac:dyDescent="0.2"/>
    <row r="9062" ht="14.25" customHeight="1" x14ac:dyDescent="0.2"/>
    <row r="9063" ht="14.25" customHeight="1" x14ac:dyDescent="0.2"/>
    <row r="9064" ht="14.25" customHeight="1" x14ac:dyDescent="0.2"/>
    <row r="9065" ht="14.25" customHeight="1" x14ac:dyDescent="0.2"/>
    <row r="9066" ht="14.25" customHeight="1" x14ac:dyDescent="0.2"/>
    <row r="9067" ht="14.25" customHeight="1" x14ac:dyDescent="0.2"/>
    <row r="9068" ht="14.25" customHeight="1" x14ac:dyDescent="0.2"/>
    <row r="9069" ht="14.25" customHeight="1" x14ac:dyDescent="0.2"/>
    <row r="9070" ht="14.25" customHeight="1" x14ac:dyDescent="0.2"/>
    <row r="9071" ht="14.25" customHeight="1" x14ac:dyDescent="0.2"/>
    <row r="9072" ht="14.25" customHeight="1" x14ac:dyDescent="0.2"/>
    <row r="9073" ht="14.25" customHeight="1" x14ac:dyDescent="0.2"/>
    <row r="9074" ht="14.25" customHeight="1" x14ac:dyDescent="0.2"/>
    <row r="9075" ht="14.25" customHeight="1" x14ac:dyDescent="0.2"/>
    <row r="9076" ht="14.25" customHeight="1" x14ac:dyDescent="0.2"/>
    <row r="9077" ht="14.25" customHeight="1" x14ac:dyDescent="0.2"/>
    <row r="9078" ht="14.25" customHeight="1" x14ac:dyDescent="0.2"/>
    <row r="9079" ht="14.25" customHeight="1" x14ac:dyDescent="0.2"/>
    <row r="9080" ht="14.25" customHeight="1" x14ac:dyDescent="0.2"/>
    <row r="9081" ht="14.25" customHeight="1" x14ac:dyDescent="0.2"/>
    <row r="9082" ht="14.25" customHeight="1" x14ac:dyDescent="0.2"/>
    <row r="9083" ht="14.25" customHeight="1" x14ac:dyDescent="0.2"/>
    <row r="9084" ht="14.25" customHeight="1" x14ac:dyDescent="0.2"/>
    <row r="9085" ht="14.25" customHeight="1" x14ac:dyDescent="0.2"/>
    <row r="9086" ht="14.25" customHeight="1" x14ac:dyDescent="0.2"/>
    <row r="9087" ht="14.25" customHeight="1" x14ac:dyDescent="0.2"/>
    <row r="9088" ht="14.25" customHeight="1" x14ac:dyDescent="0.2"/>
    <row r="9089" ht="14.25" customHeight="1" x14ac:dyDescent="0.2"/>
    <row r="9090" ht="14.25" customHeight="1" x14ac:dyDescent="0.2"/>
    <row r="9091" ht="14.25" customHeight="1" x14ac:dyDescent="0.2"/>
    <row r="9092" ht="14.25" customHeight="1" x14ac:dyDescent="0.2"/>
    <row r="9093" ht="14.25" customHeight="1" x14ac:dyDescent="0.2"/>
    <row r="9094" ht="14.25" customHeight="1" x14ac:dyDescent="0.2"/>
    <row r="9095" ht="14.25" customHeight="1" x14ac:dyDescent="0.2"/>
    <row r="9096" ht="14.25" customHeight="1" x14ac:dyDescent="0.2"/>
    <row r="9097" ht="14.25" customHeight="1" x14ac:dyDescent="0.2"/>
    <row r="9098" ht="14.25" customHeight="1" x14ac:dyDescent="0.2"/>
    <row r="9099" ht="14.25" customHeight="1" x14ac:dyDescent="0.2"/>
    <row r="9100" ht="14.25" customHeight="1" x14ac:dyDescent="0.2"/>
    <row r="9101" ht="14.25" customHeight="1" x14ac:dyDescent="0.2"/>
    <row r="9102" ht="14.25" customHeight="1" x14ac:dyDescent="0.2"/>
    <row r="9103" ht="14.25" customHeight="1" x14ac:dyDescent="0.2"/>
    <row r="9104" ht="14.25" customHeight="1" x14ac:dyDescent="0.2"/>
    <row r="9105" ht="14.25" customHeight="1" x14ac:dyDescent="0.2"/>
    <row r="9106" ht="14.25" customHeight="1" x14ac:dyDescent="0.2"/>
    <row r="9107" ht="14.25" customHeight="1" x14ac:dyDescent="0.2"/>
    <row r="9108" ht="14.25" customHeight="1" x14ac:dyDescent="0.2"/>
    <row r="9109" ht="14.25" customHeight="1" x14ac:dyDescent="0.2"/>
    <row r="9110" ht="14.25" customHeight="1" x14ac:dyDescent="0.2"/>
    <row r="9111" ht="14.25" customHeight="1" x14ac:dyDescent="0.2"/>
    <row r="9112" ht="14.25" customHeight="1" x14ac:dyDescent="0.2"/>
    <row r="9113" ht="14.25" customHeight="1" x14ac:dyDescent="0.2"/>
    <row r="9114" ht="14.25" customHeight="1" x14ac:dyDescent="0.2"/>
    <row r="9115" ht="14.25" customHeight="1" x14ac:dyDescent="0.2"/>
    <row r="9116" ht="14.25" customHeight="1" x14ac:dyDescent="0.2"/>
    <row r="9117" ht="14.25" customHeight="1" x14ac:dyDescent="0.2"/>
    <row r="9118" ht="14.25" customHeight="1" x14ac:dyDescent="0.2"/>
    <row r="9119" ht="14.25" customHeight="1" x14ac:dyDescent="0.2"/>
    <row r="9120" ht="14.25" customHeight="1" x14ac:dyDescent="0.2"/>
    <row r="9121" ht="14.25" customHeight="1" x14ac:dyDescent="0.2"/>
    <row r="9122" ht="14.25" customHeight="1" x14ac:dyDescent="0.2"/>
    <row r="9123" ht="14.25" customHeight="1" x14ac:dyDescent="0.2"/>
    <row r="9124" ht="14.25" customHeight="1" x14ac:dyDescent="0.2"/>
    <row r="9125" ht="14.25" customHeight="1" x14ac:dyDescent="0.2"/>
    <row r="9126" ht="14.25" customHeight="1" x14ac:dyDescent="0.2"/>
    <row r="9127" ht="14.25" customHeight="1" x14ac:dyDescent="0.2"/>
    <row r="9128" ht="14.25" customHeight="1" x14ac:dyDescent="0.2"/>
    <row r="9129" ht="14.25" customHeight="1" x14ac:dyDescent="0.2"/>
    <row r="9130" ht="14.25" customHeight="1" x14ac:dyDescent="0.2"/>
    <row r="9131" ht="14.25" customHeight="1" x14ac:dyDescent="0.2"/>
    <row r="9132" ht="14.25" customHeight="1" x14ac:dyDescent="0.2"/>
    <row r="9133" ht="14.25" customHeight="1" x14ac:dyDescent="0.2"/>
    <row r="9134" ht="14.25" customHeight="1" x14ac:dyDescent="0.2"/>
    <row r="9135" ht="14.25" customHeight="1" x14ac:dyDescent="0.2"/>
    <row r="9136" ht="14.25" customHeight="1" x14ac:dyDescent="0.2"/>
    <row r="9137" ht="14.25" customHeight="1" x14ac:dyDescent="0.2"/>
    <row r="9138" ht="14.25" customHeight="1" x14ac:dyDescent="0.2"/>
    <row r="9139" ht="14.25" customHeight="1" x14ac:dyDescent="0.2"/>
    <row r="9140" ht="14.25" customHeight="1" x14ac:dyDescent="0.2"/>
    <row r="9141" ht="14.25" customHeight="1" x14ac:dyDescent="0.2"/>
    <row r="9142" ht="14.25" customHeight="1" x14ac:dyDescent="0.2"/>
    <row r="9143" ht="14.25" customHeight="1" x14ac:dyDescent="0.2"/>
    <row r="9144" ht="14.25" customHeight="1" x14ac:dyDescent="0.2"/>
    <row r="9145" ht="14.25" customHeight="1" x14ac:dyDescent="0.2"/>
    <row r="9146" ht="14.25" customHeight="1" x14ac:dyDescent="0.2"/>
    <row r="9147" ht="14.25" customHeight="1" x14ac:dyDescent="0.2"/>
    <row r="9148" ht="14.25" customHeight="1" x14ac:dyDescent="0.2"/>
    <row r="9149" ht="14.25" customHeight="1" x14ac:dyDescent="0.2"/>
    <row r="9150" ht="14.25" customHeight="1" x14ac:dyDescent="0.2"/>
    <row r="9151" ht="14.25" customHeight="1" x14ac:dyDescent="0.2"/>
    <row r="9152" ht="14.25" customHeight="1" x14ac:dyDescent="0.2"/>
    <row r="9153" ht="14.25" customHeight="1" x14ac:dyDescent="0.2"/>
    <row r="9154" ht="14.25" customHeight="1" x14ac:dyDescent="0.2"/>
    <row r="9155" ht="14.25" customHeight="1" x14ac:dyDescent="0.2"/>
    <row r="9156" ht="14.25" customHeight="1" x14ac:dyDescent="0.2"/>
    <row r="9157" ht="14.25" customHeight="1" x14ac:dyDescent="0.2"/>
    <row r="9158" ht="14.25" customHeight="1" x14ac:dyDescent="0.2"/>
    <row r="9159" ht="14.25" customHeight="1" x14ac:dyDescent="0.2"/>
    <row r="9160" ht="14.25" customHeight="1" x14ac:dyDescent="0.2"/>
    <row r="9161" ht="14.25" customHeight="1" x14ac:dyDescent="0.2"/>
    <row r="9162" ht="14.25" customHeight="1" x14ac:dyDescent="0.2"/>
    <row r="9163" ht="14.25" customHeight="1" x14ac:dyDescent="0.2"/>
    <row r="9164" ht="14.25" customHeight="1" x14ac:dyDescent="0.2"/>
    <row r="9165" ht="14.25" customHeight="1" x14ac:dyDescent="0.2"/>
    <row r="9166" ht="14.25" customHeight="1" x14ac:dyDescent="0.2"/>
    <row r="9167" ht="14.25" customHeight="1" x14ac:dyDescent="0.2"/>
    <row r="9168" ht="14.25" customHeight="1" x14ac:dyDescent="0.2"/>
    <row r="9169" ht="14.25" customHeight="1" x14ac:dyDescent="0.2"/>
    <row r="9170" ht="14.25" customHeight="1" x14ac:dyDescent="0.2"/>
    <row r="9171" ht="14.25" customHeight="1" x14ac:dyDescent="0.2"/>
    <row r="9172" ht="14.25" customHeight="1" x14ac:dyDescent="0.2"/>
    <row r="9173" ht="14.25" customHeight="1" x14ac:dyDescent="0.2"/>
    <row r="9174" ht="14.25" customHeight="1" x14ac:dyDescent="0.2"/>
    <row r="9175" ht="14.25" customHeight="1" x14ac:dyDescent="0.2"/>
    <row r="9176" ht="14.25" customHeight="1" x14ac:dyDescent="0.2"/>
    <row r="9177" ht="14.25" customHeight="1" x14ac:dyDescent="0.2"/>
    <row r="9178" ht="14.25" customHeight="1" x14ac:dyDescent="0.2"/>
    <row r="9179" ht="14.25" customHeight="1" x14ac:dyDescent="0.2"/>
    <row r="9180" ht="14.25" customHeight="1" x14ac:dyDescent="0.2"/>
    <row r="9181" ht="14.25" customHeight="1" x14ac:dyDescent="0.2"/>
    <row r="9182" ht="14.25" customHeight="1" x14ac:dyDescent="0.2"/>
    <row r="9183" ht="14.25" customHeight="1" x14ac:dyDescent="0.2"/>
    <row r="9184" ht="14.25" customHeight="1" x14ac:dyDescent="0.2"/>
    <row r="9185" ht="14.25" customHeight="1" x14ac:dyDescent="0.2"/>
    <row r="9186" ht="14.25" customHeight="1" x14ac:dyDescent="0.2"/>
    <row r="9187" ht="14.25" customHeight="1" x14ac:dyDescent="0.2"/>
    <row r="9188" ht="14.25" customHeight="1" x14ac:dyDescent="0.2"/>
    <row r="9189" ht="14.25" customHeight="1" x14ac:dyDescent="0.2"/>
    <row r="9190" ht="14.25" customHeight="1" x14ac:dyDescent="0.2"/>
    <row r="9191" ht="14.25" customHeight="1" x14ac:dyDescent="0.2"/>
    <row r="9192" ht="14.25" customHeight="1" x14ac:dyDescent="0.2"/>
    <row r="9193" ht="14.25" customHeight="1" x14ac:dyDescent="0.2"/>
    <row r="9194" ht="14.25" customHeight="1" x14ac:dyDescent="0.2"/>
    <row r="9195" ht="14.25" customHeight="1" x14ac:dyDescent="0.2"/>
    <row r="9196" ht="14.25" customHeight="1" x14ac:dyDescent="0.2"/>
    <row r="9197" ht="14.25" customHeight="1" x14ac:dyDescent="0.2"/>
    <row r="9198" ht="14.25" customHeight="1" x14ac:dyDescent="0.2"/>
    <row r="9199" ht="14.25" customHeight="1" x14ac:dyDescent="0.2"/>
    <row r="9200" ht="14.25" customHeight="1" x14ac:dyDescent="0.2"/>
    <row r="9201" ht="14.25" customHeight="1" x14ac:dyDescent="0.2"/>
    <row r="9202" ht="14.25" customHeight="1" x14ac:dyDescent="0.2"/>
    <row r="9203" ht="14.25" customHeight="1" x14ac:dyDescent="0.2"/>
    <row r="9204" ht="14.25" customHeight="1" x14ac:dyDescent="0.2"/>
    <row r="9205" ht="14.25" customHeight="1" x14ac:dyDescent="0.2"/>
    <row r="9206" ht="14.25" customHeight="1" x14ac:dyDescent="0.2"/>
    <row r="9207" ht="14.25" customHeight="1" x14ac:dyDescent="0.2"/>
    <row r="9208" ht="14.25" customHeight="1" x14ac:dyDescent="0.2"/>
    <row r="9209" ht="14.25" customHeight="1" x14ac:dyDescent="0.2"/>
    <row r="9210" ht="14.25" customHeight="1" x14ac:dyDescent="0.2"/>
    <row r="9211" ht="14.25" customHeight="1" x14ac:dyDescent="0.2"/>
    <row r="9212" ht="14.25" customHeight="1" x14ac:dyDescent="0.2"/>
    <row r="9213" ht="14.25" customHeight="1" x14ac:dyDescent="0.2"/>
    <row r="9214" ht="14.25" customHeight="1" x14ac:dyDescent="0.2"/>
    <row r="9215" ht="14.25" customHeight="1" x14ac:dyDescent="0.2"/>
    <row r="9216" ht="14.25" customHeight="1" x14ac:dyDescent="0.2"/>
    <row r="9217" ht="14.25" customHeight="1" x14ac:dyDescent="0.2"/>
    <row r="9218" ht="14.25" customHeight="1" x14ac:dyDescent="0.2"/>
    <row r="9219" ht="14.25" customHeight="1" x14ac:dyDescent="0.2"/>
    <row r="9220" ht="14.25" customHeight="1" x14ac:dyDescent="0.2"/>
    <row r="9221" ht="14.25" customHeight="1" x14ac:dyDescent="0.2"/>
    <row r="9222" ht="14.25" customHeight="1" x14ac:dyDescent="0.2"/>
    <row r="9223" ht="14.25" customHeight="1" x14ac:dyDescent="0.2"/>
    <row r="9224" ht="14.25" customHeight="1" x14ac:dyDescent="0.2"/>
    <row r="9225" ht="14.25" customHeight="1" x14ac:dyDescent="0.2"/>
    <row r="9226" ht="14.25" customHeight="1" x14ac:dyDescent="0.2"/>
    <row r="9227" ht="14.25" customHeight="1" x14ac:dyDescent="0.2"/>
    <row r="9228" ht="14.25" customHeight="1" x14ac:dyDescent="0.2"/>
    <row r="9229" ht="14.25" customHeight="1" x14ac:dyDescent="0.2"/>
    <row r="9230" ht="14.25" customHeight="1" x14ac:dyDescent="0.2"/>
    <row r="9231" ht="14.25" customHeight="1" x14ac:dyDescent="0.2"/>
    <row r="9232" ht="14.25" customHeight="1" x14ac:dyDescent="0.2"/>
    <row r="9233" ht="14.25" customHeight="1" x14ac:dyDescent="0.2"/>
    <row r="9234" ht="14.25" customHeight="1" x14ac:dyDescent="0.2"/>
    <row r="9235" ht="14.25" customHeight="1" x14ac:dyDescent="0.2"/>
    <row r="9236" ht="14.25" customHeight="1" x14ac:dyDescent="0.2"/>
    <row r="9237" ht="14.25" customHeight="1" x14ac:dyDescent="0.2"/>
    <row r="9238" ht="14.25" customHeight="1" x14ac:dyDescent="0.2"/>
    <row r="9239" ht="14.25" customHeight="1" x14ac:dyDescent="0.2"/>
    <row r="9240" ht="14.25" customHeight="1" x14ac:dyDescent="0.2"/>
    <row r="9241" ht="14.25" customHeight="1" x14ac:dyDescent="0.2"/>
    <row r="9242" ht="14.25" customHeight="1" x14ac:dyDescent="0.2"/>
    <row r="9243" ht="14.25" customHeight="1" x14ac:dyDescent="0.2"/>
    <row r="9244" ht="14.25" customHeight="1" x14ac:dyDescent="0.2"/>
    <row r="9245" ht="14.25" customHeight="1" x14ac:dyDescent="0.2"/>
    <row r="9246" ht="14.25" customHeight="1" x14ac:dyDescent="0.2"/>
    <row r="9247" ht="14.25" customHeight="1" x14ac:dyDescent="0.2"/>
    <row r="9248" ht="14.25" customHeight="1" x14ac:dyDescent="0.2"/>
    <row r="9249" ht="14.25" customHeight="1" x14ac:dyDescent="0.2"/>
    <row r="9250" ht="14.25" customHeight="1" x14ac:dyDescent="0.2"/>
    <row r="9251" ht="14.25" customHeight="1" x14ac:dyDescent="0.2"/>
    <row r="9252" ht="14.25" customHeight="1" x14ac:dyDescent="0.2"/>
    <row r="9253" ht="14.25" customHeight="1" x14ac:dyDescent="0.2"/>
    <row r="9254" ht="14.25" customHeight="1" x14ac:dyDescent="0.2"/>
    <row r="9255" ht="14.25" customHeight="1" x14ac:dyDescent="0.2"/>
    <row r="9256" ht="14.25" customHeight="1" x14ac:dyDescent="0.2"/>
    <row r="9257" ht="14.25" customHeight="1" x14ac:dyDescent="0.2"/>
    <row r="9258" ht="14.25" customHeight="1" x14ac:dyDescent="0.2"/>
    <row r="9259" ht="14.25" customHeight="1" x14ac:dyDescent="0.2"/>
    <row r="9260" ht="14.25" customHeight="1" x14ac:dyDescent="0.2"/>
    <row r="9261" ht="14.25" customHeight="1" x14ac:dyDescent="0.2"/>
    <row r="9262" ht="14.25" customHeight="1" x14ac:dyDescent="0.2"/>
    <row r="9263" ht="14.25" customHeight="1" x14ac:dyDescent="0.2"/>
    <row r="9264" ht="14.25" customHeight="1" x14ac:dyDescent="0.2"/>
    <row r="9265" ht="14.25" customHeight="1" x14ac:dyDescent="0.2"/>
    <row r="9266" ht="14.25" customHeight="1" x14ac:dyDescent="0.2"/>
    <row r="9267" ht="14.25" customHeight="1" x14ac:dyDescent="0.2"/>
    <row r="9268" ht="14.25" customHeight="1" x14ac:dyDescent="0.2"/>
    <row r="9269" ht="14.25" customHeight="1" x14ac:dyDescent="0.2"/>
    <row r="9270" ht="14.25" customHeight="1" x14ac:dyDescent="0.2"/>
    <row r="9271" ht="14.25" customHeight="1" x14ac:dyDescent="0.2"/>
    <row r="9272" ht="14.25" customHeight="1" x14ac:dyDescent="0.2"/>
    <row r="9273" ht="14.25" customHeight="1" x14ac:dyDescent="0.2"/>
    <row r="9274" ht="14.25" customHeight="1" x14ac:dyDescent="0.2"/>
    <row r="9275" ht="14.25" customHeight="1" x14ac:dyDescent="0.2"/>
    <row r="9276" ht="14.25" customHeight="1" x14ac:dyDescent="0.2"/>
    <row r="9277" ht="14.25" customHeight="1" x14ac:dyDescent="0.2"/>
    <row r="9278" ht="14.25" customHeight="1" x14ac:dyDescent="0.2"/>
    <row r="9279" ht="14.25" customHeight="1" x14ac:dyDescent="0.2"/>
    <row r="9280" ht="14.25" customHeight="1" x14ac:dyDescent="0.2"/>
    <row r="9281" ht="14.25" customHeight="1" x14ac:dyDescent="0.2"/>
    <row r="9282" ht="14.25" customHeight="1" x14ac:dyDescent="0.2"/>
    <row r="9283" ht="14.25" customHeight="1" x14ac:dyDescent="0.2"/>
    <row r="9284" ht="14.25" customHeight="1" x14ac:dyDescent="0.2"/>
    <row r="9285" ht="14.25" customHeight="1" x14ac:dyDescent="0.2"/>
    <row r="9286" ht="14.25" customHeight="1" x14ac:dyDescent="0.2"/>
    <row r="9287" ht="14.25" customHeight="1" x14ac:dyDescent="0.2"/>
    <row r="9288" ht="14.25" customHeight="1" x14ac:dyDescent="0.2"/>
    <row r="9289" ht="14.25" customHeight="1" x14ac:dyDescent="0.2"/>
    <row r="9290" ht="14.25" customHeight="1" x14ac:dyDescent="0.2"/>
    <row r="9291" ht="14.25" customHeight="1" x14ac:dyDescent="0.2"/>
    <row r="9292" ht="14.25" customHeight="1" x14ac:dyDescent="0.2"/>
    <row r="9293" ht="14.25" customHeight="1" x14ac:dyDescent="0.2"/>
    <row r="9294" ht="14.25" customHeight="1" x14ac:dyDescent="0.2"/>
    <row r="9295" ht="14.25" customHeight="1" x14ac:dyDescent="0.2"/>
    <row r="9296" ht="14.25" customHeight="1" x14ac:dyDescent="0.2"/>
    <row r="9297" ht="14.25" customHeight="1" x14ac:dyDescent="0.2"/>
    <row r="9298" ht="14.25" customHeight="1" x14ac:dyDescent="0.2"/>
    <row r="9299" ht="14.25" customHeight="1" x14ac:dyDescent="0.2"/>
    <row r="9300" ht="14.25" customHeight="1" x14ac:dyDescent="0.2"/>
    <row r="9301" ht="14.25" customHeight="1" x14ac:dyDescent="0.2"/>
    <row r="9302" ht="14.25" customHeight="1" x14ac:dyDescent="0.2"/>
    <row r="9303" ht="14.25" customHeight="1" x14ac:dyDescent="0.2"/>
    <row r="9304" ht="14.25" customHeight="1" x14ac:dyDescent="0.2"/>
    <row r="9305" ht="14.25" customHeight="1" x14ac:dyDescent="0.2"/>
    <row r="9306" ht="14.25" customHeight="1" x14ac:dyDescent="0.2"/>
    <row r="9307" ht="14.25" customHeight="1" x14ac:dyDescent="0.2"/>
    <row r="9308" ht="14.25" customHeight="1" x14ac:dyDescent="0.2"/>
    <row r="9309" ht="14.25" customHeight="1" x14ac:dyDescent="0.2"/>
    <row r="9310" ht="14.25" customHeight="1" x14ac:dyDescent="0.2"/>
    <row r="9311" ht="14.25" customHeight="1" x14ac:dyDescent="0.2"/>
    <row r="9312" ht="14.25" customHeight="1" x14ac:dyDescent="0.2"/>
    <row r="9313" ht="14.25" customHeight="1" x14ac:dyDescent="0.2"/>
    <row r="9314" ht="14.25" customHeight="1" x14ac:dyDescent="0.2"/>
    <row r="9315" ht="14.25" customHeight="1" x14ac:dyDescent="0.2"/>
    <row r="9316" ht="14.25" customHeight="1" x14ac:dyDescent="0.2"/>
    <row r="9317" ht="14.25" customHeight="1" x14ac:dyDescent="0.2"/>
    <row r="9318" ht="14.25" customHeight="1" x14ac:dyDescent="0.2"/>
    <row r="9319" ht="14.25" customHeight="1" x14ac:dyDescent="0.2"/>
    <row r="9320" ht="14.25" customHeight="1" x14ac:dyDescent="0.2"/>
    <row r="9321" ht="14.25" customHeight="1" x14ac:dyDescent="0.2"/>
    <row r="9322" ht="14.25" customHeight="1" x14ac:dyDescent="0.2"/>
    <row r="9323" ht="14.25" customHeight="1" x14ac:dyDescent="0.2"/>
    <row r="9324" ht="14.25" customHeight="1" x14ac:dyDescent="0.2"/>
    <row r="9325" ht="14.25" customHeight="1" x14ac:dyDescent="0.2"/>
    <row r="9326" ht="14.25" customHeight="1" x14ac:dyDescent="0.2"/>
    <row r="9327" ht="14.25" customHeight="1" x14ac:dyDescent="0.2"/>
    <row r="9328" ht="14.25" customHeight="1" x14ac:dyDescent="0.2"/>
    <row r="9329" ht="14.25" customHeight="1" x14ac:dyDescent="0.2"/>
    <row r="9330" ht="14.25" customHeight="1" x14ac:dyDescent="0.2"/>
    <row r="9331" ht="14.25" customHeight="1" x14ac:dyDescent="0.2"/>
    <row r="9332" ht="14.25" customHeight="1" x14ac:dyDescent="0.2"/>
    <row r="9333" ht="14.25" customHeight="1" x14ac:dyDescent="0.2"/>
    <row r="9334" ht="14.25" customHeight="1" x14ac:dyDescent="0.2"/>
    <row r="9335" ht="14.25" customHeight="1" x14ac:dyDescent="0.2"/>
    <row r="9336" ht="14.25" customHeight="1" x14ac:dyDescent="0.2"/>
    <row r="9337" ht="14.25" customHeight="1" x14ac:dyDescent="0.2"/>
    <row r="9338" ht="14.25" customHeight="1" x14ac:dyDescent="0.2"/>
    <row r="9339" ht="14.25" customHeight="1" x14ac:dyDescent="0.2"/>
    <row r="9340" ht="14.25" customHeight="1" x14ac:dyDescent="0.2"/>
    <row r="9341" ht="14.25" customHeight="1" x14ac:dyDescent="0.2"/>
    <row r="9342" ht="14.25" customHeight="1" x14ac:dyDescent="0.2"/>
    <row r="9343" ht="14.25" customHeight="1" x14ac:dyDescent="0.2"/>
    <row r="9344" ht="14.25" customHeight="1" x14ac:dyDescent="0.2"/>
    <row r="9345" ht="14.25" customHeight="1" x14ac:dyDescent="0.2"/>
    <row r="9346" ht="14.25" customHeight="1" x14ac:dyDescent="0.2"/>
    <row r="9347" ht="14.25" customHeight="1" x14ac:dyDescent="0.2"/>
    <row r="9348" ht="14.25" customHeight="1" x14ac:dyDescent="0.2"/>
    <row r="9349" ht="14.25" customHeight="1" x14ac:dyDescent="0.2"/>
    <row r="9350" ht="14.25" customHeight="1" x14ac:dyDescent="0.2"/>
    <row r="9351" ht="14.25" customHeight="1" x14ac:dyDescent="0.2"/>
    <row r="9352" ht="14.25" customHeight="1" x14ac:dyDescent="0.2"/>
    <row r="9353" ht="14.25" customHeight="1" x14ac:dyDescent="0.2"/>
    <row r="9354" ht="14.25" customHeight="1" x14ac:dyDescent="0.2"/>
    <row r="9355" ht="14.25" customHeight="1" x14ac:dyDescent="0.2"/>
    <row r="9356" ht="14.25" customHeight="1" x14ac:dyDescent="0.2"/>
    <row r="9357" ht="14.25" customHeight="1" x14ac:dyDescent="0.2"/>
    <row r="9358" ht="14.25" customHeight="1" x14ac:dyDescent="0.2"/>
    <row r="9359" ht="14.25" customHeight="1" x14ac:dyDescent="0.2"/>
    <row r="9360" ht="14.25" customHeight="1" x14ac:dyDescent="0.2"/>
    <row r="9361" ht="14.25" customHeight="1" x14ac:dyDescent="0.2"/>
    <row r="9362" ht="14.25" customHeight="1" x14ac:dyDescent="0.2"/>
    <row r="9363" ht="14.25" customHeight="1" x14ac:dyDescent="0.2"/>
    <row r="9364" ht="14.25" customHeight="1" x14ac:dyDescent="0.2"/>
    <row r="9365" ht="14.25" customHeight="1" x14ac:dyDescent="0.2"/>
    <row r="9366" ht="14.25" customHeight="1" x14ac:dyDescent="0.2"/>
    <row r="9367" ht="14.25" customHeight="1" x14ac:dyDescent="0.2"/>
    <row r="9368" ht="14.25" customHeight="1" x14ac:dyDescent="0.2"/>
    <row r="9369" ht="14.25" customHeight="1" x14ac:dyDescent="0.2"/>
    <row r="9370" ht="14.25" customHeight="1" x14ac:dyDescent="0.2"/>
    <row r="9371" ht="14.25" customHeight="1" x14ac:dyDescent="0.2"/>
    <row r="9372" ht="14.25" customHeight="1" x14ac:dyDescent="0.2"/>
    <row r="9373" ht="14.25" customHeight="1" x14ac:dyDescent="0.2"/>
    <row r="9374" ht="14.25" customHeight="1" x14ac:dyDescent="0.2"/>
    <row r="9375" ht="14.25" customHeight="1" x14ac:dyDescent="0.2"/>
    <row r="9376" ht="14.25" customHeight="1" x14ac:dyDescent="0.2"/>
    <row r="9377" ht="14.25" customHeight="1" x14ac:dyDescent="0.2"/>
    <row r="9378" ht="14.25" customHeight="1" x14ac:dyDescent="0.2"/>
    <row r="9379" ht="14.25" customHeight="1" x14ac:dyDescent="0.2"/>
    <row r="9380" ht="14.25" customHeight="1" x14ac:dyDescent="0.2"/>
    <row r="9381" ht="14.25" customHeight="1" x14ac:dyDescent="0.2"/>
    <row r="9382" ht="14.25" customHeight="1" x14ac:dyDescent="0.2"/>
    <row r="9383" ht="14.25" customHeight="1" x14ac:dyDescent="0.2"/>
    <row r="9384" ht="14.25" customHeight="1" x14ac:dyDescent="0.2"/>
    <row r="9385" ht="14.25" customHeight="1" x14ac:dyDescent="0.2"/>
    <row r="9386" ht="14.25" customHeight="1" x14ac:dyDescent="0.2"/>
    <row r="9387" ht="14.25" customHeight="1" x14ac:dyDescent="0.2"/>
    <row r="9388" ht="14.25" customHeight="1" x14ac:dyDescent="0.2"/>
    <row r="9389" ht="14.25" customHeight="1" x14ac:dyDescent="0.2"/>
    <row r="9390" ht="14.25" customHeight="1" x14ac:dyDescent="0.2"/>
    <row r="9391" ht="14.25" customHeight="1" x14ac:dyDescent="0.2"/>
    <row r="9392" ht="14.25" customHeight="1" x14ac:dyDescent="0.2"/>
    <row r="9393" ht="14.25" customHeight="1" x14ac:dyDescent="0.2"/>
    <row r="9394" ht="14.25" customHeight="1" x14ac:dyDescent="0.2"/>
    <row r="9395" ht="14.25" customHeight="1" x14ac:dyDescent="0.2"/>
    <row r="9396" ht="14.25" customHeight="1" x14ac:dyDescent="0.2"/>
    <row r="9397" ht="14.25" customHeight="1" x14ac:dyDescent="0.2"/>
    <row r="9398" ht="14.25" customHeight="1" x14ac:dyDescent="0.2"/>
    <row r="9399" ht="14.25" customHeight="1" x14ac:dyDescent="0.2"/>
    <row r="9400" ht="14.25" customHeight="1" x14ac:dyDescent="0.2"/>
    <row r="9401" ht="14.25" customHeight="1" x14ac:dyDescent="0.2"/>
    <row r="9402" ht="14.25" customHeight="1" x14ac:dyDescent="0.2"/>
    <row r="9403" ht="14.25" customHeight="1" x14ac:dyDescent="0.2"/>
    <row r="9404" ht="14.25" customHeight="1" x14ac:dyDescent="0.2"/>
    <row r="9405" ht="14.25" customHeight="1" x14ac:dyDescent="0.2"/>
    <row r="9406" ht="14.25" customHeight="1" x14ac:dyDescent="0.2"/>
    <row r="9407" ht="14.25" customHeight="1" x14ac:dyDescent="0.2"/>
    <row r="9408" ht="14.25" customHeight="1" x14ac:dyDescent="0.2"/>
    <row r="9409" ht="14.25" customHeight="1" x14ac:dyDescent="0.2"/>
    <row r="9410" ht="14.25" customHeight="1" x14ac:dyDescent="0.2"/>
    <row r="9411" ht="14.25" customHeight="1" x14ac:dyDescent="0.2"/>
    <row r="9412" ht="14.25" customHeight="1" x14ac:dyDescent="0.2"/>
    <row r="9413" ht="14.25" customHeight="1" x14ac:dyDescent="0.2"/>
    <row r="9414" ht="14.25" customHeight="1" x14ac:dyDescent="0.2"/>
    <row r="9415" ht="14.25" customHeight="1" x14ac:dyDescent="0.2"/>
    <row r="9416" ht="14.25" customHeight="1" x14ac:dyDescent="0.2"/>
    <row r="9417" ht="14.25" customHeight="1" x14ac:dyDescent="0.2"/>
    <row r="9418" ht="14.25" customHeight="1" x14ac:dyDescent="0.2"/>
    <row r="9419" ht="14.25" customHeight="1" x14ac:dyDescent="0.2"/>
    <row r="9420" ht="14.25" customHeight="1" x14ac:dyDescent="0.2"/>
    <row r="9421" ht="14.25" customHeight="1" x14ac:dyDescent="0.2"/>
    <row r="9422" ht="14.25" customHeight="1" x14ac:dyDescent="0.2"/>
    <row r="9423" ht="14.25" customHeight="1" x14ac:dyDescent="0.2"/>
    <row r="9424" ht="14.25" customHeight="1" x14ac:dyDescent="0.2"/>
    <row r="9425" ht="14.25" customHeight="1" x14ac:dyDescent="0.2"/>
    <row r="9426" ht="14.25" customHeight="1" x14ac:dyDescent="0.2"/>
    <row r="9427" ht="14.25" customHeight="1" x14ac:dyDescent="0.2"/>
    <row r="9428" ht="14.25" customHeight="1" x14ac:dyDescent="0.2"/>
    <row r="9429" ht="14.25" customHeight="1" x14ac:dyDescent="0.2"/>
    <row r="9430" ht="14.25" customHeight="1" x14ac:dyDescent="0.2"/>
    <row r="9431" ht="14.25" customHeight="1" x14ac:dyDescent="0.2"/>
    <row r="9432" ht="14.25" customHeight="1" x14ac:dyDescent="0.2"/>
    <row r="9433" ht="14.25" customHeight="1" x14ac:dyDescent="0.2"/>
    <row r="9434" ht="14.25" customHeight="1" x14ac:dyDescent="0.2"/>
    <row r="9435" ht="14.25" customHeight="1" x14ac:dyDescent="0.2"/>
    <row r="9436" ht="14.25" customHeight="1" x14ac:dyDescent="0.2"/>
    <row r="9437" ht="14.25" customHeight="1" x14ac:dyDescent="0.2"/>
    <row r="9438" ht="14.25" customHeight="1" x14ac:dyDescent="0.2"/>
    <row r="9439" ht="14.25" customHeight="1" x14ac:dyDescent="0.2"/>
    <row r="9440" ht="14.25" customHeight="1" x14ac:dyDescent="0.2"/>
    <row r="9441" ht="14.25" customHeight="1" x14ac:dyDescent="0.2"/>
    <row r="9442" ht="14.25" customHeight="1" x14ac:dyDescent="0.2"/>
    <row r="9443" ht="14.25" customHeight="1" x14ac:dyDescent="0.2"/>
    <row r="9444" ht="14.25" customHeight="1" x14ac:dyDescent="0.2"/>
    <row r="9445" ht="14.25" customHeight="1" x14ac:dyDescent="0.2"/>
    <row r="9446" ht="14.25" customHeight="1" x14ac:dyDescent="0.2"/>
    <row r="9447" ht="14.25" customHeight="1" x14ac:dyDescent="0.2"/>
    <row r="9448" ht="14.25" customHeight="1" x14ac:dyDescent="0.2"/>
    <row r="9449" ht="14.25" customHeight="1" x14ac:dyDescent="0.2"/>
    <row r="9450" ht="14.25" customHeight="1" x14ac:dyDescent="0.2"/>
    <row r="9451" ht="14.25" customHeight="1" x14ac:dyDescent="0.2"/>
    <row r="9452" ht="14.25" customHeight="1" x14ac:dyDescent="0.2"/>
    <row r="9453" ht="14.25" customHeight="1" x14ac:dyDescent="0.2"/>
    <row r="9454" ht="14.25" customHeight="1" x14ac:dyDescent="0.2"/>
    <row r="9455" ht="14.25" customHeight="1" x14ac:dyDescent="0.2"/>
    <row r="9456" ht="14.25" customHeight="1" x14ac:dyDescent="0.2"/>
    <row r="9457" ht="14.25" customHeight="1" x14ac:dyDescent="0.2"/>
    <row r="9458" ht="14.25" customHeight="1" x14ac:dyDescent="0.2"/>
    <row r="9459" ht="14.25" customHeight="1" x14ac:dyDescent="0.2"/>
    <row r="9460" ht="14.25" customHeight="1" x14ac:dyDescent="0.2"/>
    <row r="9461" ht="14.25" customHeight="1" x14ac:dyDescent="0.2"/>
    <row r="9462" ht="14.25" customHeight="1" x14ac:dyDescent="0.2"/>
    <row r="9463" ht="14.25" customHeight="1" x14ac:dyDescent="0.2"/>
    <row r="9464" ht="14.25" customHeight="1" x14ac:dyDescent="0.2"/>
    <row r="9465" ht="14.25" customHeight="1" x14ac:dyDescent="0.2"/>
    <row r="9466" ht="14.25" customHeight="1" x14ac:dyDescent="0.2"/>
    <row r="9467" ht="14.25" customHeight="1" x14ac:dyDescent="0.2"/>
    <row r="9468" ht="14.25" customHeight="1" x14ac:dyDescent="0.2"/>
    <row r="9469" ht="14.25" customHeight="1" x14ac:dyDescent="0.2"/>
    <row r="9470" ht="14.25" customHeight="1" x14ac:dyDescent="0.2"/>
    <row r="9471" ht="14.25" customHeight="1" x14ac:dyDescent="0.2"/>
    <row r="9472" ht="14.25" customHeight="1" x14ac:dyDescent="0.2"/>
    <row r="9473" ht="14.25" customHeight="1" x14ac:dyDescent="0.2"/>
    <row r="9474" ht="14.25" customHeight="1" x14ac:dyDescent="0.2"/>
    <row r="9475" ht="14.25" customHeight="1" x14ac:dyDescent="0.2"/>
    <row r="9476" ht="14.25" customHeight="1" x14ac:dyDescent="0.2"/>
    <row r="9477" ht="14.25" customHeight="1" x14ac:dyDescent="0.2"/>
    <row r="9478" ht="14.25" customHeight="1" x14ac:dyDescent="0.2"/>
    <row r="9479" ht="14.25" customHeight="1" x14ac:dyDescent="0.2"/>
    <row r="9480" ht="14.25" customHeight="1" x14ac:dyDescent="0.2"/>
    <row r="9481" ht="14.25" customHeight="1" x14ac:dyDescent="0.2"/>
    <row r="9482" ht="14.25" customHeight="1" x14ac:dyDescent="0.2"/>
    <row r="9483" ht="14.25" customHeight="1" x14ac:dyDescent="0.2"/>
    <row r="9484" ht="14.25" customHeight="1" x14ac:dyDescent="0.2"/>
    <row r="9485" ht="14.25" customHeight="1" x14ac:dyDescent="0.2"/>
    <row r="9486" ht="14.25" customHeight="1" x14ac:dyDescent="0.2"/>
    <row r="9487" ht="14.25" customHeight="1" x14ac:dyDescent="0.2"/>
    <row r="9488" ht="14.25" customHeight="1" x14ac:dyDescent="0.2"/>
    <row r="9489" ht="14.25" customHeight="1" x14ac:dyDescent="0.2"/>
    <row r="9490" ht="14.25" customHeight="1" x14ac:dyDescent="0.2"/>
    <row r="9491" ht="14.25" customHeight="1" x14ac:dyDescent="0.2"/>
    <row r="9492" ht="14.25" customHeight="1" x14ac:dyDescent="0.2"/>
    <row r="9493" ht="14.25" customHeight="1" x14ac:dyDescent="0.2"/>
    <row r="9494" ht="14.25" customHeight="1" x14ac:dyDescent="0.2"/>
    <row r="9495" ht="14.25" customHeight="1" x14ac:dyDescent="0.2"/>
    <row r="9496" ht="14.25" customHeight="1" x14ac:dyDescent="0.2"/>
    <row r="9497" ht="14.25" customHeight="1" x14ac:dyDescent="0.2"/>
    <row r="9498" ht="14.25" customHeight="1" x14ac:dyDescent="0.2"/>
    <row r="9499" ht="14.25" customHeight="1" x14ac:dyDescent="0.2"/>
    <row r="9500" ht="14.25" customHeight="1" x14ac:dyDescent="0.2"/>
    <row r="9501" ht="14.25" customHeight="1" x14ac:dyDescent="0.2"/>
    <row r="9502" ht="14.25" customHeight="1" x14ac:dyDescent="0.2"/>
    <row r="9503" ht="14.25" customHeight="1" x14ac:dyDescent="0.2"/>
    <row r="9504" ht="14.25" customHeight="1" x14ac:dyDescent="0.2"/>
    <row r="9505" ht="14.25" customHeight="1" x14ac:dyDescent="0.2"/>
    <row r="9506" ht="14.25" customHeight="1" x14ac:dyDescent="0.2"/>
    <row r="9507" ht="14.25" customHeight="1" x14ac:dyDescent="0.2"/>
    <row r="9508" ht="14.25" customHeight="1" x14ac:dyDescent="0.2"/>
    <row r="9509" ht="14.25" customHeight="1" x14ac:dyDescent="0.2"/>
    <row r="9510" ht="14.25" customHeight="1" x14ac:dyDescent="0.2"/>
    <row r="9511" ht="14.25" customHeight="1" x14ac:dyDescent="0.2"/>
    <row r="9512" ht="14.25" customHeight="1" x14ac:dyDescent="0.2"/>
    <row r="9513" ht="14.25" customHeight="1" x14ac:dyDescent="0.2"/>
    <row r="9514" ht="14.25" customHeight="1" x14ac:dyDescent="0.2"/>
    <row r="9515" ht="14.25" customHeight="1" x14ac:dyDescent="0.2"/>
    <row r="9516" ht="14.25" customHeight="1" x14ac:dyDescent="0.2"/>
    <row r="9517" ht="14.25" customHeight="1" x14ac:dyDescent="0.2"/>
    <row r="9518" ht="14.25" customHeight="1" x14ac:dyDescent="0.2"/>
    <row r="9519" ht="14.25" customHeight="1" x14ac:dyDescent="0.2"/>
    <row r="9520" ht="14.25" customHeight="1" x14ac:dyDescent="0.2"/>
    <row r="9521" ht="14.25" customHeight="1" x14ac:dyDescent="0.2"/>
    <row r="9522" ht="14.25" customHeight="1" x14ac:dyDescent="0.2"/>
    <row r="9523" ht="14.25" customHeight="1" x14ac:dyDescent="0.2"/>
    <row r="9524" ht="14.25" customHeight="1" x14ac:dyDescent="0.2"/>
    <row r="9525" ht="14.25" customHeight="1" x14ac:dyDescent="0.2"/>
    <row r="9526" ht="14.25" customHeight="1" x14ac:dyDescent="0.2"/>
    <row r="9527" ht="14.25" customHeight="1" x14ac:dyDescent="0.2"/>
    <row r="9528" ht="14.25" customHeight="1" x14ac:dyDescent="0.2"/>
    <row r="9529" ht="14.25" customHeight="1" x14ac:dyDescent="0.2"/>
    <row r="9530" ht="14.25" customHeight="1" x14ac:dyDescent="0.2"/>
    <row r="9531" ht="14.25" customHeight="1" x14ac:dyDescent="0.2"/>
    <row r="9532" ht="14.25" customHeight="1" x14ac:dyDescent="0.2"/>
    <row r="9533" ht="14.25" customHeight="1" x14ac:dyDescent="0.2"/>
    <row r="9534" ht="14.25" customHeight="1" x14ac:dyDescent="0.2"/>
    <row r="9535" ht="14.25" customHeight="1" x14ac:dyDescent="0.2"/>
    <row r="9536" ht="14.25" customHeight="1" x14ac:dyDescent="0.2"/>
    <row r="9537" ht="14.25" customHeight="1" x14ac:dyDescent="0.2"/>
    <row r="9538" ht="14.25" customHeight="1" x14ac:dyDescent="0.2"/>
    <row r="9539" ht="14.25" customHeight="1" x14ac:dyDescent="0.2"/>
    <row r="9540" ht="14.25" customHeight="1" x14ac:dyDescent="0.2"/>
    <row r="9541" ht="14.25" customHeight="1" x14ac:dyDescent="0.2"/>
    <row r="9542" ht="14.25" customHeight="1" x14ac:dyDescent="0.2"/>
    <row r="9543" ht="14.25" customHeight="1" x14ac:dyDescent="0.2"/>
    <row r="9544" ht="14.25" customHeight="1" x14ac:dyDescent="0.2"/>
    <row r="9545" ht="14.25" customHeight="1" x14ac:dyDescent="0.2"/>
    <row r="9546" ht="14.25" customHeight="1" x14ac:dyDescent="0.2"/>
    <row r="9547" ht="14.25" customHeight="1" x14ac:dyDescent="0.2"/>
    <row r="9548" ht="14.25" customHeight="1" x14ac:dyDescent="0.2"/>
    <row r="9549" ht="14.25" customHeight="1" x14ac:dyDescent="0.2"/>
    <row r="9550" ht="14.25" customHeight="1" x14ac:dyDescent="0.2"/>
    <row r="9551" ht="14.25" customHeight="1" x14ac:dyDescent="0.2"/>
    <row r="9552" ht="14.25" customHeight="1" x14ac:dyDescent="0.2"/>
    <row r="9553" ht="14.25" customHeight="1" x14ac:dyDescent="0.2"/>
    <row r="9554" ht="14.25" customHeight="1" x14ac:dyDescent="0.2"/>
    <row r="9555" ht="14.25" customHeight="1" x14ac:dyDescent="0.2"/>
    <row r="9556" ht="14.25" customHeight="1" x14ac:dyDescent="0.2"/>
    <row r="9557" ht="14.25" customHeight="1" x14ac:dyDescent="0.2"/>
    <row r="9558" ht="14.25" customHeight="1" x14ac:dyDescent="0.2"/>
    <row r="9559" ht="14.25" customHeight="1" x14ac:dyDescent="0.2"/>
    <row r="9560" ht="14.25" customHeight="1" x14ac:dyDescent="0.2"/>
    <row r="9561" ht="14.25" customHeight="1" x14ac:dyDescent="0.2"/>
    <row r="9562" ht="14.25" customHeight="1" x14ac:dyDescent="0.2"/>
    <row r="9563" ht="14.25" customHeight="1" x14ac:dyDescent="0.2"/>
    <row r="9564" ht="14.25" customHeight="1" x14ac:dyDescent="0.2"/>
    <row r="9565" ht="14.25" customHeight="1" x14ac:dyDescent="0.2"/>
    <row r="9566" ht="14.25" customHeight="1" x14ac:dyDescent="0.2"/>
    <row r="9567" ht="14.25" customHeight="1" x14ac:dyDescent="0.2"/>
    <row r="9568" ht="14.25" customHeight="1" x14ac:dyDescent="0.2"/>
    <row r="9569" ht="14.25" customHeight="1" x14ac:dyDescent="0.2"/>
    <row r="9570" ht="14.25" customHeight="1" x14ac:dyDescent="0.2"/>
    <row r="9571" ht="14.25" customHeight="1" x14ac:dyDescent="0.2"/>
    <row r="9572" ht="14.25" customHeight="1" x14ac:dyDescent="0.2"/>
    <row r="9573" ht="14.25" customHeight="1" x14ac:dyDescent="0.2"/>
    <row r="9574" ht="14.25" customHeight="1" x14ac:dyDescent="0.2"/>
    <row r="9575" ht="14.25" customHeight="1" x14ac:dyDescent="0.2"/>
    <row r="9576" ht="14.25" customHeight="1" x14ac:dyDescent="0.2"/>
    <row r="9577" ht="14.25" customHeight="1" x14ac:dyDescent="0.2"/>
    <row r="9578" ht="14.25" customHeight="1" x14ac:dyDescent="0.2"/>
    <row r="9579" ht="14.25" customHeight="1" x14ac:dyDescent="0.2"/>
    <row r="9580" ht="14.25" customHeight="1" x14ac:dyDescent="0.2"/>
    <row r="9581" ht="14.25" customHeight="1" x14ac:dyDescent="0.2"/>
    <row r="9582" ht="14.25" customHeight="1" x14ac:dyDescent="0.2"/>
    <row r="9583" ht="14.25" customHeight="1" x14ac:dyDescent="0.2"/>
    <row r="9584" ht="14.25" customHeight="1" x14ac:dyDescent="0.2"/>
    <row r="9585" ht="14.25" customHeight="1" x14ac:dyDescent="0.2"/>
    <row r="9586" ht="14.25" customHeight="1" x14ac:dyDescent="0.2"/>
    <row r="9587" ht="14.25" customHeight="1" x14ac:dyDescent="0.2"/>
    <row r="9588" ht="14.25" customHeight="1" x14ac:dyDescent="0.2"/>
    <row r="9589" ht="14.25" customHeight="1" x14ac:dyDescent="0.2"/>
    <row r="9590" ht="14.25" customHeight="1" x14ac:dyDescent="0.2"/>
    <row r="9591" ht="14.25" customHeight="1" x14ac:dyDescent="0.2"/>
    <row r="9592" ht="14.25" customHeight="1" x14ac:dyDescent="0.2"/>
    <row r="9593" ht="14.25" customHeight="1" x14ac:dyDescent="0.2"/>
    <row r="9594" ht="14.25" customHeight="1" x14ac:dyDescent="0.2"/>
    <row r="9595" ht="14.25" customHeight="1" x14ac:dyDescent="0.2"/>
    <row r="9596" ht="14.25" customHeight="1" x14ac:dyDescent="0.2"/>
    <row r="9597" ht="14.25" customHeight="1" x14ac:dyDescent="0.2"/>
    <row r="9598" ht="14.25" customHeight="1" x14ac:dyDescent="0.2"/>
    <row r="9599" ht="14.25" customHeight="1" x14ac:dyDescent="0.2"/>
    <row r="9600" ht="14.25" customHeight="1" x14ac:dyDescent="0.2"/>
    <row r="9601" ht="14.25" customHeight="1" x14ac:dyDescent="0.2"/>
    <row r="9602" ht="14.25" customHeight="1" x14ac:dyDescent="0.2"/>
    <row r="9603" ht="14.25" customHeight="1" x14ac:dyDescent="0.2"/>
    <row r="9604" ht="14.25" customHeight="1" x14ac:dyDescent="0.2"/>
    <row r="9605" ht="14.25" customHeight="1" x14ac:dyDescent="0.2"/>
    <row r="9606" ht="14.25" customHeight="1" x14ac:dyDescent="0.2"/>
    <row r="9607" ht="14.25" customHeight="1" x14ac:dyDescent="0.2"/>
    <row r="9608" ht="14.25" customHeight="1" x14ac:dyDescent="0.2"/>
    <row r="9609" ht="14.25" customHeight="1" x14ac:dyDescent="0.2"/>
    <row r="9610" ht="14.25" customHeight="1" x14ac:dyDescent="0.2"/>
    <row r="9611" ht="14.25" customHeight="1" x14ac:dyDescent="0.2"/>
    <row r="9612" ht="14.25" customHeight="1" x14ac:dyDescent="0.2"/>
    <row r="9613" ht="14.25" customHeight="1" x14ac:dyDescent="0.2"/>
    <row r="9614" ht="14.25" customHeight="1" x14ac:dyDescent="0.2"/>
    <row r="9615" ht="14.25" customHeight="1" x14ac:dyDescent="0.2"/>
    <row r="9616" ht="14.25" customHeight="1" x14ac:dyDescent="0.2"/>
    <row r="9617" ht="14.25" customHeight="1" x14ac:dyDescent="0.2"/>
    <row r="9618" ht="14.25" customHeight="1" x14ac:dyDescent="0.2"/>
    <row r="9619" ht="14.25" customHeight="1" x14ac:dyDescent="0.2"/>
    <row r="9620" ht="14.25" customHeight="1" x14ac:dyDescent="0.2"/>
    <row r="9621" ht="14.25" customHeight="1" x14ac:dyDescent="0.2"/>
    <row r="9622" ht="14.25" customHeight="1" x14ac:dyDescent="0.2"/>
    <row r="9623" ht="14.25" customHeight="1" x14ac:dyDescent="0.2"/>
    <row r="9624" ht="14.25" customHeight="1" x14ac:dyDescent="0.2"/>
    <row r="9625" ht="14.25" customHeight="1" x14ac:dyDescent="0.2"/>
    <row r="9626" ht="14.25" customHeight="1" x14ac:dyDescent="0.2"/>
    <row r="9627" ht="14.25" customHeight="1" x14ac:dyDescent="0.2"/>
    <row r="9628" ht="14.25" customHeight="1" x14ac:dyDescent="0.2"/>
    <row r="9629" ht="14.25" customHeight="1" x14ac:dyDescent="0.2"/>
    <row r="9630" ht="14.25" customHeight="1" x14ac:dyDescent="0.2"/>
    <row r="9631" ht="14.25" customHeight="1" x14ac:dyDescent="0.2"/>
    <row r="9632" ht="14.25" customHeight="1" x14ac:dyDescent="0.2"/>
    <row r="9633" ht="14.25" customHeight="1" x14ac:dyDescent="0.2"/>
    <row r="9634" ht="14.25" customHeight="1" x14ac:dyDescent="0.2"/>
    <row r="9635" ht="14.25" customHeight="1" x14ac:dyDescent="0.2"/>
    <row r="9636" ht="14.25" customHeight="1" x14ac:dyDescent="0.2"/>
    <row r="9637" ht="14.25" customHeight="1" x14ac:dyDescent="0.2"/>
    <row r="9638" ht="14.25" customHeight="1" x14ac:dyDescent="0.2"/>
    <row r="9639" ht="14.25" customHeight="1" x14ac:dyDescent="0.2"/>
    <row r="9640" ht="14.25" customHeight="1" x14ac:dyDescent="0.2"/>
    <row r="9641" ht="14.25" customHeight="1" x14ac:dyDescent="0.2"/>
    <row r="9642" ht="14.25" customHeight="1" x14ac:dyDescent="0.2"/>
    <row r="9643" ht="14.25" customHeight="1" x14ac:dyDescent="0.2"/>
    <row r="9644" ht="14.25" customHeight="1" x14ac:dyDescent="0.2"/>
    <row r="9645" ht="14.25" customHeight="1" x14ac:dyDescent="0.2"/>
    <row r="9646" ht="14.25" customHeight="1" x14ac:dyDescent="0.2"/>
    <row r="9647" ht="14.25" customHeight="1" x14ac:dyDescent="0.2"/>
    <row r="9648" ht="14.25" customHeight="1" x14ac:dyDescent="0.2"/>
    <row r="9649" ht="14.25" customHeight="1" x14ac:dyDescent="0.2"/>
    <row r="9650" ht="14.25" customHeight="1" x14ac:dyDescent="0.2"/>
    <row r="9651" ht="14.25" customHeight="1" x14ac:dyDescent="0.2"/>
    <row r="9652" ht="14.25" customHeight="1" x14ac:dyDescent="0.2"/>
    <row r="9653" ht="14.25" customHeight="1" x14ac:dyDescent="0.2"/>
    <row r="9654" ht="14.25" customHeight="1" x14ac:dyDescent="0.2"/>
    <row r="9655" ht="14.25" customHeight="1" x14ac:dyDescent="0.2"/>
    <row r="9656" ht="14.25" customHeight="1" x14ac:dyDescent="0.2"/>
    <row r="9657" ht="14.25" customHeight="1" x14ac:dyDescent="0.2"/>
    <row r="9658" ht="14.25" customHeight="1" x14ac:dyDescent="0.2"/>
    <row r="9659" ht="14.25" customHeight="1" x14ac:dyDescent="0.2"/>
    <row r="9660" ht="14.25" customHeight="1" x14ac:dyDescent="0.2"/>
    <row r="9661" ht="14.25" customHeight="1" x14ac:dyDescent="0.2"/>
    <row r="9662" ht="14.25" customHeight="1" x14ac:dyDescent="0.2"/>
    <row r="9663" ht="14.25" customHeight="1" x14ac:dyDescent="0.2"/>
    <row r="9664" ht="14.25" customHeight="1" x14ac:dyDescent="0.2"/>
    <row r="9665" ht="14.25" customHeight="1" x14ac:dyDescent="0.2"/>
    <row r="9666" ht="14.25" customHeight="1" x14ac:dyDescent="0.2"/>
    <row r="9667" ht="14.25" customHeight="1" x14ac:dyDescent="0.2"/>
    <row r="9668" ht="14.25" customHeight="1" x14ac:dyDescent="0.2"/>
    <row r="9669" ht="14.25" customHeight="1" x14ac:dyDescent="0.2"/>
    <row r="9670" ht="14.25" customHeight="1" x14ac:dyDescent="0.2"/>
    <row r="9671" ht="14.25" customHeight="1" x14ac:dyDescent="0.2"/>
    <row r="9672" ht="14.25" customHeight="1" x14ac:dyDescent="0.2"/>
    <row r="9673" ht="14.25" customHeight="1" x14ac:dyDescent="0.2"/>
    <row r="9674" ht="14.25" customHeight="1" x14ac:dyDescent="0.2"/>
    <row r="9675" ht="14.25" customHeight="1" x14ac:dyDescent="0.2"/>
    <row r="9676" ht="14.25" customHeight="1" x14ac:dyDescent="0.2"/>
    <row r="9677" ht="14.25" customHeight="1" x14ac:dyDescent="0.2"/>
    <row r="9678" ht="14.25" customHeight="1" x14ac:dyDescent="0.2"/>
    <row r="9679" ht="14.25" customHeight="1" x14ac:dyDescent="0.2"/>
    <row r="9680" ht="14.25" customHeight="1" x14ac:dyDescent="0.2"/>
    <row r="9681" ht="14.25" customHeight="1" x14ac:dyDescent="0.2"/>
    <row r="9682" ht="14.25" customHeight="1" x14ac:dyDescent="0.2"/>
    <row r="9683" ht="14.25" customHeight="1" x14ac:dyDescent="0.2"/>
    <row r="9684" ht="14.25" customHeight="1" x14ac:dyDescent="0.2"/>
    <row r="9685" ht="14.25" customHeight="1" x14ac:dyDescent="0.2"/>
    <row r="9686" ht="14.25" customHeight="1" x14ac:dyDescent="0.2"/>
    <row r="9687" ht="14.25" customHeight="1" x14ac:dyDescent="0.2"/>
    <row r="9688" ht="14.25" customHeight="1" x14ac:dyDescent="0.2"/>
    <row r="9689" ht="14.25" customHeight="1" x14ac:dyDescent="0.2"/>
    <row r="9690" ht="14.25" customHeight="1" x14ac:dyDescent="0.2"/>
    <row r="9691" ht="14.25" customHeight="1" x14ac:dyDescent="0.2"/>
    <row r="9692" ht="14.25" customHeight="1" x14ac:dyDescent="0.2"/>
    <row r="9693" ht="14.25" customHeight="1" x14ac:dyDescent="0.2"/>
    <row r="9694" ht="14.25" customHeight="1" x14ac:dyDescent="0.2"/>
    <row r="9695" ht="14.25" customHeight="1" x14ac:dyDescent="0.2"/>
    <row r="9696" ht="14.25" customHeight="1" x14ac:dyDescent="0.2"/>
    <row r="9697" ht="14.25" customHeight="1" x14ac:dyDescent="0.2"/>
    <row r="9698" ht="14.25" customHeight="1" x14ac:dyDescent="0.2"/>
    <row r="9699" ht="14.25" customHeight="1" x14ac:dyDescent="0.2"/>
    <row r="9700" ht="14.25" customHeight="1" x14ac:dyDescent="0.2"/>
    <row r="9701" ht="14.25" customHeight="1" x14ac:dyDescent="0.2"/>
    <row r="9702" ht="14.25" customHeight="1" x14ac:dyDescent="0.2"/>
    <row r="9703" ht="14.25" customHeight="1" x14ac:dyDescent="0.2"/>
    <row r="9704" ht="14.25" customHeight="1" x14ac:dyDescent="0.2"/>
    <row r="9705" ht="14.25" customHeight="1" x14ac:dyDescent="0.2"/>
    <row r="9706" ht="14.25" customHeight="1" x14ac:dyDescent="0.2"/>
    <row r="9707" ht="14.25" customHeight="1" x14ac:dyDescent="0.2"/>
    <row r="9708" ht="14.25" customHeight="1" x14ac:dyDescent="0.2"/>
    <row r="9709" ht="14.25" customHeight="1" x14ac:dyDescent="0.2"/>
    <row r="9710" ht="14.25" customHeight="1" x14ac:dyDescent="0.2"/>
    <row r="9711" ht="14.25" customHeight="1" x14ac:dyDescent="0.2"/>
    <row r="9712" ht="14.25" customHeight="1" x14ac:dyDescent="0.2"/>
    <row r="9713" ht="14.25" customHeight="1" x14ac:dyDescent="0.2"/>
    <row r="9714" ht="14.25" customHeight="1" x14ac:dyDescent="0.2"/>
    <row r="9715" ht="14.25" customHeight="1" x14ac:dyDescent="0.2"/>
    <row r="9716" ht="14.25" customHeight="1" x14ac:dyDescent="0.2"/>
    <row r="9717" ht="14.25" customHeight="1" x14ac:dyDescent="0.2"/>
    <row r="9718" ht="14.25" customHeight="1" x14ac:dyDescent="0.2"/>
    <row r="9719" ht="14.25" customHeight="1" x14ac:dyDescent="0.2"/>
    <row r="9720" ht="14.25" customHeight="1" x14ac:dyDescent="0.2"/>
    <row r="9721" ht="14.25" customHeight="1" x14ac:dyDescent="0.2"/>
    <row r="9722" ht="14.25" customHeight="1" x14ac:dyDescent="0.2"/>
    <row r="9723" ht="14.25" customHeight="1" x14ac:dyDescent="0.2"/>
    <row r="9724" ht="14.25" customHeight="1" x14ac:dyDescent="0.2"/>
    <row r="9725" ht="14.25" customHeight="1" x14ac:dyDescent="0.2"/>
    <row r="9726" ht="14.25" customHeight="1" x14ac:dyDescent="0.2"/>
    <row r="9727" ht="14.25" customHeight="1" x14ac:dyDescent="0.2"/>
    <row r="9728" ht="14.25" customHeight="1" x14ac:dyDescent="0.2"/>
    <row r="9729" ht="14.25" customHeight="1" x14ac:dyDescent="0.2"/>
    <row r="9730" ht="14.25" customHeight="1" x14ac:dyDescent="0.2"/>
    <row r="9731" ht="14.25" customHeight="1" x14ac:dyDescent="0.2"/>
    <row r="9732" ht="14.25" customHeight="1" x14ac:dyDescent="0.2"/>
    <row r="9733" ht="14.25" customHeight="1" x14ac:dyDescent="0.2"/>
    <row r="9734" ht="14.25" customHeight="1" x14ac:dyDescent="0.2"/>
    <row r="9735" ht="14.25" customHeight="1" x14ac:dyDescent="0.2"/>
    <row r="9736" ht="14.25" customHeight="1" x14ac:dyDescent="0.2"/>
    <row r="9737" ht="14.25" customHeight="1" x14ac:dyDescent="0.2"/>
    <row r="9738" ht="14.25" customHeight="1" x14ac:dyDescent="0.2"/>
    <row r="9739" ht="14.25" customHeight="1" x14ac:dyDescent="0.2"/>
    <row r="9740" ht="14.25" customHeight="1" x14ac:dyDescent="0.2"/>
    <row r="9741" ht="14.25" customHeight="1" x14ac:dyDescent="0.2"/>
    <row r="9742" ht="14.25" customHeight="1" x14ac:dyDescent="0.2"/>
    <row r="9743" ht="14.25" customHeight="1" x14ac:dyDescent="0.2"/>
    <row r="9744" ht="14.25" customHeight="1" x14ac:dyDescent="0.2"/>
    <row r="9745" ht="14.25" customHeight="1" x14ac:dyDescent="0.2"/>
    <row r="9746" ht="14.25" customHeight="1" x14ac:dyDescent="0.2"/>
    <row r="9747" ht="14.25" customHeight="1" x14ac:dyDescent="0.2"/>
    <row r="9748" ht="14.25" customHeight="1" x14ac:dyDescent="0.2"/>
    <row r="9749" ht="14.25" customHeight="1" x14ac:dyDescent="0.2"/>
    <row r="9750" ht="14.25" customHeight="1" x14ac:dyDescent="0.2"/>
    <row r="9751" ht="14.25" customHeight="1" x14ac:dyDescent="0.2"/>
    <row r="9752" ht="14.25" customHeight="1" x14ac:dyDescent="0.2"/>
    <row r="9753" ht="14.25" customHeight="1" x14ac:dyDescent="0.2"/>
    <row r="9754" ht="14.25" customHeight="1" x14ac:dyDescent="0.2"/>
    <row r="9755" ht="14.25" customHeight="1" x14ac:dyDescent="0.2"/>
    <row r="9756" ht="14.25" customHeight="1" x14ac:dyDescent="0.2"/>
    <row r="9757" ht="14.25" customHeight="1" x14ac:dyDescent="0.2"/>
    <row r="9758" ht="14.25" customHeight="1" x14ac:dyDescent="0.2"/>
    <row r="9759" ht="14.25" customHeight="1" x14ac:dyDescent="0.2"/>
    <row r="9760" ht="14.25" customHeight="1" x14ac:dyDescent="0.2"/>
    <row r="9761" ht="14.25" customHeight="1" x14ac:dyDescent="0.2"/>
    <row r="9762" ht="14.25" customHeight="1" x14ac:dyDescent="0.2"/>
    <row r="9763" ht="14.25" customHeight="1" x14ac:dyDescent="0.2"/>
    <row r="9764" ht="14.25" customHeight="1" x14ac:dyDescent="0.2"/>
    <row r="9765" ht="14.25" customHeight="1" x14ac:dyDescent="0.2"/>
    <row r="9766" ht="14.25" customHeight="1" x14ac:dyDescent="0.2"/>
    <row r="9767" ht="14.25" customHeight="1" x14ac:dyDescent="0.2"/>
    <row r="9768" ht="14.25" customHeight="1" x14ac:dyDescent="0.2"/>
    <row r="9769" ht="14.25" customHeight="1" x14ac:dyDescent="0.2"/>
    <row r="9770" ht="14.25" customHeight="1" x14ac:dyDescent="0.2"/>
    <row r="9771" ht="14.25" customHeight="1" x14ac:dyDescent="0.2"/>
    <row r="9772" ht="14.25" customHeight="1" x14ac:dyDescent="0.2"/>
    <row r="9773" ht="14.25" customHeight="1" x14ac:dyDescent="0.2"/>
    <row r="9774" ht="14.25" customHeight="1" x14ac:dyDescent="0.2"/>
    <row r="9775" ht="14.25" customHeight="1" x14ac:dyDescent="0.2"/>
    <row r="9776" ht="14.25" customHeight="1" x14ac:dyDescent="0.2"/>
    <row r="9777" ht="14.25" customHeight="1" x14ac:dyDescent="0.2"/>
    <row r="9778" ht="14.25" customHeight="1" x14ac:dyDescent="0.2"/>
    <row r="9779" ht="14.25" customHeight="1" x14ac:dyDescent="0.2"/>
    <row r="9780" ht="14.25" customHeight="1" x14ac:dyDescent="0.2"/>
    <row r="9781" ht="14.25" customHeight="1" x14ac:dyDescent="0.2"/>
    <row r="9782" ht="14.25" customHeight="1" x14ac:dyDescent="0.2"/>
    <row r="9783" ht="14.25" customHeight="1" x14ac:dyDescent="0.2"/>
    <row r="9784" ht="14.25" customHeight="1" x14ac:dyDescent="0.2"/>
    <row r="9785" ht="14.25" customHeight="1" x14ac:dyDescent="0.2"/>
    <row r="9786" ht="14.25" customHeight="1" x14ac:dyDescent="0.2"/>
    <row r="9787" ht="14.25" customHeight="1" x14ac:dyDescent="0.2"/>
    <row r="9788" ht="14.25" customHeight="1" x14ac:dyDescent="0.2"/>
    <row r="9789" ht="14.25" customHeight="1" x14ac:dyDescent="0.2"/>
    <row r="9790" ht="14.25" customHeight="1" x14ac:dyDescent="0.2"/>
    <row r="9791" ht="14.25" customHeight="1" x14ac:dyDescent="0.2"/>
    <row r="9792" ht="14.25" customHeight="1" x14ac:dyDescent="0.2"/>
    <row r="9793" ht="14.25" customHeight="1" x14ac:dyDescent="0.2"/>
    <row r="9794" ht="14.25" customHeight="1" x14ac:dyDescent="0.2"/>
    <row r="9795" ht="14.25" customHeight="1" x14ac:dyDescent="0.2"/>
    <row r="9796" ht="14.25" customHeight="1" x14ac:dyDescent="0.2"/>
    <row r="9797" ht="14.25" customHeight="1" x14ac:dyDescent="0.2"/>
    <row r="9798" ht="14.25" customHeight="1" x14ac:dyDescent="0.2"/>
    <row r="9799" ht="14.25" customHeight="1" x14ac:dyDescent="0.2"/>
    <row r="9800" ht="14.25" customHeight="1" x14ac:dyDescent="0.2"/>
    <row r="9801" ht="14.25" customHeight="1" x14ac:dyDescent="0.2"/>
    <row r="9802" ht="14.25" customHeight="1" x14ac:dyDescent="0.2"/>
    <row r="9803" ht="14.25" customHeight="1" x14ac:dyDescent="0.2"/>
    <row r="9804" ht="14.25" customHeight="1" x14ac:dyDescent="0.2"/>
    <row r="9805" ht="14.25" customHeight="1" x14ac:dyDescent="0.2"/>
    <row r="9806" ht="14.25" customHeight="1" x14ac:dyDescent="0.2"/>
    <row r="9807" ht="14.25" customHeight="1" x14ac:dyDescent="0.2"/>
    <row r="9808" ht="14.25" customHeight="1" x14ac:dyDescent="0.2"/>
    <row r="9809" ht="14.25" customHeight="1" x14ac:dyDescent="0.2"/>
    <row r="9810" ht="14.25" customHeight="1" x14ac:dyDescent="0.2"/>
    <row r="9811" ht="14.25" customHeight="1" x14ac:dyDescent="0.2"/>
    <row r="9812" ht="14.25" customHeight="1" x14ac:dyDescent="0.2"/>
    <row r="9813" ht="14.25" customHeight="1" x14ac:dyDescent="0.2"/>
    <row r="9814" ht="14.25" customHeight="1" x14ac:dyDescent="0.2"/>
    <row r="9815" ht="14.25" customHeight="1" x14ac:dyDescent="0.2"/>
    <row r="9816" ht="14.25" customHeight="1" x14ac:dyDescent="0.2"/>
    <row r="9817" ht="14.25" customHeight="1" x14ac:dyDescent="0.2"/>
    <row r="9818" ht="14.25" customHeight="1" x14ac:dyDescent="0.2"/>
    <row r="9819" ht="14.25" customHeight="1" x14ac:dyDescent="0.2"/>
    <row r="9820" ht="14.25" customHeight="1" x14ac:dyDescent="0.2"/>
    <row r="9821" ht="14.25" customHeight="1" x14ac:dyDescent="0.2"/>
    <row r="9822" ht="14.25" customHeight="1" x14ac:dyDescent="0.2"/>
    <row r="9823" ht="14.25" customHeight="1" x14ac:dyDescent="0.2"/>
    <row r="9824" ht="14.25" customHeight="1" x14ac:dyDescent="0.2"/>
    <row r="9825" ht="14.25" customHeight="1" x14ac:dyDescent="0.2"/>
    <row r="9826" ht="14.25" customHeight="1" x14ac:dyDescent="0.2"/>
    <row r="9827" ht="14.25" customHeight="1" x14ac:dyDescent="0.2"/>
    <row r="9828" ht="14.25" customHeight="1" x14ac:dyDescent="0.2"/>
    <row r="9829" ht="14.25" customHeight="1" x14ac:dyDescent="0.2"/>
    <row r="9830" ht="14.25" customHeight="1" x14ac:dyDescent="0.2"/>
    <row r="9831" ht="14.25" customHeight="1" x14ac:dyDescent="0.2"/>
    <row r="9832" ht="14.25" customHeight="1" x14ac:dyDescent="0.2"/>
    <row r="9833" ht="14.25" customHeight="1" x14ac:dyDescent="0.2"/>
    <row r="9834" ht="14.25" customHeight="1" x14ac:dyDescent="0.2"/>
    <row r="9835" ht="14.25" customHeight="1" x14ac:dyDescent="0.2"/>
    <row r="9836" ht="14.25" customHeight="1" x14ac:dyDescent="0.2"/>
    <row r="9837" ht="14.25" customHeight="1" x14ac:dyDescent="0.2"/>
    <row r="9838" ht="14.25" customHeight="1" x14ac:dyDescent="0.2"/>
    <row r="9839" ht="14.25" customHeight="1" x14ac:dyDescent="0.2"/>
    <row r="9840" ht="14.25" customHeight="1" x14ac:dyDescent="0.2"/>
    <row r="9841" ht="14.25" customHeight="1" x14ac:dyDescent="0.2"/>
    <row r="9842" ht="14.25" customHeight="1" x14ac:dyDescent="0.2"/>
    <row r="9843" ht="14.25" customHeight="1" x14ac:dyDescent="0.2"/>
    <row r="9844" ht="14.25" customHeight="1" x14ac:dyDescent="0.2"/>
    <row r="9845" ht="14.25" customHeight="1" x14ac:dyDescent="0.2"/>
    <row r="9846" ht="14.25" customHeight="1" x14ac:dyDescent="0.2"/>
    <row r="9847" ht="14.25" customHeight="1" x14ac:dyDescent="0.2"/>
    <row r="9848" ht="14.25" customHeight="1" x14ac:dyDescent="0.2"/>
    <row r="9849" ht="14.25" customHeight="1" x14ac:dyDescent="0.2"/>
    <row r="9850" ht="14.25" customHeight="1" x14ac:dyDescent="0.2"/>
    <row r="9851" ht="14.25" customHeight="1" x14ac:dyDescent="0.2"/>
    <row r="9852" ht="14.25" customHeight="1" x14ac:dyDescent="0.2"/>
    <row r="9853" ht="14.25" customHeight="1" x14ac:dyDescent="0.2"/>
    <row r="9854" ht="14.25" customHeight="1" x14ac:dyDescent="0.2"/>
    <row r="9855" ht="14.25" customHeight="1" x14ac:dyDescent="0.2"/>
    <row r="9856" ht="14.25" customHeight="1" x14ac:dyDescent="0.2"/>
    <row r="9857" ht="14.25" customHeight="1" x14ac:dyDescent="0.2"/>
    <row r="9858" ht="14.25" customHeight="1" x14ac:dyDescent="0.2"/>
    <row r="9859" ht="14.25" customHeight="1" x14ac:dyDescent="0.2"/>
    <row r="9860" ht="14.25" customHeight="1" x14ac:dyDescent="0.2"/>
    <row r="9861" ht="14.25" customHeight="1" x14ac:dyDescent="0.2"/>
    <row r="9862" ht="14.25" customHeight="1" x14ac:dyDescent="0.2"/>
    <row r="9863" ht="14.25" customHeight="1" x14ac:dyDescent="0.2"/>
    <row r="9864" ht="14.25" customHeight="1" x14ac:dyDescent="0.2"/>
    <row r="9865" ht="14.25" customHeight="1" x14ac:dyDescent="0.2"/>
    <row r="9866" ht="14.25" customHeight="1" x14ac:dyDescent="0.2"/>
    <row r="9867" ht="14.25" customHeight="1" x14ac:dyDescent="0.2"/>
    <row r="9868" ht="14.25" customHeight="1" x14ac:dyDescent="0.2"/>
    <row r="9869" ht="14.25" customHeight="1" x14ac:dyDescent="0.2"/>
    <row r="9870" ht="14.25" customHeight="1" x14ac:dyDescent="0.2"/>
    <row r="9871" ht="14.25" customHeight="1" x14ac:dyDescent="0.2"/>
    <row r="9872" ht="14.25" customHeight="1" x14ac:dyDescent="0.2"/>
    <row r="9873" ht="14.25" customHeight="1" x14ac:dyDescent="0.2"/>
    <row r="9874" ht="14.25" customHeight="1" x14ac:dyDescent="0.2"/>
    <row r="9875" ht="14.25" customHeight="1" x14ac:dyDescent="0.2"/>
    <row r="9876" ht="14.25" customHeight="1" x14ac:dyDescent="0.2"/>
    <row r="9877" ht="14.25" customHeight="1" x14ac:dyDescent="0.2"/>
    <row r="9878" ht="14.25" customHeight="1" x14ac:dyDescent="0.2"/>
    <row r="9879" ht="14.25" customHeight="1" x14ac:dyDescent="0.2"/>
    <row r="9880" ht="14.25" customHeight="1" x14ac:dyDescent="0.2"/>
    <row r="9881" ht="14.25" customHeight="1" x14ac:dyDescent="0.2"/>
    <row r="9882" ht="14.25" customHeight="1" x14ac:dyDescent="0.2"/>
    <row r="9883" ht="14.25" customHeight="1" x14ac:dyDescent="0.2"/>
    <row r="9884" ht="14.25" customHeight="1" x14ac:dyDescent="0.2"/>
    <row r="9885" ht="14.25" customHeight="1" x14ac:dyDescent="0.2"/>
    <row r="9886" ht="14.25" customHeight="1" x14ac:dyDescent="0.2"/>
    <row r="9887" ht="14.25" customHeight="1" x14ac:dyDescent="0.2"/>
    <row r="9888" ht="14.25" customHeight="1" x14ac:dyDescent="0.2"/>
    <row r="9889" ht="14.25" customHeight="1" x14ac:dyDescent="0.2"/>
    <row r="9890" ht="14.25" customHeight="1" x14ac:dyDescent="0.2"/>
    <row r="9891" ht="14.25" customHeight="1" x14ac:dyDescent="0.2"/>
    <row r="9892" ht="14.25" customHeight="1" x14ac:dyDescent="0.2"/>
    <row r="9893" ht="14.25" customHeight="1" x14ac:dyDescent="0.2"/>
    <row r="9894" ht="14.25" customHeight="1" x14ac:dyDescent="0.2"/>
    <row r="9895" ht="14.25" customHeight="1" x14ac:dyDescent="0.2"/>
    <row r="9896" ht="14.25" customHeight="1" x14ac:dyDescent="0.2"/>
    <row r="9897" ht="14.25" customHeight="1" x14ac:dyDescent="0.2"/>
    <row r="9898" ht="14.25" customHeight="1" x14ac:dyDescent="0.2"/>
    <row r="9899" ht="14.25" customHeight="1" x14ac:dyDescent="0.2"/>
    <row r="9900" ht="14.25" customHeight="1" x14ac:dyDescent="0.2"/>
    <row r="9901" ht="14.25" customHeight="1" x14ac:dyDescent="0.2"/>
    <row r="9902" ht="14.25" customHeight="1" x14ac:dyDescent="0.2"/>
    <row r="9903" ht="14.25" customHeight="1" x14ac:dyDescent="0.2"/>
    <row r="9904" ht="14.25" customHeight="1" x14ac:dyDescent="0.2"/>
    <row r="9905" ht="14.25" customHeight="1" x14ac:dyDescent="0.2"/>
    <row r="9906" ht="14.25" customHeight="1" x14ac:dyDescent="0.2"/>
    <row r="9907" ht="14.25" customHeight="1" x14ac:dyDescent="0.2"/>
    <row r="9908" ht="14.25" customHeight="1" x14ac:dyDescent="0.2"/>
    <row r="9909" ht="14.25" customHeight="1" x14ac:dyDescent="0.2"/>
    <row r="9910" ht="14.25" customHeight="1" x14ac:dyDescent="0.2"/>
    <row r="9911" ht="14.25" customHeight="1" x14ac:dyDescent="0.2"/>
    <row r="9912" ht="14.25" customHeight="1" x14ac:dyDescent="0.2"/>
    <row r="9913" ht="14.25" customHeight="1" x14ac:dyDescent="0.2"/>
    <row r="9914" ht="14.25" customHeight="1" x14ac:dyDescent="0.2"/>
    <row r="9915" ht="14.25" customHeight="1" x14ac:dyDescent="0.2"/>
    <row r="9916" ht="14.25" customHeight="1" x14ac:dyDescent="0.2"/>
    <row r="9917" ht="14.25" customHeight="1" x14ac:dyDescent="0.2"/>
    <row r="9918" ht="14.25" customHeight="1" x14ac:dyDescent="0.2"/>
    <row r="9919" ht="14.25" customHeight="1" x14ac:dyDescent="0.2"/>
    <row r="9920" ht="14.25" customHeight="1" x14ac:dyDescent="0.2"/>
    <row r="9921" ht="14.25" customHeight="1" x14ac:dyDescent="0.2"/>
    <row r="9922" ht="14.25" customHeight="1" x14ac:dyDescent="0.2"/>
    <row r="9923" ht="14.25" customHeight="1" x14ac:dyDescent="0.2"/>
    <row r="9924" ht="14.25" customHeight="1" x14ac:dyDescent="0.2"/>
    <row r="9925" ht="14.25" customHeight="1" x14ac:dyDescent="0.2"/>
    <row r="9926" ht="14.25" customHeight="1" x14ac:dyDescent="0.2"/>
    <row r="9927" ht="14.25" customHeight="1" x14ac:dyDescent="0.2"/>
    <row r="9928" ht="14.25" customHeight="1" x14ac:dyDescent="0.2"/>
    <row r="9929" ht="14.25" customHeight="1" x14ac:dyDescent="0.2"/>
    <row r="9930" ht="14.25" customHeight="1" x14ac:dyDescent="0.2"/>
    <row r="9931" ht="14.25" customHeight="1" x14ac:dyDescent="0.2"/>
    <row r="9932" ht="14.25" customHeight="1" x14ac:dyDescent="0.2"/>
    <row r="9933" ht="14.25" customHeight="1" x14ac:dyDescent="0.2"/>
    <row r="9934" ht="14.25" customHeight="1" x14ac:dyDescent="0.2"/>
    <row r="9935" ht="14.25" customHeight="1" x14ac:dyDescent="0.2"/>
    <row r="9936" ht="14.25" customHeight="1" x14ac:dyDescent="0.2"/>
    <row r="9937" ht="14.25" customHeight="1" x14ac:dyDescent="0.2"/>
    <row r="9938" ht="14.25" customHeight="1" x14ac:dyDescent="0.2"/>
    <row r="9939" ht="14.25" customHeight="1" x14ac:dyDescent="0.2"/>
    <row r="9940" ht="14.25" customHeight="1" x14ac:dyDescent="0.2"/>
    <row r="9941" ht="14.25" customHeight="1" x14ac:dyDescent="0.2"/>
    <row r="9942" ht="14.25" customHeight="1" x14ac:dyDescent="0.2"/>
    <row r="9943" ht="14.25" customHeight="1" x14ac:dyDescent="0.2"/>
    <row r="9944" ht="14.25" customHeight="1" x14ac:dyDescent="0.2"/>
    <row r="9945" ht="14.25" customHeight="1" x14ac:dyDescent="0.2"/>
    <row r="9946" ht="14.25" customHeight="1" x14ac:dyDescent="0.2"/>
    <row r="9947" ht="14.25" customHeight="1" x14ac:dyDescent="0.2"/>
    <row r="9948" ht="14.25" customHeight="1" x14ac:dyDescent="0.2"/>
    <row r="9949" ht="14.25" customHeight="1" x14ac:dyDescent="0.2"/>
    <row r="9950" ht="14.25" customHeight="1" x14ac:dyDescent="0.2"/>
    <row r="9951" ht="14.25" customHeight="1" x14ac:dyDescent="0.2"/>
    <row r="9952" ht="14.25" customHeight="1" x14ac:dyDescent="0.2"/>
    <row r="9953" ht="14.25" customHeight="1" x14ac:dyDescent="0.2"/>
    <row r="9954" ht="14.25" customHeight="1" x14ac:dyDescent="0.2"/>
    <row r="9955" ht="14.25" customHeight="1" x14ac:dyDescent="0.2"/>
    <row r="9956" ht="14.25" customHeight="1" x14ac:dyDescent="0.2"/>
    <row r="9957" ht="14.25" customHeight="1" x14ac:dyDescent="0.2"/>
    <row r="9958" ht="14.25" customHeight="1" x14ac:dyDescent="0.2"/>
    <row r="9959" ht="14.25" customHeight="1" x14ac:dyDescent="0.2"/>
    <row r="9960" ht="14.25" customHeight="1" x14ac:dyDescent="0.2"/>
    <row r="9961" ht="14.25" customHeight="1" x14ac:dyDescent="0.2"/>
    <row r="9962" ht="14.25" customHeight="1" x14ac:dyDescent="0.2"/>
    <row r="9963" ht="14.25" customHeight="1" x14ac:dyDescent="0.2"/>
    <row r="9964" ht="14.25" customHeight="1" x14ac:dyDescent="0.2"/>
    <row r="9965" ht="14.25" customHeight="1" x14ac:dyDescent="0.2"/>
    <row r="9966" ht="14.25" customHeight="1" x14ac:dyDescent="0.2"/>
    <row r="9967" ht="14.25" customHeight="1" x14ac:dyDescent="0.2"/>
    <row r="9968" ht="14.25" customHeight="1" x14ac:dyDescent="0.2"/>
    <row r="9969" ht="14.25" customHeight="1" x14ac:dyDescent="0.2"/>
    <row r="9970" ht="14.25" customHeight="1" x14ac:dyDescent="0.2"/>
    <row r="9971" ht="14.25" customHeight="1" x14ac:dyDescent="0.2"/>
    <row r="9972" ht="14.25" customHeight="1" x14ac:dyDescent="0.2"/>
    <row r="9973" ht="14.25" customHeight="1" x14ac:dyDescent="0.2"/>
    <row r="9974" ht="14.25" customHeight="1" x14ac:dyDescent="0.2"/>
    <row r="9975" ht="14.25" customHeight="1" x14ac:dyDescent="0.2"/>
    <row r="9976" ht="14.25" customHeight="1" x14ac:dyDescent="0.2"/>
    <row r="9977" ht="14.25" customHeight="1" x14ac:dyDescent="0.2"/>
    <row r="9978" ht="14.25" customHeight="1" x14ac:dyDescent="0.2"/>
    <row r="9979" ht="14.25" customHeight="1" x14ac:dyDescent="0.2"/>
    <row r="9980" ht="14.25" customHeight="1" x14ac:dyDescent="0.2"/>
    <row r="9981" ht="14.25" customHeight="1" x14ac:dyDescent="0.2"/>
    <row r="9982" ht="14.25" customHeight="1" x14ac:dyDescent="0.2"/>
    <row r="9983" ht="14.25" customHeight="1" x14ac:dyDescent="0.2"/>
    <row r="9984" ht="14.25" customHeight="1" x14ac:dyDescent="0.2"/>
    <row r="9985" ht="14.25" customHeight="1" x14ac:dyDescent="0.2"/>
    <row r="9986" ht="14.25" customHeight="1" x14ac:dyDescent="0.2"/>
    <row r="9987" ht="14.25" customHeight="1" x14ac:dyDescent="0.2"/>
    <row r="9988" ht="14.25" customHeight="1" x14ac:dyDescent="0.2"/>
    <row r="9989" ht="14.25" customHeight="1" x14ac:dyDescent="0.2"/>
    <row r="9990" ht="14.25" customHeight="1" x14ac:dyDescent="0.2"/>
    <row r="9991" ht="14.25" customHeight="1" x14ac:dyDescent="0.2"/>
    <row r="9992" ht="14.25" customHeight="1" x14ac:dyDescent="0.2"/>
    <row r="9993" ht="14.25" customHeight="1" x14ac:dyDescent="0.2"/>
    <row r="9994" ht="14.25" customHeight="1" x14ac:dyDescent="0.2"/>
    <row r="9995" ht="14.25" customHeight="1" x14ac:dyDescent="0.2"/>
    <row r="9996" ht="14.25" customHeight="1" x14ac:dyDescent="0.2"/>
    <row r="9997" ht="14.25" customHeight="1" x14ac:dyDescent="0.2"/>
    <row r="9998" ht="14.25" customHeight="1" x14ac:dyDescent="0.2"/>
    <row r="9999" ht="14.25" customHeight="1" x14ac:dyDescent="0.2"/>
    <row r="10000" ht="14.25" customHeight="1" x14ac:dyDescent="0.2"/>
    <row r="10001" ht="14.25" customHeight="1" x14ac:dyDescent="0.2"/>
  </sheetData>
  <sheetProtection password="DD1F" sheet="1" objects="1" scenarios="1" selectLockedCells="1" autoFilter="0"/>
  <autoFilter ref="B3:U4006" xr:uid="{00000000-0009-0000-0000-000001000000}"/>
  <mergeCells count="2">
    <mergeCell ref="B1:M1"/>
    <mergeCell ref="B2:M2"/>
  </mergeCells>
  <conditionalFormatting sqref="I541:I4005">
    <cfRule type="cellIs" dxfId="384" priority="375" operator="equal">
      <formula>"Vocero Comunal"</formula>
    </cfRule>
    <cfRule type="cellIs" dxfId="383" priority="391" operator="equal">
      <formula>"Vocero Territorial"</formula>
    </cfRule>
    <cfRule type="cellIs" dxfId="382" priority="392" operator="equal">
      <formula>"UBCH"</formula>
    </cfRule>
    <cfRule type="cellIs" dxfId="381" priority="393" operator="equal">
      <formula>"UNAMUJER"</formula>
    </cfRule>
    <cfRule type="cellIs" dxfId="380" priority="394" operator="equal">
      <formula>"FFM"</formula>
    </cfRule>
    <cfRule type="cellIs" dxfId="379" priority="395" operator="equal">
      <formula>"CCAlimentación"</formula>
    </cfRule>
    <cfRule type="cellIs" dxfId="378" priority="396" operator="equal">
      <formula>"Comunicador"</formula>
    </cfRule>
    <cfRule type="cellIs" dxfId="377" priority="397" operator="equal">
      <formula>"Productivo"</formula>
    </cfRule>
    <cfRule type="cellIs" dxfId="376" priority="398" operator="equal">
      <formula>"Fiscal"</formula>
    </cfRule>
    <cfRule type="cellIs" dxfId="375" priority="399" operator="equal">
      <formula>"Miliciano"</formula>
    </cfRule>
    <cfRule type="cellIs" dxfId="374" priority="400" operator="equal">
      <formula>"Ninguno"</formula>
    </cfRule>
  </conditionalFormatting>
  <conditionalFormatting sqref="N4:O4005">
    <cfRule type="containsText" dxfId="373" priority="387" operator="containsText" text="Revisar este número de Cédula">
      <formula>NOT(ISERROR(SEARCH("Revisar este número de Cédula",N4)))</formula>
    </cfRule>
  </conditionalFormatting>
  <conditionalFormatting sqref="I3006:I4005">
    <cfRule type="cellIs" dxfId="372" priority="377" operator="equal">
      <formula>"Líder de Comunidad"</formula>
    </cfRule>
    <cfRule type="cellIs" dxfId="371" priority="378" operator="equal">
      <formula>"UBCH"</formula>
    </cfRule>
    <cfRule type="cellIs" dxfId="370" priority="379" operator="equal">
      <formula>"UNAMUJER"</formula>
    </cfRule>
    <cfRule type="cellIs" dxfId="369" priority="380" operator="equal">
      <formula>"FFM"</formula>
    </cfRule>
    <cfRule type="cellIs" dxfId="368" priority="381" operator="equal">
      <formula>"CCAlimentación"</formula>
    </cfRule>
    <cfRule type="cellIs" dxfId="367" priority="382" operator="equal">
      <formula>"Comunicador"</formula>
    </cfRule>
    <cfRule type="cellIs" dxfId="366" priority="383" operator="equal">
      <formula>"Productivo"</formula>
    </cfRule>
    <cfRule type="cellIs" dxfId="365" priority="384" operator="equal">
      <formula>"Fiscal"</formula>
    </cfRule>
    <cfRule type="cellIs" dxfId="364" priority="385" operator="equal">
      <formula>"Miliciano"</formula>
    </cfRule>
    <cfRule type="cellIs" dxfId="363" priority="386" operator="equal">
      <formula>"Ninguno"</formula>
    </cfRule>
  </conditionalFormatting>
  <conditionalFormatting sqref="I4:I19 I26:I37">
    <cfRule type="cellIs" dxfId="362" priority="353" operator="equal">
      <formula>"Vocero Comunal"</formula>
    </cfRule>
    <cfRule type="cellIs" dxfId="361" priority="354" operator="equal">
      <formula>"Vocero Territorial"</formula>
    </cfRule>
    <cfRule type="cellIs" dxfId="360" priority="355" operator="equal">
      <formula>"UBCH"</formula>
    </cfRule>
    <cfRule type="cellIs" dxfId="359" priority="356" operator="equal">
      <formula>"UNAMUJER"</formula>
    </cfRule>
    <cfRule type="cellIs" dxfId="358" priority="357" operator="equal">
      <formula>"FFM"</formula>
    </cfRule>
    <cfRule type="cellIs" dxfId="357" priority="358" operator="equal">
      <formula>"CCAlimentación"</formula>
    </cfRule>
    <cfRule type="cellIs" dxfId="356" priority="359" operator="equal">
      <formula>"Comunicador"</formula>
    </cfRule>
    <cfRule type="cellIs" dxfId="355" priority="360" operator="equal">
      <formula>"Productivo"</formula>
    </cfRule>
    <cfRule type="cellIs" dxfId="354" priority="361" operator="equal">
      <formula>"Fiscal"</formula>
    </cfRule>
    <cfRule type="cellIs" dxfId="353" priority="362" operator="equal">
      <formula>"Miliciano"</formula>
    </cfRule>
    <cfRule type="cellIs" dxfId="352" priority="363" operator="equal">
      <formula>"Ninguno"</formula>
    </cfRule>
  </conditionalFormatting>
  <conditionalFormatting sqref="I4:I19 I26:I37">
    <cfRule type="cellIs" dxfId="351" priority="342" operator="equal">
      <formula>"Vocero Comunal"</formula>
    </cfRule>
    <cfRule type="cellIs" dxfId="350" priority="343" operator="equal">
      <formula>"Vocero Territorial"</formula>
    </cfRule>
    <cfRule type="cellIs" dxfId="349" priority="344" operator="equal">
      <formula>"UBCH"</formula>
    </cfRule>
    <cfRule type="cellIs" dxfId="348" priority="345" operator="equal">
      <formula>"UNAMUJER"</formula>
    </cfRule>
    <cfRule type="cellIs" dxfId="347" priority="346" operator="equal">
      <formula>"FFM"</formula>
    </cfRule>
    <cfRule type="cellIs" dxfId="346" priority="347" operator="equal">
      <formula>"CCAlimentación"</formula>
    </cfRule>
    <cfRule type="cellIs" dxfId="345" priority="348" operator="equal">
      <formula>"Comunicador"</formula>
    </cfRule>
    <cfRule type="cellIs" dxfId="344" priority="349" operator="equal">
      <formula>"Productivo"</formula>
    </cfRule>
    <cfRule type="cellIs" dxfId="343" priority="350" operator="equal">
      <formula>"Fiscal"</formula>
    </cfRule>
    <cfRule type="cellIs" dxfId="342" priority="351" operator="equal">
      <formula>"Miliciano"</formula>
    </cfRule>
    <cfRule type="cellIs" dxfId="341" priority="352" operator="equal">
      <formula>"Ninguno"</formula>
    </cfRule>
  </conditionalFormatting>
  <conditionalFormatting sqref="I20:I21">
    <cfRule type="cellIs" dxfId="340" priority="331" operator="equal">
      <formula>"Vocero Comunal"</formula>
    </cfRule>
    <cfRule type="cellIs" dxfId="339" priority="332" operator="equal">
      <formula>"Vocero Territorial"</formula>
    </cfRule>
    <cfRule type="cellIs" dxfId="338" priority="333" operator="equal">
      <formula>"UBCH"</formula>
    </cfRule>
    <cfRule type="cellIs" dxfId="337" priority="334" operator="equal">
      <formula>"UNAMUJER"</formula>
    </cfRule>
    <cfRule type="cellIs" dxfId="336" priority="335" operator="equal">
      <formula>"FFM"</formula>
    </cfRule>
    <cfRule type="cellIs" dxfId="335" priority="336" operator="equal">
      <formula>"CCAlimentación"</formula>
    </cfRule>
    <cfRule type="cellIs" dxfId="334" priority="337" operator="equal">
      <formula>"Comunicador"</formula>
    </cfRule>
    <cfRule type="cellIs" dxfId="333" priority="338" operator="equal">
      <formula>"Productivo"</formula>
    </cfRule>
    <cfRule type="cellIs" dxfId="332" priority="339" operator="equal">
      <formula>"Fiscal"</formula>
    </cfRule>
    <cfRule type="cellIs" dxfId="331" priority="340" operator="equal">
      <formula>"Miliciano"</formula>
    </cfRule>
    <cfRule type="cellIs" dxfId="330" priority="341" operator="equal">
      <formula>"Ninguno"</formula>
    </cfRule>
  </conditionalFormatting>
  <conditionalFormatting sqref="I20:I21">
    <cfRule type="cellIs" dxfId="329" priority="320" operator="equal">
      <formula>"Vocero Comunal"</formula>
    </cfRule>
    <cfRule type="cellIs" dxfId="328" priority="321" operator="equal">
      <formula>"Vocero Territorial"</formula>
    </cfRule>
    <cfRule type="cellIs" dxfId="327" priority="322" operator="equal">
      <formula>"UBCH"</formula>
    </cfRule>
    <cfRule type="cellIs" dxfId="326" priority="323" operator="equal">
      <formula>"UNAMUJER"</formula>
    </cfRule>
    <cfRule type="cellIs" dxfId="325" priority="324" operator="equal">
      <formula>"FFM"</formula>
    </cfRule>
    <cfRule type="cellIs" dxfId="324" priority="325" operator="equal">
      <formula>"CCAlimentación"</formula>
    </cfRule>
    <cfRule type="cellIs" dxfId="323" priority="326" operator="equal">
      <formula>"Comunicador"</formula>
    </cfRule>
    <cfRule type="cellIs" dxfId="322" priority="327" operator="equal">
      <formula>"Productivo"</formula>
    </cfRule>
    <cfRule type="cellIs" dxfId="321" priority="328" operator="equal">
      <formula>"Fiscal"</formula>
    </cfRule>
    <cfRule type="cellIs" dxfId="320" priority="329" operator="equal">
      <formula>"Miliciano"</formula>
    </cfRule>
    <cfRule type="cellIs" dxfId="319" priority="330" operator="equal">
      <formula>"Ninguno"</formula>
    </cfRule>
  </conditionalFormatting>
  <conditionalFormatting sqref="I22:I23">
    <cfRule type="cellIs" dxfId="318" priority="309" operator="equal">
      <formula>"Vocero Comunal"</formula>
    </cfRule>
    <cfRule type="cellIs" dxfId="317" priority="310" operator="equal">
      <formula>"Vocero Territorial"</formula>
    </cfRule>
    <cfRule type="cellIs" dxfId="316" priority="311" operator="equal">
      <formula>"UBCH"</formula>
    </cfRule>
    <cfRule type="cellIs" dxfId="315" priority="312" operator="equal">
      <formula>"UNAMUJER"</formula>
    </cfRule>
    <cfRule type="cellIs" dxfId="314" priority="313" operator="equal">
      <formula>"FFM"</formula>
    </cfRule>
    <cfRule type="cellIs" dxfId="313" priority="314" operator="equal">
      <formula>"CCAlimentación"</formula>
    </cfRule>
    <cfRule type="cellIs" dxfId="312" priority="315" operator="equal">
      <formula>"Comunicador"</formula>
    </cfRule>
    <cfRule type="cellIs" dxfId="311" priority="316" operator="equal">
      <formula>"Productivo"</formula>
    </cfRule>
    <cfRule type="cellIs" dxfId="310" priority="317" operator="equal">
      <formula>"Fiscal"</formula>
    </cfRule>
    <cfRule type="cellIs" dxfId="309" priority="318" operator="equal">
      <formula>"Miliciano"</formula>
    </cfRule>
    <cfRule type="cellIs" dxfId="308" priority="319" operator="equal">
      <formula>"Ninguno"</formula>
    </cfRule>
  </conditionalFormatting>
  <conditionalFormatting sqref="I22:I23">
    <cfRule type="cellIs" dxfId="307" priority="298" operator="equal">
      <formula>"Vocero Comunal"</formula>
    </cfRule>
    <cfRule type="cellIs" dxfId="306" priority="299" operator="equal">
      <formula>"Vocero Territorial"</formula>
    </cfRule>
    <cfRule type="cellIs" dxfId="305" priority="300" operator="equal">
      <formula>"UBCH"</formula>
    </cfRule>
    <cfRule type="cellIs" dxfId="304" priority="301" operator="equal">
      <formula>"UNAMUJER"</formula>
    </cfRule>
    <cfRule type="cellIs" dxfId="303" priority="302" operator="equal">
      <formula>"FFM"</formula>
    </cfRule>
    <cfRule type="cellIs" dxfId="302" priority="303" operator="equal">
      <formula>"CCAlimentación"</formula>
    </cfRule>
    <cfRule type="cellIs" dxfId="301" priority="304" operator="equal">
      <formula>"Comunicador"</formula>
    </cfRule>
    <cfRule type="cellIs" dxfId="300" priority="305" operator="equal">
      <formula>"Productivo"</formula>
    </cfRule>
    <cfRule type="cellIs" dxfId="299" priority="306" operator="equal">
      <formula>"Fiscal"</formula>
    </cfRule>
    <cfRule type="cellIs" dxfId="298" priority="307" operator="equal">
      <formula>"Miliciano"</formula>
    </cfRule>
    <cfRule type="cellIs" dxfId="297" priority="308" operator="equal">
      <formula>"Ninguno"</formula>
    </cfRule>
  </conditionalFormatting>
  <conditionalFormatting sqref="I24:I25">
    <cfRule type="cellIs" dxfId="296" priority="287" operator="equal">
      <formula>"Vocero Comunal"</formula>
    </cfRule>
    <cfRule type="cellIs" dxfId="295" priority="288" operator="equal">
      <formula>"Vocero Territorial"</formula>
    </cfRule>
    <cfRule type="cellIs" dxfId="294" priority="289" operator="equal">
      <formula>"UBCH"</formula>
    </cfRule>
    <cfRule type="cellIs" dxfId="293" priority="290" operator="equal">
      <formula>"UNAMUJER"</formula>
    </cfRule>
    <cfRule type="cellIs" dxfId="292" priority="291" operator="equal">
      <formula>"FFM"</formula>
    </cfRule>
    <cfRule type="cellIs" dxfId="291" priority="292" operator="equal">
      <formula>"CCAlimentación"</formula>
    </cfRule>
    <cfRule type="cellIs" dxfId="290" priority="293" operator="equal">
      <formula>"Comunicador"</formula>
    </cfRule>
    <cfRule type="cellIs" dxfId="289" priority="294" operator="equal">
      <formula>"Productivo"</formula>
    </cfRule>
    <cfRule type="cellIs" dxfId="288" priority="295" operator="equal">
      <formula>"Fiscal"</formula>
    </cfRule>
    <cfRule type="cellIs" dxfId="287" priority="296" operator="equal">
      <formula>"Miliciano"</formula>
    </cfRule>
    <cfRule type="cellIs" dxfId="286" priority="297" operator="equal">
      <formula>"Ninguno"</formula>
    </cfRule>
  </conditionalFormatting>
  <conditionalFormatting sqref="I24:I25">
    <cfRule type="cellIs" dxfId="285" priority="276" operator="equal">
      <formula>"Vocero Comunal"</formula>
    </cfRule>
    <cfRule type="cellIs" dxfId="284" priority="277" operator="equal">
      <formula>"Vocero Territorial"</formula>
    </cfRule>
    <cfRule type="cellIs" dxfId="283" priority="278" operator="equal">
      <formula>"UBCH"</formula>
    </cfRule>
    <cfRule type="cellIs" dxfId="282" priority="279" operator="equal">
      <formula>"UNAMUJER"</formula>
    </cfRule>
    <cfRule type="cellIs" dxfId="281" priority="280" operator="equal">
      <formula>"FFM"</formula>
    </cfRule>
    <cfRule type="cellIs" dxfId="280" priority="281" operator="equal">
      <formula>"CCAlimentación"</formula>
    </cfRule>
    <cfRule type="cellIs" dxfId="279" priority="282" operator="equal">
      <formula>"Comunicador"</formula>
    </cfRule>
    <cfRule type="cellIs" dxfId="278" priority="283" operator="equal">
      <formula>"Productivo"</formula>
    </cfRule>
    <cfRule type="cellIs" dxfId="277" priority="284" operator="equal">
      <formula>"Fiscal"</formula>
    </cfRule>
    <cfRule type="cellIs" dxfId="276" priority="285" operator="equal">
      <formula>"Miliciano"</formula>
    </cfRule>
    <cfRule type="cellIs" dxfId="275" priority="286" operator="equal">
      <formula>"Ninguno"</formula>
    </cfRule>
  </conditionalFormatting>
  <conditionalFormatting sqref="I38:I64">
    <cfRule type="cellIs" dxfId="274" priority="265" operator="equal">
      <formula>"Vocero Comunal"</formula>
    </cfRule>
    <cfRule type="cellIs" dxfId="273" priority="266" operator="equal">
      <formula>"Vocero Territorial"</formula>
    </cfRule>
    <cfRule type="cellIs" dxfId="272" priority="267" operator="equal">
      <formula>"UBCH"</formula>
    </cfRule>
    <cfRule type="cellIs" dxfId="271" priority="268" operator="equal">
      <formula>"UNAMUJER"</formula>
    </cfRule>
    <cfRule type="cellIs" dxfId="270" priority="269" operator="equal">
      <formula>"FFM"</formula>
    </cfRule>
    <cfRule type="cellIs" dxfId="269" priority="270" operator="equal">
      <formula>"CCAlimentación"</formula>
    </cfRule>
    <cfRule type="cellIs" dxfId="268" priority="271" operator="equal">
      <formula>"Comunicador"</formula>
    </cfRule>
    <cfRule type="cellIs" dxfId="267" priority="272" operator="equal">
      <formula>"Productivo"</formula>
    </cfRule>
    <cfRule type="cellIs" dxfId="266" priority="273" operator="equal">
      <formula>"Fiscal"</formula>
    </cfRule>
    <cfRule type="cellIs" dxfId="265" priority="274" operator="equal">
      <formula>"Miliciano"</formula>
    </cfRule>
    <cfRule type="cellIs" dxfId="264" priority="275" operator="equal">
      <formula>"Ninguno"</formula>
    </cfRule>
  </conditionalFormatting>
  <conditionalFormatting sqref="I38:I64">
    <cfRule type="cellIs" dxfId="263" priority="254" operator="equal">
      <formula>"Vocero Comunal"</formula>
    </cfRule>
    <cfRule type="cellIs" dxfId="262" priority="255" operator="equal">
      <formula>"Vocero Territorial"</formula>
    </cfRule>
    <cfRule type="cellIs" dxfId="261" priority="256" operator="equal">
      <formula>"UBCH"</formula>
    </cfRule>
    <cfRule type="cellIs" dxfId="260" priority="257" operator="equal">
      <formula>"UNAMUJER"</formula>
    </cfRule>
    <cfRule type="cellIs" dxfId="259" priority="258" operator="equal">
      <formula>"FFM"</formula>
    </cfRule>
    <cfRule type="cellIs" dxfId="258" priority="259" operator="equal">
      <formula>"CCAlimentación"</formula>
    </cfRule>
    <cfRule type="cellIs" dxfId="257" priority="260" operator="equal">
      <formula>"Comunicador"</formula>
    </cfRule>
    <cfRule type="cellIs" dxfId="256" priority="261" operator="equal">
      <formula>"Productivo"</formula>
    </cfRule>
    <cfRule type="cellIs" dxfId="255" priority="262" operator="equal">
      <formula>"Fiscal"</formula>
    </cfRule>
    <cfRule type="cellIs" dxfId="254" priority="263" operator="equal">
      <formula>"Miliciano"</formula>
    </cfRule>
    <cfRule type="cellIs" dxfId="253" priority="264" operator="equal">
      <formula>"Ninguno"</formula>
    </cfRule>
  </conditionalFormatting>
  <conditionalFormatting sqref="I65:I95">
    <cfRule type="cellIs" dxfId="252" priority="243" operator="equal">
      <formula>"Vocero Comunal"</formula>
    </cfRule>
    <cfRule type="cellIs" dxfId="251" priority="244" operator="equal">
      <formula>"Vocero Territorial"</formula>
    </cfRule>
    <cfRule type="cellIs" dxfId="250" priority="245" operator="equal">
      <formula>"UBCH"</formula>
    </cfRule>
    <cfRule type="cellIs" dxfId="249" priority="246" operator="equal">
      <formula>"UNAMUJER"</formula>
    </cfRule>
    <cfRule type="cellIs" dxfId="248" priority="247" operator="equal">
      <formula>"FFM"</formula>
    </cfRule>
    <cfRule type="cellIs" dxfId="247" priority="248" operator="equal">
      <formula>"CCAlimentación"</formula>
    </cfRule>
    <cfRule type="cellIs" dxfId="246" priority="249" operator="equal">
      <formula>"Comunicador"</formula>
    </cfRule>
    <cfRule type="cellIs" dxfId="245" priority="250" operator="equal">
      <formula>"Productivo"</formula>
    </cfRule>
    <cfRule type="cellIs" dxfId="244" priority="251" operator="equal">
      <formula>"Fiscal"</formula>
    </cfRule>
    <cfRule type="cellIs" dxfId="243" priority="252" operator="equal">
      <formula>"Miliciano"</formula>
    </cfRule>
    <cfRule type="cellIs" dxfId="242" priority="253" operator="equal">
      <formula>"Ninguno"</formula>
    </cfRule>
  </conditionalFormatting>
  <conditionalFormatting sqref="I65:I95">
    <cfRule type="cellIs" dxfId="241" priority="232" operator="equal">
      <formula>"Vocero Comunal"</formula>
    </cfRule>
    <cfRule type="cellIs" dxfId="240" priority="233" operator="equal">
      <formula>"Vocero Territorial"</formula>
    </cfRule>
    <cfRule type="cellIs" dxfId="239" priority="234" operator="equal">
      <formula>"UBCH"</formula>
    </cfRule>
    <cfRule type="cellIs" dxfId="238" priority="235" operator="equal">
      <formula>"UNAMUJER"</formula>
    </cfRule>
    <cfRule type="cellIs" dxfId="237" priority="236" operator="equal">
      <formula>"FFM"</formula>
    </cfRule>
    <cfRule type="cellIs" dxfId="236" priority="237" operator="equal">
      <formula>"CCAlimentación"</formula>
    </cfRule>
    <cfRule type="cellIs" dxfId="235" priority="238" operator="equal">
      <formula>"Comunicador"</formula>
    </cfRule>
    <cfRule type="cellIs" dxfId="234" priority="239" operator="equal">
      <formula>"Productivo"</formula>
    </cfRule>
    <cfRule type="cellIs" dxfId="233" priority="240" operator="equal">
      <formula>"Fiscal"</formula>
    </cfRule>
    <cfRule type="cellIs" dxfId="232" priority="241" operator="equal">
      <formula>"Miliciano"</formula>
    </cfRule>
    <cfRule type="cellIs" dxfId="231" priority="242" operator="equal">
      <formula>"Ninguno"</formula>
    </cfRule>
  </conditionalFormatting>
  <conditionalFormatting sqref="I96:I129">
    <cfRule type="cellIs" dxfId="230" priority="221" operator="equal">
      <formula>"Vocero Comunal"</formula>
    </cfRule>
    <cfRule type="cellIs" dxfId="229" priority="222" operator="equal">
      <formula>"Vocero Territorial"</formula>
    </cfRule>
    <cfRule type="cellIs" dxfId="228" priority="223" operator="equal">
      <formula>"UBCH"</formula>
    </cfRule>
    <cfRule type="cellIs" dxfId="227" priority="224" operator="equal">
      <formula>"UNAMUJER"</formula>
    </cfRule>
    <cfRule type="cellIs" dxfId="226" priority="225" operator="equal">
      <formula>"FFM"</formula>
    </cfRule>
    <cfRule type="cellIs" dxfId="225" priority="226" operator="equal">
      <formula>"CCAlimentación"</formula>
    </cfRule>
    <cfRule type="cellIs" dxfId="224" priority="227" operator="equal">
      <formula>"Comunicador"</formula>
    </cfRule>
    <cfRule type="cellIs" dxfId="223" priority="228" operator="equal">
      <formula>"Productivo"</formula>
    </cfRule>
    <cfRule type="cellIs" dxfId="222" priority="229" operator="equal">
      <formula>"Fiscal"</formula>
    </cfRule>
    <cfRule type="cellIs" dxfId="221" priority="230" operator="equal">
      <formula>"Miliciano"</formula>
    </cfRule>
    <cfRule type="cellIs" dxfId="220" priority="231" operator="equal">
      <formula>"Ninguno"</formula>
    </cfRule>
  </conditionalFormatting>
  <conditionalFormatting sqref="I96:I129">
    <cfRule type="cellIs" dxfId="219" priority="210" operator="equal">
      <formula>"Vocero Comunal"</formula>
    </cfRule>
    <cfRule type="cellIs" dxfId="218" priority="211" operator="equal">
      <formula>"Vocero Territorial"</formula>
    </cfRule>
    <cfRule type="cellIs" dxfId="217" priority="212" operator="equal">
      <formula>"UBCH"</formula>
    </cfRule>
    <cfRule type="cellIs" dxfId="216" priority="213" operator="equal">
      <formula>"UNAMUJER"</formula>
    </cfRule>
    <cfRule type="cellIs" dxfId="215" priority="214" operator="equal">
      <formula>"FFM"</formula>
    </cfRule>
    <cfRule type="cellIs" dxfId="214" priority="215" operator="equal">
      <formula>"CCAlimentación"</formula>
    </cfRule>
    <cfRule type="cellIs" dxfId="213" priority="216" operator="equal">
      <formula>"Comunicador"</formula>
    </cfRule>
    <cfRule type="cellIs" dxfId="212" priority="217" operator="equal">
      <formula>"Productivo"</formula>
    </cfRule>
    <cfRule type="cellIs" dxfId="211" priority="218" operator="equal">
      <formula>"Fiscal"</formula>
    </cfRule>
    <cfRule type="cellIs" dxfId="210" priority="219" operator="equal">
      <formula>"Miliciano"</formula>
    </cfRule>
    <cfRule type="cellIs" dxfId="209" priority="220" operator="equal">
      <formula>"Ninguno"</formula>
    </cfRule>
  </conditionalFormatting>
  <conditionalFormatting sqref="I130:I189">
    <cfRule type="cellIs" dxfId="208" priority="199" operator="equal">
      <formula>"Vocero Comunal"</formula>
    </cfRule>
    <cfRule type="cellIs" dxfId="207" priority="200" operator="equal">
      <formula>"Vocero Territorial"</formula>
    </cfRule>
    <cfRule type="cellIs" dxfId="206" priority="201" operator="equal">
      <formula>"UBCH"</formula>
    </cfRule>
    <cfRule type="cellIs" dxfId="205" priority="202" operator="equal">
      <formula>"UNAMUJER"</formula>
    </cfRule>
    <cfRule type="cellIs" dxfId="204" priority="203" operator="equal">
      <formula>"FFM"</formula>
    </cfRule>
    <cfRule type="cellIs" dxfId="203" priority="204" operator="equal">
      <formula>"CCAlimentación"</formula>
    </cfRule>
    <cfRule type="cellIs" dxfId="202" priority="205" operator="equal">
      <formula>"Comunicador"</formula>
    </cfRule>
    <cfRule type="cellIs" dxfId="201" priority="206" operator="equal">
      <formula>"Productivo"</formula>
    </cfRule>
    <cfRule type="cellIs" dxfId="200" priority="207" operator="equal">
      <formula>"Fiscal"</formula>
    </cfRule>
    <cfRule type="cellIs" dxfId="199" priority="208" operator="equal">
      <formula>"Miliciano"</formula>
    </cfRule>
    <cfRule type="cellIs" dxfId="198" priority="209" operator="equal">
      <formula>"Ninguno"</formula>
    </cfRule>
  </conditionalFormatting>
  <conditionalFormatting sqref="I130:I148">
    <cfRule type="cellIs" dxfId="197" priority="188" operator="equal">
      <formula>"Vocero Comunal"</formula>
    </cfRule>
    <cfRule type="cellIs" dxfId="196" priority="189" operator="equal">
      <formula>"Vocero Territorial"</formula>
    </cfRule>
    <cfRule type="cellIs" dxfId="195" priority="190" operator="equal">
      <formula>"UBCH"</formula>
    </cfRule>
    <cfRule type="cellIs" dxfId="194" priority="191" operator="equal">
      <formula>"UNAMUJER"</formula>
    </cfRule>
    <cfRule type="cellIs" dxfId="193" priority="192" operator="equal">
      <formula>"FFM"</formula>
    </cfRule>
    <cfRule type="cellIs" dxfId="192" priority="193" operator="equal">
      <formula>"CCAlimentación"</formula>
    </cfRule>
    <cfRule type="cellIs" dxfId="191" priority="194" operator="equal">
      <formula>"Comunicador"</formula>
    </cfRule>
    <cfRule type="cellIs" dxfId="190" priority="195" operator="equal">
      <formula>"Productivo"</formula>
    </cfRule>
    <cfRule type="cellIs" dxfId="189" priority="196" operator="equal">
      <formula>"Fiscal"</formula>
    </cfRule>
    <cfRule type="cellIs" dxfId="188" priority="197" operator="equal">
      <formula>"Miliciano"</formula>
    </cfRule>
    <cfRule type="cellIs" dxfId="187" priority="198" operator="equal">
      <formula>"Ninguno"</formula>
    </cfRule>
  </conditionalFormatting>
  <conditionalFormatting sqref="I190:I214">
    <cfRule type="cellIs" dxfId="186" priority="177" operator="equal">
      <formula>"Vocero Comunal"</formula>
    </cfRule>
    <cfRule type="cellIs" dxfId="185" priority="178" operator="equal">
      <formula>"Vocero Territorial"</formula>
    </cfRule>
    <cfRule type="cellIs" dxfId="184" priority="179" operator="equal">
      <formula>"UBCH"</formula>
    </cfRule>
    <cfRule type="cellIs" dxfId="183" priority="180" operator="equal">
      <formula>"UNAMUJER"</formula>
    </cfRule>
    <cfRule type="cellIs" dxfId="182" priority="181" operator="equal">
      <formula>"FFM"</formula>
    </cfRule>
    <cfRule type="cellIs" dxfId="181" priority="182" operator="equal">
      <formula>"CCAlimentación"</formula>
    </cfRule>
    <cfRule type="cellIs" dxfId="180" priority="183" operator="equal">
      <formula>"Comunicador"</formula>
    </cfRule>
    <cfRule type="cellIs" dxfId="179" priority="184" operator="equal">
      <formula>"Productivo"</formula>
    </cfRule>
    <cfRule type="cellIs" dxfId="178" priority="185" operator="equal">
      <formula>"Fiscal"</formula>
    </cfRule>
    <cfRule type="cellIs" dxfId="177" priority="186" operator="equal">
      <formula>"Miliciano"</formula>
    </cfRule>
    <cfRule type="cellIs" dxfId="176" priority="187" operator="equal">
      <formula>"Ninguno"</formula>
    </cfRule>
  </conditionalFormatting>
  <conditionalFormatting sqref="I215:I220">
    <cfRule type="cellIs" dxfId="175" priority="166" operator="equal">
      <formula>"Vocero Comunal"</formula>
    </cfRule>
    <cfRule type="cellIs" dxfId="174" priority="167" operator="equal">
      <formula>"Vocero Territorial"</formula>
    </cfRule>
    <cfRule type="cellIs" dxfId="173" priority="168" operator="equal">
      <formula>"UBCH"</formula>
    </cfRule>
    <cfRule type="cellIs" dxfId="172" priority="169" operator="equal">
      <formula>"UNAMUJER"</formula>
    </cfRule>
    <cfRule type="cellIs" dxfId="171" priority="170" operator="equal">
      <formula>"FFM"</formula>
    </cfRule>
    <cfRule type="cellIs" dxfId="170" priority="171" operator="equal">
      <formula>"CCAlimentación"</formula>
    </cfRule>
    <cfRule type="cellIs" dxfId="169" priority="172" operator="equal">
      <formula>"Comunicador"</formula>
    </cfRule>
    <cfRule type="cellIs" dxfId="168" priority="173" operator="equal">
      <formula>"Productivo"</formula>
    </cfRule>
    <cfRule type="cellIs" dxfId="167" priority="174" operator="equal">
      <formula>"Fiscal"</formula>
    </cfRule>
    <cfRule type="cellIs" dxfId="166" priority="175" operator="equal">
      <formula>"Miliciano"</formula>
    </cfRule>
    <cfRule type="cellIs" dxfId="165" priority="176" operator="equal">
      <formula>"Ninguno"</formula>
    </cfRule>
  </conditionalFormatting>
  <conditionalFormatting sqref="I221:I238">
    <cfRule type="cellIs" dxfId="164" priority="155" operator="equal">
      <formula>"Vocero Comunal"</formula>
    </cfRule>
    <cfRule type="cellIs" dxfId="163" priority="156" operator="equal">
      <formula>"Vocero Territorial"</formula>
    </cfRule>
    <cfRule type="cellIs" dxfId="162" priority="157" operator="equal">
      <formula>"UBCH"</formula>
    </cfRule>
    <cfRule type="cellIs" dxfId="161" priority="158" operator="equal">
      <formula>"UNAMUJER"</formula>
    </cfRule>
    <cfRule type="cellIs" dxfId="160" priority="159" operator="equal">
      <formula>"FFM"</formula>
    </cfRule>
    <cfRule type="cellIs" dxfId="159" priority="160" operator="equal">
      <formula>"CCAlimentación"</formula>
    </cfRule>
    <cfRule type="cellIs" dxfId="158" priority="161" operator="equal">
      <formula>"Comunicador"</formula>
    </cfRule>
    <cfRule type="cellIs" dxfId="157" priority="162" operator="equal">
      <formula>"Productivo"</formula>
    </cfRule>
    <cfRule type="cellIs" dxfId="156" priority="163" operator="equal">
      <formula>"Fiscal"</formula>
    </cfRule>
    <cfRule type="cellIs" dxfId="155" priority="164" operator="equal">
      <formula>"Miliciano"</formula>
    </cfRule>
    <cfRule type="cellIs" dxfId="154" priority="165" operator="equal">
      <formula>"Ninguno"</formula>
    </cfRule>
  </conditionalFormatting>
  <conditionalFormatting sqref="I239:I251">
    <cfRule type="cellIs" dxfId="153" priority="144" operator="equal">
      <formula>"Vocero Comunal"</formula>
    </cfRule>
    <cfRule type="cellIs" dxfId="152" priority="145" operator="equal">
      <formula>"Vocero Territorial"</formula>
    </cfRule>
    <cfRule type="cellIs" dxfId="151" priority="146" operator="equal">
      <formula>"UBCH"</formula>
    </cfRule>
    <cfRule type="cellIs" dxfId="150" priority="147" operator="equal">
      <formula>"UNAMUJER"</formula>
    </cfRule>
    <cfRule type="cellIs" dxfId="149" priority="148" operator="equal">
      <formula>"FFM"</formula>
    </cfRule>
    <cfRule type="cellIs" dxfId="148" priority="149" operator="equal">
      <formula>"CCAlimentación"</formula>
    </cfRule>
    <cfRule type="cellIs" dxfId="147" priority="150" operator="equal">
      <formula>"Comunicador"</formula>
    </cfRule>
    <cfRule type="cellIs" dxfId="146" priority="151" operator="equal">
      <formula>"Productivo"</formula>
    </cfRule>
    <cfRule type="cellIs" dxfId="145" priority="152" operator="equal">
      <formula>"Fiscal"</formula>
    </cfRule>
    <cfRule type="cellIs" dxfId="144" priority="153" operator="equal">
      <formula>"Miliciano"</formula>
    </cfRule>
    <cfRule type="cellIs" dxfId="143" priority="154" operator="equal">
      <formula>"Ninguno"</formula>
    </cfRule>
  </conditionalFormatting>
  <conditionalFormatting sqref="I252:I268">
    <cfRule type="cellIs" dxfId="142" priority="133" operator="equal">
      <formula>"Vocero Comunal"</formula>
    </cfRule>
    <cfRule type="cellIs" dxfId="141" priority="134" operator="equal">
      <formula>"Vocero Territorial"</formula>
    </cfRule>
    <cfRule type="cellIs" dxfId="140" priority="135" operator="equal">
      <formula>"UBCH"</formula>
    </cfRule>
    <cfRule type="cellIs" dxfId="139" priority="136" operator="equal">
      <formula>"UNAMUJER"</formula>
    </cfRule>
    <cfRule type="cellIs" dxfId="138" priority="137" operator="equal">
      <formula>"FFM"</formula>
    </cfRule>
    <cfRule type="cellIs" dxfId="137" priority="138" operator="equal">
      <formula>"CCAlimentación"</formula>
    </cfRule>
    <cfRule type="cellIs" dxfId="136" priority="139" operator="equal">
      <formula>"Comunicador"</formula>
    </cfRule>
    <cfRule type="cellIs" dxfId="135" priority="140" operator="equal">
      <formula>"Productivo"</formula>
    </cfRule>
    <cfRule type="cellIs" dxfId="134" priority="141" operator="equal">
      <formula>"Fiscal"</formula>
    </cfRule>
    <cfRule type="cellIs" dxfId="133" priority="142" operator="equal">
      <formula>"Miliciano"</formula>
    </cfRule>
    <cfRule type="cellIs" dxfId="132" priority="143" operator="equal">
      <formula>"Ninguno"</formula>
    </cfRule>
  </conditionalFormatting>
  <conditionalFormatting sqref="I269:I274">
    <cfRule type="cellIs" dxfId="131" priority="122" operator="equal">
      <formula>"Vocero Comunal"</formula>
    </cfRule>
    <cfRule type="cellIs" dxfId="130" priority="123" operator="equal">
      <formula>"Vocero Territorial"</formula>
    </cfRule>
    <cfRule type="cellIs" dxfId="129" priority="124" operator="equal">
      <formula>"UBCH"</formula>
    </cfRule>
    <cfRule type="cellIs" dxfId="128" priority="125" operator="equal">
      <formula>"UNAMUJER"</formula>
    </cfRule>
    <cfRule type="cellIs" dxfId="127" priority="126" operator="equal">
      <formula>"FFM"</formula>
    </cfRule>
    <cfRule type="cellIs" dxfId="126" priority="127" operator="equal">
      <formula>"CCAlimentación"</formula>
    </cfRule>
    <cfRule type="cellIs" dxfId="125" priority="128" operator="equal">
      <formula>"Comunicador"</formula>
    </cfRule>
    <cfRule type="cellIs" dxfId="124" priority="129" operator="equal">
      <formula>"Productivo"</formula>
    </cfRule>
    <cfRule type="cellIs" dxfId="123" priority="130" operator="equal">
      <formula>"Fiscal"</formula>
    </cfRule>
    <cfRule type="cellIs" dxfId="122" priority="131" operator="equal">
      <formula>"Miliciano"</formula>
    </cfRule>
    <cfRule type="cellIs" dxfId="121" priority="132" operator="equal">
      <formula>"Ninguno"</formula>
    </cfRule>
  </conditionalFormatting>
  <conditionalFormatting sqref="I275:I301">
    <cfRule type="cellIs" dxfId="120" priority="111" operator="equal">
      <formula>"Vocero Comunal"</formula>
    </cfRule>
    <cfRule type="cellIs" dxfId="119" priority="112" operator="equal">
      <formula>"Vocero Territorial"</formula>
    </cfRule>
    <cfRule type="cellIs" dxfId="118" priority="113" operator="equal">
      <formula>"UBCH"</formula>
    </cfRule>
    <cfRule type="cellIs" dxfId="117" priority="114" operator="equal">
      <formula>"UNAMUJER"</formula>
    </cfRule>
    <cfRule type="cellIs" dxfId="116" priority="115" operator="equal">
      <formula>"FFM"</formula>
    </cfRule>
    <cfRule type="cellIs" dxfId="115" priority="116" operator="equal">
      <formula>"CCAlimentación"</formula>
    </cfRule>
    <cfRule type="cellIs" dxfId="114" priority="117" operator="equal">
      <formula>"Comunicador"</formula>
    </cfRule>
    <cfRule type="cellIs" dxfId="113" priority="118" operator="equal">
      <formula>"Productivo"</formula>
    </cfRule>
    <cfRule type="cellIs" dxfId="112" priority="119" operator="equal">
      <formula>"Fiscal"</formula>
    </cfRule>
    <cfRule type="cellIs" dxfId="111" priority="120" operator="equal">
      <formula>"Miliciano"</formula>
    </cfRule>
    <cfRule type="cellIs" dxfId="110" priority="121" operator="equal">
      <formula>"Ninguno"</formula>
    </cfRule>
  </conditionalFormatting>
  <conditionalFormatting sqref="I302:I303">
    <cfRule type="cellIs" dxfId="109" priority="100" operator="equal">
      <formula>"Vocero Comunal"</formula>
    </cfRule>
    <cfRule type="cellIs" dxfId="108" priority="101" operator="equal">
      <formula>"Vocero Territorial"</formula>
    </cfRule>
    <cfRule type="cellIs" dxfId="107" priority="102" operator="equal">
      <formula>"UBCH"</formula>
    </cfRule>
    <cfRule type="cellIs" dxfId="106" priority="103" operator="equal">
      <formula>"UNAMUJER"</formula>
    </cfRule>
    <cfRule type="cellIs" dxfId="105" priority="104" operator="equal">
      <formula>"FFM"</formula>
    </cfRule>
    <cfRule type="cellIs" dxfId="104" priority="105" operator="equal">
      <formula>"CCAlimentación"</formula>
    </cfRule>
    <cfRule type="cellIs" dxfId="103" priority="106" operator="equal">
      <formula>"Comunicador"</formula>
    </cfRule>
    <cfRule type="cellIs" dxfId="102" priority="107" operator="equal">
      <formula>"Productivo"</formula>
    </cfRule>
    <cfRule type="cellIs" dxfId="101" priority="108" operator="equal">
      <formula>"Fiscal"</formula>
    </cfRule>
    <cfRule type="cellIs" dxfId="100" priority="109" operator="equal">
      <formula>"Miliciano"</formula>
    </cfRule>
    <cfRule type="cellIs" dxfId="99" priority="110" operator="equal">
      <formula>"Ninguno"</formula>
    </cfRule>
  </conditionalFormatting>
  <conditionalFormatting sqref="I304:I319">
    <cfRule type="cellIs" dxfId="98" priority="89" operator="equal">
      <formula>"Vocero Comunal"</formula>
    </cfRule>
    <cfRule type="cellIs" dxfId="97" priority="90" operator="equal">
      <formula>"Vocero Territorial"</formula>
    </cfRule>
    <cfRule type="cellIs" dxfId="96" priority="91" operator="equal">
      <formula>"UBCH"</formula>
    </cfRule>
    <cfRule type="cellIs" dxfId="95" priority="92" operator="equal">
      <formula>"UNAMUJER"</formula>
    </cfRule>
    <cfRule type="cellIs" dxfId="94" priority="93" operator="equal">
      <formula>"FFM"</formula>
    </cfRule>
    <cfRule type="cellIs" dxfId="93" priority="94" operator="equal">
      <formula>"CCAlimentación"</formula>
    </cfRule>
    <cfRule type="cellIs" dxfId="92" priority="95" operator="equal">
      <formula>"Comunicador"</formula>
    </cfRule>
    <cfRule type="cellIs" dxfId="91" priority="96" operator="equal">
      <formula>"Productivo"</formula>
    </cfRule>
    <cfRule type="cellIs" dxfId="90" priority="97" operator="equal">
      <formula>"Fiscal"</formula>
    </cfRule>
    <cfRule type="cellIs" dxfId="89" priority="98" operator="equal">
      <formula>"Miliciano"</formula>
    </cfRule>
    <cfRule type="cellIs" dxfId="88" priority="99" operator="equal">
      <formula>"Ninguno"</formula>
    </cfRule>
  </conditionalFormatting>
  <conditionalFormatting sqref="I320:I321">
    <cfRule type="cellIs" dxfId="87" priority="78" operator="equal">
      <formula>"Vocero Comunal"</formula>
    </cfRule>
    <cfRule type="cellIs" dxfId="86" priority="79" operator="equal">
      <formula>"Vocero Territorial"</formula>
    </cfRule>
    <cfRule type="cellIs" dxfId="85" priority="80" operator="equal">
      <formula>"UBCH"</formula>
    </cfRule>
    <cfRule type="cellIs" dxfId="84" priority="81" operator="equal">
      <formula>"UNAMUJER"</formula>
    </cfRule>
    <cfRule type="cellIs" dxfId="83" priority="82" operator="equal">
      <formula>"FFM"</formula>
    </cfRule>
    <cfRule type="cellIs" dxfId="82" priority="83" operator="equal">
      <formula>"CCAlimentación"</formula>
    </cfRule>
    <cfRule type="cellIs" dxfId="81" priority="84" operator="equal">
      <formula>"Comunicador"</formula>
    </cfRule>
    <cfRule type="cellIs" dxfId="80" priority="85" operator="equal">
      <formula>"Productivo"</formula>
    </cfRule>
    <cfRule type="cellIs" dxfId="79" priority="86" operator="equal">
      <formula>"Fiscal"</formula>
    </cfRule>
    <cfRule type="cellIs" dxfId="78" priority="87" operator="equal">
      <formula>"Miliciano"</formula>
    </cfRule>
    <cfRule type="cellIs" dxfId="77" priority="88" operator="equal">
      <formula>"Ninguno"</formula>
    </cfRule>
  </conditionalFormatting>
  <conditionalFormatting sqref="I322:I385">
    <cfRule type="cellIs" dxfId="76" priority="67" operator="equal">
      <formula>"Vocero Comunal"</formula>
    </cfRule>
    <cfRule type="cellIs" dxfId="75" priority="68" operator="equal">
      <formula>"Vocero Territorial"</formula>
    </cfRule>
    <cfRule type="cellIs" dxfId="74" priority="69" operator="equal">
      <formula>"UBCH"</formula>
    </cfRule>
    <cfRule type="cellIs" dxfId="73" priority="70" operator="equal">
      <formula>"UNAMUJER"</formula>
    </cfRule>
    <cfRule type="cellIs" dxfId="72" priority="71" operator="equal">
      <formula>"FFM"</formula>
    </cfRule>
    <cfRule type="cellIs" dxfId="71" priority="72" operator="equal">
      <formula>"CCAlimentación"</formula>
    </cfRule>
    <cfRule type="cellIs" dxfId="70" priority="73" operator="equal">
      <formula>"Comunicador"</formula>
    </cfRule>
    <cfRule type="cellIs" dxfId="69" priority="74" operator="equal">
      <formula>"Productivo"</formula>
    </cfRule>
    <cfRule type="cellIs" dxfId="68" priority="75" operator="equal">
      <formula>"Fiscal"</formula>
    </cfRule>
    <cfRule type="cellIs" dxfId="67" priority="76" operator="equal">
      <formula>"Miliciano"</formula>
    </cfRule>
    <cfRule type="cellIs" dxfId="66" priority="77" operator="equal">
      <formula>"Ninguno"</formula>
    </cfRule>
  </conditionalFormatting>
  <conditionalFormatting sqref="I386:I399">
    <cfRule type="cellIs" dxfId="65" priority="56" operator="equal">
      <formula>"Vocero Comunal"</formula>
    </cfRule>
    <cfRule type="cellIs" dxfId="64" priority="57" operator="equal">
      <formula>"Vocero Territorial"</formula>
    </cfRule>
    <cfRule type="cellIs" dxfId="63" priority="58" operator="equal">
      <formula>"UBCH"</formula>
    </cfRule>
    <cfRule type="cellIs" dxfId="62" priority="59" operator="equal">
      <formula>"UNAMUJER"</formula>
    </cfRule>
    <cfRule type="cellIs" dxfId="61" priority="60" operator="equal">
      <formula>"FFM"</formula>
    </cfRule>
    <cfRule type="cellIs" dxfId="60" priority="61" operator="equal">
      <formula>"CCAlimentación"</formula>
    </cfRule>
    <cfRule type="cellIs" dxfId="59" priority="62" operator="equal">
      <formula>"Comunicador"</formula>
    </cfRule>
    <cfRule type="cellIs" dxfId="58" priority="63" operator="equal">
      <formula>"Productivo"</formula>
    </cfRule>
    <cfRule type="cellIs" dxfId="57" priority="64" operator="equal">
      <formula>"Fiscal"</formula>
    </cfRule>
    <cfRule type="cellIs" dxfId="56" priority="65" operator="equal">
      <formula>"Miliciano"</formula>
    </cfRule>
    <cfRule type="cellIs" dxfId="55" priority="66" operator="equal">
      <formula>"Ninguno"</formula>
    </cfRule>
  </conditionalFormatting>
  <conditionalFormatting sqref="I400:I406">
    <cfRule type="cellIs" dxfId="54" priority="45" operator="equal">
      <formula>"Vocero Comunal"</formula>
    </cfRule>
    <cfRule type="cellIs" dxfId="53" priority="46" operator="equal">
      <formula>"Vocero Territorial"</formula>
    </cfRule>
    <cfRule type="cellIs" dxfId="52" priority="47" operator="equal">
      <formula>"UBCH"</formula>
    </cfRule>
    <cfRule type="cellIs" dxfId="51" priority="48" operator="equal">
      <formula>"UNAMUJER"</formula>
    </cfRule>
    <cfRule type="cellIs" dxfId="50" priority="49" operator="equal">
      <formula>"FFM"</formula>
    </cfRule>
    <cfRule type="cellIs" dxfId="49" priority="50" operator="equal">
      <formula>"CCAlimentación"</formula>
    </cfRule>
    <cfRule type="cellIs" dxfId="48" priority="51" operator="equal">
      <formula>"Comunicador"</formula>
    </cfRule>
    <cfRule type="cellIs" dxfId="47" priority="52" operator="equal">
      <formula>"Productivo"</formula>
    </cfRule>
    <cfRule type="cellIs" dxfId="46" priority="53" operator="equal">
      <formula>"Fiscal"</formula>
    </cfRule>
    <cfRule type="cellIs" dxfId="45" priority="54" operator="equal">
      <formula>"Miliciano"</formula>
    </cfRule>
    <cfRule type="cellIs" dxfId="44" priority="55" operator="equal">
      <formula>"Ninguno"</formula>
    </cfRule>
  </conditionalFormatting>
  <conditionalFormatting sqref="I407:I437">
    <cfRule type="cellIs" dxfId="43" priority="34" operator="equal">
      <formula>"Vocero Comunal"</formula>
    </cfRule>
    <cfRule type="cellIs" dxfId="42" priority="35" operator="equal">
      <formula>"Vocero Territorial"</formula>
    </cfRule>
    <cfRule type="cellIs" dxfId="41" priority="36" operator="equal">
      <formula>"UBCH"</formula>
    </cfRule>
    <cfRule type="cellIs" dxfId="40" priority="37" operator="equal">
      <formula>"UNAMUJER"</formula>
    </cfRule>
    <cfRule type="cellIs" dxfId="39" priority="38" operator="equal">
      <formula>"FFM"</formula>
    </cfRule>
    <cfRule type="cellIs" dxfId="38" priority="39" operator="equal">
      <formula>"CCAlimentación"</formula>
    </cfRule>
    <cfRule type="cellIs" dxfId="37" priority="40" operator="equal">
      <formula>"Comunicador"</formula>
    </cfRule>
    <cfRule type="cellIs" dxfId="36" priority="41" operator="equal">
      <formula>"Productivo"</formula>
    </cfRule>
    <cfRule type="cellIs" dxfId="35" priority="42" operator="equal">
      <formula>"Fiscal"</formula>
    </cfRule>
    <cfRule type="cellIs" dxfId="34" priority="43" operator="equal">
      <formula>"Miliciano"</formula>
    </cfRule>
    <cfRule type="cellIs" dxfId="33" priority="44" operator="equal">
      <formula>"Ninguno"</formula>
    </cfRule>
  </conditionalFormatting>
  <conditionalFormatting sqref="I438:I451">
    <cfRule type="cellIs" dxfId="32" priority="23" operator="equal">
      <formula>"Vocero Comunal"</formula>
    </cfRule>
    <cfRule type="cellIs" dxfId="31" priority="24" operator="equal">
      <formula>"Vocero Territorial"</formula>
    </cfRule>
    <cfRule type="cellIs" dxfId="30" priority="25" operator="equal">
      <formula>"UBCH"</formula>
    </cfRule>
    <cfRule type="cellIs" dxfId="29" priority="26" operator="equal">
      <formula>"UNAMUJER"</formula>
    </cfRule>
    <cfRule type="cellIs" dxfId="28" priority="27" operator="equal">
      <formula>"FFM"</formula>
    </cfRule>
    <cfRule type="cellIs" dxfId="27" priority="28" operator="equal">
      <formula>"CCAlimentación"</formula>
    </cfRule>
    <cfRule type="cellIs" dxfId="26" priority="29" operator="equal">
      <formula>"Comunicador"</formula>
    </cfRule>
    <cfRule type="cellIs" dxfId="25" priority="30" operator="equal">
      <formula>"Productivo"</formula>
    </cfRule>
    <cfRule type="cellIs" dxfId="24" priority="31" operator="equal">
      <formula>"Fiscal"</formula>
    </cfRule>
    <cfRule type="cellIs" dxfId="23" priority="32" operator="equal">
      <formula>"Miliciano"</formula>
    </cfRule>
    <cfRule type="cellIs" dxfId="22" priority="33" operator="equal">
      <formula>"Ninguno"</formula>
    </cfRule>
  </conditionalFormatting>
  <conditionalFormatting sqref="I452:I529">
    <cfRule type="cellIs" dxfId="21" priority="12" operator="equal">
      <formula>"Vocero Comunal"</formula>
    </cfRule>
    <cfRule type="cellIs" dxfId="20" priority="13" operator="equal">
      <formula>"Vocero Territorial"</formula>
    </cfRule>
    <cfRule type="cellIs" dxfId="19" priority="14" operator="equal">
      <formula>"UBCH"</formula>
    </cfRule>
    <cfRule type="cellIs" dxfId="18" priority="15" operator="equal">
      <formula>"UNAMUJER"</formula>
    </cfRule>
    <cfRule type="cellIs" dxfId="17" priority="16" operator="equal">
      <formula>"FFM"</formula>
    </cfRule>
    <cfRule type="cellIs" dxfId="16" priority="17" operator="equal">
      <formula>"CCAlimentación"</formula>
    </cfRule>
    <cfRule type="cellIs" dxfId="15" priority="18" operator="equal">
      <formula>"Comunicador"</formula>
    </cfRule>
    <cfRule type="cellIs" dxfId="14" priority="19" operator="equal">
      <formula>"Productivo"</formula>
    </cfRule>
    <cfRule type="cellIs" dxfId="13" priority="20" operator="equal">
      <formula>"Fiscal"</formula>
    </cfRule>
    <cfRule type="cellIs" dxfId="12" priority="21" operator="equal">
      <formula>"Miliciano"</formula>
    </cfRule>
    <cfRule type="cellIs" dxfId="11" priority="22" operator="equal">
      <formula>"Ninguno"</formula>
    </cfRule>
  </conditionalFormatting>
  <conditionalFormatting sqref="I530:I540">
    <cfRule type="cellIs" dxfId="10" priority="1" operator="equal">
      <formula>"Vocero Comunal"</formula>
    </cfRule>
    <cfRule type="cellIs" dxfId="9" priority="2" operator="equal">
      <formula>"Vocero Territorial"</formula>
    </cfRule>
    <cfRule type="cellIs" dxfId="8" priority="3" operator="equal">
      <formula>"UBCH"</formula>
    </cfRule>
    <cfRule type="cellIs" dxfId="7" priority="4" operator="equal">
      <formula>"UNAMUJER"</formula>
    </cfRule>
    <cfRule type="cellIs" dxfId="6" priority="5" operator="equal">
      <formula>"FFM"</formula>
    </cfRule>
    <cfRule type="cellIs" dxfId="5" priority="6" operator="equal">
      <formula>"CCAlimentación"</formula>
    </cfRule>
    <cfRule type="cellIs" dxfId="4" priority="7" operator="equal">
      <formula>"Comunicador"</formula>
    </cfRule>
    <cfRule type="cellIs" dxfId="3" priority="8" operator="equal">
      <formula>"Productivo"</formula>
    </cfRule>
    <cfRule type="cellIs" dxfId="2" priority="9" operator="equal">
      <formula>"Fiscal"</formula>
    </cfRule>
    <cfRule type="cellIs" dxfId="1" priority="10" operator="equal">
      <formula>"Miliciano"</formula>
    </cfRule>
    <cfRule type="cellIs" dxfId="0" priority="11" operator="equal">
      <formula>"Ninguno"</formula>
    </cfRule>
  </conditionalFormatting>
  <dataValidations count="9">
    <dataValidation type="list" operator="equal" allowBlank="1" showErrorMessage="1" sqref="M4:M4005" xr:uid="{00000000-0002-0000-0100-000000000000}">
      <formula1>"Si,No"</formula1>
      <formula2>0</formula2>
    </dataValidation>
    <dataValidation type="list" operator="equal" allowBlank="1" showErrorMessage="1" sqref="L5:L4005" xr:uid="{00000000-0002-0000-0100-000001000000}">
      <formula1>lisst</formula1>
      <formula2>0</formula2>
    </dataValidation>
    <dataValidation operator="equal" allowBlank="1" showInputMessage="1" showErrorMessage="1" promptTitle="e-mail" prompt="Ingrese el e-mail personal " sqref="J4:J4005" xr:uid="{00000000-0002-0000-0100-000002000000}">
      <formula1>0</formula1>
      <formula2>0</formula2>
    </dataValidation>
    <dataValidation type="list" operator="equal" allowBlank="1" showErrorMessage="1" sqref="E4:E4005" xr:uid="{00000000-0002-0000-0100-000003000000}">
      <formula1>"V,E"</formula1>
      <formula2>0</formula2>
    </dataValidation>
    <dataValidation operator="equal" allowBlank="1" showInputMessage="1" showErrorMessage="1" promptTitle="Dirección" prompt="Casa o Edificio, Piso o número de casa, Calle o Vereda, Centro Poblado" sqref="K4:K4005" xr:uid="{00000000-0002-0000-0100-000004000000}">
      <formula1>0</formula1>
      <formula2>0</formula2>
    </dataValidation>
    <dataValidation type="list" operator="equal" allowBlank="1" showErrorMessage="1" sqref="C4:C4005" xr:uid="{00000000-0002-0000-0100-000005000000}">
      <formula1>"Jefe de Familia,Abuelo(a),Concubino(a),Cónyuge,Hermano(a),Hijo(a),Madre,Nieto(a),Nuera,Padre,Primo(a),Sobrino(a),Tío(a),Yerno,Otro"</formula1>
      <formula2>0</formula2>
    </dataValidation>
    <dataValidation type="custom" allowBlank="1" showInputMessage="1" showErrorMessage="1" errorTitle="Error en CI" error="Revise el CI ingresado:_x000a_Certifique que no esté Registrado Previamente._x000a_Que sea un valor No-Numerico._x000a_Registro superior a 8 dígitos_x000a_" sqref="F4:F4005" xr:uid="{00000000-0002-0000-0100-000006000000}">
      <formula1>AND(COUNTIF($F$4:$F$3005,F4)=1,T(F4)="",LEN(F4)&lt;9)</formula1>
    </dataValidation>
    <dataValidation type="list" operator="equal" allowBlank="1" showErrorMessage="1" sqref="L4" xr:uid="{00000000-0002-0000-0100-000007000000}">
      <formula1>lisst</formula1>
    </dataValidation>
    <dataValidation type="list" operator="equal" allowBlank="1" showErrorMessage="1" sqref="I4:I4005" xr:uid="{00000000-0002-0000-0100-000008000000}">
      <formula1>"Vocero Territorial,CCAlimentación,Comunicador,FFM,Fiscal,Miliciano,Productivo,UBCH,UNAMUJER,Vocero Comunal,Ninguno"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1303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 del Clap</vt:lpstr>
      <vt:lpstr>Compradores</vt:lpstr>
      <vt:lpstr>ldc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Yonathan Castillo  Romero</cp:lastModifiedBy>
  <cp:revision>39</cp:revision>
  <dcterms:created xsi:type="dcterms:W3CDTF">2018-07-06T16:48:16Z</dcterms:created>
  <dcterms:modified xsi:type="dcterms:W3CDTF">2021-03-07T17:01:10Z</dcterms:modified>
  <dc:language>es-VE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