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\var\www\html\sneakersmarket\documentation\"/>
    </mc:Choice>
  </mc:AlternateContent>
  <bookViews>
    <workbookView xWindow="0" yWindow="0" windowWidth="38400" windowHeight="18315" activeTab="1"/>
  </bookViews>
  <sheets>
    <sheet name="planification-previsionnelle" sheetId="1" r:id="rId1"/>
    <sheet name="planification-effective" sheetId="3" r:id="rId2"/>
  </sheets>
  <calcPr calcId="162913"/>
</workbook>
</file>

<file path=xl/calcChain.xml><?xml version="1.0" encoding="utf-8"?>
<calcChain xmlns="http://schemas.openxmlformats.org/spreadsheetml/2006/main">
  <c r="C45" i="3" l="1"/>
  <c r="C49" i="3" l="1"/>
  <c r="C30" i="3" l="1"/>
  <c r="C34" i="3" l="1"/>
  <c r="C39" i="3" l="1"/>
  <c r="C38" i="3"/>
  <c r="C37" i="3"/>
  <c r="C35" i="3" l="1"/>
  <c r="C35" i="1" l="1"/>
  <c r="C11" i="3"/>
  <c r="C10" i="3"/>
  <c r="C5" i="3"/>
  <c r="C51" i="3"/>
  <c r="C50" i="3"/>
  <c r="C48" i="3"/>
  <c r="C46" i="3"/>
  <c r="C44" i="3"/>
  <c r="C43" i="3"/>
  <c r="C42" i="3"/>
  <c r="C40" i="3"/>
  <c r="C36" i="3"/>
  <c r="C33" i="3"/>
  <c r="C32" i="3"/>
  <c r="C31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4" i="3"/>
  <c r="C13" i="3"/>
  <c r="C12" i="3" s="1"/>
  <c r="C9" i="3"/>
  <c r="C8" i="3"/>
  <c r="C6" i="3"/>
  <c r="N3" i="3"/>
  <c r="M3" i="3"/>
  <c r="L3" i="3"/>
  <c r="K3" i="3"/>
  <c r="J3" i="3"/>
  <c r="I3" i="3"/>
  <c r="H3" i="3"/>
  <c r="G3" i="3"/>
  <c r="F3" i="3"/>
  <c r="E3" i="3"/>
  <c r="D3" i="3"/>
  <c r="C4" i="3" l="1"/>
  <c r="C7" i="3"/>
  <c r="C59" i="3" s="1"/>
  <c r="C47" i="3"/>
  <c r="C61" i="3" s="1"/>
  <c r="C15" i="3"/>
  <c r="C41" i="3"/>
  <c r="C62" i="3"/>
  <c r="C60" i="3"/>
  <c r="C33" i="1"/>
  <c r="C24" i="1"/>
  <c r="C23" i="1"/>
  <c r="C18" i="1"/>
  <c r="C17" i="1"/>
  <c r="C16" i="1"/>
  <c r="C42" i="1"/>
  <c r="C43" i="1"/>
  <c r="C41" i="1"/>
  <c r="C36" i="1"/>
  <c r="C37" i="1"/>
  <c r="C38" i="1"/>
  <c r="C39" i="1"/>
  <c r="C19" i="1"/>
  <c r="C20" i="1"/>
  <c r="C21" i="1"/>
  <c r="C22" i="1"/>
  <c r="C25" i="1"/>
  <c r="C26" i="1"/>
  <c r="C27" i="1"/>
  <c r="C28" i="1"/>
  <c r="C29" i="1"/>
  <c r="C30" i="1"/>
  <c r="C31" i="1"/>
  <c r="C32" i="1"/>
  <c r="C34" i="1"/>
  <c r="C14" i="1"/>
  <c r="C13" i="1"/>
  <c r="C9" i="1"/>
  <c r="C8" i="1"/>
  <c r="C6" i="1"/>
  <c r="C4" i="1" s="1"/>
  <c r="E3" i="1"/>
  <c r="F3" i="1"/>
  <c r="G3" i="1"/>
  <c r="H3" i="1"/>
  <c r="I3" i="1"/>
  <c r="J3" i="1"/>
  <c r="K3" i="1"/>
  <c r="L3" i="1"/>
  <c r="M3" i="1"/>
  <c r="N3" i="1"/>
  <c r="D3" i="1"/>
  <c r="C58" i="3" l="1"/>
  <c r="C54" i="1"/>
  <c r="C52" i="1"/>
  <c r="C7" i="1"/>
  <c r="C51" i="1" s="1"/>
  <c r="C40" i="1"/>
  <c r="C53" i="1" s="1"/>
  <c r="C15" i="1"/>
  <c r="C50" i="1" l="1"/>
</calcChain>
</file>

<file path=xl/sharedStrings.xml><?xml version="1.0" encoding="utf-8"?>
<sst xmlns="http://schemas.openxmlformats.org/spreadsheetml/2006/main" count="132" uniqueCount="70">
  <si>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</si>
  <si>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</si>
  <si>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</si>
  <si>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</si>
  <si>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</si>
  <si>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</si>
  <si>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</si>
  <si>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</si>
  <si>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</si>
  <si>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</si>
  <si>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</si>
  <si>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1- S'informer</t>
  </si>
  <si>
    <t>2- Planifier</t>
  </si>
  <si>
    <t>3- Décider</t>
  </si>
  <si>
    <t>4- Réaliser</t>
  </si>
  <si>
    <t>Tâches</t>
  </si>
  <si>
    <t>Lire le cahier des charges en détail</t>
  </si>
  <si>
    <t>Lire la grille d'évaluation du TPI</t>
  </si>
  <si>
    <t>Découper les tâches</t>
  </si>
  <si>
    <t>Attribuer un nombre d'heures aux tâches</t>
  </si>
  <si>
    <t>Outils à utiliser</t>
  </si>
  <si>
    <t>Ressources à utiliser</t>
  </si>
  <si>
    <t>Structure du projet</t>
  </si>
  <si>
    <t>Dépôt github</t>
  </si>
  <si>
    <t>Documentation Technique</t>
  </si>
  <si>
    <t>Journal de bord</t>
  </si>
  <si>
    <t>Manuel Utilisateur</t>
  </si>
  <si>
    <t>Rapport de TPI</t>
  </si>
  <si>
    <t>Product Backlog</t>
  </si>
  <si>
    <t>Connexion (fonctionnel + verif + erreurs)</t>
  </si>
  <si>
    <t>Inscription (fonctionnel + verif + erreurs)</t>
  </si>
  <si>
    <t>Connexion à la base avec PDO</t>
  </si>
  <si>
    <t>Chercher par nom + filtrer par marque</t>
  </si>
  <si>
    <t>Nombre d'heures totales :</t>
  </si>
  <si>
    <t>Détail paire de chaussure</t>
  </si>
  <si>
    <t>Mot de passe 8 car, maj, chiffre et car spé</t>
  </si>
  <si>
    <t>Admin gestion des utilisateurs</t>
  </si>
  <si>
    <t>Admin gestion points rencontres</t>
  </si>
  <si>
    <t>Admin gestion etablissements</t>
  </si>
  <si>
    <t>Implémenter le MCD</t>
  </si>
  <si>
    <t>Dessiner le MCD</t>
  </si>
  <si>
    <t>Analyser</t>
  </si>
  <si>
    <t>Implémenter</t>
  </si>
  <si>
    <t>Test</t>
  </si>
  <si>
    <t>Documenter</t>
  </si>
  <si>
    <t>Ajouter une paire à la liste des favoris</t>
  </si>
  <si>
    <t>Voir la liste des paires favorites</t>
  </si>
  <si>
    <t>Voir la liste des ses paires en vente</t>
  </si>
  <si>
    <t>Heures</t>
  </si>
  <si>
    <t>Vues</t>
  </si>
  <si>
    <t>Rapport de tests</t>
  </si>
  <si>
    <t>Planification de tests</t>
  </si>
  <si>
    <t>Déroulement de tests</t>
  </si>
  <si>
    <t>Fin de l'analyse</t>
  </si>
  <si>
    <t>Fin de l'implémentation</t>
  </si>
  <si>
    <t>Rendu de la planification</t>
  </si>
  <si>
    <t>Rendu final</t>
  </si>
  <si>
    <t>5- Documenter</t>
  </si>
  <si>
    <t>Page profil (pouvoir modifier ses infos)</t>
  </si>
  <si>
    <t>Pagination des paires</t>
  </si>
  <si>
    <t>Listing des paires</t>
  </si>
  <si>
    <t>6- Contrôler</t>
  </si>
  <si>
    <t>Créer Transaction</t>
  </si>
  <si>
    <t>Filtrer par taille et combine avec marque</t>
  </si>
  <si>
    <t>photo de profil utilisateur</t>
  </si>
  <si>
    <t>Voir la liste des ses paires achetées</t>
  </si>
  <si>
    <t>Admin gestion des paires</t>
  </si>
  <si>
    <t>Debugging</t>
  </si>
  <si>
    <t>Réglages de petits détails</t>
  </si>
  <si>
    <t>Scénario de démonstration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</si>
</sst>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7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6" tint="0.79998168889431442"/>
        <bgColor rgb="FFEA9999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A8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textRotation="90"/>
    </xf>
    <xf numFmtId="20" fontId="1" fillId="0" borderId="0" xfId="0" applyNumberFormat="1" applyFont="1" applyAlignment="1"/>
    <xf numFmtId="0" fontId="0" fillId="0" borderId="0" xfId="0" applyFont="1" applyBorder="1" applyAlignment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8" xfId="0" applyFont="1" applyBorder="1" applyAlignment="1"/>
    <xf numFmtId="0" fontId="2" fillId="6" borderId="10" xfId="0" applyFont="1" applyFill="1" applyBorder="1" applyAlignment="1"/>
    <xf numFmtId="0" fontId="2" fillId="6" borderId="11" xfId="0" applyFont="1" applyFill="1" applyBorder="1" applyAlignment="1"/>
    <xf numFmtId="0" fontId="1" fillId="0" borderId="4" xfId="0" applyFont="1" applyBorder="1" applyAlignment="1">
      <alignment horizontal="center"/>
    </xf>
    <xf numFmtId="0" fontId="6" fillId="6" borderId="9" xfId="0" applyFont="1" applyFill="1" applyBorder="1" applyAlignment="1"/>
    <xf numFmtId="0" fontId="8" fillId="0" borderId="13" xfId="0" applyFont="1" applyBorder="1" applyAlignment="1"/>
    <xf numFmtId="0" fontId="6" fillId="7" borderId="9" xfId="0" applyFont="1" applyFill="1" applyBorder="1" applyAlignment="1"/>
    <xf numFmtId="0" fontId="6" fillId="8" borderId="9" xfId="0" applyFont="1" applyFill="1" applyBorder="1" applyAlignment="1"/>
    <xf numFmtId="0" fontId="6" fillId="9" borderId="9" xfId="0" applyFont="1" applyFill="1" applyBorder="1" applyAlignment="1"/>
    <xf numFmtId="0" fontId="8" fillId="0" borderId="13" xfId="0" applyFont="1" applyFill="1" applyBorder="1" applyAlignment="1"/>
    <xf numFmtId="0" fontId="9" fillId="0" borderId="13" xfId="0" applyFont="1" applyBorder="1" applyAlignment="1"/>
    <xf numFmtId="0" fontId="8" fillId="0" borderId="1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7" fillId="11" borderId="12" xfId="0" applyFont="1" applyFill="1" applyBorder="1" applyAlignment="1"/>
    <xf numFmtId="0" fontId="6" fillId="11" borderId="13" xfId="0" applyFont="1" applyFill="1" applyBorder="1" applyAlignment="1">
      <alignment horizontal="left"/>
    </xf>
    <xf numFmtId="0" fontId="6" fillId="11" borderId="14" xfId="0" applyFont="1" applyFill="1" applyBorder="1" applyAlignment="1">
      <alignment horizontal="left"/>
    </xf>
    <xf numFmtId="20" fontId="6" fillId="7" borderId="10" xfId="0" applyNumberFormat="1" applyFont="1" applyFill="1" applyBorder="1" applyAlignment="1">
      <alignment horizontal="center"/>
    </xf>
    <xf numFmtId="20" fontId="6" fillId="0" borderId="4" xfId="0" applyNumberFormat="1" applyFont="1" applyBorder="1" applyAlignment="1">
      <alignment horizontal="center" vertical="center"/>
    </xf>
    <xf numFmtId="20" fontId="6" fillId="0" borderId="12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20" fontId="6" fillId="0" borderId="14" xfId="0" applyNumberFormat="1" applyFont="1" applyBorder="1" applyAlignment="1">
      <alignment horizontal="center" vertical="center"/>
    </xf>
    <xf numFmtId="20" fontId="7" fillId="12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8" fillId="0" borderId="3" xfId="0" applyFont="1" applyBorder="1" applyAlignment="1"/>
    <xf numFmtId="164" fontId="6" fillId="6" borderId="1" xfId="0" applyNumberFormat="1" applyFont="1" applyFill="1" applyBorder="1" applyAlignment="1">
      <alignment horizontal="center"/>
    </xf>
    <xf numFmtId="20" fontId="6" fillId="0" borderId="13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20" fontId="7" fillId="12" borderId="16" xfId="0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20" fontId="7" fillId="12" borderId="18" xfId="0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20" fontId="7" fillId="0" borderId="18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20" fontId="7" fillId="12" borderId="20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20" fontId="7" fillId="12" borderId="17" xfId="0" applyNumberFormat="1" applyFont="1" applyFill="1" applyBorder="1" applyAlignment="1">
      <alignment horizontal="center"/>
    </xf>
    <xf numFmtId="20" fontId="7" fillId="12" borderId="15" xfId="0" applyNumberFormat="1" applyFont="1" applyFill="1" applyBorder="1" applyAlignment="1">
      <alignment horizontal="center"/>
    </xf>
    <xf numFmtId="20" fontId="7" fillId="12" borderId="21" xfId="0" applyNumberFormat="1" applyFont="1" applyFill="1" applyBorder="1" applyAlignment="1">
      <alignment horizontal="center"/>
    </xf>
    <xf numFmtId="20" fontId="7" fillId="0" borderId="18" xfId="0" applyNumberFormat="1" applyFont="1" applyFill="1" applyBorder="1" applyAlignment="1">
      <alignment horizontal="center"/>
    </xf>
    <xf numFmtId="20" fontId="7" fillId="0" borderId="5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20" fontId="7" fillId="13" borderId="10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6" fillId="13" borderId="3" xfId="0" applyFont="1" applyFill="1" applyBorder="1" applyAlignment="1">
      <alignment wrapText="1"/>
    </xf>
    <xf numFmtId="0" fontId="7" fillId="13" borderId="1" xfId="0" applyFont="1" applyFill="1" applyBorder="1" applyAlignment="1">
      <alignment horizontal="center"/>
    </xf>
    <xf numFmtId="0" fontId="6" fillId="10" borderId="7" xfId="0" applyFont="1" applyFill="1" applyBorder="1" applyAlignment="1"/>
    <xf numFmtId="164" fontId="6" fillId="10" borderId="5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20" fontId="7" fillId="0" borderId="2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7" fillId="12" borderId="6" xfId="0" applyFont="1" applyFill="1" applyBorder="1" applyAlignment="1">
      <alignment horizontal="center"/>
    </xf>
    <xf numFmtId="20" fontId="7" fillId="12" borderId="24" xfId="0" applyNumberFormat="1" applyFont="1" applyFill="1" applyBorder="1" applyAlignment="1">
      <alignment horizontal="center"/>
    </xf>
    <xf numFmtId="20" fontId="7" fillId="12" borderId="5" xfId="0" applyNumberFormat="1" applyFont="1" applyFill="1" applyBorder="1" applyAlignment="1">
      <alignment horizontal="center"/>
    </xf>
    <xf numFmtId="20" fontId="7" fillId="12" borderId="6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0" fontId="7" fillId="0" borderId="21" xfId="0" applyNumberFormat="1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20" fontId="7" fillId="0" borderId="24" xfId="0" applyNumberFormat="1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0" fontId="7" fillId="0" borderId="5" xfId="0" applyNumberFormat="1" applyFont="1" applyFill="1" applyBorder="1" applyAlignment="1">
      <alignment horizontal="center"/>
    </xf>
    <xf numFmtId="20" fontId="7" fillId="0" borderId="6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 vertical="center"/>
    </xf>
    <xf numFmtId="20" fontId="7" fillId="14" borderId="17" xfId="0" applyNumberFormat="1" applyFont="1" applyFill="1" applyBorder="1" applyAlignment="1">
      <alignment horizontal="center"/>
    </xf>
    <xf numFmtId="20" fontId="7" fillId="14" borderId="20" xfId="0" applyNumberFormat="1" applyFont="1" applyFill="1" applyBorder="1" applyAlignment="1">
      <alignment horizontal="center"/>
    </xf>
    <xf numFmtId="20" fontId="7" fillId="14" borderId="15" xfId="0" applyNumberFormat="1" applyFont="1" applyFill="1" applyBorder="1" applyAlignment="1">
      <alignment horizontal="center"/>
    </xf>
    <xf numFmtId="20" fontId="7" fillId="14" borderId="0" xfId="0" applyNumberFormat="1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20" fontId="7" fillId="14" borderId="16" xfId="0" applyNumberFormat="1" applyFont="1" applyFill="1" applyBorder="1" applyAlignment="1">
      <alignment horizontal="center"/>
    </xf>
    <xf numFmtId="20" fontId="7" fillId="14" borderId="18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20" fontId="7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/>
    <xf numFmtId="20" fontId="7" fillId="0" borderId="15" xfId="0" applyNumberFormat="1" applyFont="1" applyFill="1" applyBorder="1" applyAlignment="1">
      <alignment horizontal="center"/>
    </xf>
    <xf numFmtId="20" fontId="7" fillId="0" borderId="16" xfId="0" applyNumberFormat="1" applyFont="1" applyFill="1" applyBorder="1" applyAlignment="1">
      <alignment horizontal="center"/>
    </xf>
    <xf numFmtId="20" fontId="7" fillId="0" borderId="19" xfId="0" applyNumberFormat="1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20" fontId="7" fillId="0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A8A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67"/>
  <sheetViews>
    <sheetView zoomScale="85" zoomScaleNormal="85" workbookViewId="0">
      <selection activeCell="K31" sqref="K31"/>
    </sheetView>
  </sheetViews>
  <sheetFormatPr baseColWidth="10" defaultColWidth="12.5703125" defaultRowHeight="12.75" x14ac:dyDescent="0.2"/>
  <cols>
    <col min="1" max="1" width="13.42578125" customWidth="1"/>
    <col min="2" max="2" width="53" bestFit="1" customWidth="1"/>
    <col min="3" max="3" width="14" bestFit="1" customWidth="1"/>
    <col min="4" max="4" width="17" bestFit="1" customWidth="1"/>
    <col min="5" max="12" width="15.42578125" bestFit="1" customWidth="1"/>
    <col min="13" max="14" width="17.85546875" bestFit="1" customWidth="1"/>
    <col min="15" max="21" width="5.5703125" bestFit="1" customWidth="1"/>
    <col min="22" max="22" width="8.5703125" bestFit="1" customWidth="1"/>
    <col min="23" max="113" width="5.5703125" bestFit="1" customWidth="1"/>
  </cols>
  <sheetData>
    <row r="1" spans="2:15" ht="13.5" thickBot="1" x14ac:dyDescent="0.25"/>
    <row r="2" spans="2:15" ht="28.5" thickTop="1" thickBot="1" x14ac:dyDescent="0.25">
      <c r="B2" s="132" t="s">
        <v>15</v>
      </c>
      <c r="C2" s="134" t="s">
        <v>48</v>
      </c>
      <c r="D2" s="8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</row>
    <row r="3" spans="2:15" ht="19.5" thickTop="1" thickBot="1" x14ac:dyDescent="0.3">
      <c r="B3" s="133"/>
      <c r="C3" s="135"/>
      <c r="D3" s="50">
        <f t="shared" ref="D3:N3" si="0">SUM(D5:D43)</f>
        <v>0.33333333333333331</v>
      </c>
      <c r="E3" s="49">
        <f t="shared" si="0"/>
        <v>0.33333333333333331</v>
      </c>
      <c r="F3" s="49">
        <f t="shared" si="0"/>
        <v>0.33333333333333331</v>
      </c>
      <c r="G3" s="49">
        <f t="shared" si="0"/>
        <v>0.33333333333333331</v>
      </c>
      <c r="H3" s="49">
        <f t="shared" si="0"/>
        <v>0.33333333333333337</v>
      </c>
      <c r="I3" s="49">
        <f t="shared" si="0"/>
        <v>0.33333333333333331</v>
      </c>
      <c r="J3" s="49">
        <f t="shared" si="0"/>
        <v>0.33333333333333331</v>
      </c>
      <c r="K3" s="49">
        <f t="shared" si="0"/>
        <v>0.33333333333333331</v>
      </c>
      <c r="L3" s="49">
        <f t="shared" si="0"/>
        <v>0.33333333333333331</v>
      </c>
      <c r="M3" s="49">
        <f t="shared" si="0"/>
        <v>0.33333333333333331</v>
      </c>
      <c r="N3" s="51">
        <f t="shared" si="0"/>
        <v>0.33333333333333331</v>
      </c>
      <c r="O3" s="5"/>
    </row>
    <row r="4" spans="2:15" ht="19.5" thickTop="1" thickBot="1" x14ac:dyDescent="0.3">
      <c r="B4" s="13" t="s">
        <v>11</v>
      </c>
      <c r="C4" s="55">
        <f>SUM(C5:C6)</f>
        <v>0.16666666666666666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2:15" ht="19.5" thickTop="1" thickBot="1" x14ac:dyDescent="0.3">
      <c r="B5" s="54" t="s">
        <v>17</v>
      </c>
      <c r="C5" s="28">
        <v>8.3333333333333329E-2</v>
      </c>
      <c r="D5" s="72">
        <v>4.1666666666666664E-2</v>
      </c>
      <c r="E5" s="58">
        <v>4.1666666666666664E-2</v>
      </c>
      <c r="F5" s="60"/>
      <c r="G5" s="60"/>
      <c r="H5" s="60"/>
      <c r="I5" s="60"/>
      <c r="J5" s="60"/>
      <c r="K5" s="60"/>
      <c r="L5" s="60"/>
      <c r="M5" s="60"/>
      <c r="N5" s="61"/>
    </row>
    <row r="6" spans="2:15" ht="18.75" thickBot="1" x14ac:dyDescent="0.3">
      <c r="B6" s="14" t="s">
        <v>16</v>
      </c>
      <c r="C6" s="27">
        <f>SUM(D6:N6)</f>
        <v>8.3333333333333329E-2</v>
      </c>
      <c r="D6" s="36">
        <v>8.3333333333333329E-2</v>
      </c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2:15" ht="19.5" thickTop="1" thickBot="1" x14ac:dyDescent="0.3">
      <c r="B7" s="15" t="s">
        <v>12</v>
      </c>
      <c r="C7" s="26">
        <f>SUM(C8:C11)</f>
        <v>0.29166666666666669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2:15" ht="19.5" thickTop="1" thickBot="1" x14ac:dyDescent="0.3">
      <c r="B8" s="14" t="s">
        <v>18</v>
      </c>
      <c r="C8" s="27">
        <f>SUM(D8:N8)</f>
        <v>6.9444444444444434E-2</v>
      </c>
      <c r="D8" s="72">
        <v>6.9444444444444434E-2</v>
      </c>
      <c r="E8" s="60"/>
      <c r="F8" s="60"/>
      <c r="G8" s="60"/>
      <c r="H8" s="60"/>
      <c r="I8" s="60"/>
      <c r="J8" s="60"/>
      <c r="K8" s="60"/>
      <c r="L8" s="60"/>
      <c r="M8" s="60"/>
      <c r="N8" s="61"/>
    </row>
    <row r="9" spans="2:15" ht="18.75" thickBot="1" x14ac:dyDescent="0.3">
      <c r="B9" s="14" t="s">
        <v>19</v>
      </c>
      <c r="C9" s="27">
        <f t="shared" ref="C9" si="1">SUM(D9:N9)</f>
        <v>8.3333333333333329E-2</v>
      </c>
      <c r="D9" s="36">
        <v>8.3333333333333329E-2</v>
      </c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2:15" ht="18.75" thickBot="1" x14ac:dyDescent="0.3">
      <c r="B10" s="14" t="s">
        <v>28</v>
      </c>
      <c r="C10" s="29">
        <v>9.7222222222222224E-2</v>
      </c>
      <c r="D10" s="71">
        <v>4.1666666666666664E-2</v>
      </c>
      <c r="E10" s="63">
        <v>5.5555555555555552E-2</v>
      </c>
      <c r="F10" s="59"/>
      <c r="G10" s="59"/>
      <c r="H10" s="59"/>
      <c r="I10" s="59"/>
      <c r="J10" s="59"/>
      <c r="K10" s="59"/>
      <c r="L10" s="59"/>
      <c r="M10" s="59"/>
      <c r="N10" s="64"/>
    </row>
    <row r="11" spans="2:15" ht="18.75" thickBot="1" x14ac:dyDescent="0.3">
      <c r="B11" s="14" t="s">
        <v>40</v>
      </c>
      <c r="C11" s="27">
        <v>4.1666666666666664E-2</v>
      </c>
      <c r="D11" s="53"/>
      <c r="E11" s="36">
        <v>4.1666666666666664E-2</v>
      </c>
      <c r="F11" s="37"/>
      <c r="G11" s="37"/>
      <c r="H11" s="37"/>
      <c r="I11" s="37"/>
      <c r="J11" s="37"/>
      <c r="K11" s="37"/>
      <c r="L11" s="37"/>
      <c r="M11" s="37"/>
      <c r="N11" s="38"/>
    </row>
    <row r="12" spans="2:15" ht="19.5" thickTop="1" thickBot="1" x14ac:dyDescent="0.3">
      <c r="B12" s="16" t="s">
        <v>13</v>
      </c>
      <c r="C12" s="31">
        <v>4.1666666666666664E-2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0"/>
    </row>
    <row r="13" spans="2:15" ht="19.5" thickTop="1" thickBot="1" x14ac:dyDescent="0.3">
      <c r="B13" s="14" t="s">
        <v>20</v>
      </c>
      <c r="C13" s="29">
        <f>SUM(D13:N13)</f>
        <v>2.0833333333333332E-2</v>
      </c>
      <c r="D13" s="86"/>
      <c r="E13" s="63">
        <v>2.0833333333333332E-2</v>
      </c>
      <c r="F13" s="59"/>
      <c r="G13" s="59"/>
      <c r="H13" s="59"/>
      <c r="I13" s="59"/>
      <c r="J13" s="59"/>
      <c r="K13" s="59"/>
      <c r="L13" s="59"/>
      <c r="M13" s="59"/>
      <c r="N13" s="64"/>
    </row>
    <row r="14" spans="2:15" ht="18.75" thickBot="1" x14ac:dyDescent="0.3">
      <c r="B14" s="14" t="s">
        <v>21</v>
      </c>
      <c r="C14" s="27">
        <f>SUM(D14:N14)</f>
        <v>2.0833333333333332E-2</v>
      </c>
      <c r="D14" s="53"/>
      <c r="E14" s="36">
        <v>2.0833333333333332E-2</v>
      </c>
      <c r="F14" s="37"/>
      <c r="G14" s="37"/>
      <c r="H14" s="37"/>
      <c r="I14" s="37"/>
      <c r="J14" s="37"/>
      <c r="K14" s="37"/>
      <c r="L14" s="37"/>
      <c r="M14" s="37"/>
      <c r="N14" s="38"/>
    </row>
    <row r="15" spans="2:15" ht="19.5" thickTop="1" thickBot="1" x14ac:dyDescent="0.3">
      <c r="B15" s="17" t="s">
        <v>14</v>
      </c>
      <c r="C15" s="30">
        <f>SUM(C16:C34)</f>
        <v>1.4999999999999998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</row>
    <row r="16" spans="2:15" ht="19.5" thickTop="1" thickBot="1" x14ac:dyDescent="0.3">
      <c r="B16" s="14" t="s">
        <v>23</v>
      </c>
      <c r="C16" s="27">
        <f>SUM(E16:N16)</f>
        <v>6.9444444444444441E-3</v>
      </c>
      <c r="D16" s="57"/>
      <c r="E16" s="58">
        <v>6.9444444444444441E-3</v>
      </c>
      <c r="F16" s="37"/>
      <c r="G16" s="37"/>
      <c r="H16" s="60"/>
      <c r="I16" s="60"/>
      <c r="J16" s="60"/>
      <c r="K16" s="60"/>
      <c r="L16" s="60"/>
      <c r="M16" s="60"/>
      <c r="N16" s="61"/>
    </row>
    <row r="17" spans="2:18" ht="18.75" thickBot="1" x14ac:dyDescent="0.3">
      <c r="B17" s="14" t="s">
        <v>39</v>
      </c>
      <c r="C17" s="27">
        <f>SUM(E17:N17)</f>
        <v>4.1666666666666664E-2</v>
      </c>
      <c r="D17" s="62"/>
      <c r="E17" s="74"/>
      <c r="F17" s="63">
        <v>4.1666666666666664E-2</v>
      </c>
      <c r="G17" s="59"/>
      <c r="H17" s="59"/>
      <c r="I17" s="59"/>
      <c r="J17" s="59"/>
      <c r="K17" s="59"/>
      <c r="L17" s="59"/>
      <c r="M17" s="59"/>
      <c r="N17" s="64"/>
    </row>
    <row r="18" spans="2:18" ht="18.75" thickBot="1" x14ac:dyDescent="0.3">
      <c r="B18" s="14" t="s">
        <v>22</v>
      </c>
      <c r="C18" s="27">
        <f>SUM(E18:N18)</f>
        <v>4.1666666666666664E-2</v>
      </c>
      <c r="D18" s="62"/>
      <c r="E18" s="65"/>
      <c r="F18" s="63">
        <v>4.1666666666666664E-2</v>
      </c>
      <c r="G18" s="59"/>
      <c r="H18" s="59"/>
      <c r="I18" s="59"/>
      <c r="J18" s="59"/>
      <c r="K18" s="59"/>
      <c r="L18" s="59"/>
      <c r="M18" s="59"/>
      <c r="N18" s="64"/>
    </row>
    <row r="19" spans="2:18" ht="18.75" thickBot="1" x14ac:dyDescent="0.3">
      <c r="B19" s="18" t="s">
        <v>31</v>
      </c>
      <c r="C19" s="27">
        <f t="shared" ref="C19:C34" si="2">SUM(D19:N19)</f>
        <v>4.1666666666666664E-2</v>
      </c>
      <c r="D19" s="62"/>
      <c r="E19" s="74"/>
      <c r="F19" s="63">
        <v>4.1666666666666664E-2</v>
      </c>
      <c r="G19" s="59"/>
      <c r="H19" s="59"/>
      <c r="I19" s="59"/>
      <c r="J19" s="59"/>
      <c r="K19" s="59"/>
      <c r="L19" s="59"/>
      <c r="M19" s="59"/>
      <c r="N19" s="64"/>
    </row>
    <row r="20" spans="2:18" ht="18.75" thickBot="1" x14ac:dyDescent="0.3">
      <c r="B20" s="14" t="s">
        <v>29</v>
      </c>
      <c r="C20" s="27">
        <f t="shared" si="2"/>
        <v>8.3333333333333329E-2</v>
      </c>
      <c r="D20" s="62"/>
      <c r="E20" s="65"/>
      <c r="F20" s="74"/>
      <c r="G20" s="63">
        <v>8.3333333333333329E-2</v>
      </c>
      <c r="H20" s="59"/>
      <c r="I20" s="59"/>
      <c r="J20" s="59"/>
      <c r="K20" s="59"/>
      <c r="L20" s="59"/>
      <c r="M20" s="59"/>
      <c r="N20" s="64"/>
    </row>
    <row r="21" spans="2:18" ht="18.75" thickBot="1" x14ac:dyDescent="0.3">
      <c r="B21" s="14" t="s">
        <v>30</v>
      </c>
      <c r="C21" s="27">
        <f t="shared" si="2"/>
        <v>8.3333333333333329E-2</v>
      </c>
      <c r="D21" s="62"/>
      <c r="E21" s="65"/>
      <c r="F21" s="74"/>
      <c r="G21" s="63">
        <v>8.3333333333333329E-2</v>
      </c>
      <c r="H21" s="59"/>
      <c r="I21" s="59"/>
      <c r="J21" s="59"/>
      <c r="K21" s="59"/>
      <c r="L21" s="59"/>
      <c r="M21" s="59"/>
      <c r="N21" s="64"/>
    </row>
    <row r="22" spans="2:18" ht="18.75" thickBot="1" x14ac:dyDescent="0.3">
      <c r="B22" s="18" t="s">
        <v>35</v>
      </c>
      <c r="C22" s="56">
        <f t="shared" si="2"/>
        <v>2.7777777777777776E-2</v>
      </c>
      <c r="D22" s="59"/>
      <c r="E22" s="59"/>
      <c r="F22" s="65"/>
      <c r="G22" s="63">
        <v>2.7777777777777776E-2</v>
      </c>
      <c r="H22" s="59"/>
      <c r="I22" s="59"/>
      <c r="J22" s="59"/>
      <c r="K22" s="59"/>
      <c r="L22" s="59"/>
      <c r="M22" s="59"/>
      <c r="N22" s="64"/>
    </row>
    <row r="23" spans="2:18" ht="18.75" thickBot="1" x14ac:dyDescent="0.3">
      <c r="B23" s="20" t="s">
        <v>60</v>
      </c>
      <c r="C23" s="56">
        <f>SUM(E23:N23)</f>
        <v>4.1666666666666664E-2</v>
      </c>
      <c r="D23" s="59"/>
      <c r="E23" s="59"/>
      <c r="F23" s="65"/>
      <c r="G23" s="63">
        <v>4.1666666666666664E-2</v>
      </c>
      <c r="H23" s="74"/>
      <c r="I23" s="59"/>
      <c r="J23" s="59"/>
      <c r="K23" s="59"/>
      <c r="L23" s="59"/>
      <c r="M23" s="59"/>
      <c r="N23" s="64"/>
      <c r="R23" s="5"/>
    </row>
    <row r="24" spans="2:18" ht="18.75" thickBot="1" x14ac:dyDescent="0.3">
      <c r="B24" s="20" t="s">
        <v>59</v>
      </c>
      <c r="C24" s="56">
        <f>SUM(E24:N24)</f>
        <v>8.3333333333333329E-2</v>
      </c>
      <c r="D24" s="59"/>
      <c r="E24" s="59"/>
      <c r="F24" s="65"/>
      <c r="G24" s="74"/>
      <c r="H24" s="63">
        <v>8.3333333333333329E-2</v>
      </c>
      <c r="I24" s="59"/>
      <c r="J24" s="59"/>
      <c r="K24" s="59"/>
      <c r="L24" s="59"/>
      <c r="M24" s="59"/>
      <c r="N24" s="64"/>
      <c r="R24" s="5"/>
    </row>
    <row r="25" spans="2:18" ht="18.75" thickBot="1" x14ac:dyDescent="0.3">
      <c r="B25" s="20" t="s">
        <v>32</v>
      </c>
      <c r="C25" s="56">
        <f t="shared" si="2"/>
        <v>9.7222222222222224E-2</v>
      </c>
      <c r="D25" s="59"/>
      <c r="E25" s="59"/>
      <c r="F25" s="65"/>
      <c r="G25" s="59"/>
      <c r="H25" s="74"/>
      <c r="I25" s="63">
        <v>9.7222222222222224E-2</v>
      </c>
      <c r="J25" s="74"/>
      <c r="K25" s="59"/>
      <c r="L25" s="59"/>
      <c r="M25" s="59"/>
      <c r="N25" s="64"/>
    </row>
    <row r="26" spans="2:18" ht="18.75" thickBot="1" x14ac:dyDescent="0.3">
      <c r="B26" s="20" t="s">
        <v>34</v>
      </c>
      <c r="C26" s="56">
        <f t="shared" si="2"/>
        <v>5.5555555555555552E-2</v>
      </c>
      <c r="D26" s="59"/>
      <c r="E26" s="59"/>
      <c r="F26" s="59"/>
      <c r="G26" s="59"/>
      <c r="H26" s="63">
        <v>1.3888888888888888E-2</v>
      </c>
      <c r="I26" s="63">
        <v>4.1666666666666664E-2</v>
      </c>
      <c r="J26" s="59"/>
      <c r="K26" s="59"/>
      <c r="L26" s="59"/>
      <c r="M26" s="59"/>
      <c r="N26" s="64"/>
    </row>
    <row r="27" spans="2:18" ht="18.75" thickBot="1" x14ac:dyDescent="0.3">
      <c r="B27" s="20" t="s">
        <v>36</v>
      </c>
      <c r="C27" s="56">
        <f t="shared" si="2"/>
        <v>0.125</v>
      </c>
      <c r="D27" s="37"/>
      <c r="E27" s="37"/>
      <c r="F27" s="37"/>
      <c r="G27" s="37"/>
      <c r="H27" s="36">
        <v>0.125</v>
      </c>
      <c r="I27" s="37"/>
      <c r="J27" s="37"/>
      <c r="K27" s="37"/>
      <c r="L27" s="37"/>
      <c r="M27" s="37"/>
      <c r="N27" s="38"/>
    </row>
    <row r="28" spans="2:18" ht="18.75" thickBot="1" x14ac:dyDescent="0.3">
      <c r="B28" s="20" t="s">
        <v>37</v>
      </c>
      <c r="C28" s="56">
        <f t="shared" si="2"/>
        <v>4.1666666666666664E-2</v>
      </c>
      <c r="D28" s="59"/>
      <c r="E28" s="59"/>
      <c r="F28" s="59"/>
      <c r="G28" s="59"/>
      <c r="H28" s="63">
        <v>4.1666666666666664E-2</v>
      </c>
      <c r="I28" s="59"/>
      <c r="J28" s="59"/>
      <c r="K28" s="59"/>
      <c r="L28" s="59"/>
      <c r="M28" s="59"/>
      <c r="N28" s="64"/>
    </row>
    <row r="29" spans="2:18" ht="18.75" thickBot="1" x14ac:dyDescent="0.3">
      <c r="B29" s="20" t="s">
        <v>38</v>
      </c>
      <c r="C29" s="56">
        <f t="shared" si="2"/>
        <v>8.3333333333333329E-2</v>
      </c>
      <c r="D29" s="59"/>
      <c r="E29" s="59"/>
      <c r="F29" s="59"/>
      <c r="G29" s="59"/>
      <c r="H29" s="59"/>
      <c r="I29" s="63">
        <v>4.1666666666666664E-2</v>
      </c>
      <c r="J29" s="63">
        <v>4.1666666666666664E-2</v>
      </c>
      <c r="K29" s="59"/>
      <c r="L29" s="59"/>
      <c r="M29" s="59"/>
      <c r="N29" s="64"/>
    </row>
    <row r="30" spans="2:18" ht="18.75" thickBot="1" x14ac:dyDescent="0.3">
      <c r="B30" s="19" t="s">
        <v>45</v>
      </c>
      <c r="C30" s="56">
        <f t="shared" si="2"/>
        <v>9.0277777777777776E-2</v>
      </c>
      <c r="D30" s="37"/>
      <c r="E30" s="37"/>
      <c r="F30" s="37"/>
      <c r="G30" s="37"/>
      <c r="H30" s="37"/>
      <c r="I30" s="36">
        <v>4.8611111111111112E-2</v>
      </c>
      <c r="J30" s="36">
        <v>4.1666666666666664E-2</v>
      </c>
      <c r="K30" s="37"/>
      <c r="L30" s="37"/>
      <c r="M30" s="37"/>
      <c r="N30" s="38"/>
    </row>
    <row r="31" spans="2:18" ht="18.75" thickBot="1" x14ac:dyDescent="0.3">
      <c r="B31" s="20" t="s">
        <v>46</v>
      </c>
      <c r="C31" s="56">
        <f t="shared" si="2"/>
        <v>8.3333333333333329E-2</v>
      </c>
      <c r="D31" s="59"/>
      <c r="E31" s="59"/>
      <c r="F31" s="59"/>
      <c r="G31" s="59"/>
      <c r="H31" s="59"/>
      <c r="I31" s="74"/>
      <c r="J31" s="63">
        <v>8.3333333333333329E-2</v>
      </c>
      <c r="K31" s="59"/>
      <c r="L31" s="59"/>
      <c r="M31" s="59"/>
      <c r="N31" s="64"/>
    </row>
    <row r="32" spans="2:18" ht="18.75" thickBot="1" x14ac:dyDescent="0.3">
      <c r="B32" s="20" t="s">
        <v>47</v>
      </c>
      <c r="C32" s="56">
        <f t="shared" si="2"/>
        <v>8.3333333333333329E-2</v>
      </c>
      <c r="D32" s="59"/>
      <c r="E32" s="59"/>
      <c r="F32" s="59"/>
      <c r="G32" s="59"/>
      <c r="H32" s="59"/>
      <c r="I32" s="74"/>
      <c r="J32" s="63">
        <v>4.1666666666666664E-2</v>
      </c>
      <c r="K32" s="63">
        <v>4.1666666666666664E-2</v>
      </c>
      <c r="L32" s="59"/>
      <c r="M32" s="59"/>
      <c r="N32" s="64"/>
    </row>
    <row r="33" spans="2:15" ht="18.75" thickBot="1" x14ac:dyDescent="0.3">
      <c r="B33" s="20" t="s">
        <v>58</v>
      </c>
      <c r="C33" s="27">
        <f>SUM(E33:N33)</f>
        <v>0.1388888888888889</v>
      </c>
      <c r="D33" s="62"/>
      <c r="E33" s="59"/>
      <c r="F33" s="59"/>
      <c r="G33" s="59"/>
      <c r="H33" s="59"/>
      <c r="I33" s="74"/>
      <c r="J33" s="74"/>
      <c r="K33" s="63">
        <v>8.3333333333333329E-2</v>
      </c>
      <c r="L33" s="63">
        <v>5.5555555555555552E-2</v>
      </c>
      <c r="M33" s="59"/>
      <c r="N33" s="64"/>
    </row>
    <row r="34" spans="2:15" ht="18.75" thickBot="1" x14ac:dyDescent="0.3">
      <c r="B34" s="20" t="s">
        <v>49</v>
      </c>
      <c r="C34" s="27">
        <f t="shared" si="2"/>
        <v>0.24999999999999997</v>
      </c>
      <c r="D34" s="37"/>
      <c r="E34" s="37"/>
      <c r="F34" s="37"/>
      <c r="G34" s="37"/>
      <c r="H34" s="36">
        <v>4.1666666666666664E-2</v>
      </c>
      <c r="I34" s="36">
        <v>4.1666666666666664E-2</v>
      </c>
      <c r="J34" s="36">
        <v>4.1666666666666664E-2</v>
      </c>
      <c r="K34" s="36">
        <v>4.1666666666666664E-2</v>
      </c>
      <c r="L34" s="36">
        <v>4.1666666666666664E-2</v>
      </c>
      <c r="M34" s="36">
        <v>4.1666666666666664E-2</v>
      </c>
      <c r="N34" s="38"/>
    </row>
    <row r="35" spans="2:15" ht="19.5" thickTop="1" thickBot="1" x14ac:dyDescent="0.3">
      <c r="B35" s="81" t="s">
        <v>57</v>
      </c>
      <c r="C35" s="113">
        <f>SUM(C36:C39)</f>
        <v>1</v>
      </c>
      <c r="D35" s="82"/>
      <c r="E35" s="78"/>
      <c r="F35" s="78"/>
      <c r="G35" s="78"/>
      <c r="H35" s="79"/>
      <c r="I35" s="79"/>
      <c r="J35" s="79"/>
      <c r="K35" s="78"/>
      <c r="L35" s="78"/>
      <c r="M35" s="78"/>
      <c r="N35" s="80"/>
    </row>
    <row r="36" spans="2:15" ht="19.5" thickTop="1" thickBot="1" x14ac:dyDescent="0.3">
      <c r="B36" s="19" t="s">
        <v>24</v>
      </c>
      <c r="C36" s="27">
        <f>SUM(D36:N36)</f>
        <v>0.63888888888888884</v>
      </c>
      <c r="D36" s="57"/>
      <c r="E36" s="63">
        <v>0.13194444444444445</v>
      </c>
      <c r="F36" s="63">
        <v>6.9444444444444434E-2</v>
      </c>
      <c r="G36" s="63">
        <v>8.3333333333333329E-2</v>
      </c>
      <c r="H36" s="63">
        <v>1.3888888888888888E-2</v>
      </c>
      <c r="I36" s="63">
        <v>4.8611111111111112E-2</v>
      </c>
      <c r="J36" s="63">
        <v>6.9444444444444434E-2</v>
      </c>
      <c r="K36" s="63">
        <v>6.9444444444444434E-2</v>
      </c>
      <c r="L36" s="63">
        <v>5.5555555555555552E-2</v>
      </c>
      <c r="M36" s="63">
        <v>6.9444444444444434E-2</v>
      </c>
      <c r="N36" s="73">
        <v>2.7777777777777776E-2</v>
      </c>
    </row>
    <row r="37" spans="2:15" ht="18.75" thickBot="1" x14ac:dyDescent="0.3">
      <c r="B37" s="14" t="s">
        <v>25</v>
      </c>
      <c r="C37" s="27">
        <f>SUM(D37:N37)</f>
        <v>0.15277777777777782</v>
      </c>
      <c r="D37" s="68">
        <v>1.3888888888888888E-2</v>
      </c>
      <c r="E37" s="63">
        <v>1.3888888888888888E-2</v>
      </c>
      <c r="F37" s="63">
        <v>1.3888888888888888E-2</v>
      </c>
      <c r="G37" s="63">
        <v>1.3888888888888888E-2</v>
      </c>
      <c r="H37" s="63">
        <v>1.38888888888889E-2</v>
      </c>
      <c r="I37" s="63">
        <v>1.38888888888889E-2</v>
      </c>
      <c r="J37" s="63">
        <v>1.38888888888889E-2</v>
      </c>
      <c r="K37" s="63">
        <v>1.38888888888889E-2</v>
      </c>
      <c r="L37" s="63">
        <v>1.38888888888889E-2</v>
      </c>
      <c r="M37" s="63">
        <v>1.38888888888889E-2</v>
      </c>
      <c r="N37" s="73">
        <v>1.38888888888889E-2</v>
      </c>
    </row>
    <row r="38" spans="2:15" ht="18.75" thickBot="1" x14ac:dyDescent="0.3">
      <c r="B38" s="14" t="s">
        <v>26</v>
      </c>
      <c r="C38" s="27">
        <f>SUM(D38:N38)</f>
        <v>0.125</v>
      </c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96">
        <v>0.125</v>
      </c>
    </row>
    <row r="39" spans="2:15" ht="18.75" thickBot="1" x14ac:dyDescent="0.3">
      <c r="B39" s="14" t="s">
        <v>27</v>
      </c>
      <c r="C39" s="27">
        <f>SUM(D39:N39)</f>
        <v>8.3333333333333329E-2</v>
      </c>
      <c r="D39" s="85"/>
      <c r="E39" s="59"/>
      <c r="F39" s="59"/>
      <c r="G39" s="59"/>
      <c r="H39" s="59"/>
      <c r="I39" s="59"/>
      <c r="J39" s="59"/>
      <c r="K39" s="59"/>
      <c r="L39" s="63">
        <v>4.1666666666666664E-2</v>
      </c>
      <c r="M39" s="63">
        <v>4.1666666666666664E-2</v>
      </c>
      <c r="N39" s="64"/>
    </row>
    <row r="40" spans="2:15" ht="19.5" thickTop="1" thickBot="1" x14ac:dyDescent="0.3">
      <c r="B40" s="83" t="s">
        <v>61</v>
      </c>
      <c r="C40" s="84">
        <f>SUM(C41:C43)</f>
        <v>0.66666666666666663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</row>
    <row r="41" spans="2:15" ht="19.5" thickTop="1" thickBot="1" x14ac:dyDescent="0.3">
      <c r="B41" s="21" t="s">
        <v>51</v>
      </c>
      <c r="C41" s="29">
        <f>SUM(D41:N41)</f>
        <v>0.16666666666666666</v>
      </c>
      <c r="D41" s="45"/>
      <c r="E41" s="37"/>
      <c r="F41" s="36">
        <v>0.125</v>
      </c>
      <c r="G41" s="37"/>
      <c r="H41" s="37"/>
      <c r="I41" s="37"/>
      <c r="J41" s="37"/>
      <c r="K41" s="37"/>
      <c r="L41" s="36">
        <v>4.1666666666666664E-2</v>
      </c>
      <c r="M41" s="37"/>
      <c r="N41" s="38"/>
    </row>
    <row r="42" spans="2:15" ht="18.75" thickBot="1" x14ac:dyDescent="0.3">
      <c r="B42" s="20" t="s">
        <v>50</v>
      </c>
      <c r="C42" s="29">
        <f t="shared" ref="C42:C43" si="3">SUM(D42:N42)</f>
        <v>0.33333333333333331</v>
      </c>
      <c r="D42" s="62"/>
      <c r="E42" s="59"/>
      <c r="F42" s="59"/>
      <c r="G42" s="74"/>
      <c r="H42" s="74"/>
      <c r="I42" s="74"/>
      <c r="J42" s="65"/>
      <c r="K42" s="63">
        <v>8.3333333333333329E-2</v>
      </c>
      <c r="L42" s="63">
        <v>8.3333333333333329E-2</v>
      </c>
      <c r="M42" s="63">
        <v>8.3333333333333329E-2</v>
      </c>
      <c r="N42" s="63">
        <v>8.3333333333333329E-2</v>
      </c>
      <c r="O42" s="9"/>
    </row>
    <row r="43" spans="2:15" ht="18.75" thickBot="1" x14ac:dyDescent="0.3">
      <c r="B43" s="22" t="s">
        <v>52</v>
      </c>
      <c r="C43" s="35">
        <f t="shared" si="3"/>
        <v>0.16666666666666666</v>
      </c>
      <c r="D43" s="46"/>
      <c r="E43" s="46"/>
      <c r="F43" s="46"/>
      <c r="G43" s="75"/>
      <c r="H43" s="75"/>
      <c r="I43" s="75"/>
      <c r="J43" s="75"/>
      <c r="K43" s="75"/>
      <c r="L43" s="75"/>
      <c r="M43" s="97">
        <v>8.3333333333333329E-2</v>
      </c>
      <c r="N43" s="98">
        <v>8.3333333333333329E-2</v>
      </c>
    </row>
    <row r="44" spans="2:15" ht="19.5" thickTop="1" thickBot="1" x14ac:dyDescent="0.3">
      <c r="B44" s="5"/>
      <c r="C44" s="5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5" ht="18.75" thickTop="1" x14ac:dyDescent="0.25">
      <c r="B45" s="91" t="s">
        <v>55</v>
      </c>
      <c r="C45" s="87"/>
      <c r="D45" s="76"/>
      <c r="E45" s="77"/>
      <c r="F45" s="47"/>
      <c r="G45" s="47"/>
      <c r="H45" s="47"/>
      <c r="I45" s="47"/>
      <c r="J45" s="47"/>
      <c r="K45" s="47"/>
      <c r="L45" s="47"/>
      <c r="M45" s="47"/>
      <c r="N45" s="48"/>
    </row>
    <row r="46" spans="2:15" ht="18" x14ac:dyDescent="0.25">
      <c r="B46" s="92" t="s">
        <v>53</v>
      </c>
      <c r="C46" s="88"/>
      <c r="D46" s="37"/>
      <c r="E46" s="52"/>
      <c r="F46" s="37"/>
      <c r="G46" s="37"/>
      <c r="H46" s="37"/>
      <c r="I46" s="37"/>
      <c r="J46" s="37"/>
      <c r="K46" s="37"/>
      <c r="L46" s="37"/>
      <c r="M46" s="37"/>
      <c r="N46" s="38"/>
    </row>
    <row r="47" spans="2:15" ht="18" x14ac:dyDescent="0.25">
      <c r="B47" s="93" t="s">
        <v>54</v>
      </c>
      <c r="C47" s="89"/>
      <c r="D47" s="37"/>
      <c r="E47" s="37"/>
      <c r="F47" s="37"/>
      <c r="G47" s="37"/>
      <c r="H47" s="37"/>
      <c r="I47" s="37"/>
      <c r="J47" s="37"/>
      <c r="K47" s="37"/>
      <c r="L47" s="37"/>
      <c r="M47" s="52"/>
      <c r="N47" s="38"/>
    </row>
    <row r="48" spans="2:15" ht="18.75" thickBot="1" x14ac:dyDescent="0.3">
      <c r="B48" s="94" t="s">
        <v>56</v>
      </c>
      <c r="C48" s="90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95"/>
    </row>
    <row r="49" spans="1:43" ht="14.25" thickTop="1" thickBot="1" x14ac:dyDescent="0.25"/>
    <row r="50" spans="1:43" ht="18.75" thickTop="1" x14ac:dyDescent="0.25">
      <c r="B50" s="23" t="s">
        <v>33</v>
      </c>
      <c r="C50" s="33">
        <f>SUM(C4,C7,C12,C15,C35,C40)</f>
        <v>3.6666666666666665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"/>
      <c r="T50" s="3"/>
      <c r="U50" s="3"/>
      <c r="V50" s="3"/>
      <c r="W50" s="1"/>
      <c r="X50" s="1"/>
      <c r="Y50" s="1"/>
      <c r="Z50" s="1"/>
      <c r="AA50" s="1"/>
      <c r="AB50" s="1"/>
      <c r="AC50" s="1"/>
      <c r="AD50" s="1"/>
      <c r="AE50" s="2"/>
      <c r="AF50" s="2"/>
      <c r="AG50" s="2"/>
      <c r="AH50" s="2"/>
      <c r="AI50" s="1"/>
      <c r="AJ50" s="1"/>
      <c r="AK50" s="1"/>
      <c r="AL50" s="1"/>
    </row>
    <row r="51" spans="1:43" ht="18" x14ac:dyDescent="0.25">
      <c r="A51" s="12"/>
      <c r="B51" s="24" t="s">
        <v>41</v>
      </c>
      <c r="C51" s="32">
        <f>SUM(C4,C7,C12)</f>
        <v>0.5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"/>
      <c r="T51" s="3"/>
      <c r="U51" s="3"/>
      <c r="V51" s="3"/>
      <c r="W51" s="1"/>
      <c r="X51" s="1"/>
      <c r="Y51" s="1"/>
      <c r="Z51" s="1"/>
      <c r="AA51" s="1"/>
      <c r="AB51" s="1"/>
      <c r="AC51" s="1"/>
      <c r="AD51" s="1"/>
      <c r="AE51" s="2"/>
      <c r="AF51" s="2"/>
      <c r="AG51" s="2"/>
      <c r="AH51" s="2"/>
      <c r="AI51" s="1"/>
      <c r="AJ51" s="1"/>
      <c r="AK51" s="1"/>
      <c r="AL51" s="1"/>
    </row>
    <row r="52" spans="1:43" ht="18" x14ac:dyDescent="0.25">
      <c r="A52" s="12"/>
      <c r="B52" s="24" t="s">
        <v>42</v>
      </c>
      <c r="C52" s="32">
        <f>SUM(C16:C34)</f>
        <v>1.4999999999999998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"/>
      <c r="T52" s="3"/>
      <c r="U52" s="3"/>
      <c r="V52" s="3"/>
      <c r="W52" s="1"/>
      <c r="X52" s="1"/>
      <c r="Y52" s="1"/>
      <c r="Z52" s="1"/>
      <c r="AA52" s="1"/>
      <c r="AB52" s="1"/>
      <c r="AC52" s="1"/>
      <c r="AD52" s="1"/>
      <c r="AE52" s="2"/>
      <c r="AF52" s="2"/>
      <c r="AG52" s="2"/>
      <c r="AH52" s="2"/>
      <c r="AI52" s="1"/>
      <c r="AJ52" s="1"/>
      <c r="AK52" s="1"/>
      <c r="AL52" s="1"/>
    </row>
    <row r="53" spans="1:43" ht="18" x14ac:dyDescent="0.25">
      <c r="A53" s="12"/>
      <c r="B53" s="24" t="s">
        <v>43</v>
      </c>
      <c r="C53" s="32">
        <f>SUM(C40)</f>
        <v>0.66666666666666663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"/>
      <c r="T53" s="3"/>
      <c r="U53" s="3"/>
      <c r="V53" s="3"/>
      <c r="W53" s="1"/>
      <c r="X53" s="1"/>
      <c r="Y53" s="1"/>
      <c r="Z53" s="1"/>
      <c r="AA53" s="1"/>
      <c r="AB53" s="1"/>
      <c r="AC53" s="1"/>
      <c r="AD53" s="1"/>
      <c r="AE53" s="2"/>
      <c r="AF53" s="2"/>
      <c r="AG53" s="2"/>
      <c r="AH53" s="2"/>
      <c r="AI53" s="1"/>
      <c r="AJ53" s="1"/>
      <c r="AK53" s="1"/>
      <c r="AL53" s="1"/>
    </row>
    <row r="54" spans="1:43" ht="18.75" thickBot="1" x14ac:dyDescent="0.3">
      <c r="A54" s="12"/>
      <c r="B54" s="25" t="s">
        <v>44</v>
      </c>
      <c r="C54" s="34">
        <f>SUM(C37,C36,C38,C39)</f>
        <v>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"/>
      <c r="T54" s="3"/>
      <c r="U54" s="3"/>
      <c r="V54" s="3"/>
      <c r="W54" s="1"/>
      <c r="X54" s="1"/>
      <c r="Y54" s="1"/>
      <c r="Z54" s="1"/>
      <c r="AA54" s="1"/>
      <c r="AB54" s="1"/>
      <c r="AC54" s="1"/>
      <c r="AD54" s="1"/>
      <c r="AE54" s="2"/>
      <c r="AF54" s="2"/>
      <c r="AG54" s="2"/>
      <c r="AH54" s="2"/>
      <c r="AI54" s="1"/>
      <c r="AJ54" s="1"/>
      <c r="AK54" s="1"/>
      <c r="AL54" s="1"/>
    </row>
    <row r="55" spans="1:43" ht="13.5" thickTop="1" x14ac:dyDescent="0.2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3"/>
      <c r="Y55" s="3"/>
      <c r="Z55" s="3"/>
      <c r="AA55" s="3"/>
      <c r="AB55" s="1"/>
      <c r="AC55" s="1"/>
      <c r="AD55" s="1"/>
      <c r="AE55" s="1"/>
      <c r="AF55" s="1"/>
      <c r="AG55" s="1"/>
      <c r="AH55" s="1"/>
      <c r="AI55" s="1"/>
      <c r="AJ55" s="2"/>
      <c r="AK55" s="2"/>
      <c r="AL55" s="2"/>
      <c r="AM55" s="2"/>
      <c r="AN55" s="1"/>
      <c r="AO55" s="1"/>
      <c r="AP55" s="1"/>
      <c r="AQ55" s="1"/>
    </row>
    <row r="56" spans="1:43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3"/>
      <c r="Y56" s="3"/>
      <c r="Z56" s="3"/>
      <c r="AA56" s="3"/>
      <c r="AB56" s="1"/>
      <c r="AC56" s="1"/>
      <c r="AD56" s="1"/>
      <c r="AE56" s="1"/>
      <c r="AF56" s="1"/>
      <c r="AG56" s="1"/>
      <c r="AH56" s="1"/>
      <c r="AI56" s="1"/>
      <c r="AJ56" s="2"/>
      <c r="AK56" s="2"/>
      <c r="AL56" s="2"/>
      <c r="AM56" s="2"/>
      <c r="AN56" s="1"/>
      <c r="AO56" s="1"/>
      <c r="AP56" s="1"/>
      <c r="AQ56" s="1"/>
    </row>
    <row r="57" spans="1:43" x14ac:dyDescent="0.2">
      <c r="D57" s="1"/>
      <c r="E57" s="1"/>
      <c r="F57" s="1"/>
      <c r="G57" s="1"/>
      <c r="O57" s="1"/>
      <c r="P57" s="1"/>
      <c r="Q57" s="1"/>
      <c r="R57" s="1"/>
      <c r="S57" s="1"/>
      <c r="T57" s="1"/>
      <c r="U57" s="1"/>
      <c r="V57" s="1"/>
      <c r="W57" s="1"/>
      <c r="X57" s="3"/>
      <c r="Y57" s="3"/>
      <c r="Z57" s="3"/>
      <c r="AA57" s="3"/>
      <c r="AB57" s="1"/>
      <c r="AC57" s="1"/>
      <c r="AD57" s="1"/>
      <c r="AE57" s="1"/>
      <c r="AF57" s="1"/>
      <c r="AG57" s="1"/>
      <c r="AH57" s="1"/>
      <c r="AI57" s="1"/>
      <c r="AJ57" s="2"/>
      <c r="AK57" s="2"/>
      <c r="AL57" s="2"/>
      <c r="AM57" s="2"/>
      <c r="AN57" s="1"/>
      <c r="AO57" s="1"/>
      <c r="AP57" s="1"/>
      <c r="AQ57" s="1"/>
    </row>
    <row r="58" spans="1:43" x14ac:dyDescent="0.2">
      <c r="D58" s="1"/>
      <c r="E58" s="1"/>
      <c r="F58" s="1"/>
      <c r="G58" s="1"/>
      <c r="AJ58" s="4"/>
      <c r="AK58" s="4"/>
      <c r="AL58" s="4"/>
      <c r="AM58" s="4"/>
      <c r="AN58" s="1"/>
      <c r="AO58" s="1"/>
      <c r="AP58" s="1"/>
      <c r="AQ58" s="1"/>
    </row>
    <row r="59" spans="1:43" x14ac:dyDescent="0.2">
      <c r="AJ59" s="4"/>
      <c r="AK59" s="4"/>
      <c r="AL59" s="4"/>
      <c r="AM59" s="4"/>
      <c r="AN59" s="1"/>
      <c r="AO59" s="1"/>
      <c r="AP59" s="1"/>
      <c r="AQ59" s="1"/>
    </row>
    <row r="60" spans="1:43" x14ac:dyDescent="0.2">
      <c r="AJ60" s="4"/>
      <c r="AK60" s="4"/>
      <c r="AL60" s="4"/>
      <c r="AM60" s="4"/>
    </row>
    <row r="61" spans="1:43" x14ac:dyDescent="0.2">
      <c r="AJ61" s="4"/>
      <c r="AK61" s="4"/>
      <c r="AL61" s="4"/>
      <c r="AM61" s="4"/>
    </row>
    <row r="62" spans="1:43" x14ac:dyDescent="0.2">
      <c r="AJ62" s="4"/>
      <c r="AK62" s="4"/>
      <c r="AL62" s="4"/>
      <c r="AM62" s="4"/>
    </row>
    <row r="63" spans="1:43" x14ac:dyDescent="0.2">
      <c r="AJ63" s="4"/>
      <c r="AK63" s="4"/>
      <c r="AL63" s="4"/>
      <c r="AM63" s="4"/>
    </row>
    <row r="64" spans="1:43" x14ac:dyDescent="0.2">
      <c r="H64" s="4"/>
      <c r="I64" s="4"/>
      <c r="J64" s="4"/>
      <c r="K64" s="4"/>
      <c r="L64" s="4"/>
      <c r="M64" s="4"/>
      <c r="N64" s="4"/>
      <c r="AJ64" s="4"/>
      <c r="AK64" s="4"/>
      <c r="AL64" s="4"/>
      <c r="AM64" s="4"/>
    </row>
    <row r="65" spans="2:39" x14ac:dyDescent="0.2"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2:39" x14ac:dyDescent="0.2">
      <c r="D66" s="4"/>
      <c r="E66" s="4"/>
      <c r="F66" s="4"/>
      <c r="G66" s="4"/>
      <c r="AF66" s="4"/>
      <c r="AG66" s="4"/>
      <c r="AH66" s="4"/>
      <c r="AI66" s="4"/>
      <c r="AJ66" s="4"/>
      <c r="AK66" s="4"/>
      <c r="AL66" s="4"/>
      <c r="AM66" s="4"/>
    </row>
    <row r="67" spans="2:39" x14ac:dyDescent="0.2">
      <c r="B67" s="4"/>
      <c r="C67" s="4"/>
    </row>
  </sheetData>
  <mergeCells count="2">
    <mergeCell ref="B2:B3"/>
    <mergeCell ref="C2:C3"/>
  </mergeCells>
  <pageMargins left="0.7" right="0.7" top="0.75" bottom="0.75" header="0.3" footer="0.3"/>
  <pageSetup paperSize="9" scale="49" orientation="landscape" r:id="rId1"/>
  <ignoredErrors>
    <ignoredError sqref="C7 C15 C40 C33 C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75"/>
  <sheetViews>
    <sheetView tabSelected="1" topLeftCell="A19" zoomScale="85" zoomScaleNormal="85" workbookViewId="0">
      <selection activeCell="K71" sqref="K71"/>
    </sheetView>
  </sheetViews>
  <sheetFormatPr baseColWidth="10" defaultColWidth="12.5703125" defaultRowHeight="12.75" x14ac:dyDescent="0.2"/>
  <cols>
    <col min="1" max="1" width="13.42578125" customWidth="1"/>
    <col min="2" max="2" width="53" bestFit="1" customWidth="1"/>
    <col min="3" max="3" width="14" bestFit="1" customWidth="1"/>
    <col min="4" max="4" width="17" bestFit="1" customWidth="1"/>
    <col min="5" max="12" width="15.42578125" bestFit="1" customWidth="1"/>
    <col min="13" max="14" width="17.85546875" bestFit="1" customWidth="1"/>
    <col min="15" max="21" width="5.5703125" bestFit="1" customWidth="1"/>
    <col min="22" max="22" width="6.7109375" customWidth="1"/>
    <col min="23" max="113" width="5.5703125" bestFit="1" customWidth="1"/>
  </cols>
  <sheetData>
    <row r="1" spans="2:15" ht="13.5" thickBot="1" x14ac:dyDescent="0.25"/>
    <row r="2" spans="2:15" ht="28.5" thickTop="1" thickBot="1" x14ac:dyDescent="0.25">
      <c r="B2" s="132" t="s">
        <v>15</v>
      </c>
      <c r="C2" s="134" t="s">
        <v>48</v>
      </c>
      <c r="D2" s="8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</row>
    <row r="3" spans="2:15" ht="19.5" thickTop="1" thickBot="1" x14ac:dyDescent="0.3">
      <c r="B3" s="133"/>
      <c r="C3" s="135"/>
      <c r="D3" s="50">
        <f t="shared" ref="D3:N3" si="0">SUM(D5:D51)</f>
        <v>0.33333333333333331</v>
      </c>
      <c r="E3" s="49">
        <f t="shared" si="0"/>
        <v>0.33333333333333326</v>
      </c>
      <c r="F3" s="49">
        <f t="shared" si="0"/>
        <v>0.33333333333333326</v>
      </c>
      <c r="G3" s="49">
        <f t="shared" si="0"/>
        <v>0.33333333333333326</v>
      </c>
      <c r="H3" s="49">
        <f t="shared" si="0"/>
        <v>0.33333333333333331</v>
      </c>
      <c r="I3" s="49">
        <f t="shared" si="0"/>
        <v>0.33333333333333331</v>
      </c>
      <c r="J3" s="49">
        <f t="shared" si="0"/>
        <v>0.33333333333333331</v>
      </c>
      <c r="K3" s="49">
        <f t="shared" si="0"/>
        <v>0.33333333333333326</v>
      </c>
      <c r="L3" s="49">
        <f t="shared" si="0"/>
        <v>0.33333333333333331</v>
      </c>
      <c r="M3" s="49">
        <f t="shared" si="0"/>
        <v>0.33333333333333326</v>
      </c>
      <c r="N3" s="51">
        <f t="shared" si="0"/>
        <v>0.33333333333333326</v>
      </c>
      <c r="O3" s="5"/>
    </row>
    <row r="4" spans="2:15" ht="19.5" thickTop="1" thickBot="1" x14ac:dyDescent="0.3">
      <c r="B4" s="13" t="s">
        <v>11</v>
      </c>
      <c r="C4" s="55">
        <f>SUM(C5:C6)</f>
        <v>0.10416666666666666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2:15" ht="19.5" thickTop="1" thickBot="1" x14ac:dyDescent="0.3">
      <c r="B5" s="54" t="s">
        <v>17</v>
      </c>
      <c r="C5" s="28">
        <f>SUM(D5:N5)</f>
        <v>6.25E-2</v>
      </c>
      <c r="D5" s="116">
        <v>4.1666666666666664E-2</v>
      </c>
      <c r="E5" s="120">
        <v>2.0833333333333332E-2</v>
      </c>
      <c r="F5" s="60"/>
      <c r="G5" s="60"/>
      <c r="H5" s="60"/>
      <c r="I5" s="60"/>
      <c r="J5" s="60"/>
      <c r="K5" s="60"/>
      <c r="L5" s="60"/>
      <c r="M5" s="60"/>
      <c r="N5" s="61"/>
    </row>
    <row r="6" spans="2:15" ht="18.75" thickBot="1" x14ac:dyDescent="0.3">
      <c r="B6" s="14" t="s">
        <v>16</v>
      </c>
      <c r="C6" s="27">
        <f>SUM(D6:N6)</f>
        <v>4.1666666666666664E-2</v>
      </c>
      <c r="D6" s="117">
        <v>4.1666666666666664E-2</v>
      </c>
      <c r="E6" s="99"/>
      <c r="F6" s="37"/>
      <c r="G6" s="37"/>
      <c r="H6" s="37"/>
      <c r="I6" s="37"/>
      <c r="J6" s="37"/>
      <c r="K6" s="37"/>
      <c r="L6" s="37"/>
      <c r="M6" s="37"/>
      <c r="N6" s="38"/>
    </row>
    <row r="7" spans="2:15" ht="19.5" thickTop="1" thickBot="1" x14ac:dyDescent="0.3">
      <c r="B7" s="15" t="s">
        <v>12</v>
      </c>
      <c r="C7" s="26">
        <f>SUM(C8:C11)</f>
        <v>0.15277777777777779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2:15" ht="19.5" thickTop="1" thickBot="1" x14ac:dyDescent="0.3">
      <c r="B8" s="14" t="s">
        <v>18</v>
      </c>
      <c r="C8" s="27">
        <f>SUM(D8:N8)</f>
        <v>4.1666666666666664E-2</v>
      </c>
      <c r="D8" s="116">
        <v>4.1666666666666664E-2</v>
      </c>
      <c r="E8" s="100"/>
      <c r="F8" s="60"/>
      <c r="G8" s="60"/>
      <c r="H8" s="60"/>
      <c r="I8" s="60"/>
      <c r="J8" s="60"/>
      <c r="K8" s="60"/>
      <c r="L8" s="60"/>
      <c r="M8" s="60"/>
      <c r="N8" s="61"/>
    </row>
    <row r="9" spans="2:15" ht="18.75" thickBot="1" x14ac:dyDescent="0.3">
      <c r="B9" s="14" t="s">
        <v>19</v>
      </c>
      <c r="C9" s="27">
        <f t="shared" ref="C9" si="1">SUM(D9:N9)</f>
        <v>4.1666666666666664E-2</v>
      </c>
      <c r="D9" s="117">
        <v>4.1666666666666664E-2</v>
      </c>
      <c r="E9" s="99"/>
      <c r="F9" s="37"/>
      <c r="G9" s="37"/>
      <c r="H9" s="37"/>
      <c r="I9" s="37"/>
      <c r="J9" s="37"/>
      <c r="K9" s="37"/>
      <c r="L9" s="37"/>
      <c r="M9" s="37"/>
      <c r="N9" s="38"/>
    </row>
    <row r="10" spans="2:15" ht="18.75" thickBot="1" x14ac:dyDescent="0.3">
      <c r="B10" s="14" t="s">
        <v>28</v>
      </c>
      <c r="C10" s="29">
        <f>SUM(D10:N10)</f>
        <v>4.1666666666666664E-2</v>
      </c>
      <c r="D10" s="114">
        <v>4.1666666666666664E-2</v>
      </c>
      <c r="E10" s="74"/>
      <c r="F10" s="59"/>
      <c r="G10" s="59"/>
      <c r="H10" s="59"/>
      <c r="I10" s="59"/>
      <c r="J10" s="59"/>
      <c r="K10" s="59"/>
      <c r="L10" s="59"/>
      <c r="M10" s="59"/>
      <c r="N10" s="64"/>
    </row>
    <row r="11" spans="2:15" ht="18.75" thickBot="1" x14ac:dyDescent="0.3">
      <c r="B11" s="14" t="s">
        <v>40</v>
      </c>
      <c r="C11" s="27">
        <f>SUM(D11:N11)</f>
        <v>2.7777777777777776E-2</v>
      </c>
      <c r="D11" s="117">
        <v>2.7777777777777776E-2</v>
      </c>
      <c r="E11" s="53"/>
      <c r="F11" s="37"/>
      <c r="G11" s="37"/>
      <c r="H11" s="37"/>
      <c r="I11" s="37"/>
      <c r="J11" s="37"/>
      <c r="K11" s="37"/>
      <c r="L11" s="37"/>
      <c r="M11" s="37"/>
      <c r="N11" s="38"/>
    </row>
    <row r="12" spans="2:15" ht="19.5" thickTop="1" thickBot="1" x14ac:dyDescent="0.3">
      <c r="B12" s="16" t="s">
        <v>13</v>
      </c>
      <c r="C12" s="31">
        <f>SUM(C13:C14)</f>
        <v>2.0833333333333332E-2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0"/>
    </row>
    <row r="13" spans="2:15" ht="19.5" thickTop="1" thickBot="1" x14ac:dyDescent="0.3">
      <c r="B13" s="14" t="s">
        <v>20</v>
      </c>
      <c r="C13" s="29">
        <f>SUM(D13:N13)</f>
        <v>1.0416666666666666E-2</v>
      </c>
      <c r="D13" s="115">
        <v>1.0416666666666666E-2</v>
      </c>
      <c r="E13" s="74"/>
      <c r="F13" s="59"/>
      <c r="G13" s="59"/>
      <c r="H13" s="59"/>
      <c r="I13" s="59"/>
      <c r="J13" s="59"/>
      <c r="K13" s="59"/>
      <c r="L13" s="59"/>
      <c r="M13" s="59"/>
      <c r="N13" s="64"/>
    </row>
    <row r="14" spans="2:15" ht="18.75" thickBot="1" x14ac:dyDescent="0.3">
      <c r="B14" s="14" t="s">
        <v>21</v>
      </c>
      <c r="C14" s="27">
        <f>SUM(D14:N14)</f>
        <v>1.0416666666666666E-2</v>
      </c>
      <c r="D14" s="117">
        <v>1.0416666666666666E-2</v>
      </c>
      <c r="E14" s="53"/>
      <c r="F14" s="37"/>
      <c r="G14" s="37"/>
      <c r="H14" s="37"/>
      <c r="I14" s="37"/>
      <c r="J14" s="37"/>
      <c r="K14" s="37"/>
      <c r="L14" s="37"/>
      <c r="M14" s="37"/>
      <c r="N14" s="38"/>
    </row>
    <row r="15" spans="2:15" ht="19.5" thickTop="1" thickBot="1" x14ac:dyDescent="0.3">
      <c r="B15" s="17" t="s">
        <v>14</v>
      </c>
      <c r="C15" s="30">
        <f>SUM(C16:C40)</f>
        <v>1.4652777777777777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</row>
    <row r="16" spans="2:15" ht="19.5" thickTop="1" thickBot="1" x14ac:dyDescent="0.3">
      <c r="B16" s="14" t="s">
        <v>23</v>
      </c>
      <c r="C16" s="27">
        <f>SUM(E16:N16)</f>
        <v>6.9444444444444441E-3</v>
      </c>
      <c r="D16" s="57"/>
      <c r="E16" s="120">
        <v>6.9444444444444441E-3</v>
      </c>
      <c r="F16" s="99"/>
      <c r="G16" s="99"/>
      <c r="H16" s="100"/>
      <c r="I16" s="100"/>
      <c r="J16" s="100"/>
      <c r="K16" s="100"/>
      <c r="L16" s="100"/>
      <c r="M16" s="100"/>
      <c r="N16" s="101"/>
    </row>
    <row r="17" spans="2:18" ht="18.75" thickBot="1" x14ac:dyDescent="0.3">
      <c r="B17" s="14" t="s">
        <v>39</v>
      </c>
      <c r="C17" s="27">
        <f>SUM(E17:N17)</f>
        <v>6.25E-2</v>
      </c>
      <c r="D17" s="62"/>
      <c r="E17" s="121">
        <v>6.25E-2</v>
      </c>
      <c r="F17" s="74"/>
      <c r="G17" s="102"/>
      <c r="H17" s="102"/>
      <c r="I17" s="102"/>
      <c r="J17" s="102"/>
      <c r="K17" s="102"/>
      <c r="L17" s="102"/>
      <c r="M17" s="102"/>
      <c r="N17" s="103"/>
    </row>
    <row r="18" spans="2:18" ht="18.75" thickBot="1" x14ac:dyDescent="0.3">
      <c r="B18" s="14" t="s">
        <v>22</v>
      </c>
      <c r="C18" s="27">
        <f>SUM(E18:N18)</f>
        <v>2.0833333333333332E-2</v>
      </c>
      <c r="D18" s="62"/>
      <c r="E18" s="121">
        <v>2.0833333333333332E-2</v>
      </c>
      <c r="F18" s="74"/>
      <c r="G18" s="102"/>
      <c r="H18" s="102"/>
      <c r="I18" s="102"/>
      <c r="J18" s="102"/>
      <c r="K18" s="102"/>
      <c r="L18" s="102"/>
      <c r="M18" s="102"/>
      <c r="N18" s="103"/>
    </row>
    <row r="19" spans="2:18" ht="18.75" thickBot="1" x14ac:dyDescent="0.3">
      <c r="B19" s="18" t="s">
        <v>31</v>
      </c>
      <c r="C19" s="27">
        <f t="shared" ref="C19:C40" si="2">SUM(D19:N19)</f>
        <v>6.9444444444444441E-3</v>
      </c>
      <c r="D19" s="62"/>
      <c r="E19" s="121">
        <v>6.9444444444444441E-3</v>
      </c>
      <c r="F19" s="74"/>
      <c r="G19" s="102"/>
      <c r="H19" s="102"/>
      <c r="I19" s="102"/>
      <c r="J19" s="102"/>
      <c r="K19" s="102"/>
      <c r="L19" s="102"/>
      <c r="M19" s="102"/>
      <c r="N19" s="103"/>
    </row>
    <row r="20" spans="2:18" ht="18.75" thickBot="1" x14ac:dyDescent="0.3">
      <c r="B20" s="14" t="s">
        <v>29</v>
      </c>
      <c r="C20" s="27">
        <f t="shared" si="2"/>
        <v>2.7777777777777776E-2</v>
      </c>
      <c r="D20" s="62"/>
      <c r="E20" s="121">
        <v>2.7777777777777776E-2</v>
      </c>
      <c r="F20" s="74"/>
      <c r="G20" s="74"/>
      <c r="H20" s="102"/>
      <c r="I20" s="102"/>
      <c r="J20" s="102"/>
      <c r="K20" s="102"/>
      <c r="L20" s="102"/>
      <c r="M20" s="102"/>
      <c r="N20" s="103"/>
    </row>
    <row r="21" spans="2:18" ht="18.75" thickBot="1" x14ac:dyDescent="0.3">
      <c r="B21" s="14" t="s">
        <v>30</v>
      </c>
      <c r="C21" s="27">
        <f t="shared" si="2"/>
        <v>4.1666666666666664E-2</v>
      </c>
      <c r="D21" s="62"/>
      <c r="E21" s="121">
        <v>4.1666666666666664E-2</v>
      </c>
      <c r="F21" s="74"/>
      <c r="G21" s="74"/>
      <c r="H21" s="102"/>
      <c r="I21" s="102"/>
      <c r="J21" s="102"/>
      <c r="K21" s="102"/>
      <c r="L21" s="102"/>
      <c r="M21" s="102"/>
      <c r="N21" s="103"/>
    </row>
    <row r="22" spans="2:18" ht="18.75" thickBot="1" x14ac:dyDescent="0.3">
      <c r="B22" s="18" t="s">
        <v>35</v>
      </c>
      <c r="C22" s="56">
        <f t="shared" si="2"/>
        <v>6.9444444444444441E-3</v>
      </c>
      <c r="D22" s="59"/>
      <c r="E22" s="121">
        <v>6.9444444444444441E-3</v>
      </c>
      <c r="F22" s="74"/>
      <c r="G22" s="74"/>
      <c r="H22" s="102"/>
      <c r="I22" s="102"/>
      <c r="J22" s="102"/>
      <c r="K22" s="102"/>
      <c r="L22" s="102"/>
      <c r="M22" s="102"/>
      <c r="N22" s="103"/>
    </row>
    <row r="23" spans="2:18" ht="18.75" thickBot="1" x14ac:dyDescent="0.3">
      <c r="B23" s="20" t="s">
        <v>60</v>
      </c>
      <c r="C23" s="56">
        <f>SUM(E23:N23)</f>
        <v>2.0833333333333332E-2</v>
      </c>
      <c r="D23" s="59"/>
      <c r="E23" s="121">
        <v>2.0833333333333332E-2</v>
      </c>
      <c r="F23" s="74"/>
      <c r="G23" s="74"/>
      <c r="H23" s="74"/>
      <c r="I23" s="102"/>
      <c r="J23" s="102"/>
      <c r="K23" s="102"/>
      <c r="L23" s="102"/>
      <c r="M23" s="102"/>
      <c r="N23" s="103"/>
      <c r="R23" s="5"/>
    </row>
    <row r="24" spans="2:18" ht="18.75" thickBot="1" x14ac:dyDescent="0.3">
      <c r="B24" s="20" t="s">
        <v>59</v>
      </c>
      <c r="C24" s="56">
        <f>SUM(E24:N24)</f>
        <v>4.1666666666666664E-2</v>
      </c>
      <c r="D24" s="59"/>
      <c r="E24" s="102"/>
      <c r="F24" s="74">
        <v>4.1666666666666664E-2</v>
      </c>
      <c r="G24" s="74"/>
      <c r="H24" s="74"/>
      <c r="I24" s="102"/>
      <c r="J24" s="74"/>
      <c r="K24" s="102"/>
      <c r="L24" s="102"/>
      <c r="M24" s="102"/>
      <c r="N24" s="103"/>
      <c r="R24" s="5"/>
    </row>
    <row r="25" spans="2:18" ht="18.75" thickBot="1" x14ac:dyDescent="0.3">
      <c r="B25" s="20" t="s">
        <v>32</v>
      </c>
      <c r="C25" s="56">
        <f t="shared" si="2"/>
        <v>6.25E-2</v>
      </c>
      <c r="D25" s="59"/>
      <c r="E25" s="102"/>
      <c r="F25" s="74">
        <v>2.0833333333333332E-2</v>
      </c>
      <c r="G25" s="74">
        <v>4.1666666666666664E-2</v>
      </c>
      <c r="H25" s="74"/>
      <c r="I25" s="74"/>
      <c r="J25" s="74"/>
      <c r="K25" s="102"/>
      <c r="L25" s="102"/>
      <c r="M25" s="102"/>
      <c r="N25" s="103"/>
    </row>
    <row r="26" spans="2:18" ht="18.75" thickBot="1" x14ac:dyDescent="0.3">
      <c r="B26" s="20" t="s">
        <v>34</v>
      </c>
      <c r="C26" s="56">
        <f t="shared" si="2"/>
        <v>4.1666666666666664E-2</v>
      </c>
      <c r="D26" s="59"/>
      <c r="E26" s="121">
        <v>2.0833333333333332E-2</v>
      </c>
      <c r="F26" s="102"/>
      <c r="G26" s="74">
        <v>2.0833333333333332E-2</v>
      </c>
      <c r="H26" s="74"/>
      <c r="I26" s="74"/>
      <c r="J26" s="102"/>
      <c r="K26" s="102"/>
      <c r="L26" s="102"/>
      <c r="M26" s="102"/>
      <c r="N26" s="103"/>
    </row>
    <row r="27" spans="2:18" ht="18.75" thickBot="1" x14ac:dyDescent="0.3">
      <c r="B27" s="20" t="s">
        <v>36</v>
      </c>
      <c r="C27" s="56">
        <f t="shared" si="2"/>
        <v>0.10416666666666666</v>
      </c>
      <c r="D27" s="37"/>
      <c r="E27" s="99"/>
      <c r="F27" s="99"/>
      <c r="G27" s="99"/>
      <c r="H27" s="74">
        <v>8.3333333333333329E-2</v>
      </c>
      <c r="I27" s="53">
        <v>2.0833333333333332E-2</v>
      </c>
      <c r="J27" s="99"/>
      <c r="K27" s="99"/>
      <c r="L27" s="99"/>
      <c r="M27" s="99"/>
      <c r="N27" s="104"/>
    </row>
    <row r="28" spans="2:18" ht="18.75" thickBot="1" x14ac:dyDescent="0.3">
      <c r="B28" s="20" t="s">
        <v>37</v>
      </c>
      <c r="C28" s="56">
        <f t="shared" si="2"/>
        <v>0</v>
      </c>
      <c r="D28" s="59"/>
      <c r="E28" s="102"/>
      <c r="F28" s="102"/>
      <c r="G28" s="102"/>
      <c r="I28" s="102"/>
      <c r="J28" s="102"/>
      <c r="K28" s="102"/>
      <c r="L28" s="102"/>
      <c r="M28" s="102"/>
      <c r="N28" s="103"/>
    </row>
    <row r="29" spans="2:18" ht="18.75" thickBot="1" x14ac:dyDescent="0.3">
      <c r="B29" s="20" t="s">
        <v>38</v>
      </c>
      <c r="C29" s="56">
        <f t="shared" si="2"/>
        <v>6.25E-2</v>
      </c>
      <c r="D29" s="59"/>
      <c r="E29" s="102"/>
      <c r="F29" s="102"/>
      <c r="G29" s="102"/>
      <c r="H29" s="102"/>
      <c r="I29" s="74"/>
      <c r="J29" s="74">
        <v>2.0833333333333332E-2</v>
      </c>
      <c r="K29" s="74">
        <v>4.1666666666666664E-2</v>
      </c>
      <c r="L29" s="102"/>
      <c r="M29" s="102"/>
      <c r="N29" s="103"/>
    </row>
    <row r="30" spans="2:18" ht="18.75" thickBot="1" x14ac:dyDescent="0.3">
      <c r="B30" s="20" t="s">
        <v>66</v>
      </c>
      <c r="C30" s="56">
        <f t="shared" si="2"/>
        <v>6.9444444444444448E-2</v>
      </c>
      <c r="D30" s="37"/>
      <c r="E30" s="99"/>
      <c r="F30" s="102"/>
      <c r="G30" s="102"/>
      <c r="H30" s="102"/>
      <c r="I30" s="74">
        <v>5.5555555555555552E-2</v>
      </c>
      <c r="J30" s="74"/>
      <c r="K30" s="74">
        <v>1.3888888888888888E-2</v>
      </c>
      <c r="L30" s="102"/>
      <c r="M30" s="102"/>
      <c r="N30" s="103"/>
    </row>
    <row r="31" spans="2:18" ht="18.75" thickBot="1" x14ac:dyDescent="0.3">
      <c r="B31" s="19" t="s">
        <v>45</v>
      </c>
      <c r="C31" s="56">
        <f t="shared" si="2"/>
        <v>2.0833333333333332E-2</v>
      </c>
      <c r="D31" s="62"/>
      <c r="E31" s="121">
        <v>2.0833333333333332E-2</v>
      </c>
      <c r="F31" s="99"/>
      <c r="G31" s="99"/>
      <c r="H31" s="99"/>
      <c r="I31" s="53"/>
      <c r="J31" s="53"/>
      <c r="K31" s="99"/>
      <c r="L31" s="99"/>
      <c r="M31" s="99"/>
      <c r="N31" s="104"/>
    </row>
    <row r="32" spans="2:18" ht="18.75" thickBot="1" x14ac:dyDescent="0.3">
      <c r="B32" s="20" t="s">
        <v>46</v>
      </c>
      <c r="C32" s="56">
        <f t="shared" si="2"/>
        <v>2.0833333333333332E-2</v>
      </c>
      <c r="D32" s="59"/>
      <c r="E32" s="102"/>
      <c r="F32" s="74">
        <v>2.0833333333333332E-2</v>
      </c>
      <c r="G32" s="102"/>
      <c r="H32" s="102"/>
      <c r="I32" s="74"/>
      <c r="J32" s="74"/>
      <c r="K32" s="102"/>
      <c r="L32" s="102"/>
      <c r="M32" s="102"/>
      <c r="N32" s="103"/>
    </row>
    <row r="33" spans="2:14" ht="18.75" thickBot="1" x14ac:dyDescent="0.3">
      <c r="B33" s="20" t="s">
        <v>47</v>
      </c>
      <c r="C33" s="56">
        <f t="shared" si="2"/>
        <v>6.25E-2</v>
      </c>
      <c r="D33" s="59"/>
      <c r="E33" s="102"/>
      <c r="F33" s="102"/>
      <c r="G33" s="74">
        <v>6.25E-2</v>
      </c>
      <c r="H33" s="102"/>
      <c r="I33" s="74"/>
      <c r="J33" s="74"/>
      <c r="K33" s="74"/>
      <c r="L33" s="102"/>
      <c r="M33" s="102"/>
      <c r="N33" s="103"/>
    </row>
    <row r="34" spans="2:14" ht="18.75" thickBot="1" x14ac:dyDescent="0.3">
      <c r="B34" s="20" t="s">
        <v>65</v>
      </c>
      <c r="C34" s="56">
        <f t="shared" si="2"/>
        <v>4.1666666666666664E-2</v>
      </c>
      <c r="D34" s="59"/>
      <c r="E34" s="102"/>
      <c r="F34" s="102"/>
      <c r="G34" s="74">
        <v>4.1666666666666664E-2</v>
      </c>
      <c r="H34" s="102"/>
      <c r="I34" s="74"/>
      <c r="J34" s="74"/>
      <c r="K34" s="74"/>
      <c r="L34" s="102"/>
      <c r="M34" s="102"/>
      <c r="N34" s="103"/>
    </row>
    <row r="35" spans="2:14" ht="18.75" thickBot="1" x14ac:dyDescent="0.3">
      <c r="B35" s="20" t="s">
        <v>62</v>
      </c>
      <c r="C35" s="27">
        <f>SUM(E35:N35)</f>
        <v>8.3333333333333329E-2</v>
      </c>
      <c r="D35" s="59"/>
      <c r="E35" s="102"/>
      <c r="F35" s="74">
        <v>8.3333333333333329E-2</v>
      </c>
      <c r="G35" s="102"/>
      <c r="H35" s="102"/>
      <c r="I35" s="74"/>
      <c r="J35" s="74"/>
      <c r="K35" s="74"/>
      <c r="L35" s="102"/>
      <c r="M35" s="102"/>
      <c r="N35" s="103"/>
    </row>
    <row r="36" spans="2:14" ht="18.75" thickBot="1" x14ac:dyDescent="0.3">
      <c r="B36" s="20" t="s">
        <v>58</v>
      </c>
      <c r="C36" s="27">
        <f>SUM(E36:N36)</f>
        <v>4.1666666666666664E-2</v>
      </c>
      <c r="D36" s="62"/>
      <c r="E36" s="102"/>
      <c r="F36" s="102"/>
      <c r="G36" s="102"/>
      <c r="H36" s="74">
        <v>4.1666666666666664E-2</v>
      </c>
      <c r="I36" s="74"/>
      <c r="J36" s="74"/>
      <c r="K36" s="74"/>
      <c r="L36" s="74"/>
      <c r="M36" s="102"/>
      <c r="N36" s="103"/>
    </row>
    <row r="37" spans="2:14" ht="18.75" thickBot="1" x14ac:dyDescent="0.3">
      <c r="B37" s="20" t="s">
        <v>63</v>
      </c>
      <c r="C37" s="27">
        <f>SUM(E37:N37)</f>
        <v>2.0833333333333332E-2</v>
      </c>
      <c r="D37" s="37"/>
      <c r="E37" s="99"/>
      <c r="F37" s="99"/>
      <c r="G37" s="99"/>
      <c r="H37" s="53">
        <v>2.0833333333333332E-2</v>
      </c>
      <c r="I37" s="53"/>
      <c r="J37" s="53"/>
      <c r="K37" s="53"/>
      <c r="L37" s="53"/>
      <c r="M37" s="99"/>
      <c r="N37" s="104"/>
    </row>
    <row r="38" spans="2:14" ht="18.75" thickBot="1" x14ac:dyDescent="0.3">
      <c r="B38" s="20" t="s">
        <v>64</v>
      </c>
      <c r="C38" s="29">
        <f>SUM(E38:N38)</f>
        <v>2.7777777777777776E-2</v>
      </c>
      <c r="D38" s="122"/>
      <c r="E38" s="102"/>
      <c r="F38" s="102"/>
      <c r="G38" s="74">
        <v>2.7777777777777776E-2</v>
      </c>
      <c r="H38" s="102"/>
      <c r="I38" s="74"/>
      <c r="J38" s="74"/>
      <c r="K38" s="74"/>
      <c r="L38" s="74"/>
      <c r="M38" s="102"/>
      <c r="N38" s="123"/>
    </row>
    <row r="39" spans="2:14" ht="18.75" thickBot="1" x14ac:dyDescent="0.3">
      <c r="B39" s="20" t="s">
        <v>68</v>
      </c>
      <c r="C39" s="29">
        <f>SUM(E39:N39)</f>
        <v>0.25694444444444442</v>
      </c>
      <c r="D39" s="122"/>
      <c r="E39" s="102"/>
      <c r="F39" s="74">
        <v>2.7777777777777776E-2</v>
      </c>
      <c r="G39" s="74">
        <v>4.1666666666666664E-2</v>
      </c>
      <c r="H39" s="74">
        <v>2.0833333333333332E-2</v>
      </c>
      <c r="I39" s="74">
        <v>4.1666666666666664E-2</v>
      </c>
      <c r="J39" s="74">
        <v>4.1666666666666664E-2</v>
      </c>
      <c r="K39" s="74"/>
      <c r="L39" s="74">
        <v>8.3333333333333329E-2</v>
      </c>
      <c r="M39" s="102"/>
      <c r="N39" s="123"/>
    </row>
    <row r="40" spans="2:14" ht="18.75" thickBot="1" x14ac:dyDescent="0.3">
      <c r="B40" s="20" t="s">
        <v>49</v>
      </c>
      <c r="C40" s="27">
        <f t="shared" si="2"/>
        <v>0.3125</v>
      </c>
      <c r="D40" s="37"/>
      <c r="E40" s="117">
        <v>2.0833333333333332E-2</v>
      </c>
      <c r="F40" s="53">
        <v>8.3333333333333329E-2</v>
      </c>
      <c r="G40" s="53">
        <v>2.0833333333333332E-2</v>
      </c>
      <c r="H40" s="53">
        <v>4.1666666666666664E-2</v>
      </c>
      <c r="I40" s="53">
        <v>4.1666666666666664E-2</v>
      </c>
      <c r="J40" s="53">
        <v>4.1666666666666664E-2</v>
      </c>
      <c r="K40" s="53">
        <v>6.25E-2</v>
      </c>
      <c r="L40" s="53"/>
      <c r="M40" s="53"/>
      <c r="N40" s="131"/>
    </row>
    <row r="41" spans="2:14" ht="19.5" thickTop="1" thickBot="1" x14ac:dyDescent="0.3">
      <c r="B41" s="81" t="s">
        <v>57</v>
      </c>
      <c r="C41" s="113">
        <f>SUM(C42:C46)</f>
        <v>1.2361111111111112</v>
      </c>
      <c r="D41" s="82"/>
      <c r="E41" s="78"/>
      <c r="F41" s="78"/>
      <c r="G41" s="78"/>
      <c r="H41" s="79"/>
      <c r="I41" s="79"/>
      <c r="J41" s="79"/>
      <c r="K41" s="78"/>
      <c r="L41" s="78"/>
      <c r="M41" s="78"/>
      <c r="N41" s="80"/>
    </row>
    <row r="42" spans="2:14" ht="19.5" thickTop="1" thickBot="1" x14ac:dyDescent="0.3">
      <c r="B42" s="19" t="s">
        <v>24</v>
      </c>
      <c r="C42" s="27">
        <f>SUM(D42:N42)</f>
        <v>0.60416666666666663</v>
      </c>
      <c r="D42" s="115">
        <v>4.1666666666666664E-2</v>
      </c>
      <c r="E42" s="121">
        <v>2.0833333333333332E-2</v>
      </c>
      <c r="F42" s="74">
        <v>2.0833333333333332E-2</v>
      </c>
      <c r="G42" s="74">
        <v>2.7777777777777776E-2</v>
      </c>
      <c r="H42" s="74">
        <v>4.1666666666666664E-2</v>
      </c>
      <c r="I42" s="74">
        <v>0.1111111111111111</v>
      </c>
      <c r="J42" s="74">
        <v>6.25E-2</v>
      </c>
      <c r="K42" s="74">
        <v>6.9444444444444434E-2</v>
      </c>
      <c r="L42" s="74">
        <v>4.1666666666666664E-2</v>
      </c>
      <c r="M42" s="74">
        <v>8.3333333333333329E-2</v>
      </c>
      <c r="N42" s="105">
        <v>8.3333333333333329E-2</v>
      </c>
    </row>
    <row r="43" spans="2:14" ht="18.75" thickBot="1" x14ac:dyDescent="0.3">
      <c r="B43" s="14" t="s">
        <v>25</v>
      </c>
      <c r="C43" s="27">
        <f>SUM(D43:N43)</f>
        <v>0.15277777777777782</v>
      </c>
      <c r="D43" s="115">
        <v>1.3888888888888888E-2</v>
      </c>
      <c r="E43" s="121">
        <v>1.3888888888888888E-2</v>
      </c>
      <c r="F43" s="74">
        <v>1.3888888888888888E-2</v>
      </c>
      <c r="G43" s="74">
        <v>1.3888888888888888E-2</v>
      </c>
      <c r="H43" s="74">
        <v>1.3888888888888888E-2</v>
      </c>
      <c r="I43" s="74">
        <v>1.3888888888888888E-2</v>
      </c>
      <c r="J43" s="74">
        <v>1.3888888888888888E-2</v>
      </c>
      <c r="K43" s="74">
        <v>1.3888888888888888E-2</v>
      </c>
      <c r="L43" s="74">
        <v>1.3888888888888888E-2</v>
      </c>
      <c r="M43" s="74">
        <v>1.3888888888888888E-2</v>
      </c>
      <c r="N43" s="105">
        <v>1.3888888888888888E-2</v>
      </c>
    </row>
    <row r="44" spans="2:14" ht="18.75" thickBot="1" x14ac:dyDescent="0.3">
      <c r="B44" s="14" t="s">
        <v>26</v>
      </c>
      <c r="C44" s="27">
        <f>SUM(D44:N44)</f>
        <v>0.20833333333333331</v>
      </c>
      <c r="D44" s="106"/>
      <c r="E44" s="107"/>
      <c r="F44" s="107"/>
      <c r="G44" s="107"/>
      <c r="H44" s="107"/>
      <c r="I44" s="107"/>
      <c r="J44" s="124">
        <v>6.25E-2</v>
      </c>
      <c r="K44" s="124">
        <v>4.1666666666666664E-2</v>
      </c>
      <c r="L44" s="124">
        <v>4.1666666666666664E-2</v>
      </c>
      <c r="M44" s="124">
        <v>4.1666666666666664E-2</v>
      </c>
      <c r="N44" s="108">
        <v>2.0833333333333332E-2</v>
      </c>
    </row>
    <row r="45" spans="2:14" ht="18.75" thickBot="1" x14ac:dyDescent="0.3">
      <c r="B45" s="14" t="s">
        <v>27</v>
      </c>
      <c r="C45" s="27">
        <f>SUM(D45:N45)</f>
        <v>0.10416666666666666</v>
      </c>
      <c r="D45" s="109"/>
      <c r="E45" s="102"/>
      <c r="F45" s="102"/>
      <c r="G45" s="102"/>
      <c r="H45" s="102"/>
      <c r="I45" s="102"/>
      <c r="J45" s="102"/>
      <c r="K45" s="102"/>
      <c r="L45" s="74">
        <v>6.25E-2</v>
      </c>
      <c r="M45" s="74">
        <v>2.0833333333333332E-2</v>
      </c>
      <c r="N45" s="105">
        <v>2.0833333333333332E-2</v>
      </c>
    </row>
    <row r="46" spans="2:14" ht="18.75" thickBot="1" x14ac:dyDescent="0.3">
      <c r="B46" s="14" t="s">
        <v>69</v>
      </c>
      <c r="C46" s="27">
        <f>SUM(D46:N46)</f>
        <v>0.16666666666666666</v>
      </c>
      <c r="D46" s="109"/>
      <c r="E46" s="102"/>
      <c r="F46" s="102"/>
      <c r="G46" s="102"/>
      <c r="H46" s="102"/>
      <c r="I46" s="102"/>
      <c r="J46" s="102"/>
      <c r="K46" s="102"/>
      <c r="L46" s="74"/>
      <c r="M46" s="74">
        <v>8.3333333333333329E-2</v>
      </c>
      <c r="N46" s="105">
        <v>8.3333333333333329E-2</v>
      </c>
    </row>
    <row r="47" spans="2:14" ht="19.5" thickTop="1" thickBot="1" x14ac:dyDescent="0.3">
      <c r="B47" s="83" t="s">
        <v>61</v>
      </c>
      <c r="C47" s="84">
        <f>SUM(C48:C51)</f>
        <v>0.6875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</row>
    <row r="48" spans="2:14" ht="19.5" thickTop="1" thickBot="1" x14ac:dyDescent="0.3">
      <c r="B48" s="21" t="s">
        <v>67</v>
      </c>
      <c r="C48" s="29">
        <f>SUM(D48:N48)</f>
        <v>0.33333333333333331</v>
      </c>
      <c r="D48" s="127"/>
      <c r="E48" s="128"/>
      <c r="F48" s="128"/>
      <c r="G48" s="128"/>
      <c r="H48" s="53"/>
      <c r="I48" s="53">
        <v>4.1666666666666664E-2</v>
      </c>
      <c r="J48" s="128">
        <v>8.3333333333333329E-2</v>
      </c>
      <c r="K48" s="128">
        <v>4.1666666666666664E-2</v>
      </c>
      <c r="L48" s="128">
        <v>4.1666666666666664E-2</v>
      </c>
      <c r="M48" s="128">
        <v>4.1666666666666664E-2</v>
      </c>
      <c r="N48" s="129">
        <v>8.3333333333333329E-2</v>
      </c>
    </row>
    <row r="49" spans="1:43" ht="18.75" thickBot="1" x14ac:dyDescent="0.3">
      <c r="A49" s="126"/>
      <c r="B49" s="125" t="s">
        <v>51</v>
      </c>
      <c r="C49" s="56">
        <f>SUM(D49:N49)</f>
        <v>0.20833333333333334</v>
      </c>
      <c r="D49" s="115">
        <v>2.0833333333333332E-2</v>
      </c>
      <c r="E49" s="53">
        <v>2.0833333333333332E-2</v>
      </c>
      <c r="F49" s="53"/>
      <c r="G49" s="53">
        <v>2.0833333333333332E-2</v>
      </c>
      <c r="H49" s="74">
        <v>4.1666666666666664E-2</v>
      </c>
      <c r="I49" s="102"/>
      <c r="J49" s="99"/>
      <c r="K49" s="53">
        <v>2.0833333333333332E-2</v>
      </c>
      <c r="L49" s="53">
        <v>4.1666666666666664E-2</v>
      </c>
      <c r="M49" s="53">
        <v>2.0833333333333332E-2</v>
      </c>
      <c r="N49" s="53">
        <v>2.0833333333333332E-2</v>
      </c>
      <c r="O49" s="9"/>
    </row>
    <row r="50" spans="1:43" ht="18.75" thickBot="1" x14ac:dyDescent="0.3">
      <c r="B50" s="20" t="s">
        <v>50</v>
      </c>
      <c r="C50" s="29">
        <f t="shared" ref="C50:C51" si="3">SUM(D50:N50)</f>
        <v>8.3333333333333329E-2</v>
      </c>
      <c r="D50" s="66"/>
      <c r="E50" s="102"/>
      <c r="F50" s="74">
        <v>1.3888888888888888E-2</v>
      </c>
      <c r="G50" s="74">
        <v>6.9444444444444441E-3</v>
      </c>
      <c r="H50" s="74">
        <v>2.0833333333333332E-2</v>
      </c>
      <c r="I50" s="74"/>
      <c r="J50" s="74"/>
      <c r="K50" s="74">
        <v>2.0833333333333332E-2</v>
      </c>
      <c r="L50" s="74"/>
      <c r="M50" s="74">
        <v>2.0833333333333332E-2</v>
      </c>
      <c r="N50" s="74"/>
      <c r="O50" s="9"/>
    </row>
    <row r="51" spans="1:43" ht="18.75" thickBot="1" x14ac:dyDescent="0.3">
      <c r="B51" s="22" t="s">
        <v>52</v>
      </c>
      <c r="C51" s="35">
        <f t="shared" si="3"/>
        <v>6.2500000000000014E-2</v>
      </c>
      <c r="D51" s="46"/>
      <c r="E51" s="110"/>
      <c r="F51" s="111">
        <v>6.9444444444444441E-3</v>
      </c>
      <c r="G51" s="111">
        <v>6.9444444444444441E-3</v>
      </c>
      <c r="H51" s="111">
        <v>6.9444444444444441E-3</v>
      </c>
      <c r="I51" s="111">
        <v>6.9444444444444441E-3</v>
      </c>
      <c r="J51" s="111">
        <v>6.9444444444444441E-3</v>
      </c>
      <c r="K51" s="111">
        <v>6.9444444444444441E-3</v>
      </c>
      <c r="L51" s="111">
        <v>6.9444444444444441E-3</v>
      </c>
      <c r="M51" s="111">
        <v>6.9444444444444441E-3</v>
      </c>
      <c r="N51" s="112">
        <v>6.9444444444444441E-3</v>
      </c>
    </row>
    <row r="52" spans="1:43" ht="19.5" thickTop="1" thickBot="1" x14ac:dyDescent="0.3">
      <c r="B52" s="5"/>
      <c r="C52" s="5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43" ht="18.75" thickTop="1" x14ac:dyDescent="0.25">
      <c r="B53" s="91" t="s">
        <v>55</v>
      </c>
      <c r="C53" s="87"/>
      <c r="D53" s="118"/>
      <c r="E53" s="77"/>
      <c r="F53" s="47"/>
      <c r="G53" s="47"/>
      <c r="H53" s="47"/>
      <c r="I53" s="47"/>
      <c r="J53" s="47"/>
      <c r="K53" s="47"/>
      <c r="L53" s="47"/>
      <c r="M53" s="47"/>
      <c r="N53" s="48"/>
    </row>
    <row r="54" spans="1:43" ht="18" x14ac:dyDescent="0.25">
      <c r="B54" s="92" t="s">
        <v>53</v>
      </c>
      <c r="C54" s="88"/>
      <c r="D54" s="119"/>
      <c r="E54" s="99"/>
      <c r="F54" s="37"/>
      <c r="G54" s="37"/>
      <c r="H54" s="37"/>
      <c r="I54" s="37"/>
      <c r="J54" s="37"/>
      <c r="K54" s="37"/>
      <c r="L54" s="37"/>
      <c r="M54" s="37"/>
      <c r="N54" s="38"/>
    </row>
    <row r="55" spans="1:43" ht="18" x14ac:dyDescent="0.25">
      <c r="B55" s="93" t="s">
        <v>54</v>
      </c>
      <c r="C55" s="89"/>
      <c r="D55" s="37"/>
      <c r="E55" s="37"/>
      <c r="F55" s="37"/>
      <c r="G55" s="37"/>
      <c r="H55" s="37"/>
      <c r="I55" s="37"/>
      <c r="J55" s="37"/>
      <c r="L55" s="119"/>
      <c r="M55" s="99"/>
      <c r="N55" s="38"/>
    </row>
    <row r="56" spans="1:43" ht="18.75" thickBot="1" x14ac:dyDescent="0.3">
      <c r="B56" s="94" t="s">
        <v>56</v>
      </c>
      <c r="C56" s="90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130"/>
    </row>
    <row r="57" spans="1:43" ht="14.25" thickTop="1" thickBot="1" x14ac:dyDescent="0.25"/>
    <row r="58" spans="1:43" ht="18.75" thickTop="1" x14ac:dyDescent="0.25">
      <c r="B58" s="23" t="s">
        <v>33</v>
      </c>
      <c r="C58" s="33">
        <f>SUM(C4,C7,C12,C15,C41,C47)</f>
        <v>3.6666666666666665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"/>
      <c r="T58" s="3"/>
      <c r="U58" s="3"/>
      <c r="V58" s="3"/>
      <c r="W58" s="1"/>
      <c r="X58" s="1"/>
      <c r="Y58" s="1"/>
      <c r="Z58" s="1"/>
      <c r="AA58" s="1"/>
      <c r="AB58" s="1"/>
      <c r="AC58" s="1"/>
      <c r="AD58" s="1"/>
      <c r="AE58" s="2"/>
      <c r="AF58" s="2"/>
      <c r="AG58" s="2"/>
      <c r="AH58" s="2"/>
      <c r="AI58" s="1"/>
      <c r="AJ58" s="1"/>
      <c r="AK58" s="1"/>
      <c r="AL58" s="1"/>
    </row>
    <row r="59" spans="1:43" ht="18" x14ac:dyDescent="0.25">
      <c r="A59" s="12"/>
      <c r="B59" s="24" t="s">
        <v>41</v>
      </c>
      <c r="C59" s="32">
        <f>SUM(C4,C7,C12)</f>
        <v>0.27777777777777773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3"/>
      <c r="T59" s="3"/>
      <c r="U59" s="3"/>
      <c r="V59" s="3"/>
      <c r="W59" s="1"/>
      <c r="X59" s="1"/>
      <c r="Y59" s="1"/>
      <c r="Z59" s="1"/>
      <c r="AA59" s="1"/>
      <c r="AB59" s="1"/>
      <c r="AC59" s="1"/>
      <c r="AD59" s="1"/>
      <c r="AE59" s="2"/>
      <c r="AF59" s="2"/>
      <c r="AG59" s="2"/>
      <c r="AH59" s="2"/>
      <c r="AI59" s="1"/>
      <c r="AJ59" s="1"/>
      <c r="AK59" s="1"/>
      <c r="AL59" s="1"/>
    </row>
    <row r="60" spans="1:43" ht="18" x14ac:dyDescent="0.25">
      <c r="A60" s="12"/>
      <c r="B60" s="24" t="s">
        <v>42</v>
      </c>
      <c r="C60" s="32">
        <f>SUM(C16:C40)</f>
        <v>1.4652777777777777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"/>
      <c r="T60" s="3"/>
      <c r="U60" s="3"/>
      <c r="V60" s="3"/>
      <c r="W60" s="1"/>
      <c r="X60" s="1"/>
      <c r="Y60" s="1"/>
      <c r="Z60" s="1"/>
      <c r="AA60" s="1"/>
      <c r="AB60" s="1"/>
      <c r="AC60" s="1"/>
      <c r="AD60" s="1"/>
      <c r="AE60" s="2"/>
      <c r="AF60" s="2"/>
      <c r="AG60" s="2"/>
      <c r="AH60" s="2"/>
      <c r="AI60" s="1"/>
      <c r="AJ60" s="1"/>
      <c r="AK60" s="1"/>
      <c r="AL60" s="1"/>
    </row>
    <row r="61" spans="1:43" ht="18" x14ac:dyDescent="0.25">
      <c r="A61" s="12"/>
      <c r="B61" s="24" t="s">
        <v>43</v>
      </c>
      <c r="C61" s="32">
        <f>SUM(C47)</f>
        <v>0.6875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3"/>
      <c r="T61" s="3"/>
      <c r="U61" s="3"/>
      <c r="V61" s="3"/>
      <c r="W61" s="1"/>
      <c r="X61" s="1"/>
      <c r="Y61" s="1"/>
      <c r="Z61" s="1"/>
      <c r="AA61" s="1"/>
      <c r="AB61" s="1"/>
      <c r="AC61" s="1"/>
      <c r="AD61" s="1"/>
      <c r="AE61" s="2"/>
      <c r="AF61" s="2"/>
      <c r="AG61" s="2"/>
      <c r="AH61" s="2"/>
      <c r="AI61" s="1"/>
      <c r="AJ61" s="1"/>
      <c r="AK61" s="1"/>
      <c r="AL61" s="1"/>
    </row>
    <row r="62" spans="1:43" ht="18.75" thickBot="1" x14ac:dyDescent="0.3">
      <c r="A62" s="12"/>
      <c r="B62" s="25" t="s">
        <v>44</v>
      </c>
      <c r="C62" s="34">
        <f>SUM(C43,C42,C44,C46)</f>
        <v>1.1319444444444444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3"/>
      <c r="T62" s="3"/>
      <c r="U62" s="3"/>
      <c r="V62" s="3"/>
      <c r="W62" s="1"/>
      <c r="X62" s="1"/>
      <c r="Y62" s="1"/>
      <c r="Z62" s="1"/>
      <c r="AA62" s="1"/>
      <c r="AB62" s="1"/>
      <c r="AC62" s="1"/>
      <c r="AD62" s="1"/>
      <c r="AE62" s="2"/>
      <c r="AF62" s="2"/>
      <c r="AG62" s="2"/>
      <c r="AH62" s="2"/>
      <c r="AI62" s="1"/>
      <c r="AJ62" s="1"/>
      <c r="AK62" s="1"/>
      <c r="AL62" s="1"/>
    </row>
    <row r="63" spans="1:43" ht="13.5" thickTop="1" x14ac:dyDescent="0.2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3"/>
      <c r="Y63" s="3"/>
      <c r="Z63" s="3"/>
      <c r="AA63" s="3"/>
      <c r="AB63" s="1"/>
      <c r="AC63" s="1"/>
      <c r="AD63" s="1"/>
      <c r="AE63" s="1"/>
      <c r="AF63" s="1"/>
      <c r="AG63" s="1"/>
      <c r="AH63" s="1"/>
      <c r="AI63" s="1"/>
      <c r="AJ63" s="2"/>
      <c r="AK63" s="2"/>
      <c r="AL63" s="2"/>
      <c r="AM63" s="2"/>
      <c r="AN63" s="1"/>
      <c r="AO63" s="1"/>
      <c r="AP63" s="1"/>
      <c r="AQ63" s="1"/>
    </row>
    <row r="64" spans="1:43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3"/>
      <c r="Y64" s="3"/>
      <c r="Z64" s="3"/>
      <c r="AA64" s="3"/>
      <c r="AB64" s="1"/>
      <c r="AC64" s="1"/>
      <c r="AD64" s="1"/>
      <c r="AE64" s="1"/>
      <c r="AF64" s="1"/>
      <c r="AG64" s="1"/>
      <c r="AH64" s="1"/>
      <c r="AI64" s="1"/>
      <c r="AJ64" s="2"/>
      <c r="AK64" s="2"/>
      <c r="AL64" s="2"/>
      <c r="AM64" s="2"/>
      <c r="AN64" s="1"/>
      <c r="AO64" s="1"/>
      <c r="AP64" s="1"/>
      <c r="AQ64" s="1"/>
    </row>
    <row r="65" spans="2:43" x14ac:dyDescent="0.2">
      <c r="D65" s="1"/>
      <c r="E65" s="1"/>
      <c r="F65" s="1"/>
      <c r="G65" s="1"/>
      <c r="O65" s="1"/>
      <c r="P65" s="1"/>
      <c r="Q65" s="1"/>
      <c r="R65" s="1"/>
      <c r="S65" s="1"/>
      <c r="T65" s="1"/>
      <c r="U65" s="1"/>
      <c r="V65" s="1"/>
      <c r="W65" s="1"/>
      <c r="X65" s="3"/>
      <c r="Y65" s="3"/>
      <c r="Z65" s="3"/>
      <c r="AA65" s="3"/>
      <c r="AB65" s="1"/>
      <c r="AC65" s="1"/>
      <c r="AD65" s="1"/>
      <c r="AE65" s="1"/>
      <c r="AF65" s="1"/>
      <c r="AG65" s="1"/>
      <c r="AH65" s="1"/>
      <c r="AI65" s="1"/>
      <c r="AJ65" s="2"/>
      <c r="AK65" s="2"/>
      <c r="AL65" s="2"/>
      <c r="AM65" s="2"/>
      <c r="AN65" s="1"/>
      <c r="AO65" s="1"/>
      <c r="AP65" s="1"/>
      <c r="AQ65" s="1"/>
    </row>
    <row r="66" spans="2:43" x14ac:dyDescent="0.2">
      <c r="D66" s="1"/>
      <c r="E66" s="1"/>
      <c r="F66" s="1"/>
      <c r="G66" s="1"/>
      <c r="AJ66" s="4"/>
      <c r="AK66" s="4"/>
      <c r="AL66" s="4"/>
      <c r="AM66" s="4"/>
      <c r="AN66" s="1"/>
      <c r="AO66" s="1"/>
      <c r="AP66" s="1"/>
      <c r="AQ66" s="1"/>
    </row>
    <row r="67" spans="2:43" x14ac:dyDescent="0.2">
      <c r="AJ67" s="4"/>
      <c r="AK67" s="4"/>
      <c r="AL67" s="4"/>
      <c r="AM67" s="4"/>
      <c r="AN67" s="1"/>
      <c r="AO67" s="1"/>
      <c r="AP67" s="1"/>
      <c r="AQ67" s="1"/>
    </row>
    <row r="68" spans="2:43" x14ac:dyDescent="0.2">
      <c r="AJ68" s="4"/>
      <c r="AK68" s="4"/>
      <c r="AL68" s="4"/>
      <c r="AM68" s="4"/>
    </row>
    <row r="69" spans="2:43" x14ac:dyDescent="0.2">
      <c r="AJ69" s="4"/>
      <c r="AK69" s="4"/>
      <c r="AL69" s="4"/>
      <c r="AM69" s="4"/>
    </row>
    <row r="70" spans="2:43" x14ac:dyDescent="0.2">
      <c r="AJ70" s="4"/>
      <c r="AK70" s="4"/>
      <c r="AL70" s="4"/>
      <c r="AM70" s="4"/>
    </row>
    <row r="71" spans="2:43" x14ac:dyDescent="0.2">
      <c r="AJ71" s="4"/>
      <c r="AK71" s="4"/>
      <c r="AL71" s="4"/>
      <c r="AM71" s="4"/>
    </row>
    <row r="72" spans="2:43" x14ac:dyDescent="0.2">
      <c r="H72" s="4"/>
      <c r="I72" s="4"/>
      <c r="J72" s="4"/>
      <c r="K72" s="4"/>
      <c r="L72" s="4"/>
      <c r="M72" s="4"/>
      <c r="N72" s="4"/>
      <c r="AJ72" s="4"/>
      <c r="AK72" s="4"/>
      <c r="AL72" s="4"/>
      <c r="AM72" s="4"/>
    </row>
    <row r="73" spans="2:43" x14ac:dyDescent="0.2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2:43" x14ac:dyDescent="0.2">
      <c r="D74" s="4"/>
      <c r="E74" s="4"/>
      <c r="F74" s="4"/>
      <c r="G74" s="4"/>
      <c r="AF74" s="4"/>
      <c r="AG74" s="4"/>
      <c r="AH74" s="4"/>
      <c r="AI74" s="4"/>
      <c r="AJ74" s="4"/>
      <c r="AK74" s="4"/>
      <c r="AL74" s="4"/>
      <c r="AM74" s="4"/>
    </row>
    <row r="75" spans="2:43" x14ac:dyDescent="0.2">
      <c r="B75" s="4"/>
      <c r="C75" s="4"/>
    </row>
  </sheetData>
  <mergeCells count="2">
    <mergeCell ref="B2:B3"/>
    <mergeCell ref="C2:C3"/>
  </mergeCells>
  <conditionalFormatting sqref="D28:G28 I28:N28 D4:N27 D29:N44 D46:N51">
    <cfRule type="containsText" dxfId="3" priority="4" operator="containsText" text=":">
      <formula>NOT(ISERROR(SEARCH(":",D4)))</formula>
    </cfRule>
  </conditionalFormatting>
  <conditionalFormatting sqref="D28:G28 I28:N28 D5:N27 D29:N44 D46:N51">
    <cfRule type="notContainsBlanks" dxfId="2" priority="3">
      <formula>LEN(TRIM(D5))&gt;0</formula>
    </cfRule>
  </conditionalFormatting>
  <conditionalFormatting sqref="D45:N45">
    <cfRule type="containsText" dxfId="1" priority="2" operator="containsText" text=":">
      <formula>NOT(ISERROR(SEARCH(":",D45)))</formula>
    </cfRule>
  </conditionalFormatting>
  <conditionalFormatting sqref="D45:N45">
    <cfRule type="notContainsBlanks" dxfId="0" priority="1">
      <formula>LEN(TRIM(D45))&gt;0</formula>
    </cfRule>
  </conditionalFormatting>
  <pageMargins left="0.7" right="0.7" top="0.75" bottom="0.75" header="0.3" footer="0.3"/>
  <pageSetup paperSize="9" scale="42" orientation="landscape" r:id="rId1"/>
  <ignoredErrors>
    <ignoredError sqref="C41 C36 C47 C12 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planification-previsionnelle</vt:lpstr>
      <vt:lpstr>planification-effective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Triano Léo</cp:lastModifiedBy>
  <cp:lastPrinted>2024-05-15T08:09:58Z</cp:lastPrinted>
  <dcterms:modified xsi:type="dcterms:W3CDTF">2024-05-15T08:10:02Z</dcterms:modified>
</cp:coreProperties>
</file>