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defaultThemeVersion="124226"/>
  <bookViews>
    <workbookView xWindow="480" yWindow="60" windowWidth="11355" windowHeight="9210"/>
  </bookViews>
  <sheets>
    <sheet name="modelo direto" sheetId="4" r:id="rId1"/>
    <sheet name="ERF" sheetId="1" r:id="rId2"/>
  </sheets>
  <calcPr calcId="125725"/>
</workbook>
</file>

<file path=xl/calcChain.xml><?xml version="1.0" encoding="utf-8"?>
<calcChain xmlns="http://schemas.openxmlformats.org/spreadsheetml/2006/main">
  <c r="B5" i="4"/>
  <c r="B10" s="1"/>
  <c r="C10" s="1"/>
  <c r="D10" s="1"/>
  <c r="D3" i="1"/>
  <c r="B2" i="4"/>
  <c r="D4" i="1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2"/>
  <c r="B16" i="4"/>
  <c r="C16" s="1"/>
  <c r="D16" s="1"/>
  <c r="B32"/>
  <c r="C32" s="1"/>
  <c r="D32" s="1"/>
  <c r="B48"/>
  <c r="C48" s="1"/>
  <c r="D48" s="1"/>
  <c r="B60"/>
  <c r="C60" s="1"/>
  <c r="D60" s="1"/>
  <c r="B64"/>
  <c r="C64" s="1"/>
  <c r="D64" s="1"/>
  <c r="B63"/>
  <c r="C63" s="1"/>
  <c r="D63" s="1"/>
  <c r="B59"/>
  <c r="C59" s="1"/>
  <c r="D59" s="1"/>
  <c r="B47"/>
  <c r="C47" s="1"/>
  <c r="D47" s="1"/>
  <c r="B43"/>
  <c r="C43" s="1"/>
  <c r="D43" s="1"/>
  <c r="B31"/>
  <c r="C31" s="1"/>
  <c r="D31" s="1"/>
  <c r="B27"/>
  <c r="C27" s="1"/>
  <c r="D27" s="1"/>
  <c r="B19"/>
  <c r="C19" s="1"/>
  <c r="D19" s="1"/>
  <c r="B15"/>
  <c r="C15" s="1"/>
  <c r="D15" s="1"/>
  <c r="B11"/>
  <c r="C11" s="1"/>
  <c r="D11" s="1"/>
  <c r="B14"/>
  <c r="C14" s="1"/>
  <c r="D14" s="1"/>
  <c r="B18"/>
  <c r="C18" s="1"/>
  <c r="D18" s="1"/>
  <c r="B22"/>
  <c r="C22" s="1"/>
  <c r="D22" s="1"/>
  <c r="B26"/>
  <c r="C26" s="1"/>
  <c r="D26" s="1"/>
  <c r="B30"/>
  <c r="C30" s="1"/>
  <c r="D30" s="1"/>
  <c r="B34"/>
  <c r="C34" s="1"/>
  <c r="D34" s="1"/>
  <c r="B38"/>
  <c r="C38" s="1"/>
  <c r="D38" s="1"/>
  <c r="B42"/>
  <c r="C42" s="1"/>
  <c r="D42" s="1"/>
  <c r="B46"/>
  <c r="C46" s="1"/>
  <c r="D46" s="1"/>
  <c r="B50"/>
  <c r="C50" s="1"/>
  <c r="D50" s="1"/>
  <c r="B54"/>
  <c r="C54" s="1"/>
  <c r="D54" s="1"/>
  <c r="B58"/>
  <c r="C58" s="1"/>
  <c r="D58" s="1"/>
  <c r="B62"/>
  <c r="C62"/>
  <c r="D62" s="1"/>
  <c r="B66"/>
  <c r="C66" s="1"/>
  <c r="D66" s="1"/>
  <c r="B9"/>
  <c r="C9" s="1"/>
  <c r="D9" s="1"/>
  <c r="B69"/>
  <c r="C69" s="1"/>
  <c r="D69" s="1"/>
  <c r="B65"/>
  <c r="C65" s="1"/>
  <c r="D65" s="1"/>
  <c r="B61"/>
  <c r="C61" s="1"/>
  <c r="D61" s="1"/>
  <c r="B57"/>
  <c r="C57" s="1"/>
  <c r="D57" s="1"/>
  <c r="B53"/>
  <c r="C53" s="1"/>
  <c r="D53" s="1"/>
  <c r="B49"/>
  <c r="C49" s="1"/>
  <c r="D49" s="1"/>
  <c r="B45"/>
  <c r="C45" s="1"/>
  <c r="D45" s="1"/>
  <c r="B41"/>
  <c r="C41" s="1"/>
  <c r="D41" s="1"/>
  <c r="B37"/>
  <c r="C37" s="1"/>
  <c r="D37" s="1"/>
  <c r="B33"/>
  <c r="C33" s="1"/>
  <c r="D33" s="1"/>
  <c r="B29"/>
  <c r="C29" s="1"/>
  <c r="D29" s="1"/>
  <c r="B25"/>
  <c r="C25" s="1"/>
  <c r="D25" s="1"/>
  <c r="B21"/>
  <c r="C21" s="1"/>
  <c r="D21" s="1"/>
  <c r="B17"/>
  <c r="C17"/>
  <c r="D17" s="1"/>
  <c r="B13"/>
  <c r="C13" s="1"/>
  <c r="D13" s="1"/>
  <c r="B23" l="1"/>
  <c r="C23" s="1"/>
  <c r="D23" s="1"/>
  <c r="B35"/>
  <c r="C35" s="1"/>
  <c r="D35" s="1"/>
  <c r="B39"/>
  <c r="C39" s="1"/>
  <c r="D39" s="1"/>
  <c r="B51"/>
  <c r="C51" s="1"/>
  <c r="D51" s="1"/>
  <c r="B55"/>
  <c r="C55" s="1"/>
  <c r="D55" s="1"/>
  <c r="B67"/>
  <c r="C67" s="1"/>
  <c r="D67" s="1"/>
  <c r="B68"/>
  <c r="C68" s="1"/>
  <c r="D68" s="1"/>
  <c r="B56"/>
  <c r="C56" s="1"/>
  <c r="D56" s="1"/>
  <c r="B40"/>
  <c r="C40" s="1"/>
  <c r="D40" s="1"/>
  <c r="B24"/>
  <c r="C24" s="1"/>
  <c r="D24" s="1"/>
  <c r="B52"/>
  <c r="C52" s="1"/>
  <c r="D52" s="1"/>
  <c r="B44"/>
  <c r="C44" s="1"/>
  <c r="D44" s="1"/>
  <c r="B36"/>
  <c r="C36" s="1"/>
  <c r="D36" s="1"/>
  <c r="B28"/>
  <c r="C28" s="1"/>
  <c r="D28" s="1"/>
  <c r="B20"/>
  <c r="C20" s="1"/>
  <c r="D20" s="1"/>
  <c r="B12"/>
  <c r="C12" s="1"/>
  <c r="D12" s="1"/>
</calcChain>
</file>

<file path=xl/sharedStrings.xml><?xml version="1.0" encoding="utf-8"?>
<sst xmlns="http://schemas.openxmlformats.org/spreadsheetml/2006/main" count="19" uniqueCount="19">
  <si>
    <t>X</t>
  </si>
  <si>
    <t>ERF(X)</t>
  </si>
  <si>
    <t>GAMMADIST(X^2;0,5;1;TRUE)</t>
  </si>
  <si>
    <t>(-1)*(CHIDIST(2*X*X;1) - 1)</t>
  </si>
  <si>
    <t>alfa</t>
  </si>
  <si>
    <t>z</t>
  </si>
  <si>
    <t>t1</t>
  </si>
  <si>
    <t>A1</t>
  </si>
  <si>
    <t>lambida</t>
  </si>
  <si>
    <t>SQRT(4*alfa*lambida*t1)</t>
  </si>
  <si>
    <t>x = z/SQRT(4*alfa*lambida*t1)</t>
  </si>
  <si>
    <t>ERF(x)</t>
  </si>
  <si>
    <t>A1*(1 - ERF(x))</t>
  </si>
  <si>
    <t>abrupta</t>
  </si>
  <si>
    <t>quantidade de segundos em um ano</t>
  </si>
  <si>
    <t>tempo em anos</t>
  </si>
  <si>
    <t>difusividade térmica em m²/s</t>
  </si>
  <si>
    <t>perturbação climática em °C</t>
  </si>
  <si>
    <t>Temp_obs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</si>
</sst>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0"/>
      <name val="Arial"/>
    </font>
    <font>
      <sz val="10"/>
      <name val="Arial"/>
    </font>
    <font>
      <sz val="8"/>
      <name val="Arial"/>
    </font>
    <font>
      <sz val="9.7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2" applyFont="1" applyAlignment="1">
      <alignment horizontal="center"/>
    </xf>
    <xf numFmtId="0" fontId="3" fillId="0" borderId="0" xfId="1" applyFont="1"/>
    <xf numFmtId="0" fontId="0" fillId="0" borderId="0" xfId="0" applyAlignment="1">
      <alignment horizontal="center"/>
    </xf>
  </cellXfs>
  <cellStyles count="3">
    <cellStyle name="_modelo direto" xfId="1"/>
    <cellStyle name="Estilo 1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Perturbação climática</a:t>
            </a:r>
          </a:p>
        </c:rich>
      </c:tx>
      <c:layout>
        <c:manualLayout>
          <c:xMode val="edge"/>
          <c:yMode val="edge"/>
          <c:x val="0.33261847633852637"/>
          <c:y val="3.0487804878048783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4377697468583889"/>
          <c:y val="0.22967525262650182"/>
          <c:w val="0.8025759482463245"/>
          <c:h val="0.72154614763193048"/>
        </c:manualLayout>
      </c:layout>
      <c:scatterChart>
        <c:scatterStyle val="smoothMarker"/>
        <c:ser>
          <c:idx val="1"/>
          <c:order val="0"/>
          <c:tx>
            <c:v>Tobs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'modelo direto'!$E$9:$E$69</c:f>
              <c:numCache>
                <c:formatCode>General</c:formatCode>
                <c:ptCount val="61"/>
                <c:pt idx="0">
                  <c:v>4.5</c:v>
                </c:pt>
                <c:pt idx="1">
                  <c:v>4.1310207903819203</c:v>
                </c:pt>
                <c:pt idx="2">
                  <c:v>3.7659280281993244</c:v>
                </c:pt>
                <c:pt idx="3">
                  <c:v>3.4084857853782848</c:v>
                </c:pt>
                <c:pt idx="4">
                  <c:v>3.062219778076706</c:v>
                </c:pt>
                <c:pt idx="5">
                  <c:v>2.730313733881399</c:v>
                </c:pt>
                <c:pt idx="6">
                  <c:v>2.4155230977018034</c:v>
                </c:pt>
                <c:pt idx="7">
                  <c:v>2.1201099989086214</c:v>
                </c:pt>
                <c:pt idx="8">
                  <c:v>1.8458016280591958</c:v>
                </c:pt>
                <c:pt idx="9">
                  <c:v>1.5937731404668392</c:v>
                </c:pt>
                <c:pt idx="10">
                  <c:v>1.3646549856623373</c:v>
                </c:pt>
                <c:pt idx="11">
                  <c:v>1.1585561169279872</c:v>
                </c:pt>
                <c:pt idx="12">
                  <c:v>0.97511779116157071</c:v>
                </c:pt>
                <c:pt idx="13">
                  <c:v>0.81356830866247409</c:v>
                </c:pt>
                <c:pt idx="14">
                  <c:v>0.67279412969658581</c:v>
                </c:pt>
                <c:pt idx="15">
                  <c:v>0.55141564708792157</c:v>
                </c:pt>
                <c:pt idx="16">
                  <c:v>0.44786303502955505</c:v>
                </c:pt>
                <c:pt idx="17">
                  <c:v>0.36044872985005105</c:v>
                </c:pt>
                <c:pt idx="18">
                  <c:v>0.2874349336068116</c:v>
                </c:pt>
                <c:pt idx="19">
                  <c:v>0.22709168165236526</c:v>
                </c:pt>
                <c:pt idx="20">
                  <c:v>0.17774544601271064</c:v>
                </c:pt>
                <c:pt idx="21">
                  <c:v>0.13781719645789614</c:v>
                </c:pt>
                <c:pt idx="22">
                  <c:v>0.10584974251241325</c:v>
                </c:pt>
                <c:pt idx="23">
                  <c:v>8.05254500561563E-2</c:v>
                </c:pt>
                <c:pt idx="24">
                  <c:v>6.0675127448459598E-2</c:v>
                </c:pt>
                <c:pt idx="25">
                  <c:v>4.527942677811192E-2</c:v>
                </c:pt>
                <c:pt idx="26">
                  <c:v>3.3464461151152869E-2</c:v>
                </c:pt>
                <c:pt idx="27">
                  <c:v>2.4492926465755793E-2</c:v>
                </c:pt>
                <c:pt idx="28">
                  <c:v>1.7752264940516016E-2</c:v>
                </c:pt>
                <c:pt idx="29">
                  <c:v>1.2741090931404742E-2</c:v>
                </c:pt>
                <c:pt idx="30">
                  <c:v>9.0549004942347411E-3</c:v>
                </c:pt>
                <c:pt idx="31">
                  <c:v>6.3719211451602198E-3</c:v>
                </c:pt>
                <c:pt idx="32">
                  <c:v>4.4396934418272638E-3</c:v>
                </c:pt>
                <c:pt idx="33">
                  <c:v>3.0627994359725963E-3</c:v>
                </c:pt>
                <c:pt idx="34">
                  <c:v>2.0919675707190555E-3</c:v>
                </c:pt>
                <c:pt idx="35">
                  <c:v>1.4146554605338202E-3</c:v>
                </c:pt>
                <c:pt idx="36">
                  <c:v>9.4709806067438951E-4</c:v>
                </c:pt>
                <c:pt idx="37">
                  <c:v>6.2773667647753051E-4</c:v>
                </c:pt>
                <c:pt idx="38">
                  <c:v>4.1189708380423573E-4</c:v>
                </c:pt>
                <c:pt idx="39">
                  <c:v>2.6755893816360343E-4</c:v>
                </c:pt>
                <c:pt idx="40">
                  <c:v>1.7205254908331247E-4</c:v>
                </c:pt>
                <c:pt idx="41">
                  <c:v>1.0952303950961806E-4</c:v>
                </c:pt>
                <c:pt idx="42">
                  <c:v>6.9015215901691018E-5</c:v>
                </c:pt>
                <c:pt idx="43">
                  <c:v>4.3049871554567964E-5</c:v>
                </c:pt>
                <c:pt idx="44">
                  <c:v>2.6581504074862927E-5</c:v>
                </c:pt>
                <c:pt idx="45">
                  <c:v>1.6246556050480976E-5</c:v>
                </c:pt>
                <c:pt idx="46">
                  <c:v>9.8290347551044377E-6</c:v>
                </c:pt>
                <c:pt idx="47">
                  <c:v>5.8860268798976989E-6</c:v>
                </c:pt>
                <c:pt idx="48">
                  <c:v>3.4889098829982146E-6</c:v>
                </c:pt>
                <c:pt idx="49">
                  <c:v>2.0469535966238794E-6</c:v>
                </c:pt>
                <c:pt idx="50">
                  <c:v>1.1886988133813503E-6</c:v>
                </c:pt>
                <c:pt idx="51">
                  <c:v>6.8324480773096496E-7</c:v>
                </c:pt>
                <c:pt idx="52">
                  <c:v>3.8870206803265361E-7</c:v>
                </c:pt>
                <c:pt idx="53">
                  <c:v>2.1887134105114114E-7</c:v>
                </c:pt>
                <c:pt idx="54">
                  <c:v>1.2197988469297982E-7</c:v>
                </c:pt>
                <c:pt idx="55">
                  <c:v>6.7283836002740571E-8</c:v>
                </c:pt>
                <c:pt idx="56">
                  <c:v>3.6732676400585973E-8</c:v>
                </c:pt>
                <c:pt idx="57">
                  <c:v>1.9847691490326724E-8</c:v>
                </c:pt>
                <c:pt idx="58">
                  <c:v>1.0614009171572292E-8</c:v>
                </c:pt>
                <c:pt idx="59">
                  <c:v>5.6176868157287174E-9</c:v>
                </c:pt>
                <c:pt idx="60">
                  <c:v>2.9426656111830596E-9</c:v>
                </c:pt>
              </c:numCache>
            </c:numRef>
          </c:xVal>
          <c:yVal>
            <c:numRef>
              <c:f>'modelo direto'!$A$9:$A$69</c:f>
              <c:numCache>
                <c:formatCode>0.000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yVal>
          <c:smooth val="1"/>
        </c:ser>
        <c:ser>
          <c:idx val="0"/>
          <c:order val="1"/>
          <c:tx>
            <c:v>Tpre</c:v>
          </c:tx>
          <c:spPr>
            <a:ln w="38100">
              <a:solidFill>
                <a:srgbClr val="0000FF"/>
              </a:solidFill>
              <a:prstDash val="sysDash"/>
            </a:ln>
          </c:spPr>
          <c:marker>
            <c:symbol val="none"/>
          </c:marker>
          <c:xVal>
            <c:numRef>
              <c:f>'modelo direto'!$D$9:$D$69</c:f>
              <c:numCache>
                <c:formatCode>0.000</c:formatCode>
                <c:ptCount val="61"/>
                <c:pt idx="0">
                  <c:v>1</c:v>
                </c:pt>
                <c:pt idx="1">
                  <c:v>0.65618889385260615</c:v>
                </c:pt>
                <c:pt idx="2">
                  <c:v>0.37327144903701226</c:v>
                </c:pt>
                <c:pt idx="3">
                  <c:v>0.1816987056763163</c:v>
                </c:pt>
                <c:pt idx="4">
                  <c:v>7.4957507899791609E-2</c:v>
                </c:pt>
                <c:pt idx="5">
                  <c:v>2.6020518147567118E-2</c:v>
                </c:pt>
                <c:pt idx="6">
                  <c:v>7.5606158927925549E-3</c:v>
                </c:pt>
                <c:pt idx="7">
                  <c:v>1.831559909771574E-3</c:v>
                </c:pt>
                <c:pt idx="8">
                  <c:v>3.6881418893297546E-4</c:v>
                </c:pt>
                <c:pt idx="9">
                  <c:v>6.1591290126838949E-5</c:v>
                </c:pt>
                <c:pt idx="10">
                  <c:v>8.5149150045316091E-6</c:v>
                </c:pt>
                <c:pt idx="11">
                  <c:v>9.7314822533611789E-7</c:v>
                </c:pt>
                <c:pt idx="12">
                  <c:v>9.1838922577913706E-8</c:v>
                </c:pt>
                <c:pt idx="13">
                  <c:v>7.1503734044853218E-9</c:v>
                </c:pt>
                <c:pt idx="14">
                  <c:v>4.5894632538789892E-10</c:v>
                </c:pt>
                <c:pt idx="15">
                  <c:v>2.4269475318305922E-11</c:v>
                </c:pt>
                <c:pt idx="16">
                  <c:v>1.0568212971406865E-12</c:v>
                </c:pt>
                <c:pt idx="17">
                  <c:v>3.7858605139717838E-14</c:v>
                </c:pt>
                <c:pt idx="18">
                  <c:v>1.1102230246251565E-15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xVal>
          <c:yVal>
            <c:numRef>
              <c:f>'modelo direto'!$A$9:$A$69</c:f>
              <c:numCache>
                <c:formatCode>0.000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yVal>
          <c:smooth val="1"/>
        </c:ser>
        <c:axId val="126657664"/>
        <c:axId val="126659968"/>
      </c:scatterChart>
      <c:valAx>
        <c:axId val="126657664"/>
        <c:scaling>
          <c:orientation val="minMax"/>
          <c:max val="10"/>
          <c:min val="-10"/>
        </c:scaling>
        <c:axPos val="t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Temperatura (°C)</a:t>
                </a:r>
              </a:p>
            </c:rich>
          </c:tx>
          <c:layout>
            <c:manualLayout>
              <c:xMode val="edge"/>
              <c:yMode val="edge"/>
              <c:x val="0.42489315445011427"/>
              <c:y val="0.12804899387576557"/>
            </c:manualLayout>
          </c:layout>
          <c:spPr>
            <a:noFill/>
            <a:ln w="25400">
              <a:noFill/>
            </a:ln>
          </c:spPr>
        </c:title>
        <c:numFmt formatCode="0.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26659968"/>
        <c:crosses val="autoZero"/>
        <c:crossBetween val="midCat"/>
        <c:majorUnit val="1"/>
        <c:minorUnit val="0.5"/>
      </c:valAx>
      <c:valAx>
        <c:axId val="126659968"/>
        <c:scaling>
          <c:orientation val="maxMin"/>
          <c:max val="300"/>
        </c:scaling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Profundidade (m)</a:t>
                </a:r>
              </a:p>
            </c:rich>
          </c:tx>
          <c:layout>
            <c:manualLayout>
              <c:xMode val="edge"/>
              <c:yMode val="edge"/>
              <c:x val="3.4334763948497847E-2"/>
              <c:y val="0.47357808932420042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26657664"/>
        <c:crossesAt val="-10"/>
        <c:crossBetween val="midCat"/>
        <c:majorUnit val="30"/>
        <c:minorUnit val="15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89" l="0.78740157499999996" r="0.78740157499999996" t="0.98425196899999989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0</xdr:row>
      <xdr:rowOff>104775</xdr:rowOff>
    </xdr:from>
    <xdr:to>
      <xdr:col>8</xdr:col>
      <xdr:colOff>276225</xdr:colOff>
      <xdr:row>29</xdr:row>
      <xdr:rowOff>95250</xdr:rowOff>
    </xdr:to>
    <xdr:graphicFrame macro="">
      <xdr:nvGraphicFramePr>
        <xdr:cNvPr id="102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>
      <selection activeCell="J12" sqref="J12"/>
    </sheetView>
  </sheetViews>
  <sheetFormatPr defaultRowHeight="12.75"/>
  <cols>
    <col min="1" max="1" width="27.7109375" customWidth="1"/>
    <col min="2" max="2" width="26.5703125" bestFit="1" customWidth="1"/>
    <col min="3" max="3" width="12" bestFit="1" customWidth="1"/>
    <col min="4" max="4" width="13.85546875" bestFit="1" customWidth="1"/>
    <col min="7" max="7" width="11.7109375" style="2" customWidth="1"/>
    <col min="8" max="10" width="9.140625" style="2"/>
    <col min="12" max="12" width="8.7109375" customWidth="1"/>
  </cols>
  <sheetData>
    <row r="1" spans="1:16">
      <c r="A1" t="s">
        <v>6</v>
      </c>
      <c r="B1">
        <v>2</v>
      </c>
      <c r="C1" s="6" t="s">
        <v>15</v>
      </c>
      <c r="D1" s="6"/>
      <c r="E1" s="6"/>
    </row>
    <row r="2" spans="1:16">
      <c r="A2" t="s">
        <v>8</v>
      </c>
      <c r="B2">
        <f>60*60*24*365</f>
        <v>31536000</v>
      </c>
      <c r="C2" s="6" t="s">
        <v>14</v>
      </c>
      <c r="D2" s="6"/>
      <c r="E2" s="6"/>
    </row>
    <row r="3" spans="1:16">
      <c r="A3" t="s">
        <v>4</v>
      </c>
      <c r="B3">
        <v>9.9999999999999995E-7</v>
      </c>
      <c r="C3" s="6" t="s">
        <v>16</v>
      </c>
      <c r="D3" s="6"/>
      <c r="E3" s="6"/>
    </row>
    <row r="4" spans="1:16">
      <c r="A4" t="s">
        <v>7</v>
      </c>
      <c r="B4">
        <v>1</v>
      </c>
      <c r="C4" s="6" t="s">
        <v>17</v>
      </c>
      <c r="D4" s="6"/>
      <c r="E4" s="6"/>
    </row>
    <row r="5" spans="1:16">
      <c r="A5" t="s">
        <v>9</v>
      </c>
      <c r="B5">
        <f>SQRT(4*B3*B2*B1)</f>
        <v>15.883576423463325</v>
      </c>
    </row>
    <row r="6" spans="1:16">
      <c r="G6" s="3"/>
      <c r="H6" s="3"/>
      <c r="I6" s="3"/>
      <c r="J6" s="3"/>
      <c r="K6" s="3"/>
      <c r="L6" s="3"/>
      <c r="M6" s="3"/>
      <c r="N6" s="3"/>
      <c r="O6" s="3"/>
    </row>
    <row r="7" spans="1:16">
      <c r="B7" s="6" t="s">
        <v>13</v>
      </c>
      <c r="C7" s="6"/>
      <c r="D7" s="6"/>
      <c r="F7" s="6"/>
      <c r="G7" s="6"/>
      <c r="K7" s="2"/>
      <c r="L7" s="2"/>
      <c r="M7" s="2"/>
      <c r="N7" s="2"/>
      <c r="O7" s="2"/>
      <c r="P7" s="2"/>
    </row>
    <row r="8" spans="1:16">
      <c r="A8" s="2" t="s">
        <v>5</v>
      </c>
      <c r="B8" s="2" t="s">
        <v>10</v>
      </c>
      <c r="C8" s="2" t="s">
        <v>11</v>
      </c>
      <c r="D8" s="2" t="s">
        <v>12</v>
      </c>
      <c r="E8" t="s">
        <v>18</v>
      </c>
      <c r="F8" s="2"/>
    </row>
    <row r="9" spans="1:16">
      <c r="A9" s="1">
        <v>0</v>
      </c>
      <c r="B9" s="1">
        <f>A9/$B$5</f>
        <v>0</v>
      </c>
      <c r="C9" s="1">
        <f>-(CHIDIST(2*B9*B9,1)-1)</f>
        <v>0</v>
      </c>
      <c r="D9" s="1">
        <f>$B$4*(1-C9)</f>
        <v>1</v>
      </c>
      <c r="E9" s="2">
        <v>4.5</v>
      </c>
      <c r="F9" s="4"/>
      <c r="G9" s="5"/>
      <c r="K9" s="2"/>
      <c r="L9" s="2"/>
      <c r="M9" s="2"/>
      <c r="N9" s="2"/>
      <c r="O9" s="2"/>
    </row>
    <row r="10" spans="1:16">
      <c r="A10" s="1">
        <v>5</v>
      </c>
      <c r="B10" s="1">
        <f t="shared" ref="B10:B69" si="0">A10/$B$5</f>
        <v>0.31479056521640597</v>
      </c>
      <c r="C10" s="1">
        <f t="shared" ref="C10:C69" si="1">-(CHIDIST(2*B10*B10,1)-1)</f>
        <v>0.34381110614739385</v>
      </c>
      <c r="D10" s="1">
        <f t="shared" ref="D10:D69" si="2">$B$4*(1-C10)</f>
        <v>0.65618889385260615</v>
      </c>
      <c r="E10" s="2">
        <v>4.1310207903819203</v>
      </c>
      <c r="F10" s="4"/>
      <c r="G10" s="5"/>
      <c r="K10" s="2"/>
      <c r="L10" s="2"/>
      <c r="M10" s="2"/>
      <c r="N10" s="2"/>
      <c r="O10" s="2"/>
    </row>
    <row r="11" spans="1:16">
      <c r="A11" s="1">
        <v>10</v>
      </c>
      <c r="B11" s="1">
        <f t="shared" si="0"/>
        <v>0.62958113043281194</v>
      </c>
      <c r="C11" s="1">
        <f t="shared" si="1"/>
        <v>0.62672855096298774</v>
      </c>
      <c r="D11" s="1">
        <f t="shared" si="2"/>
        <v>0.37327144903701226</v>
      </c>
      <c r="E11" s="2">
        <v>3.7659280281993244</v>
      </c>
      <c r="F11" s="4"/>
      <c r="G11" s="5"/>
      <c r="K11" s="2"/>
      <c r="L11" s="2"/>
      <c r="M11" s="2"/>
      <c r="N11" s="2"/>
      <c r="O11" s="2"/>
    </row>
    <row r="12" spans="1:16">
      <c r="A12" s="1">
        <v>15</v>
      </c>
      <c r="B12" s="1">
        <f t="shared" si="0"/>
        <v>0.94437169564921797</v>
      </c>
      <c r="C12" s="1">
        <f t="shared" si="1"/>
        <v>0.8183012943236837</v>
      </c>
      <c r="D12" s="1">
        <f t="shared" si="2"/>
        <v>0.1816987056763163</v>
      </c>
      <c r="E12" s="2">
        <v>3.4084857853782848</v>
      </c>
      <c r="F12" s="4"/>
      <c r="G12" s="5"/>
      <c r="K12" s="2"/>
      <c r="L12" s="2"/>
      <c r="M12" s="2"/>
      <c r="N12" s="2"/>
      <c r="O12" s="2"/>
    </row>
    <row r="13" spans="1:16">
      <c r="A13" s="1">
        <v>20</v>
      </c>
      <c r="B13" s="1">
        <f t="shared" si="0"/>
        <v>1.2591622608656239</v>
      </c>
      <c r="C13" s="1">
        <f t="shared" si="1"/>
        <v>0.92504249210020839</v>
      </c>
      <c r="D13" s="1">
        <f t="shared" si="2"/>
        <v>7.4957507899791609E-2</v>
      </c>
      <c r="E13" s="2">
        <v>3.062219778076706</v>
      </c>
      <c r="F13" s="4"/>
      <c r="G13" s="5"/>
      <c r="K13" s="2"/>
      <c r="L13" s="2"/>
      <c r="M13" s="2"/>
      <c r="N13" s="2"/>
      <c r="O13" s="2"/>
    </row>
    <row r="14" spans="1:16">
      <c r="A14" s="1">
        <v>25</v>
      </c>
      <c r="B14" s="1">
        <f t="shared" si="0"/>
        <v>1.5739528260820299</v>
      </c>
      <c r="C14" s="1">
        <f t="shared" si="1"/>
        <v>0.97397948185243288</v>
      </c>
      <c r="D14" s="1">
        <f t="shared" si="2"/>
        <v>2.6020518147567118E-2</v>
      </c>
      <c r="E14" s="2">
        <v>2.730313733881399</v>
      </c>
      <c r="F14" s="4"/>
      <c r="G14" s="5"/>
      <c r="K14" s="2"/>
      <c r="L14" s="2"/>
      <c r="M14" s="2"/>
      <c r="N14" s="2"/>
      <c r="O14" s="2"/>
    </row>
    <row r="15" spans="1:16">
      <c r="A15" s="1">
        <v>30</v>
      </c>
      <c r="B15" s="1">
        <f t="shared" si="0"/>
        <v>1.8887433912984359</v>
      </c>
      <c r="C15" s="1">
        <f t="shared" si="1"/>
        <v>0.99243938410720745</v>
      </c>
      <c r="D15" s="1">
        <f t="shared" si="2"/>
        <v>7.5606158927925549E-3</v>
      </c>
      <c r="E15" s="2">
        <v>2.4155230977018034</v>
      </c>
      <c r="F15" s="4"/>
      <c r="G15" s="5"/>
      <c r="K15" s="2"/>
      <c r="L15" s="2"/>
      <c r="M15" s="2"/>
      <c r="N15" s="2"/>
      <c r="O15" s="2"/>
    </row>
    <row r="16" spans="1:16">
      <c r="A16" s="1">
        <v>35</v>
      </c>
      <c r="B16" s="1">
        <f t="shared" si="0"/>
        <v>2.2035339565148417</v>
      </c>
      <c r="C16" s="1">
        <f t="shared" si="1"/>
        <v>0.99816844009022843</v>
      </c>
      <c r="D16" s="1">
        <f t="shared" si="2"/>
        <v>1.831559909771574E-3</v>
      </c>
      <c r="E16" s="2">
        <v>2.1201099989086214</v>
      </c>
      <c r="F16" s="4"/>
      <c r="G16" s="5"/>
      <c r="K16" s="2"/>
      <c r="L16" s="2"/>
      <c r="M16" s="2"/>
      <c r="N16" s="2"/>
      <c r="O16" s="2"/>
    </row>
    <row r="17" spans="1:15">
      <c r="A17" s="1">
        <v>40</v>
      </c>
      <c r="B17" s="1">
        <f t="shared" si="0"/>
        <v>2.5183245217312478</v>
      </c>
      <c r="C17" s="1">
        <f t="shared" si="1"/>
        <v>0.99963118581106702</v>
      </c>
      <c r="D17" s="1">
        <f t="shared" si="2"/>
        <v>3.6881418893297546E-4</v>
      </c>
      <c r="E17" s="2">
        <v>1.8458016280591958</v>
      </c>
      <c r="F17" s="4"/>
      <c r="G17" s="5"/>
      <c r="K17" s="2"/>
      <c r="L17" s="2"/>
      <c r="M17" s="2"/>
      <c r="N17" s="2"/>
      <c r="O17" s="2"/>
    </row>
    <row r="18" spans="1:15">
      <c r="A18" s="1">
        <v>45</v>
      </c>
      <c r="B18" s="1">
        <f t="shared" si="0"/>
        <v>2.8331150869476538</v>
      </c>
      <c r="C18" s="1">
        <f t="shared" si="1"/>
        <v>0.99993840870987316</v>
      </c>
      <c r="D18" s="1">
        <f t="shared" si="2"/>
        <v>6.1591290126838949E-5</v>
      </c>
      <c r="E18" s="2">
        <v>1.5937731404668392</v>
      </c>
      <c r="F18" s="4"/>
      <c r="G18" s="5"/>
      <c r="K18" s="2"/>
      <c r="L18" s="2"/>
      <c r="M18" s="2"/>
      <c r="N18" s="2"/>
      <c r="O18" s="2"/>
    </row>
    <row r="19" spans="1:15">
      <c r="A19" s="1">
        <v>50</v>
      </c>
      <c r="B19" s="1">
        <f t="shared" si="0"/>
        <v>3.1479056521640598</v>
      </c>
      <c r="C19" s="1">
        <f t="shared" si="1"/>
        <v>0.99999148508499547</v>
      </c>
      <c r="D19" s="1">
        <f t="shared" si="2"/>
        <v>8.5149150045316091E-6</v>
      </c>
      <c r="E19" s="2">
        <v>1.3646549856623373</v>
      </c>
      <c r="F19" s="4"/>
      <c r="G19" s="5"/>
      <c r="K19" s="2"/>
      <c r="L19" s="2"/>
      <c r="M19" s="2"/>
      <c r="N19" s="2"/>
      <c r="O19" s="2"/>
    </row>
    <row r="20" spans="1:15">
      <c r="A20" s="1">
        <v>55</v>
      </c>
      <c r="B20" s="1">
        <f t="shared" si="0"/>
        <v>3.4626962173804658</v>
      </c>
      <c r="C20" s="1">
        <f t="shared" si="1"/>
        <v>0.99999902685177466</v>
      </c>
      <c r="D20" s="1">
        <f t="shared" si="2"/>
        <v>9.7314822533611789E-7</v>
      </c>
      <c r="E20" s="2">
        <v>1.1585561169279872</v>
      </c>
      <c r="F20" s="4"/>
      <c r="G20" s="5"/>
      <c r="K20" s="2"/>
      <c r="L20" s="2"/>
      <c r="M20" s="2"/>
      <c r="N20" s="2"/>
      <c r="O20" s="2"/>
    </row>
    <row r="21" spans="1:15">
      <c r="A21" s="1">
        <v>60</v>
      </c>
      <c r="B21" s="1">
        <f t="shared" si="0"/>
        <v>3.7774867825968719</v>
      </c>
      <c r="C21" s="1">
        <f t="shared" si="1"/>
        <v>0.99999990816107742</v>
      </c>
      <c r="D21" s="1">
        <f t="shared" si="2"/>
        <v>9.1838922577913706E-8</v>
      </c>
      <c r="E21" s="2">
        <v>0.97511779116157071</v>
      </c>
      <c r="F21" s="4"/>
      <c r="G21" s="5"/>
      <c r="K21" s="2"/>
      <c r="L21" s="2"/>
      <c r="M21" s="2"/>
      <c r="N21" s="2"/>
      <c r="O21" s="2"/>
    </row>
    <row r="22" spans="1:15">
      <c r="A22" s="1">
        <v>65</v>
      </c>
      <c r="B22" s="1">
        <f t="shared" si="0"/>
        <v>4.0922773478132779</v>
      </c>
      <c r="C22" s="1">
        <f t="shared" si="1"/>
        <v>0.9999999928496266</v>
      </c>
      <c r="D22" s="1">
        <f t="shared" si="2"/>
        <v>7.1503734044853218E-9</v>
      </c>
      <c r="E22" s="2">
        <v>0.81356830866247409</v>
      </c>
      <c r="F22" s="4"/>
      <c r="G22" s="5"/>
      <c r="K22" s="2"/>
      <c r="L22" s="2"/>
      <c r="M22" s="2"/>
      <c r="N22" s="2"/>
      <c r="O22" s="2"/>
    </row>
    <row r="23" spans="1:15">
      <c r="A23" s="1">
        <v>70</v>
      </c>
      <c r="B23" s="1">
        <f t="shared" si="0"/>
        <v>4.4070679130296835</v>
      </c>
      <c r="C23" s="1">
        <f t="shared" si="1"/>
        <v>0.99999999954105367</v>
      </c>
      <c r="D23" s="1">
        <f t="shared" si="2"/>
        <v>4.5894632538789892E-10</v>
      </c>
      <c r="E23" s="2">
        <v>0.67279412969658581</v>
      </c>
      <c r="F23" s="4"/>
      <c r="G23" s="5"/>
      <c r="K23" s="2"/>
      <c r="L23" s="2"/>
      <c r="M23" s="2"/>
      <c r="N23" s="2"/>
      <c r="O23" s="2"/>
    </row>
    <row r="24" spans="1:15">
      <c r="A24" s="1">
        <v>75</v>
      </c>
      <c r="B24" s="1">
        <f t="shared" si="0"/>
        <v>4.72185847824609</v>
      </c>
      <c r="C24" s="1">
        <f t="shared" si="1"/>
        <v>0.99999999997573052</v>
      </c>
      <c r="D24" s="1">
        <f t="shared" si="2"/>
        <v>2.4269475318305922E-11</v>
      </c>
      <c r="E24" s="2">
        <v>0.55141564708792157</v>
      </c>
      <c r="F24" s="4"/>
      <c r="G24" s="5"/>
      <c r="K24" s="2"/>
      <c r="L24" s="2"/>
      <c r="M24" s="2"/>
      <c r="N24" s="2"/>
      <c r="O24" s="2"/>
    </row>
    <row r="25" spans="1:15">
      <c r="A25" s="1">
        <v>80</v>
      </c>
      <c r="B25" s="1">
        <f t="shared" si="0"/>
        <v>5.0366490434624955</v>
      </c>
      <c r="C25" s="1">
        <f t="shared" si="1"/>
        <v>0.99999999999894318</v>
      </c>
      <c r="D25" s="1">
        <f t="shared" si="2"/>
        <v>1.0568212971406865E-12</v>
      </c>
      <c r="E25" s="2">
        <v>0.44786303502955505</v>
      </c>
      <c r="F25" s="4"/>
      <c r="G25" s="5"/>
      <c r="K25" s="2"/>
      <c r="L25" s="2"/>
      <c r="M25" s="2"/>
      <c r="N25" s="2"/>
      <c r="O25" s="2"/>
    </row>
    <row r="26" spans="1:15">
      <c r="A26" s="1">
        <v>85</v>
      </c>
      <c r="B26" s="1">
        <f t="shared" si="0"/>
        <v>5.3514396086789011</v>
      </c>
      <c r="C26" s="1">
        <f t="shared" si="1"/>
        <v>0.99999999999996214</v>
      </c>
      <c r="D26" s="1">
        <f t="shared" si="2"/>
        <v>3.7858605139717838E-14</v>
      </c>
      <c r="E26" s="2">
        <v>0.36044872985005105</v>
      </c>
      <c r="F26" s="4"/>
      <c r="G26" s="5"/>
      <c r="K26" s="2"/>
      <c r="L26" s="2"/>
      <c r="M26" s="2"/>
      <c r="N26" s="2"/>
      <c r="O26" s="2"/>
    </row>
    <row r="27" spans="1:15">
      <c r="A27" s="1">
        <v>90</v>
      </c>
      <c r="B27" s="1">
        <f t="shared" si="0"/>
        <v>5.6662301738953076</v>
      </c>
      <c r="C27" s="1">
        <f t="shared" si="1"/>
        <v>0.99999999999999889</v>
      </c>
      <c r="D27" s="1">
        <f t="shared" si="2"/>
        <v>1.1102230246251565E-15</v>
      </c>
      <c r="E27" s="2">
        <v>0.2874349336068116</v>
      </c>
      <c r="F27" s="4"/>
      <c r="G27" s="5"/>
      <c r="K27" s="2"/>
      <c r="L27" s="2"/>
      <c r="M27" s="2"/>
      <c r="N27" s="2"/>
      <c r="O27" s="2"/>
    </row>
    <row r="28" spans="1:15">
      <c r="A28" s="1">
        <v>95</v>
      </c>
      <c r="B28" s="1">
        <f t="shared" si="0"/>
        <v>5.9810207391117132</v>
      </c>
      <c r="C28" s="1">
        <f t="shared" si="1"/>
        <v>1</v>
      </c>
      <c r="D28" s="1">
        <f t="shared" si="2"/>
        <v>0</v>
      </c>
      <c r="E28" s="2">
        <v>0.22709168165236526</v>
      </c>
      <c r="F28" s="4"/>
      <c r="G28" s="5"/>
      <c r="K28" s="2"/>
      <c r="L28" s="2"/>
      <c r="M28" s="2"/>
      <c r="N28" s="2"/>
      <c r="O28" s="2"/>
    </row>
    <row r="29" spans="1:15">
      <c r="A29" s="1">
        <v>100</v>
      </c>
      <c r="B29" s="1">
        <f t="shared" si="0"/>
        <v>6.2958113043281196</v>
      </c>
      <c r="C29" s="1">
        <f t="shared" si="1"/>
        <v>1</v>
      </c>
      <c r="D29" s="1">
        <f t="shared" si="2"/>
        <v>0</v>
      </c>
      <c r="E29" s="2">
        <v>0.17774544601271064</v>
      </c>
      <c r="F29" s="4"/>
      <c r="G29" s="5"/>
      <c r="K29" s="2"/>
      <c r="L29" s="2"/>
      <c r="M29" s="2"/>
      <c r="N29" s="2"/>
      <c r="O29" s="2"/>
    </row>
    <row r="30" spans="1:15">
      <c r="A30" s="1">
        <v>105</v>
      </c>
      <c r="B30" s="1">
        <f t="shared" si="0"/>
        <v>6.6106018695445252</v>
      </c>
      <c r="C30" s="1">
        <f t="shared" si="1"/>
        <v>1</v>
      </c>
      <c r="D30" s="1">
        <f t="shared" si="2"/>
        <v>0</v>
      </c>
      <c r="E30" s="2">
        <v>0.13781719645789614</v>
      </c>
      <c r="F30" s="4"/>
      <c r="G30" s="5"/>
      <c r="K30" s="2"/>
      <c r="L30" s="2"/>
      <c r="M30" s="2"/>
      <c r="N30" s="2"/>
      <c r="O30" s="2"/>
    </row>
    <row r="31" spans="1:15">
      <c r="A31" s="1">
        <v>110</v>
      </c>
      <c r="B31" s="1">
        <f t="shared" si="0"/>
        <v>6.9253924347609317</v>
      </c>
      <c r="C31" s="1">
        <f t="shared" si="1"/>
        <v>1</v>
      </c>
      <c r="D31" s="1">
        <f t="shared" si="2"/>
        <v>0</v>
      </c>
      <c r="E31" s="2">
        <v>0.10584974251241325</v>
      </c>
      <c r="F31" s="4"/>
      <c r="G31" s="5"/>
      <c r="K31" s="2"/>
      <c r="L31" s="2"/>
      <c r="M31" s="2"/>
      <c r="N31" s="2"/>
      <c r="O31" s="2"/>
    </row>
    <row r="32" spans="1:15">
      <c r="A32" s="1">
        <v>115</v>
      </c>
      <c r="B32" s="1">
        <f t="shared" si="0"/>
        <v>7.2401829999773373</v>
      </c>
      <c r="C32" s="1">
        <f t="shared" si="1"/>
        <v>1</v>
      </c>
      <c r="D32" s="1">
        <f t="shared" si="2"/>
        <v>0</v>
      </c>
      <c r="E32" s="2">
        <v>8.05254500561563E-2</v>
      </c>
      <c r="F32" s="4"/>
      <c r="G32" s="5"/>
      <c r="K32" s="2"/>
      <c r="L32" s="2"/>
      <c r="M32" s="2"/>
      <c r="N32" s="2"/>
      <c r="O32" s="2"/>
    </row>
    <row r="33" spans="1:15">
      <c r="A33" s="1">
        <v>120</v>
      </c>
      <c r="B33" s="1">
        <f t="shared" si="0"/>
        <v>7.5549735651937437</v>
      </c>
      <c r="C33" s="1">
        <f t="shared" si="1"/>
        <v>1</v>
      </c>
      <c r="D33" s="1">
        <f t="shared" si="2"/>
        <v>0</v>
      </c>
      <c r="E33" s="2">
        <v>6.0675127448459598E-2</v>
      </c>
      <c r="F33" s="4"/>
      <c r="G33" s="5"/>
      <c r="K33" s="2"/>
      <c r="L33" s="2"/>
      <c r="M33" s="2"/>
      <c r="N33" s="2"/>
      <c r="O33" s="2"/>
    </row>
    <row r="34" spans="1:15">
      <c r="A34" s="1">
        <v>125</v>
      </c>
      <c r="B34" s="1">
        <f t="shared" si="0"/>
        <v>7.8697641304101493</v>
      </c>
      <c r="C34" s="1">
        <f t="shared" si="1"/>
        <v>1</v>
      </c>
      <c r="D34" s="1">
        <f t="shared" si="2"/>
        <v>0</v>
      </c>
      <c r="E34" s="2">
        <v>4.527942677811192E-2</v>
      </c>
      <c r="F34" s="4"/>
      <c r="G34" s="5"/>
      <c r="K34" s="2"/>
      <c r="L34" s="2"/>
      <c r="M34" s="2"/>
      <c r="N34" s="2"/>
      <c r="O34" s="2"/>
    </row>
    <row r="35" spans="1:15">
      <c r="A35" s="1">
        <v>130</v>
      </c>
      <c r="B35" s="1">
        <f t="shared" si="0"/>
        <v>8.1845546956265558</v>
      </c>
      <c r="C35" s="1">
        <f t="shared" si="1"/>
        <v>1</v>
      </c>
      <c r="D35" s="1">
        <f t="shared" si="2"/>
        <v>0</v>
      </c>
      <c r="E35" s="2">
        <v>3.3464461151152869E-2</v>
      </c>
      <c r="F35" s="4"/>
      <c r="G35" s="5"/>
      <c r="K35" s="2"/>
      <c r="L35" s="2"/>
      <c r="M35" s="2"/>
      <c r="N35" s="2"/>
      <c r="O35" s="2"/>
    </row>
    <row r="36" spans="1:15">
      <c r="A36" s="1">
        <v>135</v>
      </c>
      <c r="B36" s="1">
        <f t="shared" si="0"/>
        <v>8.4993452608429614</v>
      </c>
      <c r="C36" s="1">
        <f t="shared" si="1"/>
        <v>1</v>
      </c>
      <c r="D36" s="1">
        <f t="shared" si="2"/>
        <v>0</v>
      </c>
      <c r="E36" s="2">
        <v>2.4492926465755793E-2</v>
      </c>
      <c r="F36" s="4"/>
      <c r="G36" s="5"/>
      <c r="K36" s="2"/>
      <c r="L36" s="2"/>
      <c r="M36" s="2"/>
      <c r="N36" s="2"/>
      <c r="O36" s="2"/>
    </row>
    <row r="37" spans="1:15">
      <c r="A37" s="1">
        <v>140</v>
      </c>
      <c r="B37" s="1">
        <f t="shared" si="0"/>
        <v>8.814135826059367</v>
      </c>
      <c r="C37" s="1">
        <f t="shared" si="1"/>
        <v>1</v>
      </c>
      <c r="D37" s="1">
        <f t="shared" si="2"/>
        <v>0</v>
      </c>
      <c r="E37" s="2">
        <v>1.7752264940516016E-2</v>
      </c>
      <c r="F37" s="4"/>
      <c r="G37" s="5"/>
      <c r="K37" s="2"/>
      <c r="L37" s="2"/>
      <c r="M37" s="2"/>
      <c r="N37" s="2"/>
      <c r="O37" s="2"/>
    </row>
    <row r="38" spans="1:15">
      <c r="A38" s="1">
        <v>145</v>
      </c>
      <c r="B38" s="1">
        <f t="shared" si="0"/>
        <v>9.1289263912757725</v>
      </c>
      <c r="C38" s="1">
        <f t="shared" si="1"/>
        <v>1</v>
      </c>
      <c r="D38" s="1">
        <f t="shared" si="2"/>
        <v>0</v>
      </c>
      <c r="E38" s="2">
        <v>1.2741090931404742E-2</v>
      </c>
      <c r="F38" s="4"/>
      <c r="G38" s="5"/>
      <c r="K38" s="2"/>
      <c r="L38" s="2"/>
      <c r="M38" s="2"/>
      <c r="N38" s="2"/>
      <c r="O38" s="2"/>
    </row>
    <row r="39" spans="1:15">
      <c r="A39" s="1">
        <v>150</v>
      </c>
      <c r="B39" s="1">
        <f t="shared" si="0"/>
        <v>9.4437169564921799</v>
      </c>
      <c r="C39" s="1">
        <f t="shared" si="1"/>
        <v>1</v>
      </c>
      <c r="D39" s="1">
        <f t="shared" si="2"/>
        <v>0</v>
      </c>
      <c r="E39" s="2">
        <v>9.0549004942347411E-3</v>
      </c>
      <c r="F39" s="4"/>
      <c r="G39" s="5"/>
      <c r="K39" s="2"/>
      <c r="L39" s="2"/>
      <c r="M39" s="2"/>
      <c r="N39" s="2"/>
      <c r="O39" s="2"/>
    </row>
    <row r="40" spans="1:15">
      <c r="A40" s="1">
        <v>155</v>
      </c>
      <c r="B40" s="1">
        <f t="shared" si="0"/>
        <v>9.7585075217085855</v>
      </c>
      <c r="C40" s="1">
        <f t="shared" si="1"/>
        <v>1</v>
      </c>
      <c r="D40" s="1">
        <f t="shared" si="2"/>
        <v>0</v>
      </c>
      <c r="E40" s="2">
        <v>6.3719211451602198E-3</v>
      </c>
      <c r="F40" s="4"/>
      <c r="G40" s="5"/>
      <c r="K40" s="2"/>
      <c r="L40" s="2"/>
      <c r="M40" s="2"/>
      <c r="N40" s="2"/>
      <c r="O40" s="2"/>
    </row>
    <row r="41" spans="1:15">
      <c r="A41" s="1">
        <v>160</v>
      </c>
      <c r="B41" s="1">
        <f t="shared" si="0"/>
        <v>10.073298086924991</v>
      </c>
      <c r="C41" s="1">
        <f t="shared" si="1"/>
        <v>1</v>
      </c>
      <c r="D41" s="1">
        <f t="shared" si="2"/>
        <v>0</v>
      </c>
      <c r="E41" s="2">
        <v>4.4396934418272638E-3</v>
      </c>
      <c r="F41" s="4"/>
      <c r="G41" s="5"/>
      <c r="K41" s="2"/>
      <c r="L41" s="2"/>
      <c r="M41" s="2"/>
      <c r="N41" s="2"/>
      <c r="O41" s="2"/>
    </row>
    <row r="42" spans="1:15">
      <c r="A42" s="1">
        <v>165</v>
      </c>
      <c r="B42" s="1">
        <f t="shared" si="0"/>
        <v>10.388088652141397</v>
      </c>
      <c r="C42" s="1">
        <f t="shared" si="1"/>
        <v>1</v>
      </c>
      <c r="D42" s="1">
        <f t="shared" si="2"/>
        <v>0</v>
      </c>
      <c r="E42" s="2">
        <v>3.0627994359725963E-3</v>
      </c>
      <c r="F42" s="4"/>
      <c r="G42" s="5"/>
      <c r="K42" s="2"/>
      <c r="L42" s="2"/>
      <c r="M42" s="2"/>
      <c r="N42" s="2"/>
      <c r="O42" s="2"/>
    </row>
    <row r="43" spans="1:15">
      <c r="A43" s="1">
        <v>170</v>
      </c>
      <c r="B43" s="1">
        <f t="shared" si="0"/>
        <v>10.702879217357802</v>
      </c>
      <c r="C43" s="1">
        <f t="shared" si="1"/>
        <v>1</v>
      </c>
      <c r="D43" s="1">
        <f t="shared" si="2"/>
        <v>0</v>
      </c>
      <c r="E43" s="2">
        <v>2.0919675707190555E-3</v>
      </c>
      <c r="F43" s="4"/>
      <c r="G43" s="5"/>
      <c r="K43" s="2"/>
      <c r="L43" s="2"/>
      <c r="M43" s="2"/>
      <c r="N43" s="2"/>
      <c r="O43" s="2"/>
    </row>
    <row r="44" spans="1:15">
      <c r="A44" s="1">
        <v>175</v>
      </c>
      <c r="B44" s="1">
        <f t="shared" si="0"/>
        <v>11.01766978257421</v>
      </c>
      <c r="C44" s="1">
        <f t="shared" si="1"/>
        <v>1</v>
      </c>
      <c r="D44" s="1">
        <f t="shared" si="2"/>
        <v>0</v>
      </c>
      <c r="E44" s="2">
        <v>1.4146554605338202E-3</v>
      </c>
      <c r="F44" s="4"/>
      <c r="G44" s="5"/>
      <c r="K44" s="2"/>
      <c r="L44" s="2"/>
      <c r="M44" s="2"/>
      <c r="N44" s="2"/>
      <c r="O44" s="2"/>
    </row>
    <row r="45" spans="1:15">
      <c r="A45" s="1">
        <v>180</v>
      </c>
      <c r="B45" s="1">
        <f t="shared" si="0"/>
        <v>11.332460347790615</v>
      </c>
      <c r="C45" s="1">
        <f t="shared" si="1"/>
        <v>1</v>
      </c>
      <c r="D45" s="1">
        <f t="shared" si="2"/>
        <v>0</v>
      </c>
      <c r="E45" s="2">
        <v>9.4709806067438951E-4</v>
      </c>
      <c r="F45" s="4"/>
      <c r="G45" s="5"/>
      <c r="K45" s="2"/>
      <c r="L45" s="2"/>
      <c r="M45" s="2"/>
      <c r="N45" s="2"/>
      <c r="O45" s="2"/>
    </row>
    <row r="46" spans="1:15">
      <c r="A46" s="1">
        <v>185</v>
      </c>
      <c r="B46" s="1">
        <f t="shared" si="0"/>
        <v>11.647250913007021</v>
      </c>
      <c r="C46" s="1">
        <f t="shared" si="1"/>
        <v>1</v>
      </c>
      <c r="D46" s="1">
        <f t="shared" si="2"/>
        <v>0</v>
      </c>
      <c r="E46" s="2">
        <v>6.2773667647753051E-4</v>
      </c>
      <c r="F46" s="4"/>
      <c r="G46" s="5"/>
      <c r="K46" s="2"/>
      <c r="L46" s="2"/>
      <c r="M46" s="2"/>
      <c r="N46" s="2"/>
      <c r="O46" s="2"/>
    </row>
    <row r="47" spans="1:15">
      <c r="A47" s="1">
        <v>190</v>
      </c>
      <c r="B47" s="1">
        <f t="shared" si="0"/>
        <v>11.962041478223426</v>
      </c>
      <c r="C47" s="1">
        <f t="shared" si="1"/>
        <v>1</v>
      </c>
      <c r="D47" s="1">
        <f t="shared" si="2"/>
        <v>0</v>
      </c>
      <c r="E47" s="2">
        <v>4.1189708380423573E-4</v>
      </c>
      <c r="F47" s="4"/>
      <c r="G47" s="5"/>
      <c r="K47" s="2"/>
      <c r="L47" s="2"/>
      <c r="M47" s="2"/>
      <c r="N47" s="2"/>
      <c r="O47" s="2"/>
    </row>
    <row r="48" spans="1:15">
      <c r="A48" s="1">
        <v>195</v>
      </c>
      <c r="B48" s="1">
        <f t="shared" si="0"/>
        <v>12.276832043439834</v>
      </c>
      <c r="C48" s="1">
        <f t="shared" si="1"/>
        <v>1</v>
      </c>
      <c r="D48" s="1">
        <f t="shared" si="2"/>
        <v>0</v>
      </c>
      <c r="E48" s="2">
        <v>2.6755893816360343E-4</v>
      </c>
      <c r="F48" s="4"/>
      <c r="G48" s="5"/>
      <c r="K48" s="2"/>
      <c r="L48" s="2"/>
      <c r="M48" s="2"/>
      <c r="N48" s="2"/>
      <c r="O48" s="2"/>
    </row>
    <row r="49" spans="1:15">
      <c r="A49" s="1">
        <v>200</v>
      </c>
      <c r="B49" s="1">
        <f t="shared" si="0"/>
        <v>12.591622608656239</v>
      </c>
      <c r="C49" s="1">
        <f t="shared" si="1"/>
        <v>1</v>
      </c>
      <c r="D49" s="1">
        <f t="shared" si="2"/>
        <v>0</v>
      </c>
      <c r="E49" s="2">
        <v>1.7205254908331247E-4</v>
      </c>
      <c r="F49" s="4"/>
      <c r="G49" s="5"/>
      <c r="K49" s="2"/>
      <c r="L49" s="2"/>
      <c r="M49" s="2"/>
      <c r="N49" s="2"/>
      <c r="O49" s="2"/>
    </row>
    <row r="50" spans="1:15">
      <c r="A50" s="1">
        <v>205</v>
      </c>
      <c r="B50" s="1">
        <f t="shared" si="0"/>
        <v>12.906413173872645</v>
      </c>
      <c r="C50" s="1">
        <f t="shared" si="1"/>
        <v>1</v>
      </c>
      <c r="D50" s="1">
        <f t="shared" si="2"/>
        <v>0</v>
      </c>
      <c r="E50" s="2">
        <v>1.0952303950961806E-4</v>
      </c>
      <c r="F50" s="4"/>
      <c r="G50" s="5"/>
      <c r="K50" s="2"/>
      <c r="L50" s="2"/>
      <c r="M50" s="2"/>
      <c r="N50" s="2"/>
      <c r="O50" s="2"/>
    </row>
    <row r="51" spans="1:15">
      <c r="A51" s="1">
        <v>210</v>
      </c>
      <c r="B51" s="1">
        <f t="shared" si="0"/>
        <v>13.22120373908905</v>
      </c>
      <c r="C51" s="1">
        <f t="shared" si="1"/>
        <v>1</v>
      </c>
      <c r="D51" s="1">
        <f t="shared" si="2"/>
        <v>0</v>
      </c>
      <c r="E51" s="2">
        <v>6.9015215901691018E-5</v>
      </c>
      <c r="F51" s="4"/>
      <c r="G51" s="5"/>
      <c r="K51" s="2"/>
      <c r="L51" s="2"/>
      <c r="M51" s="2"/>
      <c r="N51" s="2"/>
      <c r="O51" s="2"/>
    </row>
    <row r="52" spans="1:15">
      <c r="A52" s="1">
        <v>215</v>
      </c>
      <c r="B52" s="1">
        <f t="shared" si="0"/>
        <v>13.535994304305456</v>
      </c>
      <c r="C52" s="1">
        <f t="shared" si="1"/>
        <v>1</v>
      </c>
      <c r="D52" s="1">
        <f t="shared" si="2"/>
        <v>0</v>
      </c>
      <c r="E52" s="2">
        <v>4.3049871554567964E-5</v>
      </c>
      <c r="F52" s="4"/>
      <c r="G52" s="5"/>
      <c r="K52" s="2"/>
      <c r="L52" s="2"/>
      <c r="M52" s="2"/>
      <c r="N52" s="2"/>
      <c r="O52" s="2"/>
    </row>
    <row r="53" spans="1:15">
      <c r="A53" s="1">
        <v>220</v>
      </c>
      <c r="B53" s="1">
        <f t="shared" si="0"/>
        <v>13.850784869521863</v>
      </c>
      <c r="C53" s="1">
        <f t="shared" si="1"/>
        <v>1</v>
      </c>
      <c r="D53" s="1">
        <f t="shared" si="2"/>
        <v>0</v>
      </c>
      <c r="E53" s="2">
        <v>2.6581504074862927E-5</v>
      </c>
      <c r="F53" s="4"/>
      <c r="G53" s="5"/>
      <c r="K53" s="2"/>
      <c r="L53" s="2"/>
      <c r="M53" s="2"/>
      <c r="N53" s="2"/>
      <c r="O53" s="2"/>
    </row>
    <row r="54" spans="1:15">
      <c r="A54" s="1">
        <v>225</v>
      </c>
      <c r="B54" s="1">
        <f t="shared" si="0"/>
        <v>14.165575434738269</v>
      </c>
      <c r="C54" s="1">
        <f t="shared" si="1"/>
        <v>1</v>
      </c>
      <c r="D54" s="1">
        <f t="shared" si="2"/>
        <v>0</v>
      </c>
      <c r="E54" s="2">
        <v>1.6246556050480976E-5</v>
      </c>
      <c r="F54" s="4"/>
      <c r="G54" s="5"/>
      <c r="K54" s="2"/>
      <c r="L54" s="2"/>
      <c r="M54" s="2"/>
      <c r="N54" s="2"/>
      <c r="O54" s="2"/>
    </row>
    <row r="55" spans="1:15">
      <c r="A55" s="1">
        <v>230</v>
      </c>
      <c r="B55" s="1">
        <f t="shared" si="0"/>
        <v>14.480365999954675</v>
      </c>
      <c r="C55" s="1">
        <f t="shared" si="1"/>
        <v>1</v>
      </c>
      <c r="D55" s="1">
        <f t="shared" si="2"/>
        <v>0</v>
      </c>
      <c r="E55" s="2">
        <v>9.8290347551044377E-6</v>
      </c>
      <c r="F55" s="4"/>
      <c r="G55" s="5"/>
      <c r="K55" s="2"/>
      <c r="L55" s="2"/>
      <c r="M55" s="2"/>
      <c r="N55" s="2"/>
      <c r="O55" s="2"/>
    </row>
    <row r="56" spans="1:15">
      <c r="A56" s="1">
        <v>235</v>
      </c>
      <c r="B56" s="1">
        <f t="shared" si="0"/>
        <v>14.79515656517108</v>
      </c>
      <c r="C56" s="1">
        <f t="shared" si="1"/>
        <v>1</v>
      </c>
      <c r="D56" s="1">
        <f t="shared" si="2"/>
        <v>0</v>
      </c>
      <c r="E56" s="2">
        <v>5.8860268798976989E-6</v>
      </c>
      <c r="F56" s="4"/>
      <c r="G56" s="5"/>
      <c r="K56" s="2"/>
      <c r="L56" s="2"/>
      <c r="M56" s="2"/>
      <c r="N56" s="2"/>
      <c r="O56" s="2"/>
    </row>
    <row r="57" spans="1:15">
      <c r="A57" s="1">
        <v>240</v>
      </c>
      <c r="B57" s="1">
        <f t="shared" si="0"/>
        <v>15.109947130387487</v>
      </c>
      <c r="C57" s="1">
        <f t="shared" si="1"/>
        <v>1</v>
      </c>
      <c r="D57" s="1">
        <f t="shared" si="2"/>
        <v>0</v>
      </c>
      <c r="E57" s="2">
        <v>3.4889098829982146E-6</v>
      </c>
      <c r="F57" s="4"/>
      <c r="G57" s="5"/>
      <c r="K57" s="2"/>
      <c r="L57" s="2"/>
      <c r="M57" s="2"/>
      <c r="N57" s="2"/>
      <c r="O57" s="2"/>
    </row>
    <row r="58" spans="1:15">
      <c r="A58" s="1">
        <v>245</v>
      </c>
      <c r="B58" s="1">
        <f t="shared" si="0"/>
        <v>15.424737695603893</v>
      </c>
      <c r="C58" s="1">
        <f t="shared" si="1"/>
        <v>1</v>
      </c>
      <c r="D58" s="1">
        <f t="shared" si="2"/>
        <v>0</v>
      </c>
      <c r="E58" s="2">
        <v>2.0469535966238794E-6</v>
      </c>
      <c r="F58" s="4"/>
      <c r="G58" s="5"/>
      <c r="K58" s="2"/>
      <c r="L58" s="2"/>
      <c r="M58" s="2"/>
      <c r="N58" s="2"/>
      <c r="O58" s="2"/>
    </row>
    <row r="59" spans="1:15">
      <c r="A59" s="1">
        <v>250</v>
      </c>
      <c r="B59" s="1">
        <f t="shared" si="0"/>
        <v>15.739528260820299</v>
      </c>
      <c r="C59" s="1">
        <f t="shared" si="1"/>
        <v>1</v>
      </c>
      <c r="D59" s="1">
        <f t="shared" si="2"/>
        <v>0</v>
      </c>
      <c r="E59" s="2">
        <v>1.1886988133813503E-6</v>
      </c>
      <c r="F59" s="4"/>
      <c r="G59" s="5"/>
      <c r="K59" s="2"/>
      <c r="L59" s="2"/>
      <c r="M59" s="2"/>
      <c r="N59" s="2"/>
      <c r="O59" s="2"/>
    </row>
    <row r="60" spans="1:15">
      <c r="A60" s="1">
        <v>255</v>
      </c>
      <c r="B60" s="1">
        <f t="shared" si="0"/>
        <v>16.054318826036706</v>
      </c>
      <c r="C60" s="1">
        <f t="shared" si="1"/>
        <v>1</v>
      </c>
      <c r="D60" s="1">
        <f t="shared" si="2"/>
        <v>0</v>
      </c>
      <c r="E60" s="2">
        <v>6.8324480773096496E-7</v>
      </c>
      <c r="F60" s="4"/>
      <c r="G60" s="5"/>
      <c r="K60" s="2"/>
      <c r="L60" s="2"/>
      <c r="M60" s="2"/>
      <c r="N60" s="2"/>
      <c r="O60" s="2"/>
    </row>
    <row r="61" spans="1:15">
      <c r="A61" s="1">
        <v>260</v>
      </c>
      <c r="B61" s="1">
        <f t="shared" si="0"/>
        <v>16.369109391253112</v>
      </c>
      <c r="C61" s="1">
        <f t="shared" si="1"/>
        <v>1</v>
      </c>
      <c r="D61" s="1">
        <f t="shared" si="2"/>
        <v>0</v>
      </c>
      <c r="E61" s="2">
        <v>3.8870206803265361E-7</v>
      </c>
      <c r="F61" s="4"/>
      <c r="G61" s="5"/>
      <c r="K61" s="2"/>
      <c r="L61" s="2"/>
      <c r="M61" s="2"/>
      <c r="N61" s="2"/>
      <c r="O61" s="2"/>
    </row>
    <row r="62" spans="1:15">
      <c r="A62" s="1">
        <v>265</v>
      </c>
      <c r="B62" s="1">
        <f t="shared" si="0"/>
        <v>16.683899956469517</v>
      </c>
      <c r="C62" s="1">
        <f t="shared" si="1"/>
        <v>1</v>
      </c>
      <c r="D62" s="1">
        <f t="shared" si="2"/>
        <v>0</v>
      </c>
      <c r="E62" s="2">
        <v>2.1887134105114114E-7</v>
      </c>
      <c r="F62" s="4"/>
      <c r="G62" s="5"/>
      <c r="K62" s="2"/>
      <c r="L62" s="2"/>
      <c r="M62" s="2"/>
      <c r="N62" s="2"/>
      <c r="O62" s="2"/>
    </row>
    <row r="63" spans="1:15">
      <c r="A63" s="1">
        <v>270</v>
      </c>
      <c r="B63" s="1">
        <f t="shared" si="0"/>
        <v>16.998690521685923</v>
      </c>
      <c r="C63" s="1">
        <f t="shared" si="1"/>
        <v>1</v>
      </c>
      <c r="D63" s="1">
        <f t="shared" si="2"/>
        <v>0</v>
      </c>
      <c r="E63" s="2">
        <v>1.2197988469297982E-7</v>
      </c>
      <c r="F63" s="4"/>
      <c r="G63" s="5"/>
      <c r="K63" s="2"/>
      <c r="L63" s="2"/>
      <c r="M63" s="2"/>
      <c r="N63" s="2"/>
      <c r="O63" s="2"/>
    </row>
    <row r="64" spans="1:15">
      <c r="A64" s="1">
        <v>275</v>
      </c>
      <c r="B64" s="1">
        <f t="shared" si="0"/>
        <v>17.313481086902328</v>
      </c>
      <c r="C64" s="1">
        <f t="shared" si="1"/>
        <v>1</v>
      </c>
      <c r="D64" s="1">
        <f t="shared" si="2"/>
        <v>0</v>
      </c>
      <c r="E64" s="2">
        <v>6.7283836002740571E-8</v>
      </c>
      <c r="F64" s="4"/>
      <c r="G64" s="5"/>
      <c r="K64" s="2"/>
      <c r="L64" s="2"/>
      <c r="M64" s="2"/>
      <c r="N64" s="2"/>
      <c r="O64" s="2"/>
    </row>
    <row r="65" spans="1:15">
      <c r="A65" s="1">
        <v>280</v>
      </c>
      <c r="B65" s="1">
        <f t="shared" si="0"/>
        <v>17.628271652118734</v>
      </c>
      <c r="C65" s="1">
        <f t="shared" si="1"/>
        <v>1</v>
      </c>
      <c r="D65" s="1">
        <f t="shared" si="2"/>
        <v>0</v>
      </c>
      <c r="E65" s="2">
        <v>3.6732676400585973E-8</v>
      </c>
      <c r="F65" s="4"/>
      <c r="G65" s="5"/>
      <c r="K65" s="2"/>
      <c r="L65" s="2"/>
      <c r="M65" s="2"/>
      <c r="N65" s="2"/>
      <c r="O65" s="2"/>
    </row>
    <row r="66" spans="1:15">
      <c r="A66" s="1">
        <v>285</v>
      </c>
      <c r="B66" s="1">
        <f t="shared" si="0"/>
        <v>17.94306221733514</v>
      </c>
      <c r="C66" s="1">
        <f t="shared" si="1"/>
        <v>1</v>
      </c>
      <c r="D66" s="1">
        <f t="shared" si="2"/>
        <v>0</v>
      </c>
      <c r="E66" s="2">
        <v>1.9847691490326724E-8</v>
      </c>
      <c r="F66" s="4"/>
      <c r="G66" s="5"/>
      <c r="K66" s="2"/>
      <c r="L66" s="2"/>
      <c r="M66" s="2"/>
      <c r="N66" s="2"/>
      <c r="O66" s="2"/>
    </row>
    <row r="67" spans="1:15">
      <c r="A67" s="1">
        <v>290</v>
      </c>
      <c r="B67" s="1">
        <f t="shared" si="0"/>
        <v>18.257852782551545</v>
      </c>
      <c r="C67" s="1">
        <f t="shared" si="1"/>
        <v>1</v>
      </c>
      <c r="D67" s="1">
        <f t="shared" si="2"/>
        <v>0</v>
      </c>
      <c r="E67" s="2">
        <v>1.0614009171572292E-8</v>
      </c>
      <c r="F67" s="4"/>
      <c r="G67" s="5"/>
      <c r="K67" s="2"/>
      <c r="L67" s="2"/>
      <c r="M67" s="2"/>
      <c r="N67" s="2"/>
      <c r="O67" s="2"/>
    </row>
    <row r="68" spans="1:15">
      <c r="A68" s="1">
        <v>295</v>
      </c>
      <c r="B68" s="1">
        <f t="shared" si="0"/>
        <v>18.572643347767951</v>
      </c>
      <c r="C68" s="1">
        <f t="shared" si="1"/>
        <v>1</v>
      </c>
      <c r="D68" s="1">
        <f t="shared" si="2"/>
        <v>0</v>
      </c>
      <c r="E68" s="2">
        <v>5.6176868157287174E-9</v>
      </c>
      <c r="F68" s="4"/>
      <c r="G68" s="5"/>
      <c r="K68" s="2"/>
      <c r="L68" s="2"/>
      <c r="M68" s="2"/>
      <c r="N68" s="2"/>
      <c r="O68" s="2"/>
    </row>
    <row r="69" spans="1:15">
      <c r="A69" s="1">
        <v>300</v>
      </c>
      <c r="B69" s="1">
        <f t="shared" si="0"/>
        <v>18.88743391298436</v>
      </c>
      <c r="C69" s="1">
        <f t="shared" si="1"/>
        <v>1</v>
      </c>
      <c r="D69" s="1">
        <f t="shared" si="2"/>
        <v>0</v>
      </c>
      <c r="E69" s="2">
        <v>2.9426656111830596E-9</v>
      </c>
      <c r="F69" s="4"/>
      <c r="G69" s="5"/>
      <c r="K69" s="2"/>
      <c r="L69" s="2"/>
      <c r="M69" s="2"/>
      <c r="N69" s="2"/>
      <c r="O69" s="2"/>
    </row>
    <row r="70" spans="1:15">
      <c r="A70" s="1"/>
    </row>
    <row r="71" spans="1:15">
      <c r="A71" s="1"/>
    </row>
    <row r="72" spans="1:15">
      <c r="A72" s="1"/>
    </row>
    <row r="73" spans="1:15">
      <c r="A73" s="1"/>
    </row>
    <row r="74" spans="1:15">
      <c r="A74" s="1"/>
    </row>
    <row r="75" spans="1:15">
      <c r="A75" s="1"/>
    </row>
    <row r="76" spans="1:15">
      <c r="A76" s="1"/>
    </row>
    <row r="77" spans="1:15">
      <c r="A77" s="1"/>
    </row>
    <row r="78" spans="1:15">
      <c r="A78" s="1"/>
    </row>
    <row r="79" spans="1:15">
      <c r="A79" s="1"/>
    </row>
    <row r="80" spans="1:15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</sheetData>
  <mergeCells count="6">
    <mergeCell ref="B7:D7"/>
    <mergeCell ref="F7:G7"/>
    <mergeCell ref="C2:E2"/>
    <mergeCell ref="C1:E1"/>
    <mergeCell ref="C3:E3"/>
    <mergeCell ref="C4:E4"/>
  </mergeCells>
  <phoneticPr fontId="2" type="noConversion"/>
  <pageMargins left="0.78740157499999996" right="0.78740157499999996" top="0.984251969" bottom="0.984251969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4"/>
  <sheetViews>
    <sheetView workbookViewId="0">
      <selection activeCell="G12" sqref="G12"/>
    </sheetView>
  </sheetViews>
  <sheetFormatPr defaultRowHeight="12.75"/>
  <cols>
    <col min="3" max="3" width="26.7109375" bestFit="1" customWidth="1"/>
    <col min="4" max="4" width="22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</v>
      </c>
      <c r="B2">
        <v>0</v>
      </c>
      <c r="C2">
        <f>GAMMADIST(A2*A2,0.5,1,TRUE)</f>
        <v>0</v>
      </c>
      <c r="D2">
        <f>-(CHIDIST(2*A2*A2,1) - 1)</f>
        <v>0</v>
      </c>
    </row>
    <row r="3" spans="1:4">
      <c r="A3" s="1">
        <v>0.03</v>
      </c>
      <c r="B3">
        <v>3.3841222337661028E-2</v>
      </c>
      <c r="C3">
        <f t="shared" ref="C3:C66" si="0">GAMMADIST(A3*A3,0.5,1,TRUE)</f>
        <v>3.3841222337661028E-2</v>
      </c>
      <c r="D3">
        <f>-(CHIDIST(2*A3*A3,1) - 1)</f>
        <v>3.384122233766107E-2</v>
      </c>
    </row>
    <row r="4" spans="1:4">
      <c r="A4" s="1">
        <v>0.06</v>
      </c>
      <c r="B4">
        <v>6.7621594388729389E-2</v>
      </c>
      <c r="C4">
        <f t="shared" si="0"/>
        <v>6.7621594388729389E-2</v>
      </c>
      <c r="D4">
        <f t="shared" ref="D4:D66" si="1">-(CHIDIST(2*A4*A4,1) - 1)</f>
        <v>6.7621594388729389E-2</v>
      </c>
    </row>
    <row r="5" spans="1:4">
      <c r="A5" s="1">
        <v>0.09</v>
      </c>
      <c r="B5">
        <v>0.10128059390070338</v>
      </c>
      <c r="C5">
        <f t="shared" si="0"/>
        <v>0.10128059390070338</v>
      </c>
      <c r="D5">
        <f t="shared" si="1"/>
        <v>0.10128059390070332</v>
      </c>
    </row>
    <row r="6" spans="1:4">
      <c r="A6" s="1">
        <v>0.12</v>
      </c>
      <c r="B6">
        <v>0.13475835171375497</v>
      </c>
      <c r="C6">
        <f t="shared" si="0"/>
        <v>0.13475835171375497</v>
      </c>
      <c r="D6">
        <f t="shared" si="1"/>
        <v>0.13475835171375494</v>
      </c>
    </row>
    <row r="7" spans="1:4">
      <c r="A7" s="1">
        <v>0.15</v>
      </c>
      <c r="B7">
        <v>0.16799597141351652</v>
      </c>
      <c r="C7">
        <f t="shared" si="0"/>
        <v>0.16799597141351652</v>
      </c>
      <c r="D7">
        <f t="shared" si="1"/>
        <v>0.16799597141351652</v>
      </c>
    </row>
    <row r="8" spans="1:4">
      <c r="A8" s="1">
        <v>0.18</v>
      </c>
      <c r="B8">
        <v>0.20093583898393899</v>
      </c>
      <c r="C8">
        <f t="shared" si="0"/>
        <v>0.20093583898393899</v>
      </c>
      <c r="D8">
        <f t="shared" si="1"/>
        <v>0.20093583898393896</v>
      </c>
    </row>
    <row r="9" spans="1:4">
      <c r="A9" s="1">
        <v>0.21</v>
      </c>
      <c r="B9">
        <v>0.23352192284973547</v>
      </c>
      <c r="C9">
        <f t="shared" si="0"/>
        <v>0.23352192284973547</v>
      </c>
      <c r="D9">
        <f t="shared" si="1"/>
        <v>0.2335219228497355</v>
      </c>
    </row>
    <row r="10" spans="1:4">
      <c r="A10" s="1">
        <v>0.24</v>
      </c>
      <c r="B10">
        <v>0.26570005843311162</v>
      </c>
      <c r="C10">
        <f t="shared" si="0"/>
        <v>0.26570005843311162</v>
      </c>
      <c r="D10">
        <f t="shared" si="1"/>
        <v>0.26570005843311162</v>
      </c>
    </row>
    <row r="11" spans="1:4">
      <c r="A11" s="1">
        <v>0.27</v>
      </c>
      <c r="B11">
        <v>0.29741821850738559</v>
      </c>
      <c r="C11">
        <f t="shared" si="0"/>
        <v>0.29741821850738559</v>
      </c>
      <c r="D11">
        <f t="shared" si="1"/>
        <v>0.29741821850738559</v>
      </c>
    </row>
    <row r="12" spans="1:4">
      <c r="A12" s="1">
        <v>0.3</v>
      </c>
      <c r="B12">
        <v>0.32862675935899521</v>
      </c>
      <c r="C12">
        <f t="shared" si="0"/>
        <v>0.3286267593589951</v>
      </c>
      <c r="D12">
        <f t="shared" si="1"/>
        <v>0.3286267593589951</v>
      </c>
    </row>
    <row r="13" spans="1:4">
      <c r="A13" s="1">
        <v>0.33</v>
      </c>
      <c r="B13">
        <v>0.35927865468338316</v>
      </c>
      <c r="C13">
        <f t="shared" si="0"/>
        <v>0.35927865468338316</v>
      </c>
      <c r="D13">
        <f t="shared" si="1"/>
        <v>0.35927865468338316</v>
      </c>
    </row>
    <row r="14" spans="1:4">
      <c r="A14" s="1">
        <v>0.36</v>
      </c>
      <c r="B14">
        <v>0.38932970028857089</v>
      </c>
      <c r="C14">
        <f t="shared" si="0"/>
        <v>0.38932970028857072</v>
      </c>
      <c r="D14">
        <f t="shared" si="1"/>
        <v>0.38932970028857072</v>
      </c>
    </row>
    <row r="15" spans="1:4">
      <c r="A15" s="1">
        <v>0.39</v>
      </c>
      <c r="B15">
        <v>0.41873869778044959</v>
      </c>
      <c r="C15">
        <f t="shared" si="0"/>
        <v>0.41873869778044931</v>
      </c>
      <c r="D15">
        <f t="shared" si="1"/>
        <v>0.41873869778044925</v>
      </c>
    </row>
    <row r="16" spans="1:4">
      <c r="A16" s="1">
        <v>0.42</v>
      </c>
      <c r="B16">
        <v>0.44746761826084364</v>
      </c>
      <c r="C16">
        <f t="shared" si="0"/>
        <v>0.44746761826084336</v>
      </c>
      <c r="D16">
        <f t="shared" si="1"/>
        <v>0.44746761826084336</v>
      </c>
    </row>
    <row r="17" spans="1:4">
      <c r="A17" s="1">
        <v>0.45</v>
      </c>
      <c r="B17">
        <v>0.47548171938153988</v>
      </c>
      <c r="C17">
        <f t="shared" si="0"/>
        <v>0.47548171938153988</v>
      </c>
      <c r="D17">
        <f t="shared" si="1"/>
        <v>0.47548171938153994</v>
      </c>
    </row>
    <row r="18" spans="1:4">
      <c r="A18" s="1">
        <v>0.48</v>
      </c>
      <c r="B18">
        <v>0.50274966969995494</v>
      </c>
      <c r="C18">
        <f t="shared" si="0"/>
        <v>0.50274966969995483</v>
      </c>
      <c r="D18">
        <f t="shared" si="1"/>
        <v>0.50274966969995483</v>
      </c>
    </row>
    <row r="19" spans="1:4">
      <c r="A19" s="1">
        <v>0.51</v>
      </c>
      <c r="B19">
        <v>0.52924361747954474</v>
      </c>
      <c r="C19">
        <f t="shared" si="0"/>
        <v>0.5292436174795444</v>
      </c>
      <c r="D19">
        <f t="shared" si="1"/>
        <v>0.5292436174795444</v>
      </c>
    </row>
    <row r="20" spans="1:4">
      <c r="A20" s="1">
        <v>0.54</v>
      </c>
      <c r="B20">
        <v>0.55493924508488268</v>
      </c>
      <c r="C20">
        <f t="shared" si="0"/>
        <v>0.55493924508488246</v>
      </c>
      <c r="D20">
        <f t="shared" si="1"/>
        <v>0.55493924508488246</v>
      </c>
    </row>
    <row r="21" spans="1:4">
      <c r="A21" s="1">
        <v>0.56999999999999995</v>
      </c>
      <c r="B21">
        <v>0.57981580568254731</v>
      </c>
      <c r="C21">
        <f t="shared" si="0"/>
        <v>0.57981580568254731</v>
      </c>
      <c r="D21">
        <f t="shared" si="1"/>
        <v>0.57981580568254731</v>
      </c>
    </row>
    <row r="22" spans="1:4">
      <c r="A22" s="1">
        <v>0.6</v>
      </c>
      <c r="B22">
        <v>0.60385608977996086</v>
      </c>
      <c r="C22">
        <f t="shared" si="0"/>
        <v>0.60385608977996053</v>
      </c>
      <c r="D22">
        <f t="shared" si="1"/>
        <v>0.60385608977996053</v>
      </c>
    </row>
    <row r="23" spans="1:4">
      <c r="A23" s="1">
        <v>0.63</v>
      </c>
      <c r="B23">
        <v>0.62704644101579843</v>
      </c>
      <c r="C23">
        <f t="shared" si="0"/>
        <v>0.62704644101579832</v>
      </c>
      <c r="D23">
        <f t="shared" si="1"/>
        <v>0.62704644101579832</v>
      </c>
    </row>
    <row r="24" spans="1:4">
      <c r="A24" s="1">
        <v>0.66</v>
      </c>
      <c r="B24">
        <v>0.64937668305959861</v>
      </c>
      <c r="C24">
        <f t="shared" si="0"/>
        <v>0.64937668305959828</v>
      </c>
      <c r="D24">
        <f t="shared" si="1"/>
        <v>0.64937668305959828</v>
      </c>
    </row>
    <row r="25" spans="1:4">
      <c r="A25" s="1">
        <v>0.69</v>
      </c>
      <c r="B25">
        <v>0.67084005220834497</v>
      </c>
      <c r="C25">
        <f t="shared" si="0"/>
        <v>0.67084005220834464</v>
      </c>
      <c r="D25">
        <f t="shared" si="1"/>
        <v>0.67084005220834464</v>
      </c>
    </row>
    <row r="26" spans="1:4">
      <c r="A26" s="1">
        <v>0.72</v>
      </c>
      <c r="B26">
        <v>0.69143282542660922</v>
      </c>
      <c r="C26">
        <f t="shared" si="0"/>
        <v>0.69143282542660911</v>
      </c>
      <c r="D26">
        <f t="shared" si="1"/>
        <v>0.69143282542660911</v>
      </c>
    </row>
    <row r="27" spans="1:4">
      <c r="A27" s="1">
        <v>0.75</v>
      </c>
      <c r="B27">
        <v>0.71115542983959124</v>
      </c>
      <c r="C27">
        <f t="shared" si="0"/>
        <v>0.71115542983959079</v>
      </c>
      <c r="D27">
        <f t="shared" si="1"/>
        <v>0.71115542983959079</v>
      </c>
    </row>
    <row r="28" spans="1:4">
      <c r="A28" s="1">
        <v>0.78</v>
      </c>
      <c r="B28">
        <v>0.73001023805950438</v>
      </c>
      <c r="C28">
        <f t="shared" si="0"/>
        <v>0.73001023805950405</v>
      </c>
      <c r="D28">
        <f t="shared" si="1"/>
        <v>0.73001023805950405</v>
      </c>
    </row>
    <row r="29" spans="1:4">
      <c r="A29" s="1">
        <v>0.8100000000000005</v>
      </c>
      <c r="B29">
        <v>0.74800313839252586</v>
      </c>
      <c r="C29">
        <f t="shared" si="0"/>
        <v>0.74800313839252586</v>
      </c>
      <c r="D29">
        <f t="shared" si="1"/>
        <v>0.74800313839252586</v>
      </c>
    </row>
    <row r="30" spans="1:4">
      <c r="A30" s="1">
        <v>0.84000000000000052</v>
      </c>
      <c r="B30">
        <v>0.76514255989197388</v>
      </c>
      <c r="C30">
        <f t="shared" si="0"/>
        <v>0.76514255989197388</v>
      </c>
      <c r="D30">
        <f t="shared" si="1"/>
        <v>0.76514255989197388</v>
      </c>
    </row>
    <row r="31" spans="1:4">
      <c r="A31" s="1">
        <v>0.87000000000000055</v>
      </c>
      <c r="B31">
        <v>0.78143972467357325</v>
      </c>
      <c r="C31">
        <f t="shared" si="0"/>
        <v>0.78143972467357325</v>
      </c>
      <c r="D31">
        <f t="shared" si="1"/>
        <v>0.78143972467357325</v>
      </c>
    </row>
    <row r="32" spans="1:4">
      <c r="A32" s="1">
        <v>0.90000000000000058</v>
      </c>
      <c r="B32">
        <v>0.79690811289525598</v>
      </c>
      <c r="C32">
        <f t="shared" si="0"/>
        <v>0.79690811289525598</v>
      </c>
      <c r="D32">
        <f t="shared" si="1"/>
        <v>0.79690811289525598</v>
      </c>
    </row>
    <row r="33" spans="1:4">
      <c r="A33" s="1">
        <v>0.9300000000000006</v>
      </c>
      <c r="B33">
        <v>0.81156347373564575</v>
      </c>
      <c r="C33">
        <f t="shared" si="0"/>
        <v>0.81156347373564575</v>
      </c>
      <c r="D33">
        <f t="shared" si="1"/>
        <v>0.81156347373564575</v>
      </c>
    </row>
    <row r="34" spans="1:4">
      <c r="A34" s="1">
        <v>0.96000000000000063</v>
      </c>
      <c r="B34">
        <v>0.8254235746704115</v>
      </c>
      <c r="C34">
        <f t="shared" si="0"/>
        <v>0.8254235746704115</v>
      </c>
      <c r="D34">
        <f t="shared" si="1"/>
        <v>0.8254235746704115</v>
      </c>
    </row>
    <row r="35" spans="1:4">
      <c r="A35" s="1">
        <v>0.99000000000000066</v>
      </c>
      <c r="B35">
        <v>0.83850800077385335</v>
      </c>
      <c r="C35">
        <f t="shared" si="0"/>
        <v>0.83850800077385335</v>
      </c>
      <c r="D35">
        <f t="shared" si="1"/>
        <v>0.83850800077385335</v>
      </c>
    </row>
    <row r="36" spans="1:4">
      <c r="A36" s="1">
        <v>1.02</v>
      </c>
      <c r="B36">
        <v>0.85083795206027624</v>
      </c>
      <c r="C36">
        <f t="shared" si="0"/>
        <v>0.85083795206027601</v>
      </c>
      <c r="D36">
        <f t="shared" si="1"/>
        <v>0.85083795206027601</v>
      </c>
    </row>
    <row r="37" spans="1:4">
      <c r="A37" s="1">
        <v>1.05</v>
      </c>
      <c r="B37">
        <v>0.86243606665232453</v>
      </c>
      <c r="C37">
        <f t="shared" si="0"/>
        <v>0.86243606665232431</v>
      </c>
      <c r="D37">
        <f t="shared" si="1"/>
        <v>0.86243606665232431</v>
      </c>
    </row>
    <row r="38" spans="1:4">
      <c r="A38" s="1">
        <v>1.08</v>
      </c>
      <c r="B38">
        <v>0.87332611859387754</v>
      </c>
      <c r="C38">
        <f t="shared" si="0"/>
        <v>0.87332611859387732</v>
      </c>
      <c r="D38">
        <f t="shared" si="1"/>
        <v>0.87332611859387732</v>
      </c>
    </row>
    <row r="39" spans="1:4">
      <c r="A39" s="1">
        <v>1.1100000000000001</v>
      </c>
      <c r="B39">
        <v>0.88353297043525536</v>
      </c>
      <c r="C39">
        <f t="shared" si="0"/>
        <v>0.88353297043525514</v>
      </c>
      <c r="D39">
        <f t="shared" si="1"/>
        <v>0.88353297043525514</v>
      </c>
    </row>
    <row r="40" spans="1:4">
      <c r="A40" s="1">
        <v>1.1399999999999999</v>
      </c>
      <c r="B40">
        <v>0.89308230168248859</v>
      </c>
      <c r="C40">
        <f t="shared" si="0"/>
        <v>0.89308230168248826</v>
      </c>
      <c r="D40">
        <f t="shared" si="1"/>
        <v>0.89308230168248826</v>
      </c>
    </row>
    <row r="41" spans="1:4">
      <c r="A41" s="1">
        <v>1.17</v>
      </c>
      <c r="B41">
        <v>0.90200036983506882</v>
      </c>
      <c r="C41">
        <f t="shared" si="0"/>
        <v>0.90200036983506848</v>
      </c>
      <c r="D41">
        <f t="shared" si="1"/>
        <v>0.90200036983506848</v>
      </c>
    </row>
    <row r="42" spans="1:4">
      <c r="A42" s="1">
        <v>1.2</v>
      </c>
      <c r="B42">
        <v>0.91031395995805509</v>
      </c>
      <c r="C42">
        <f t="shared" si="0"/>
        <v>0.91031395995805486</v>
      </c>
      <c r="D42">
        <f t="shared" si="1"/>
        <v>0.91031395995805486</v>
      </c>
    </row>
    <row r="43" spans="1:4">
      <c r="A43" s="1">
        <v>1.23</v>
      </c>
      <c r="B43">
        <v>0.91805008220299988</v>
      </c>
      <c r="C43">
        <f t="shared" si="0"/>
        <v>0.91805008220299977</v>
      </c>
      <c r="D43">
        <f t="shared" si="1"/>
        <v>0.91805008220299977</v>
      </c>
    </row>
    <row r="44" spans="1:4">
      <c r="A44" s="1">
        <v>1.26</v>
      </c>
      <c r="B44">
        <v>0.9252359278495933</v>
      </c>
      <c r="C44">
        <f t="shared" si="0"/>
        <v>0.92523592784959319</v>
      </c>
      <c r="D44">
        <f t="shared" si="1"/>
        <v>0.92523592784959319</v>
      </c>
    </row>
    <row r="45" spans="1:4">
      <c r="A45" s="1">
        <v>1.29</v>
      </c>
      <c r="B45">
        <v>0.93189861469771673</v>
      </c>
      <c r="C45">
        <f t="shared" si="0"/>
        <v>0.93189861469771651</v>
      </c>
      <c r="D45">
        <f t="shared" si="1"/>
        <v>0.93189861469771651</v>
      </c>
    </row>
    <row r="46" spans="1:4">
      <c r="A46" s="1">
        <v>1.32</v>
      </c>
      <c r="B46">
        <v>0.93806514344210956</v>
      </c>
      <c r="C46">
        <f t="shared" si="0"/>
        <v>0.93806514344210945</v>
      </c>
      <c r="D46">
        <f t="shared" si="1"/>
        <v>0.93806514344210945</v>
      </c>
    </row>
    <row r="47" spans="1:4">
      <c r="A47" s="1">
        <v>1.35</v>
      </c>
      <c r="B47">
        <v>0.94376218859892258</v>
      </c>
      <c r="C47">
        <f t="shared" si="0"/>
        <v>0.94376218859892247</v>
      </c>
      <c r="D47">
        <f t="shared" si="1"/>
        <v>0.94376218859892247</v>
      </c>
    </row>
    <row r="48" spans="1:4">
      <c r="A48" s="1">
        <v>1.38</v>
      </c>
      <c r="B48">
        <v>0.94901602460752421</v>
      </c>
      <c r="C48">
        <f t="shared" si="0"/>
        <v>0.94901602460752399</v>
      </c>
      <c r="D48">
        <f t="shared" si="1"/>
        <v>0.94901602460752399</v>
      </c>
    </row>
    <row r="49" spans="1:4">
      <c r="A49" s="1">
        <v>1.41</v>
      </c>
      <c r="B49">
        <v>0.95385243236239925</v>
      </c>
      <c r="C49">
        <f t="shared" si="0"/>
        <v>0.95385243236239903</v>
      </c>
      <c r="D49">
        <f t="shared" si="1"/>
        <v>0.95385243236239903</v>
      </c>
    </row>
    <row r="50" spans="1:4">
      <c r="A50" s="1">
        <v>1.44</v>
      </c>
      <c r="B50">
        <v>0.95829656500453042</v>
      </c>
      <c r="C50">
        <f t="shared" si="0"/>
        <v>0.95829656500453031</v>
      </c>
      <c r="D50">
        <f t="shared" si="1"/>
        <v>0.95829656500453031</v>
      </c>
    </row>
    <row r="51" spans="1:4">
      <c r="A51" s="1">
        <v>1.47</v>
      </c>
      <c r="B51">
        <v>0.9623728926514642</v>
      </c>
      <c r="C51">
        <f t="shared" si="0"/>
        <v>0.96237289265146397</v>
      </c>
      <c r="D51">
        <f t="shared" si="1"/>
        <v>0.96237289265146397</v>
      </c>
    </row>
    <row r="52" spans="1:4">
      <c r="A52" s="1">
        <v>1.5</v>
      </c>
      <c r="B52">
        <v>0.96610514166424433</v>
      </c>
      <c r="C52">
        <f t="shared" si="0"/>
        <v>0.96610514166424422</v>
      </c>
      <c r="D52">
        <f t="shared" si="1"/>
        <v>0.96610514166424422</v>
      </c>
    </row>
    <row r="53" spans="1:4">
      <c r="A53" s="1">
        <v>1.53</v>
      </c>
      <c r="B53">
        <v>0.96951620588129472</v>
      </c>
      <c r="C53">
        <f t="shared" si="0"/>
        <v>0.96951620588129461</v>
      </c>
      <c r="D53">
        <f t="shared" si="1"/>
        <v>0.96951620588129461</v>
      </c>
    </row>
    <row r="54" spans="1:4">
      <c r="A54" s="1">
        <v>1.56</v>
      </c>
      <c r="B54">
        <v>0.97262811988311804</v>
      </c>
      <c r="C54">
        <f t="shared" si="0"/>
        <v>0.97262811988311793</v>
      </c>
      <c r="D54">
        <f t="shared" si="1"/>
        <v>0.97262811988311793</v>
      </c>
    </row>
    <row r="55" spans="1:4">
      <c r="A55" s="1">
        <v>1.59</v>
      </c>
      <c r="B55">
        <v>0.97546201199731619</v>
      </c>
      <c r="C55">
        <f t="shared" si="0"/>
        <v>0.97546201199731608</v>
      </c>
      <c r="D55">
        <f t="shared" si="1"/>
        <v>0.97546201199731608</v>
      </c>
    </row>
    <row r="56" spans="1:4">
      <c r="A56" s="1">
        <v>1.62</v>
      </c>
      <c r="B56">
        <v>0.97803808577626783</v>
      </c>
      <c r="C56">
        <f t="shared" si="0"/>
        <v>0.97803808577626783</v>
      </c>
      <c r="D56">
        <f t="shared" si="1"/>
        <v>0.97803808577626783</v>
      </c>
    </row>
    <row r="57" spans="1:4">
      <c r="A57" s="1">
        <v>1.65</v>
      </c>
      <c r="B57">
        <v>0.98037558326077323</v>
      </c>
      <c r="C57">
        <f t="shared" si="0"/>
        <v>0.98037558326077323</v>
      </c>
      <c r="D57">
        <f t="shared" si="1"/>
        <v>0.98037558326077323</v>
      </c>
    </row>
    <row r="58" spans="1:4">
      <c r="A58" s="1">
        <v>1.68</v>
      </c>
      <c r="B58">
        <v>0.98249278580677901</v>
      </c>
      <c r="C58">
        <f t="shared" si="0"/>
        <v>0.9824927858067789</v>
      </c>
      <c r="D58">
        <f t="shared" si="1"/>
        <v>0.9824927858067789</v>
      </c>
    </row>
    <row r="59" spans="1:4">
      <c r="A59" s="1">
        <v>1.71</v>
      </c>
      <c r="B59">
        <v>0.98440700673418691</v>
      </c>
      <c r="C59">
        <f t="shared" si="0"/>
        <v>0.9844070067341868</v>
      </c>
      <c r="D59">
        <f t="shared" si="1"/>
        <v>0.9844070067341868</v>
      </c>
    </row>
    <row r="60" spans="1:4">
      <c r="A60" s="1">
        <v>1.74</v>
      </c>
      <c r="B60">
        <v>0.98613459329585451</v>
      </c>
      <c r="C60">
        <f t="shared" si="0"/>
        <v>0.9861345932958544</v>
      </c>
      <c r="D60">
        <f t="shared" si="1"/>
        <v>0.9861345932958544</v>
      </c>
    </row>
    <row r="61" spans="1:4">
      <c r="A61" s="1">
        <v>1.77</v>
      </c>
      <c r="B61">
        <v>0.98769094105007238</v>
      </c>
      <c r="C61">
        <f t="shared" si="0"/>
        <v>0.98769094105007227</v>
      </c>
      <c r="D61">
        <f t="shared" si="1"/>
        <v>0.98769094105007227</v>
      </c>
    </row>
    <row r="62" spans="1:4">
      <c r="A62" s="1">
        <v>1.8</v>
      </c>
      <c r="B62">
        <v>0.98909050082545791</v>
      </c>
      <c r="C62">
        <f t="shared" si="0"/>
        <v>0.98909050082545791</v>
      </c>
      <c r="D62">
        <f t="shared" si="1"/>
        <v>0.98909050082545791</v>
      </c>
    </row>
    <row r="63" spans="1:4">
      <c r="A63" s="1">
        <v>1.83</v>
      </c>
      <c r="B63">
        <v>0.99034680457423718</v>
      </c>
      <c r="C63">
        <f t="shared" si="0"/>
        <v>0.99034680457423707</v>
      </c>
      <c r="D63">
        <f t="shared" si="1"/>
        <v>0.99034680457423707</v>
      </c>
    </row>
    <row r="64" spans="1:4">
      <c r="A64" s="1">
        <v>1.86</v>
      </c>
      <c r="B64">
        <v>0.99147248795050635</v>
      </c>
      <c r="C64">
        <f t="shared" si="0"/>
        <v>0.99147248795050635</v>
      </c>
      <c r="D64">
        <f t="shared" si="1"/>
        <v>0.99147248795050635</v>
      </c>
    </row>
    <row r="65" spans="1:4">
      <c r="A65" s="1">
        <v>1.89</v>
      </c>
      <c r="B65">
        <v>0.99247931816787149</v>
      </c>
      <c r="C65">
        <f t="shared" si="0"/>
        <v>0.99247931816787138</v>
      </c>
      <c r="D65">
        <f t="shared" si="1"/>
        <v>0.99247931816787138</v>
      </c>
    </row>
    <row r="66" spans="1:4">
      <c r="A66" s="1">
        <v>1.92</v>
      </c>
      <c r="B66">
        <v>0.99337822487438465</v>
      </c>
      <c r="C66">
        <f t="shared" si="0"/>
        <v>0.99337822487438465</v>
      </c>
      <c r="D66">
        <f t="shared" si="1"/>
        <v>0.99337822487438465</v>
      </c>
    </row>
    <row r="67" spans="1:4">
      <c r="A67" s="1">
        <v>1.95</v>
      </c>
      <c r="B67">
        <v>0.99417933311487683</v>
      </c>
      <c r="C67">
        <f t="shared" ref="C67:C94" si="2">GAMMADIST(A67*A67,0.5,1,TRUE)</f>
        <v>0.99417933311487672</v>
      </c>
      <c r="D67">
        <f t="shared" ref="D67:D94" si="3">-(CHIDIST(2*A67*A67,1) - 1)</f>
        <v>0.99417933311487672</v>
      </c>
    </row>
    <row r="68" spans="1:4">
      <c r="A68" s="1">
        <v>1.98</v>
      </c>
      <c r="B68">
        <v>0.99489200005197143</v>
      </c>
      <c r="C68">
        <f t="shared" si="2"/>
        <v>0.99489200005197143</v>
      </c>
      <c r="D68">
        <f t="shared" si="3"/>
        <v>0.99489200005197143</v>
      </c>
    </row>
    <row r="69" spans="1:4">
      <c r="A69" s="1">
        <v>2.0099999999999998</v>
      </c>
      <c r="B69">
        <v>0.99552484912050399</v>
      </c>
      <c r="C69">
        <f t="shared" si="2"/>
        <v>0.99552484912050399</v>
      </c>
      <c r="D69">
        <f t="shared" si="3"/>
        <v>0.99552484912050399</v>
      </c>
    </row>
    <row r="70" spans="1:4">
      <c r="A70" s="1">
        <v>2.04</v>
      </c>
      <c r="B70">
        <v>0.99608580934786017</v>
      </c>
      <c r="C70">
        <f t="shared" si="2"/>
        <v>0.99608580934786017</v>
      </c>
      <c r="D70">
        <f t="shared" si="3"/>
        <v>0.99608580934786017</v>
      </c>
    </row>
    <row r="71" spans="1:4">
      <c r="A71" s="1">
        <v>2.0699999999999998</v>
      </c>
      <c r="B71">
        <v>0.99658215290149965</v>
      </c>
      <c r="C71">
        <f t="shared" si="2"/>
        <v>0.99658215290149965</v>
      </c>
      <c r="D71">
        <f t="shared" si="3"/>
        <v>0.99658215290149965</v>
      </c>
    </row>
    <row r="72" spans="1:4">
      <c r="A72" s="1">
        <v>2.1</v>
      </c>
      <c r="B72">
        <v>0.99702053326311568</v>
      </c>
      <c r="C72">
        <f t="shared" si="2"/>
        <v>0.99702053326311568</v>
      </c>
      <c r="D72">
        <f t="shared" si="3"/>
        <v>0.99702053326311568</v>
      </c>
    </row>
    <row r="73" spans="1:4">
      <c r="A73" s="1">
        <v>2.13</v>
      </c>
      <c r="B73">
        <v>0.99740702319442165</v>
      </c>
      <c r="C73">
        <f t="shared" si="2"/>
        <v>0.99740702319442165</v>
      </c>
      <c r="D73">
        <f t="shared" si="3"/>
        <v>0.99740702319442165</v>
      </c>
    </row>
    <row r="74" spans="1:4">
      <c r="A74" s="1">
        <v>2.16</v>
      </c>
      <c r="B74">
        <v>0.99774715219787202</v>
      </c>
      <c r="C74">
        <f t="shared" si="2"/>
        <v>0.99774715219787202</v>
      </c>
      <c r="D74">
        <f t="shared" si="3"/>
        <v>0.99774715219787202</v>
      </c>
    </row>
    <row r="75" spans="1:4">
      <c r="A75" s="1">
        <v>2.19</v>
      </c>
      <c r="B75">
        <v>0.9980459432153469</v>
      </c>
      <c r="C75">
        <f t="shared" si="2"/>
        <v>0.9980459432153469</v>
      </c>
      <c r="D75">
        <f t="shared" si="3"/>
        <v>0.9980459432153469</v>
      </c>
    </row>
    <row r="76" spans="1:4">
      <c r="A76" s="1">
        <v>2.2200000000000002</v>
      </c>
      <c r="B76">
        <v>0.99830794826929237</v>
      </c>
      <c r="C76">
        <f t="shared" si="2"/>
        <v>0.99830794826929237</v>
      </c>
      <c r="D76">
        <f t="shared" si="3"/>
        <v>0.99830794826929237</v>
      </c>
    </row>
    <row r="77" spans="1:4">
      <c r="A77" s="1">
        <v>2.25</v>
      </c>
      <c r="B77">
        <v>0.99853728334512926</v>
      </c>
      <c r="C77">
        <f t="shared" si="2"/>
        <v>0.99853728334512926</v>
      </c>
      <c r="D77">
        <f t="shared" si="3"/>
        <v>0.99853728334512926</v>
      </c>
    </row>
    <row r="78" spans="1:4">
      <c r="A78" s="1">
        <v>2.2799999999999998</v>
      </c>
      <c r="B78">
        <v>0.99873766110170548</v>
      </c>
      <c r="C78">
        <f t="shared" si="2"/>
        <v>0.99873766110170548</v>
      </c>
      <c r="D78">
        <f t="shared" si="3"/>
        <v>0.99873766110170548</v>
      </c>
    </row>
    <row r="79" spans="1:4">
      <c r="A79" s="1">
        <v>2.31</v>
      </c>
      <c r="B79">
        <v>0.99891242306921191</v>
      </c>
      <c r="C79">
        <f t="shared" si="2"/>
        <v>0.99891242306921191</v>
      </c>
      <c r="D79">
        <f t="shared" si="3"/>
        <v>0.99891242306921191</v>
      </c>
    </row>
    <row r="80" spans="1:4">
      <c r="A80" s="1">
        <v>2.34</v>
      </c>
      <c r="B80">
        <v>0.9990645698365942</v>
      </c>
      <c r="C80">
        <f t="shared" si="2"/>
        <v>0.9990645698365942</v>
      </c>
      <c r="D80">
        <f t="shared" si="3"/>
        <v>0.9990645698365942</v>
      </c>
    </row>
    <row r="81" spans="1:4">
      <c r="A81" s="1">
        <v>2.37</v>
      </c>
      <c r="B81">
        <v>0.99919678976623938</v>
      </c>
      <c r="C81">
        <f t="shared" si="2"/>
        <v>0.99919678976623938</v>
      </c>
      <c r="D81">
        <f t="shared" si="3"/>
        <v>0.99919678976623938</v>
      </c>
    </row>
    <row r="82" spans="1:4">
      <c r="A82" s="1">
        <v>2.4</v>
      </c>
      <c r="B82">
        <v>0.99931148609102527</v>
      </c>
      <c r="C82">
        <f t="shared" si="2"/>
        <v>0.99931148609102527</v>
      </c>
      <c r="D82">
        <f t="shared" si="3"/>
        <v>0.99931148609102527</v>
      </c>
    </row>
    <row r="83" spans="1:4">
      <c r="A83" s="1">
        <v>2.4300000000000002</v>
      </c>
      <c r="B83">
        <v>0.99941080237695856</v>
      </c>
      <c r="C83">
        <f t="shared" si="2"/>
        <v>0.99941080237695856</v>
      </c>
      <c r="D83">
        <f t="shared" si="3"/>
        <v>0.99941080237695856</v>
      </c>
    </row>
    <row r="84" spans="1:4">
      <c r="A84" s="1">
        <v>2.46</v>
      </c>
      <c r="B84">
        <v>0.9994966463532583</v>
      </c>
      <c r="C84">
        <f t="shared" si="2"/>
        <v>0.9994966463532583</v>
      </c>
      <c r="D84">
        <f t="shared" si="3"/>
        <v>0.9994966463532583</v>
      </c>
    </row>
    <row r="85" spans="1:4">
      <c r="A85" s="1">
        <v>2.4900000000000002</v>
      </c>
      <c r="B85">
        <v>0.99957071212789306</v>
      </c>
      <c r="C85">
        <f t="shared" si="2"/>
        <v>0.99957071212789306</v>
      </c>
      <c r="D85">
        <f t="shared" si="3"/>
        <v>0.99957071212789306</v>
      </c>
    </row>
    <row r="86" spans="1:4">
      <c r="A86" s="1">
        <v>2.52</v>
      </c>
      <c r="B86">
        <v>0.99963450082037575</v>
      </c>
      <c r="C86">
        <f t="shared" si="2"/>
        <v>0.99963450082037575</v>
      </c>
      <c r="D86">
        <f t="shared" si="3"/>
        <v>0.99963450082037575</v>
      </c>
    </row>
    <row r="87" spans="1:4">
      <c r="A87" s="1">
        <v>2.5499999999999998</v>
      </c>
      <c r="B87">
        <v>0.99968933965518036</v>
      </c>
      <c r="C87">
        <f t="shared" si="2"/>
        <v>0.99968933965518036</v>
      </c>
      <c r="D87">
        <f t="shared" si="3"/>
        <v>0.99968933965518036</v>
      </c>
    </row>
    <row r="88" spans="1:4">
      <c r="A88" s="1">
        <v>2.58</v>
      </c>
      <c r="B88">
        <v>0.9997363995686257</v>
      </c>
      <c r="C88">
        <f t="shared" si="2"/>
        <v>0.9997363995686257</v>
      </c>
      <c r="D88">
        <f t="shared" si="3"/>
        <v>0.9997363995686257</v>
      </c>
    </row>
    <row r="89" spans="1:4">
      <c r="A89" s="1">
        <v>2.61</v>
      </c>
      <c r="B89">
        <v>0.99977671138259261</v>
      </c>
      <c r="C89">
        <f t="shared" si="2"/>
        <v>0.99977671138259261</v>
      </c>
      <c r="D89">
        <f t="shared" si="3"/>
        <v>0.99977671138259261</v>
      </c>
    </row>
    <row r="90" spans="1:4">
      <c r="A90" s="1">
        <v>2.64</v>
      </c>
      <c r="B90">
        <v>0.99981118065542451</v>
      </c>
      <c r="C90">
        <f t="shared" si="2"/>
        <v>0.99981118065542451</v>
      </c>
      <c r="D90">
        <f t="shared" si="3"/>
        <v>0.99981118065542451</v>
      </c>
    </row>
    <row r="91" spans="1:4">
      <c r="A91" s="1">
        <v>2.67</v>
      </c>
      <c r="B91">
        <v>0.99984060116462814</v>
      </c>
      <c r="C91">
        <f t="shared" si="2"/>
        <v>0.99984060116462814</v>
      </c>
      <c r="D91">
        <f t="shared" si="3"/>
        <v>0.99984060116462814</v>
      </c>
    </row>
    <row r="92" spans="1:4">
      <c r="A92" s="1">
        <v>2.7</v>
      </c>
      <c r="B92">
        <v>0.99986566725703763</v>
      </c>
      <c r="C92">
        <f t="shared" si="2"/>
        <v>0.99986566725703763</v>
      </c>
      <c r="D92">
        <f t="shared" si="3"/>
        <v>0.99986566725703763</v>
      </c>
    </row>
    <row r="93" spans="1:4">
      <c r="A93" s="1">
        <v>2.73</v>
      </c>
      <c r="B93">
        <v>0.99988698501246354</v>
      </c>
      <c r="C93">
        <f t="shared" si="2"/>
        <v>0.99988698501246354</v>
      </c>
      <c r="D93">
        <f t="shared" si="3"/>
        <v>0.99988698501246354</v>
      </c>
    </row>
    <row r="94" spans="1:4">
      <c r="A94" s="1">
        <v>2.76</v>
      </c>
      <c r="B94">
        <v>0.99990508235063325</v>
      </c>
      <c r="C94">
        <f t="shared" si="2"/>
        <v>0.99990508235063325</v>
      </c>
      <c r="D94">
        <f t="shared" si="3"/>
        <v>0.99990508235063325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 direto</vt:lpstr>
      <vt:lpstr>ERF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Valeria</cp:lastModifiedBy>
  <dcterms:created xsi:type="dcterms:W3CDTF">2009-05-03T23:10:55Z</dcterms:created>
  <dcterms:modified xsi:type="dcterms:W3CDTF">2012-02-06T16:24:44Z</dcterms:modified>
</cp:coreProperties>
</file>