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defaultThemeVersion="124226"/>
  <bookViews>
    <workbookView xWindow="480" yWindow="60" windowWidth="11355" windowHeight="9210"/>
  </bookViews>
  <sheets>
    <sheet name="modelo direto" sheetId="4" r:id="rId1"/>
  </sheets>
  <calcPr calcId="125725"/>
</workbook>
</file>

<file path=xl/calcChain.xml><?xml version="1.0" encoding="utf-8"?>
<calcChain xmlns="http://schemas.openxmlformats.org/spreadsheetml/2006/main">
  <c r="B2" i="4"/>
  <c r="B5" s="1"/>
  <c r="B10" l="1"/>
  <c r="B24"/>
  <c r="B40"/>
  <c r="B56"/>
  <c r="B68"/>
  <c r="B67"/>
  <c r="B55"/>
  <c r="B51"/>
  <c r="B39"/>
  <c r="B35"/>
  <c r="B23"/>
  <c r="B19"/>
  <c r="B14"/>
  <c r="B18"/>
  <c r="B30"/>
  <c r="B34"/>
  <c r="B46"/>
  <c r="B50"/>
  <c r="B62"/>
  <c r="B66"/>
  <c r="B65"/>
  <c r="B61"/>
  <c r="B49"/>
  <c r="B45"/>
  <c r="B33"/>
  <c r="B29"/>
  <c r="B17"/>
  <c r="B13"/>
  <c r="B16"/>
  <c r="B32"/>
  <c r="B48"/>
  <c r="B60"/>
  <c r="B64"/>
  <c r="B63"/>
  <c r="B59"/>
  <c r="B47"/>
  <c r="B43"/>
  <c r="B31"/>
  <c r="B27"/>
  <c r="B15"/>
  <c r="B11"/>
  <c r="B22"/>
  <c r="B26"/>
  <c r="B38"/>
  <c r="B42"/>
  <c r="B54"/>
  <c r="B58"/>
  <c r="B9"/>
  <c r="B69"/>
  <c r="B57"/>
  <c r="B53"/>
  <c r="B41"/>
  <c r="B37"/>
  <c r="B25"/>
  <c r="B21"/>
  <c r="B52"/>
  <c r="B44"/>
  <c r="B36"/>
  <c r="B28"/>
  <c r="B20"/>
  <c r="B12"/>
  <c r="D20" l="1"/>
  <c r="E20" s="1"/>
  <c r="G20"/>
  <c r="C20"/>
  <c r="F20" s="1"/>
  <c r="H20" s="1"/>
  <c r="D52"/>
  <c r="E52" s="1"/>
  <c r="G52"/>
  <c r="C52"/>
  <c r="F52" s="1"/>
  <c r="D12"/>
  <c r="E12" s="1"/>
  <c r="G12"/>
  <c r="C12"/>
  <c r="F12" s="1"/>
  <c r="H12" s="1"/>
  <c r="D28"/>
  <c r="E28" s="1"/>
  <c r="G28"/>
  <c r="C28"/>
  <c r="F28" s="1"/>
  <c r="D44"/>
  <c r="E44" s="1"/>
  <c r="G44"/>
  <c r="C44"/>
  <c r="F44" s="1"/>
  <c r="H44" s="1"/>
  <c r="D21"/>
  <c r="E21" s="1"/>
  <c r="G21"/>
  <c r="C21"/>
  <c r="F21" s="1"/>
  <c r="D37"/>
  <c r="E37" s="1"/>
  <c r="G37"/>
  <c r="C37"/>
  <c r="F37" s="1"/>
  <c r="H37" s="1"/>
  <c r="D53"/>
  <c r="E53" s="1"/>
  <c r="G53"/>
  <c r="C53"/>
  <c r="F53" s="1"/>
  <c r="D69"/>
  <c r="E69" s="1"/>
  <c r="G69"/>
  <c r="C69"/>
  <c r="F69" s="1"/>
  <c r="H69" s="1"/>
  <c r="D58"/>
  <c r="E58" s="1"/>
  <c r="G58"/>
  <c r="C58"/>
  <c r="F58" s="1"/>
  <c r="D42"/>
  <c r="E42" s="1"/>
  <c r="G42"/>
  <c r="C42"/>
  <c r="F42" s="1"/>
  <c r="H42" s="1"/>
  <c r="D26"/>
  <c r="E26" s="1"/>
  <c r="G26"/>
  <c r="C26"/>
  <c r="F26" s="1"/>
  <c r="D11"/>
  <c r="E11" s="1"/>
  <c r="G11"/>
  <c r="C11"/>
  <c r="F11" s="1"/>
  <c r="H11" s="1"/>
  <c r="D27"/>
  <c r="E27" s="1"/>
  <c r="G27"/>
  <c r="C27"/>
  <c r="F27" s="1"/>
  <c r="D43"/>
  <c r="E43" s="1"/>
  <c r="G43"/>
  <c r="C43"/>
  <c r="F43" s="1"/>
  <c r="H43" s="1"/>
  <c r="D59"/>
  <c r="E59" s="1"/>
  <c r="G59"/>
  <c r="C59"/>
  <c r="F59" s="1"/>
  <c r="D64"/>
  <c r="E64" s="1"/>
  <c r="G64"/>
  <c r="C64"/>
  <c r="F64" s="1"/>
  <c r="H64" s="1"/>
  <c r="D48"/>
  <c r="E48" s="1"/>
  <c r="G48"/>
  <c r="C48"/>
  <c r="F48" s="1"/>
  <c r="D16"/>
  <c r="E16" s="1"/>
  <c r="G16"/>
  <c r="C16"/>
  <c r="F16" s="1"/>
  <c r="H16" s="1"/>
  <c r="D17"/>
  <c r="E17" s="1"/>
  <c r="G17"/>
  <c r="C17"/>
  <c r="F17" s="1"/>
  <c r="D33"/>
  <c r="E33" s="1"/>
  <c r="G33"/>
  <c r="C33"/>
  <c r="F33" s="1"/>
  <c r="H33" s="1"/>
  <c r="D49"/>
  <c r="E49" s="1"/>
  <c r="G49"/>
  <c r="C49"/>
  <c r="F49" s="1"/>
  <c r="D65"/>
  <c r="E65" s="1"/>
  <c r="G65"/>
  <c r="C65"/>
  <c r="F65" s="1"/>
  <c r="H65" s="1"/>
  <c r="D62"/>
  <c r="E62" s="1"/>
  <c r="G62"/>
  <c r="C62"/>
  <c r="F62" s="1"/>
  <c r="D46"/>
  <c r="E46" s="1"/>
  <c r="G46"/>
  <c r="C46"/>
  <c r="F46" s="1"/>
  <c r="H46" s="1"/>
  <c r="D30"/>
  <c r="E30" s="1"/>
  <c r="G30"/>
  <c r="C30"/>
  <c r="F30" s="1"/>
  <c r="D14"/>
  <c r="E14" s="1"/>
  <c r="G14"/>
  <c r="C14"/>
  <c r="F14" s="1"/>
  <c r="H14" s="1"/>
  <c r="D23"/>
  <c r="E23" s="1"/>
  <c r="G23"/>
  <c r="C23"/>
  <c r="F23" s="1"/>
  <c r="D39"/>
  <c r="E39" s="1"/>
  <c r="G39"/>
  <c r="C39"/>
  <c r="F39" s="1"/>
  <c r="H39" s="1"/>
  <c r="D55"/>
  <c r="E55" s="1"/>
  <c r="G55"/>
  <c r="C55"/>
  <c r="F55" s="1"/>
  <c r="D68"/>
  <c r="E68" s="1"/>
  <c r="G68"/>
  <c r="C68"/>
  <c r="F68" s="1"/>
  <c r="H68" s="1"/>
  <c r="D40"/>
  <c r="E40" s="1"/>
  <c r="G40"/>
  <c r="C40"/>
  <c r="F40" s="1"/>
  <c r="D10"/>
  <c r="E10" s="1"/>
  <c r="G10"/>
  <c r="C10"/>
  <c r="F10" s="1"/>
  <c r="H10" s="1"/>
  <c r="D36"/>
  <c r="E36" s="1"/>
  <c r="G36"/>
  <c r="C36"/>
  <c r="F36" s="1"/>
  <c r="D25"/>
  <c r="E25" s="1"/>
  <c r="G25"/>
  <c r="C25"/>
  <c r="F25" s="1"/>
  <c r="H25" s="1"/>
  <c r="D41"/>
  <c r="E41" s="1"/>
  <c r="G41"/>
  <c r="C41"/>
  <c r="F41" s="1"/>
  <c r="D57"/>
  <c r="E57" s="1"/>
  <c r="G57"/>
  <c r="C57"/>
  <c r="F57" s="1"/>
  <c r="H57" s="1"/>
  <c r="D9"/>
  <c r="E9" s="1"/>
  <c r="G9"/>
  <c r="C9"/>
  <c r="F9" s="1"/>
  <c r="D54"/>
  <c r="E54" s="1"/>
  <c r="G54"/>
  <c r="C54"/>
  <c r="F54" s="1"/>
  <c r="H54" s="1"/>
  <c r="D38"/>
  <c r="E38" s="1"/>
  <c r="G38"/>
  <c r="C38"/>
  <c r="F38" s="1"/>
  <c r="D22"/>
  <c r="E22" s="1"/>
  <c r="G22"/>
  <c r="C22"/>
  <c r="F22" s="1"/>
  <c r="H22" s="1"/>
  <c r="D15"/>
  <c r="E15" s="1"/>
  <c r="G15"/>
  <c r="C15"/>
  <c r="F15" s="1"/>
  <c r="D31"/>
  <c r="E31" s="1"/>
  <c r="G31"/>
  <c r="C31"/>
  <c r="F31" s="1"/>
  <c r="H31" s="1"/>
  <c r="D47"/>
  <c r="E47" s="1"/>
  <c r="G47"/>
  <c r="C47"/>
  <c r="F47" s="1"/>
  <c r="D63"/>
  <c r="E63" s="1"/>
  <c r="G63"/>
  <c r="C63"/>
  <c r="F63" s="1"/>
  <c r="H63" s="1"/>
  <c r="D60"/>
  <c r="E60" s="1"/>
  <c r="G60"/>
  <c r="C60"/>
  <c r="F60" s="1"/>
  <c r="D32"/>
  <c r="E32" s="1"/>
  <c r="G32"/>
  <c r="C32"/>
  <c r="F32" s="1"/>
  <c r="H32" s="1"/>
  <c r="D13"/>
  <c r="E13" s="1"/>
  <c r="G13"/>
  <c r="C13"/>
  <c r="F13" s="1"/>
  <c r="H13" s="1"/>
  <c r="D29"/>
  <c r="E29" s="1"/>
  <c r="G29"/>
  <c r="C29"/>
  <c r="F29" s="1"/>
  <c r="H29" s="1"/>
  <c r="D45"/>
  <c r="E45" s="1"/>
  <c r="G45"/>
  <c r="C45"/>
  <c r="F45" s="1"/>
  <c r="H45" s="1"/>
  <c r="D61"/>
  <c r="E61" s="1"/>
  <c r="G61"/>
  <c r="C61"/>
  <c r="F61" s="1"/>
  <c r="H61" s="1"/>
  <c r="D66"/>
  <c r="E66" s="1"/>
  <c r="G66"/>
  <c r="C66"/>
  <c r="F66" s="1"/>
  <c r="H66" s="1"/>
  <c r="D50"/>
  <c r="E50" s="1"/>
  <c r="G50"/>
  <c r="C50"/>
  <c r="F50" s="1"/>
  <c r="H50" s="1"/>
  <c r="D34"/>
  <c r="E34" s="1"/>
  <c r="G34"/>
  <c r="C34"/>
  <c r="F34" s="1"/>
  <c r="H34" s="1"/>
  <c r="D18"/>
  <c r="E18" s="1"/>
  <c r="G18"/>
  <c r="C18"/>
  <c r="F18" s="1"/>
  <c r="H18" s="1"/>
  <c r="D19"/>
  <c r="E19" s="1"/>
  <c r="G19"/>
  <c r="C19"/>
  <c r="F19" s="1"/>
  <c r="H19" s="1"/>
  <c r="D35"/>
  <c r="E35" s="1"/>
  <c r="G35"/>
  <c r="C35"/>
  <c r="F35" s="1"/>
  <c r="H35" s="1"/>
  <c r="D51"/>
  <c r="E51" s="1"/>
  <c r="G51"/>
  <c r="C51"/>
  <c r="F51" s="1"/>
  <c r="D67"/>
  <c r="E67" s="1"/>
  <c r="G67"/>
  <c r="C67"/>
  <c r="F67" s="1"/>
  <c r="H67" s="1"/>
  <c r="D56"/>
  <c r="E56" s="1"/>
  <c r="G56"/>
  <c r="C56"/>
  <c r="F56" s="1"/>
  <c r="D24"/>
  <c r="E24" s="1"/>
  <c r="G24"/>
  <c r="C24"/>
  <c r="F24" l="1"/>
  <c r="H24" s="1"/>
  <c r="H56"/>
  <c r="H51"/>
  <c r="H60"/>
  <c r="H47"/>
  <c r="H15"/>
  <c r="H38"/>
  <c r="H9"/>
  <c r="H41"/>
  <c r="H36"/>
  <c r="H40"/>
  <c r="H55"/>
  <c r="H23"/>
  <c r="H30"/>
  <c r="H62"/>
  <c r="H49"/>
  <c r="H17"/>
  <c r="H48"/>
  <c r="H59"/>
  <c r="H27"/>
  <c r="H26"/>
  <c r="H58"/>
  <c r="H53"/>
  <c r="H21"/>
  <c r="H28"/>
  <c r="H52"/>
</calcChain>
</file>

<file path=xl/sharedStrings.xml><?xml version="1.0" encoding="utf-8"?>
<sst xmlns="http://schemas.openxmlformats.org/spreadsheetml/2006/main" count="18" uniqueCount="18">
  <si>
    <t>alfa</t>
  </si>
  <si>
    <t>t1</t>
  </si>
  <si>
    <t>A1</t>
  </si>
  <si>
    <t>lambida</t>
  </si>
  <si>
    <t>SQRT(4*alfa*lambida*t1)</t>
  </si>
  <si>
    <t>x = z/SQRT(4*alfa*lambida*t1)</t>
  </si>
  <si>
    <t>ERF(x)</t>
  </si>
  <si>
    <t>quantidade de segundos em um ano</t>
  </si>
  <si>
    <t>tempo em anos</t>
  </si>
  <si>
    <t>difusividade térmica em m²/s</t>
  </si>
  <si>
    <t>perturbação climática em °C</t>
  </si>
  <si>
    <t>1 + 2x²</t>
  </si>
  <si>
    <t>1 - ERF(x)</t>
  </si>
  <si>
    <t>linear</t>
  </si>
  <si>
    <r>
      <t>(2/</t>
    </r>
    <r>
      <rPr>
        <sz val="10"/>
        <rFont val="Calibri"/>
        <family val="2"/>
      </rPr>
      <t>π^-0,5)*x*exp(-x²)</t>
    </r>
  </si>
  <si>
    <t>(1 + 2x²)*(1 - ERF(x))</t>
  </si>
  <si>
    <t>z (m)</t>
  </si>
  <si>
    <t>T (°C)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</si>
</sst>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0"/>
      <name val="Arial"/>
    </font>
    <font>
      <sz val="10"/>
      <name val="Arial"/>
    </font>
    <font>
      <sz val="8"/>
      <name val="Arial"/>
    </font>
    <font>
      <sz val="9.75"/>
      <name val="Arial"/>
      <family val="2"/>
    </font>
    <font>
      <sz val="1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3">
    <cellStyle name="_modelo direto" xfId="1"/>
    <cellStyle name="Estilo 1" xfId="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Perturbação climática</a:t>
            </a:r>
          </a:p>
        </c:rich>
      </c:tx>
      <c:layout>
        <c:manualLayout>
          <c:xMode val="edge"/>
          <c:yMode val="edge"/>
          <c:x val="0.33261847633852637"/>
          <c:y val="3.048780487804878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377697468583889"/>
          <c:y val="0.22967525262650182"/>
          <c:w val="0.8025759482463245"/>
          <c:h val="0.72154614763193048"/>
        </c:manualLayout>
      </c:layout>
      <c:scatterChart>
        <c:scatterStyle val="smoothMarker"/>
        <c:ser>
          <c:idx val="0"/>
          <c:order val="0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'modelo direto'!$E$9:$E$69</c:f>
              <c:numCache>
                <c:formatCode>0.000</c:formatCode>
                <c:ptCount val="61"/>
                <c:pt idx="0">
                  <c:v>1</c:v>
                </c:pt>
                <c:pt idx="1">
                  <c:v>0.77828303098987028</c:v>
                </c:pt>
                <c:pt idx="2">
                  <c:v>0.57335693364664486</c:v>
                </c:pt>
                <c:pt idx="3">
                  <c:v>0.39829415258287515</c:v>
                </c:pt>
                <c:pt idx="4">
                  <c:v>0.26006880442736457</c:v>
                </c:pt>
                <c:pt idx="5">
                  <c:v>0.15919444895823265</c:v>
                </c:pt>
                <c:pt idx="6">
                  <c:v>9.115365193907643E-2</c:v>
                </c:pt>
                <c:pt idx="7">
                  <c:v>4.8735245343034084E-2</c:v>
                </c:pt>
                <c:pt idx="8">
                  <c:v>2.4293352249210809E-2</c:v>
                </c:pt>
                <c:pt idx="9">
                  <c:v>1.1276385920233722E-2</c:v>
                </c:pt>
                <c:pt idx="10">
                  <c:v>4.8690426026596345E-3</c:v>
                </c:pt>
                <c:pt idx="11">
                  <c:v>1.9540439341512172E-3</c:v>
                </c:pt>
                <c:pt idx="12">
                  <c:v>7.2832909588282924E-4</c:v>
                </c:pt>
                <c:pt idx="13">
                  <c:v>2.5197505966034761E-4</c:v>
                </c:pt>
                <c:pt idx="14">
                  <c:v>8.0871937867432742E-5</c:v>
                </c:pt>
                <c:pt idx="15">
                  <c:v>2.4068838358481948E-5</c:v>
                </c:pt>
                <c:pt idx="16">
                  <c:v>6.6399247570236852E-6</c:v>
                </c:pt>
                <c:pt idx="17">
                  <c:v>1.6973768169892267E-6</c:v>
                </c:pt>
                <c:pt idx="18">
                  <c:v>4.0195335337944726E-7</c:v>
                </c:pt>
                <c:pt idx="19">
                  <c:v>8.8154893163050474E-8</c:v>
                </c:pt>
                <c:pt idx="20">
                  <c:v>1.7901732651814939E-8</c:v>
                </c:pt>
                <c:pt idx="21">
                  <c:v>3.3654060649368489E-9</c:v>
                </c:pt>
                <c:pt idx="22">
                  <c:v>5.8559757043497029E-10</c:v>
                </c:pt>
                <c:pt idx="23">
                  <c:v>9.4300567354821396E-11</c:v>
                </c:pt>
                <c:pt idx="24">
                  <c:v>1.4051537711168294E-11</c:v>
                </c:pt>
                <c:pt idx="25">
                  <c:v>1.9372281556684356E-12</c:v>
                </c:pt>
                <c:pt idx="26">
                  <c:v>2.4702462297909733E-13</c:v>
                </c:pt>
                <c:pt idx="27">
                  <c:v>2.9198865547641617E-14</c:v>
                </c:pt>
                <c:pt idx="28">
                  <c:v>3.219646771412954E-15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'modelo direto'!$A$9:$A$69</c:f>
              <c:numCache>
                <c:formatCode>0.000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yVal>
          <c:smooth val="1"/>
        </c:ser>
        <c:axId val="128361600"/>
        <c:axId val="128363904"/>
      </c:scatterChart>
      <c:valAx>
        <c:axId val="128361600"/>
        <c:scaling>
          <c:orientation val="minMax"/>
          <c:max val="10"/>
          <c:min val="-10"/>
        </c:scaling>
        <c:axPos val="t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Temperatura (°C)</a:t>
                </a:r>
              </a:p>
            </c:rich>
          </c:tx>
          <c:layout>
            <c:manualLayout>
              <c:xMode val="edge"/>
              <c:yMode val="edge"/>
              <c:x val="0.42489315445011427"/>
              <c:y val="0.12804899387576557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8363904"/>
        <c:crosses val="autoZero"/>
        <c:crossBetween val="midCat"/>
        <c:majorUnit val="1"/>
        <c:minorUnit val="0.5"/>
      </c:valAx>
      <c:valAx>
        <c:axId val="128363904"/>
        <c:scaling>
          <c:orientation val="maxMin"/>
          <c:max val="3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Profundidade (m)</a:t>
                </a:r>
              </a:p>
            </c:rich>
          </c:tx>
          <c:layout>
            <c:manualLayout>
              <c:xMode val="edge"/>
              <c:yMode val="edge"/>
              <c:x val="3.4334763948497847E-2"/>
              <c:y val="0.4735780893242004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8361600"/>
        <c:crossesAt val="-10"/>
        <c:crossBetween val="midCat"/>
        <c:majorUnit val="30"/>
        <c:minorUnit val="15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7</xdr:row>
      <xdr:rowOff>19050</xdr:rowOff>
    </xdr:from>
    <xdr:to>
      <xdr:col>15</xdr:col>
      <xdr:colOff>495300</xdr:colOff>
      <xdr:row>36</xdr:row>
      <xdr:rowOff>9525</xdr:rowOff>
    </xdr:to>
    <xdr:graphicFrame macro="">
      <xdr:nvGraphicFramePr>
        <xdr:cNvPr id="10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1"/>
  <sheetViews>
    <sheetView tabSelected="1" workbookViewId="0">
      <selection activeCell="B14" sqref="B14"/>
    </sheetView>
  </sheetViews>
  <sheetFormatPr defaultRowHeight="12.75"/>
  <cols>
    <col min="1" max="1" width="27.7109375" customWidth="1"/>
    <col min="2" max="2" width="26.5703125" bestFit="1" customWidth="1"/>
    <col min="3" max="3" width="12" bestFit="1" customWidth="1"/>
    <col min="4" max="5" width="13.85546875" bestFit="1" customWidth="1"/>
    <col min="6" max="6" width="18.7109375" bestFit="1" customWidth="1"/>
    <col min="7" max="7" width="17.28515625" style="2" bestFit="1" customWidth="1"/>
    <col min="8" max="10" width="9.140625" style="2"/>
    <col min="12" max="12" width="8.7109375" customWidth="1"/>
  </cols>
  <sheetData>
    <row r="1" spans="1:16">
      <c r="A1" t="s">
        <v>1</v>
      </c>
      <c r="B1">
        <v>5</v>
      </c>
      <c r="C1" s="6" t="s">
        <v>8</v>
      </c>
      <c r="D1" s="6"/>
      <c r="E1" s="6"/>
    </row>
    <row r="2" spans="1:16">
      <c r="A2" t="s">
        <v>3</v>
      </c>
      <c r="B2">
        <f>60*60*24*365</f>
        <v>31536000</v>
      </c>
      <c r="C2" s="6" t="s">
        <v>7</v>
      </c>
      <c r="D2" s="6"/>
      <c r="E2" s="6"/>
    </row>
    <row r="3" spans="1:16">
      <c r="A3" t="s">
        <v>0</v>
      </c>
      <c r="B3">
        <v>9.9999999999999995E-7</v>
      </c>
      <c r="C3" s="6" t="s">
        <v>9</v>
      </c>
      <c r="D3" s="6"/>
      <c r="E3" s="6"/>
    </row>
    <row r="4" spans="1:16">
      <c r="A4" t="s">
        <v>2</v>
      </c>
      <c r="B4">
        <v>5</v>
      </c>
      <c r="C4" s="6" t="s">
        <v>10</v>
      </c>
      <c r="D4" s="6"/>
      <c r="E4" s="6"/>
    </row>
    <row r="5" spans="1:16">
      <c r="A5" t="s">
        <v>4</v>
      </c>
      <c r="B5">
        <f>SQRT(4*B3*B2*B1)</f>
        <v>25.114139443747618</v>
      </c>
    </row>
    <row r="6" spans="1:16">
      <c r="G6" s="3"/>
      <c r="H6" s="3"/>
      <c r="I6" s="3"/>
      <c r="J6" s="3"/>
      <c r="K6" s="3"/>
      <c r="L6" s="3"/>
      <c r="M6" s="3"/>
      <c r="N6" s="3"/>
      <c r="O6" s="3"/>
    </row>
    <row r="7" spans="1:16">
      <c r="B7" s="6" t="s">
        <v>13</v>
      </c>
      <c r="C7" s="6"/>
      <c r="D7" s="6"/>
      <c r="E7" s="6"/>
      <c r="F7" s="6"/>
      <c r="G7" s="6"/>
      <c r="H7" s="6"/>
      <c r="K7" s="2"/>
      <c r="L7" s="2"/>
      <c r="M7" s="2"/>
      <c r="N7" s="2"/>
      <c r="O7" s="2"/>
      <c r="P7" s="2"/>
    </row>
    <row r="8" spans="1:16">
      <c r="A8" s="7" t="s">
        <v>16</v>
      </c>
      <c r="B8" s="2" t="s">
        <v>5</v>
      </c>
      <c r="C8" s="5" t="s">
        <v>11</v>
      </c>
      <c r="D8" s="2" t="s">
        <v>6</v>
      </c>
      <c r="E8" s="5" t="s">
        <v>12</v>
      </c>
      <c r="F8" s="7" t="s">
        <v>15</v>
      </c>
      <c r="G8" s="7" t="s">
        <v>14</v>
      </c>
      <c r="H8" s="7" t="s">
        <v>17</v>
      </c>
      <c r="K8" s="2"/>
    </row>
    <row r="9" spans="1:16">
      <c r="A9" s="1">
        <v>0</v>
      </c>
      <c r="B9" s="1">
        <f>A9/$B$5</f>
        <v>0</v>
      </c>
      <c r="C9" s="1">
        <f>1+(2*B9^2)</f>
        <v>1</v>
      </c>
      <c r="D9" s="1">
        <f>-(CHIDIST(2*B9*B9,1)-1)</f>
        <v>0</v>
      </c>
      <c r="E9" s="1">
        <f>1-D9</f>
        <v>1</v>
      </c>
      <c r="F9">
        <f>C9*E9</f>
        <v>1</v>
      </c>
      <c r="G9" s="2">
        <f>(2/(PI()^0.5))*B9*EXP(-B9^2)</f>
        <v>0</v>
      </c>
      <c r="H9" s="4">
        <f>$B$4*(F9-G9)</f>
        <v>5</v>
      </c>
      <c r="K9" s="2"/>
      <c r="L9" s="2"/>
      <c r="M9" s="2"/>
      <c r="N9" s="2"/>
      <c r="O9" s="2"/>
      <c r="P9" s="2"/>
    </row>
    <row r="10" spans="1:16">
      <c r="A10" s="1">
        <v>5</v>
      </c>
      <c r="B10" s="1">
        <f t="shared" ref="B10:B69" si="0">A10/$B$5</f>
        <v>0.19909103440312359</v>
      </c>
      <c r="C10" s="1">
        <f t="shared" ref="C10:C69" si="1">1+(2*B10^2)</f>
        <v>1.0792744799594114</v>
      </c>
      <c r="D10" s="1">
        <f t="shared" ref="D10:D69" si="2">-(CHIDIST(2*B10*B10,1)-1)</f>
        <v>0.22171696901012972</v>
      </c>
      <c r="E10" s="1">
        <f t="shared" ref="E10:E69" si="3">1-D10</f>
        <v>0.77828303098987028</v>
      </c>
      <c r="F10">
        <f t="shared" ref="F10:F69" si="4">C10*E10</f>
        <v>0.83998101353282673</v>
      </c>
      <c r="G10" s="5">
        <f>(2/(PI()^0.5))*B10*EXP(-B10^2)</f>
        <v>0.23373351860681768</v>
      </c>
      <c r="H10" s="4">
        <f t="shared" ref="H10:H69" si="5">$B$4*(F10-G10)</f>
        <v>3.0312374746300454</v>
      </c>
      <c r="K10" s="2"/>
      <c r="L10" s="2"/>
      <c r="M10" s="2"/>
      <c r="N10" s="2"/>
      <c r="O10" s="2"/>
      <c r="P10" s="2"/>
    </row>
    <row r="11" spans="1:16">
      <c r="A11" s="1">
        <v>10</v>
      </c>
      <c r="B11" s="1">
        <f t="shared" si="0"/>
        <v>0.39818206880624718</v>
      </c>
      <c r="C11" s="1">
        <f t="shared" si="1"/>
        <v>1.317097919837646</v>
      </c>
      <c r="D11" s="1">
        <f t="shared" si="2"/>
        <v>0.42664306635335514</v>
      </c>
      <c r="E11" s="1">
        <f t="shared" si="3"/>
        <v>0.57335693364664486</v>
      </c>
      <c r="F11">
        <f t="shared" si="4"/>
        <v>0.75516722463048713</v>
      </c>
      <c r="G11" s="5">
        <f>(2/(PI()^0.5))*B11*EXP(-B11^2)</f>
        <v>0.52649432750589154</v>
      </c>
      <c r="H11" s="4">
        <f t="shared" si="5"/>
        <v>1.1433644856229779</v>
      </c>
      <c r="K11" s="2"/>
      <c r="L11" s="2"/>
      <c r="M11" s="2"/>
      <c r="N11" s="2"/>
      <c r="O11" s="2"/>
      <c r="P11" s="2"/>
    </row>
    <row r="12" spans="1:16">
      <c r="A12" s="1">
        <v>15</v>
      </c>
      <c r="B12" s="1">
        <f t="shared" si="0"/>
        <v>0.59727310320937077</v>
      </c>
      <c r="C12" s="1">
        <f t="shared" si="1"/>
        <v>1.7134703196347032</v>
      </c>
      <c r="D12" s="1">
        <f t="shared" si="2"/>
        <v>0.60170584741712485</v>
      </c>
      <c r="E12" s="1">
        <f t="shared" si="3"/>
        <v>0.39829415258287515</v>
      </c>
      <c r="F12">
        <f t="shared" si="4"/>
        <v>0.68246520893481233</v>
      </c>
      <c r="G12" s="5">
        <f>(2/(PI()^0.5))*B12*EXP(-B12^2)</f>
        <v>0.96284444353276488</v>
      </c>
      <c r="H12" s="4">
        <f t="shared" si="5"/>
        <v>-1.4018961729897628</v>
      </c>
      <c r="K12" s="2"/>
      <c r="L12" s="2"/>
      <c r="M12" s="2"/>
      <c r="N12" s="2"/>
      <c r="O12" s="2"/>
      <c r="P12" s="2"/>
    </row>
    <row r="13" spans="1:16">
      <c r="A13" s="1">
        <v>20</v>
      </c>
      <c r="B13" s="1">
        <f t="shared" si="0"/>
        <v>0.79636413761249436</v>
      </c>
      <c r="C13" s="1">
        <f t="shared" si="1"/>
        <v>2.2683916793505836</v>
      </c>
      <c r="D13" s="1">
        <f t="shared" si="2"/>
        <v>0.73993119557263543</v>
      </c>
      <c r="E13" s="1">
        <f t="shared" si="3"/>
        <v>0.26006880442736457</v>
      </c>
      <c r="F13">
        <f t="shared" si="4"/>
        <v>0.58993791202168799</v>
      </c>
      <c r="G13" s="5">
        <f>(2/(PI()^0.5))*B13*EXP(-B13^2)</f>
        <v>1.6943163715924299</v>
      </c>
      <c r="H13" s="4">
        <f t="shared" si="5"/>
        <v>-5.5218922978537099</v>
      </c>
      <c r="K13" s="2"/>
      <c r="L13" s="2"/>
      <c r="M13" s="2"/>
      <c r="N13" s="2"/>
      <c r="O13" s="2"/>
      <c r="P13" s="2"/>
    </row>
    <row r="14" spans="1:16">
      <c r="A14" s="1">
        <v>25</v>
      </c>
      <c r="B14" s="1">
        <f t="shared" si="0"/>
        <v>0.99545517201561795</v>
      </c>
      <c r="C14" s="1">
        <f t="shared" si="1"/>
        <v>2.9818619989852868</v>
      </c>
      <c r="D14" s="1">
        <f t="shared" si="2"/>
        <v>0.84080555104176735</v>
      </c>
      <c r="E14" s="1">
        <f t="shared" si="3"/>
        <v>0.15919444895823265</v>
      </c>
      <c r="F14">
        <f t="shared" si="4"/>
        <v>0.4746958777979568</v>
      </c>
      <c r="G14" s="5">
        <f>(2/(PI()^0.5))*B14*EXP(-B14^2)</f>
        <v>3.0257471418093234</v>
      </c>
      <c r="H14" s="4">
        <f t="shared" si="5"/>
        <v>-12.755256320056834</v>
      </c>
      <c r="K14" s="2"/>
      <c r="L14" s="2"/>
      <c r="M14" s="2"/>
      <c r="N14" s="2"/>
      <c r="O14" s="2"/>
      <c r="P14" s="2"/>
    </row>
    <row r="15" spans="1:16">
      <c r="A15" s="1">
        <v>30</v>
      </c>
      <c r="B15" s="1">
        <f t="shared" si="0"/>
        <v>1.1945462064187415</v>
      </c>
      <c r="C15" s="1">
        <f t="shared" si="1"/>
        <v>3.8538812785388132</v>
      </c>
      <c r="D15" s="1">
        <f t="shared" si="2"/>
        <v>0.90884634806092357</v>
      </c>
      <c r="E15" s="1">
        <f t="shared" si="3"/>
        <v>9.115365193907643E-2</v>
      </c>
      <c r="F15">
        <f t="shared" si="4"/>
        <v>0.35129535267844986</v>
      </c>
      <c r="G15" s="5">
        <f>(2/(PI()^0.5))*B15*EXP(-B15^2)</f>
        <v>5.6152676082604023</v>
      </c>
      <c r="H15" s="4">
        <f t="shared" si="5"/>
        <v>-26.319861277909766</v>
      </c>
      <c r="K15" s="2"/>
      <c r="L15" s="2"/>
      <c r="M15" s="2"/>
      <c r="N15" s="2"/>
      <c r="O15" s="2"/>
      <c r="P15" s="2"/>
    </row>
    <row r="16" spans="1:16">
      <c r="A16" s="1">
        <v>35</v>
      </c>
      <c r="B16" s="1">
        <f t="shared" si="0"/>
        <v>1.3936372408218651</v>
      </c>
      <c r="C16" s="1">
        <f t="shared" si="1"/>
        <v>4.8844495180111629</v>
      </c>
      <c r="D16" s="1">
        <f t="shared" si="2"/>
        <v>0.95126475465696592</v>
      </c>
      <c r="E16" s="1">
        <f t="shared" si="3"/>
        <v>4.8735245343034084E-2</v>
      </c>
      <c r="F16">
        <f t="shared" si="4"/>
        <v>0.23804484562593861</v>
      </c>
      <c r="G16" s="5">
        <f>(2/(PI()^0.5))*B16*EXP(-B16^2)</f>
        <v>10.967365013825917</v>
      </c>
      <c r="H16" s="4">
        <f t="shared" si="5"/>
        <v>-53.646600840999888</v>
      </c>
      <c r="K16" s="2"/>
      <c r="L16" s="2"/>
      <c r="M16" s="2"/>
      <c r="N16" s="2"/>
      <c r="O16" s="2"/>
      <c r="P16" s="2"/>
    </row>
    <row r="17" spans="1:16">
      <c r="A17" s="1">
        <v>40</v>
      </c>
      <c r="B17" s="1">
        <f t="shared" si="0"/>
        <v>1.5927282752249887</v>
      </c>
      <c r="C17" s="1">
        <f t="shared" si="1"/>
        <v>6.0735667174023344</v>
      </c>
      <c r="D17" s="1">
        <f t="shared" si="2"/>
        <v>0.97570664775078919</v>
      </c>
      <c r="E17" s="1">
        <f t="shared" si="3"/>
        <v>2.4293352249210809E-2</v>
      </c>
      <c r="F17">
        <f t="shared" si="4"/>
        <v>0.14754729567493791</v>
      </c>
      <c r="G17" s="5">
        <f>(2/(PI()^0.5))*B17*EXP(-B17^2)</f>
        <v>22.714739670710099</v>
      </c>
      <c r="H17" s="4">
        <f t="shared" si="5"/>
        <v>-112.83596187517581</v>
      </c>
      <c r="K17" s="2"/>
      <c r="L17" s="2"/>
      <c r="M17" s="2"/>
      <c r="N17" s="2"/>
      <c r="O17" s="2"/>
      <c r="P17" s="2"/>
    </row>
    <row r="18" spans="1:16">
      <c r="A18" s="1">
        <v>45</v>
      </c>
      <c r="B18" s="1">
        <f t="shared" si="0"/>
        <v>1.7918193096281123</v>
      </c>
      <c r="C18" s="1">
        <f t="shared" si="1"/>
        <v>7.4212328767123301</v>
      </c>
      <c r="D18" s="1">
        <f t="shared" si="2"/>
        <v>0.98872361407976628</v>
      </c>
      <c r="E18" s="1">
        <f t="shared" si="3"/>
        <v>1.1276385920233722E-2</v>
      </c>
      <c r="F18">
        <f t="shared" si="4"/>
        <v>8.3684685921734531E-2</v>
      </c>
      <c r="G18" s="5">
        <f>(2/(PI()^0.5))*B18*EXP(-B18^2)</f>
        <v>50.130527495907842</v>
      </c>
      <c r="H18" s="4">
        <f t="shared" si="5"/>
        <v>-250.23421404993056</v>
      </c>
      <c r="K18" s="2"/>
      <c r="L18" s="2"/>
      <c r="M18" s="2"/>
      <c r="N18" s="2"/>
      <c r="O18" s="2"/>
      <c r="P18" s="2"/>
    </row>
    <row r="19" spans="1:16">
      <c r="A19" s="1">
        <v>50</v>
      </c>
      <c r="B19" s="1">
        <f t="shared" si="0"/>
        <v>1.9909103440312359</v>
      </c>
      <c r="C19" s="1">
        <f t="shared" si="1"/>
        <v>8.9274479959411472</v>
      </c>
      <c r="D19" s="1">
        <f t="shared" si="2"/>
        <v>0.99513095739734037</v>
      </c>
      <c r="E19" s="1">
        <f t="shared" si="3"/>
        <v>4.8690426026596345E-3</v>
      </c>
      <c r="F19">
        <f t="shared" si="4"/>
        <v>4.3468124625265822E-2</v>
      </c>
      <c r="G19" s="5">
        <f>(2/(PI()^0.5))*B19*EXP(-B19^2)</f>
        <v>118.28514932158987</v>
      </c>
      <c r="H19" s="4">
        <f t="shared" si="5"/>
        <v>-591.208405984823</v>
      </c>
      <c r="K19" s="2"/>
      <c r="L19" s="2"/>
      <c r="M19" s="2"/>
      <c r="N19" s="2"/>
      <c r="O19" s="2"/>
      <c r="P19" s="2"/>
    </row>
    <row r="20" spans="1:16">
      <c r="A20" s="1">
        <v>55</v>
      </c>
      <c r="B20" s="1">
        <f t="shared" si="0"/>
        <v>2.1900013784343595</v>
      </c>
      <c r="C20" s="1">
        <f t="shared" si="1"/>
        <v>10.592212075088788</v>
      </c>
      <c r="D20" s="1">
        <f t="shared" si="2"/>
        <v>0.99804595606584878</v>
      </c>
      <c r="E20" s="1">
        <f t="shared" si="3"/>
        <v>1.9540439341512172E-3</v>
      </c>
      <c r="F20">
        <f t="shared" si="4"/>
        <v>2.0697647754570524E-2</v>
      </c>
      <c r="G20" s="5">
        <f>(2/(PI()^0.5))*B20*EXP(-B20^2)</f>
        <v>299.1037336269975</v>
      </c>
      <c r="H20" s="4">
        <f t="shared" si="5"/>
        <v>-1495.4151798962148</v>
      </c>
      <c r="K20" s="2"/>
      <c r="L20" s="2"/>
      <c r="M20" s="2"/>
      <c r="N20" s="2"/>
      <c r="O20" s="2"/>
      <c r="P20" s="2"/>
    </row>
    <row r="21" spans="1:16">
      <c r="A21" s="1">
        <v>60</v>
      </c>
      <c r="B21" s="1">
        <f t="shared" si="0"/>
        <v>2.3890924128374831</v>
      </c>
      <c r="C21" s="1">
        <f t="shared" si="1"/>
        <v>12.415525114155253</v>
      </c>
      <c r="D21" s="1">
        <f t="shared" si="2"/>
        <v>0.99927167090411717</v>
      </c>
      <c r="E21" s="1">
        <f t="shared" si="3"/>
        <v>7.2832909588282924E-4</v>
      </c>
      <c r="F21">
        <f t="shared" si="4"/>
        <v>9.0425881813032561E-3</v>
      </c>
      <c r="G21" s="5">
        <f>(2/(PI()^0.5))*B21*EXP(-B21^2)</f>
        <v>811.96590060639744</v>
      </c>
      <c r="H21" s="4">
        <f t="shared" si="5"/>
        <v>-4059.7842900910809</v>
      </c>
      <c r="K21" s="2"/>
      <c r="L21" s="2"/>
      <c r="M21" s="2"/>
      <c r="N21" s="2"/>
      <c r="O21" s="2"/>
      <c r="P21" s="2"/>
    </row>
    <row r="22" spans="1:16">
      <c r="A22" s="1">
        <v>65</v>
      </c>
      <c r="B22" s="1">
        <f t="shared" si="0"/>
        <v>2.5881834472406067</v>
      </c>
      <c r="C22" s="1">
        <f t="shared" si="1"/>
        <v>14.397387113140541</v>
      </c>
      <c r="D22" s="1">
        <f t="shared" si="2"/>
        <v>0.99974802494033965</v>
      </c>
      <c r="E22" s="1">
        <f t="shared" si="3"/>
        <v>2.5197505966034761E-4</v>
      </c>
      <c r="F22">
        <f t="shared" si="4"/>
        <v>3.6277824767867077E-3</v>
      </c>
      <c r="G22" s="5">
        <f>(2/(PI()^0.5))*B22*EXP(-B22^2)</f>
        <v>2369.4948124861799</v>
      </c>
      <c r="H22" s="4">
        <f t="shared" si="5"/>
        <v>-11847.455923518515</v>
      </c>
      <c r="K22" s="2"/>
      <c r="L22" s="2"/>
      <c r="M22" s="2"/>
      <c r="N22" s="2"/>
      <c r="O22" s="2"/>
      <c r="P22" s="2"/>
    </row>
    <row r="23" spans="1:16">
      <c r="A23" s="1">
        <v>70</v>
      </c>
      <c r="B23" s="1">
        <f t="shared" si="0"/>
        <v>2.7872744816437303</v>
      </c>
      <c r="C23" s="1">
        <f t="shared" si="1"/>
        <v>16.537798072044652</v>
      </c>
      <c r="D23" s="1">
        <f t="shared" si="2"/>
        <v>0.99991912806213257</v>
      </c>
      <c r="E23" s="1">
        <f t="shared" si="3"/>
        <v>8.0871937867432742E-5</v>
      </c>
      <c r="F23">
        <f t="shared" si="4"/>
        <v>1.337443778146544E-3</v>
      </c>
      <c r="G23" s="5">
        <f>(2/(PI()^0.5))*B23*EXP(-B23^2)</f>
        <v>7440.8882096926081</v>
      </c>
      <c r="H23" s="4">
        <f t="shared" si="5"/>
        <v>-37204.434361244144</v>
      </c>
      <c r="K23" s="2"/>
      <c r="L23" s="2"/>
      <c r="M23" s="2"/>
      <c r="N23" s="2"/>
      <c r="O23" s="2"/>
      <c r="P23" s="2"/>
    </row>
    <row r="24" spans="1:16">
      <c r="A24" s="1">
        <v>75</v>
      </c>
      <c r="B24" s="1">
        <f t="shared" si="0"/>
        <v>2.9863655160468539</v>
      </c>
      <c r="C24" s="1">
        <f t="shared" si="1"/>
        <v>18.836757990867582</v>
      </c>
      <c r="D24" s="1">
        <f t="shared" si="2"/>
        <v>0.99997593116164152</v>
      </c>
      <c r="E24" s="1">
        <f t="shared" si="3"/>
        <v>2.4068838358481948E-5</v>
      </c>
      <c r="F24">
        <f t="shared" si="4"/>
        <v>4.5337888328003499E-4</v>
      </c>
      <c r="G24" s="5">
        <f>(2/(PI()^0.5))*B24*EXP(-B24^2)</f>
        <v>25165.224357360934</v>
      </c>
      <c r="H24" s="4">
        <f t="shared" si="5"/>
        <v>-125826.11951991027</v>
      </c>
      <c r="K24" s="2"/>
      <c r="L24" s="2"/>
      <c r="M24" s="2"/>
      <c r="N24" s="2"/>
      <c r="O24" s="2"/>
      <c r="P24" s="2"/>
    </row>
    <row r="25" spans="1:16">
      <c r="A25" s="1">
        <v>80</v>
      </c>
      <c r="B25" s="1">
        <f t="shared" si="0"/>
        <v>3.1854565504499774</v>
      </c>
      <c r="C25" s="1">
        <f t="shared" si="1"/>
        <v>21.294266869609338</v>
      </c>
      <c r="D25" s="1">
        <f t="shared" si="2"/>
        <v>0.99999336007524298</v>
      </c>
      <c r="E25" s="1">
        <f t="shared" si="3"/>
        <v>6.6399247570236852E-6</v>
      </c>
      <c r="F25">
        <f t="shared" si="4"/>
        <v>1.4139232977018829E-4</v>
      </c>
      <c r="G25" s="5">
        <f>(2/(PI()^0.5))*B25*EXP(-B25^2)</f>
        <v>91721.427005515536</v>
      </c>
      <c r="H25" s="4">
        <f t="shared" si="5"/>
        <v>-458607.13432061602</v>
      </c>
      <c r="K25" s="2"/>
      <c r="L25" s="2"/>
      <c r="M25" s="2"/>
      <c r="N25" s="2"/>
      <c r="O25" s="2"/>
      <c r="P25" s="2"/>
    </row>
    <row r="26" spans="1:16">
      <c r="A26" s="1">
        <v>85</v>
      </c>
      <c r="B26" s="1">
        <f t="shared" si="0"/>
        <v>3.384547584853101</v>
      </c>
      <c r="C26" s="1">
        <f t="shared" si="1"/>
        <v>23.910324708269918</v>
      </c>
      <c r="D26" s="1">
        <f t="shared" si="2"/>
        <v>0.99999830262318301</v>
      </c>
      <c r="E26" s="1">
        <f t="shared" si="3"/>
        <v>1.6973768169892267E-6</v>
      </c>
      <c r="F26">
        <f t="shared" si="4"/>
        <v>4.0584830846502054E-5</v>
      </c>
      <c r="G26" s="5">
        <f>(2/(PI()^0.5))*B26*EXP(-B26^2)</f>
        <v>360470.29622972209</v>
      </c>
      <c r="H26" s="4">
        <f t="shared" si="5"/>
        <v>-1802351.4809456863</v>
      </c>
      <c r="K26" s="2"/>
      <c r="L26" s="2"/>
      <c r="M26" s="2"/>
      <c r="N26" s="2"/>
      <c r="O26" s="2"/>
      <c r="P26" s="2"/>
    </row>
    <row r="27" spans="1:16">
      <c r="A27" s="1">
        <v>90</v>
      </c>
      <c r="B27" s="1">
        <f t="shared" si="0"/>
        <v>3.5836386192562246</v>
      </c>
      <c r="C27" s="1">
        <f t="shared" si="1"/>
        <v>26.68493150684932</v>
      </c>
      <c r="D27" s="1">
        <f t="shared" si="2"/>
        <v>0.99999959804664662</v>
      </c>
      <c r="E27" s="1">
        <f t="shared" si="3"/>
        <v>4.0195335337944726E-7</v>
      </c>
      <c r="F27">
        <f t="shared" si="4"/>
        <v>1.072609770387895E-5</v>
      </c>
      <c r="G27" s="5">
        <f>(2/(PI()^0.5))*B27*EXP(-B27^2)</f>
        <v>1528238.998957983</v>
      </c>
      <c r="H27" s="4">
        <f t="shared" si="5"/>
        <v>-7641194.9947362849</v>
      </c>
      <c r="K27" s="2"/>
      <c r="L27" s="2"/>
      <c r="M27" s="2"/>
      <c r="N27" s="2"/>
      <c r="O27" s="2"/>
      <c r="P27" s="2"/>
    </row>
    <row r="28" spans="1:16">
      <c r="A28" s="1">
        <v>95</v>
      </c>
      <c r="B28" s="1">
        <f t="shared" si="0"/>
        <v>3.7827296536593482</v>
      </c>
      <c r="C28" s="1">
        <f t="shared" si="1"/>
        <v>29.618087265347544</v>
      </c>
      <c r="D28" s="1">
        <f t="shared" si="2"/>
        <v>0.99999991184510684</v>
      </c>
      <c r="E28" s="1">
        <f t="shared" si="3"/>
        <v>8.8154893163050474E-8</v>
      </c>
      <c r="F28">
        <f t="shared" si="4"/>
        <v>2.6109793185706184E-6</v>
      </c>
      <c r="G28" s="5">
        <f>(2/(PI()^0.5))*B28*EXP(-B28^2)</f>
        <v>6991961.9189439276</v>
      </c>
      <c r="H28" s="4">
        <f t="shared" si="5"/>
        <v>-34959809.59470658</v>
      </c>
      <c r="K28" s="2"/>
      <c r="L28" s="2"/>
      <c r="M28" s="2"/>
      <c r="N28" s="2"/>
      <c r="O28" s="2"/>
      <c r="P28" s="2"/>
    </row>
    <row r="29" spans="1:16">
      <c r="A29" s="1">
        <v>100</v>
      </c>
      <c r="B29" s="1">
        <f t="shared" si="0"/>
        <v>3.9818206880624718</v>
      </c>
      <c r="C29" s="1">
        <f t="shared" si="1"/>
        <v>32.709791983764589</v>
      </c>
      <c r="D29" s="1">
        <f t="shared" si="2"/>
        <v>0.99999998209826735</v>
      </c>
      <c r="E29" s="1">
        <f t="shared" si="3"/>
        <v>1.7901732651814939E-8</v>
      </c>
      <c r="F29">
        <f t="shared" si="4"/>
        <v>5.855619511898331E-7</v>
      </c>
      <c r="G29" s="5">
        <f>(2/(PI()^0.5))*B29*EXP(-B29^2)</f>
        <v>34532704.984395832</v>
      </c>
      <c r="H29" s="4">
        <f t="shared" si="5"/>
        <v>-172663524.92197621</v>
      </c>
      <c r="K29" s="2"/>
      <c r="L29" s="2"/>
      <c r="M29" s="2"/>
      <c r="N29" s="2"/>
      <c r="O29" s="2"/>
      <c r="P29" s="2"/>
    </row>
    <row r="30" spans="1:16">
      <c r="A30" s="1">
        <v>105</v>
      </c>
      <c r="B30" s="1">
        <f t="shared" si="0"/>
        <v>4.1809117224655949</v>
      </c>
      <c r="C30" s="1">
        <f t="shared" si="1"/>
        <v>35.960045662100455</v>
      </c>
      <c r="D30" s="1">
        <f t="shared" si="2"/>
        <v>0.99999999663459394</v>
      </c>
      <c r="E30" s="1">
        <f t="shared" si="3"/>
        <v>3.3654060649368489E-9</v>
      </c>
      <c r="F30">
        <f t="shared" si="4"/>
        <v>1.2102015576663889E-7</v>
      </c>
      <c r="G30" s="5">
        <f>(2/(PI()^0.5))*B30*EXP(-B30^2)</f>
        <v>184163481.37936029</v>
      </c>
      <c r="H30" s="4">
        <f t="shared" si="5"/>
        <v>-920817406.89680088</v>
      </c>
      <c r="K30" s="2"/>
      <c r="L30" s="2"/>
      <c r="M30" s="2"/>
      <c r="N30" s="2"/>
      <c r="O30" s="2"/>
      <c r="P30" s="2"/>
    </row>
    <row r="31" spans="1:16">
      <c r="A31" s="1">
        <v>110</v>
      </c>
      <c r="B31" s="1">
        <f t="shared" si="0"/>
        <v>4.380002756868719</v>
      </c>
      <c r="C31" s="1">
        <f t="shared" si="1"/>
        <v>39.368848300355154</v>
      </c>
      <c r="D31" s="1">
        <f t="shared" si="2"/>
        <v>0.99999999941440243</v>
      </c>
      <c r="E31" s="1">
        <f t="shared" si="3"/>
        <v>5.8559757043497029E-10</v>
      </c>
      <c r="F31">
        <f t="shared" si="4"/>
        <v>2.3054301915510888E-8</v>
      </c>
      <c r="G31" s="5">
        <f>(2/(PI()^0.5))*B31*EXP(-B31^2)</f>
        <v>1060764531.9251562</v>
      </c>
      <c r="H31" s="4">
        <f t="shared" si="5"/>
        <v>-5303822659.6257811</v>
      </c>
      <c r="K31" s="2"/>
      <c r="L31" s="2"/>
      <c r="M31" s="2"/>
      <c r="N31" s="2"/>
      <c r="O31" s="2"/>
      <c r="P31" s="2"/>
    </row>
    <row r="32" spans="1:16">
      <c r="A32" s="1">
        <v>115</v>
      </c>
      <c r="B32" s="1">
        <f t="shared" si="0"/>
        <v>4.5790937912718421</v>
      </c>
      <c r="C32" s="1">
        <f t="shared" si="1"/>
        <v>42.936199898528663</v>
      </c>
      <c r="D32" s="1">
        <f t="shared" si="2"/>
        <v>0.99999999990569943</v>
      </c>
      <c r="E32" s="1">
        <f t="shared" si="3"/>
        <v>9.4300567354821396E-11</v>
      </c>
      <c r="F32">
        <f t="shared" si="4"/>
        <v>4.0489080104912781E-9</v>
      </c>
      <c r="G32" s="5">
        <f>(2/(PI()^0.5))*B32*EXP(-B32^2)</f>
        <v>6600315601.7378159</v>
      </c>
      <c r="H32" s="4">
        <f t="shared" si="5"/>
        <v>-33001578008.689079</v>
      </c>
      <c r="K32" s="2"/>
      <c r="L32" s="2"/>
      <c r="M32" s="2"/>
      <c r="N32" s="2"/>
      <c r="O32" s="2"/>
      <c r="P32" s="2"/>
    </row>
    <row r="33" spans="1:16">
      <c r="A33" s="1">
        <v>120</v>
      </c>
      <c r="B33" s="1">
        <f t="shared" si="0"/>
        <v>4.7781848256749662</v>
      </c>
      <c r="C33" s="1">
        <f t="shared" si="1"/>
        <v>46.662100456621012</v>
      </c>
      <c r="D33" s="1">
        <f t="shared" si="2"/>
        <v>0.99999999998594846</v>
      </c>
      <c r="E33" s="1">
        <f t="shared" si="3"/>
        <v>1.4051537711168294E-11</v>
      </c>
      <c r="F33">
        <f t="shared" si="4"/>
        <v>6.5567426424853345E-10</v>
      </c>
      <c r="G33" s="5">
        <f>(2/(PI()^0.5))*B33*EXP(-B33^2)</f>
        <v>44372830648.189072</v>
      </c>
      <c r="H33" s="4">
        <f t="shared" si="5"/>
        <v>-221864153240.94537</v>
      </c>
      <c r="K33" s="2"/>
      <c r="L33" s="2"/>
      <c r="M33" s="2"/>
      <c r="N33" s="2"/>
      <c r="O33" s="2"/>
      <c r="P33" s="2"/>
    </row>
    <row r="34" spans="1:16">
      <c r="A34" s="1">
        <v>125</v>
      </c>
      <c r="B34" s="1">
        <f t="shared" si="0"/>
        <v>4.9772758600780893</v>
      </c>
      <c r="C34" s="1">
        <f t="shared" si="1"/>
        <v>50.546549974632164</v>
      </c>
      <c r="D34" s="1">
        <f t="shared" si="2"/>
        <v>0.99999999999806277</v>
      </c>
      <c r="E34" s="1">
        <f t="shared" si="3"/>
        <v>1.9372281556684356E-12</v>
      </c>
      <c r="F34">
        <f t="shared" si="4"/>
        <v>9.7920199782759076E-11</v>
      </c>
      <c r="G34" s="5">
        <f>(2/(PI()^0.5))*B34*EXP(-B34^2)</f>
        <v>322361669786.80811</v>
      </c>
      <c r="H34" s="4">
        <f t="shared" si="5"/>
        <v>-1611808348934.0405</v>
      </c>
      <c r="K34" s="2"/>
      <c r="L34" s="2"/>
      <c r="M34" s="2"/>
      <c r="N34" s="2"/>
      <c r="O34" s="2"/>
      <c r="P34" s="2"/>
    </row>
    <row r="35" spans="1:16">
      <c r="A35" s="1">
        <v>130</v>
      </c>
      <c r="B35" s="1">
        <f t="shared" si="0"/>
        <v>5.1763668944812133</v>
      </c>
      <c r="C35" s="1">
        <f t="shared" si="1"/>
        <v>54.589548452562163</v>
      </c>
      <c r="D35" s="1">
        <f t="shared" si="2"/>
        <v>0.99999999999975298</v>
      </c>
      <c r="E35" s="1">
        <f t="shared" si="3"/>
        <v>2.4702462297909733E-13</v>
      </c>
      <c r="F35">
        <f t="shared" si="4"/>
        <v>1.3484962625093334E-11</v>
      </c>
      <c r="G35" s="5">
        <f>(2/(PI()^0.5))*B35*EXP(-B35^2)</f>
        <v>2531061516444.9072</v>
      </c>
      <c r="H35" s="4">
        <f t="shared" si="5"/>
        <v>-12655307582224.535</v>
      </c>
      <c r="K35" s="2"/>
      <c r="L35" s="2"/>
      <c r="M35" s="2"/>
      <c r="N35" s="2"/>
      <c r="O35" s="2"/>
      <c r="P35" s="2"/>
    </row>
    <row r="36" spans="1:16">
      <c r="A36" s="1">
        <v>135</v>
      </c>
      <c r="B36" s="1">
        <f t="shared" si="0"/>
        <v>5.3754579288843365</v>
      </c>
      <c r="C36" s="1">
        <f t="shared" si="1"/>
        <v>58.791095890410958</v>
      </c>
      <c r="D36" s="1">
        <f t="shared" si="2"/>
        <v>0.9999999999999708</v>
      </c>
      <c r="E36" s="1">
        <f t="shared" si="3"/>
        <v>2.9198865547641617E-14</v>
      </c>
      <c r="F36">
        <f t="shared" si="4"/>
        <v>1.7166333043026151E-12</v>
      </c>
      <c r="G36" s="5">
        <f>(2/(PI()^0.5))*B36*EXP(-B36^2)</f>
        <v>21480656518905.145</v>
      </c>
      <c r="H36" s="4">
        <f t="shared" si="5"/>
        <v>-107403282594525.72</v>
      </c>
      <c r="K36" s="2"/>
      <c r="L36" s="2"/>
      <c r="M36" s="2"/>
      <c r="N36" s="2"/>
      <c r="O36" s="2"/>
      <c r="P36" s="2"/>
    </row>
    <row r="37" spans="1:16">
      <c r="A37" s="1">
        <v>140</v>
      </c>
      <c r="B37" s="1">
        <f t="shared" si="0"/>
        <v>5.5745489632874605</v>
      </c>
      <c r="C37" s="1">
        <f t="shared" si="1"/>
        <v>63.151192288178599</v>
      </c>
      <c r="D37" s="1">
        <f t="shared" si="2"/>
        <v>0.99999999999999678</v>
      </c>
      <c r="E37" s="1">
        <f t="shared" si="3"/>
        <v>3.219646771412954E-15</v>
      </c>
      <c r="F37">
        <f t="shared" si="4"/>
        <v>2.0332453236151287E-13</v>
      </c>
      <c r="G37" s="5">
        <f>(2/(PI()^0.5))*B37*EXP(-B37^2)</f>
        <v>197071907814468.69</v>
      </c>
      <c r="H37" s="4">
        <f t="shared" si="5"/>
        <v>-985359539072343.5</v>
      </c>
      <c r="K37" s="2"/>
      <c r="L37" s="2"/>
      <c r="M37" s="2"/>
      <c r="N37" s="2"/>
      <c r="O37" s="2"/>
      <c r="P37" s="2"/>
    </row>
    <row r="38" spans="1:16">
      <c r="A38" s="1">
        <v>145</v>
      </c>
      <c r="B38" s="1">
        <f t="shared" si="0"/>
        <v>5.7736399976905837</v>
      </c>
      <c r="C38" s="1">
        <f t="shared" si="1"/>
        <v>67.669837645865044</v>
      </c>
      <c r="D38" s="1">
        <f t="shared" si="2"/>
        <v>0.99999999999999967</v>
      </c>
      <c r="E38" s="1">
        <f t="shared" si="3"/>
        <v>0</v>
      </c>
      <c r="F38">
        <f t="shared" si="4"/>
        <v>0</v>
      </c>
      <c r="G38" s="5">
        <f>(2/(PI()^0.5))*B38*EXP(-B38^2)</f>
        <v>1954681757101934.7</v>
      </c>
      <c r="H38" s="4">
        <f t="shared" si="5"/>
        <v>-9773408785509674</v>
      </c>
      <c r="K38" s="2"/>
      <c r="L38" s="2"/>
      <c r="M38" s="2"/>
      <c r="N38" s="2"/>
      <c r="O38" s="2"/>
      <c r="P38" s="2"/>
    </row>
    <row r="39" spans="1:16">
      <c r="A39" s="1">
        <v>150</v>
      </c>
      <c r="B39" s="1">
        <f t="shared" si="0"/>
        <v>5.9727310320937077</v>
      </c>
      <c r="C39" s="1">
        <f t="shared" si="1"/>
        <v>72.347031963470329</v>
      </c>
      <c r="D39" s="1">
        <f t="shared" si="2"/>
        <v>1</v>
      </c>
      <c r="E39" s="1">
        <f t="shared" si="3"/>
        <v>0</v>
      </c>
      <c r="F39">
        <f t="shared" si="4"/>
        <v>0</v>
      </c>
      <c r="G39" s="5">
        <f>(2/(PI()^0.5))*B39*EXP(-B39^2)</f>
        <v>2.0962310907038428E+16</v>
      </c>
      <c r="H39" s="4">
        <f t="shared" si="5"/>
        <v>-1.0481155453519214E+17</v>
      </c>
      <c r="K39" s="2"/>
      <c r="L39" s="2"/>
      <c r="M39" s="2"/>
      <c r="N39" s="2"/>
      <c r="O39" s="2"/>
      <c r="P39" s="2"/>
    </row>
    <row r="40" spans="1:16">
      <c r="A40" s="1">
        <v>155</v>
      </c>
      <c r="B40" s="1">
        <f t="shared" si="0"/>
        <v>6.1718220664968308</v>
      </c>
      <c r="C40" s="1">
        <f t="shared" si="1"/>
        <v>77.182775240994417</v>
      </c>
      <c r="D40" s="1">
        <f t="shared" si="2"/>
        <v>1</v>
      </c>
      <c r="E40" s="1">
        <f t="shared" si="3"/>
        <v>0</v>
      </c>
      <c r="F40">
        <f t="shared" si="4"/>
        <v>0</v>
      </c>
      <c r="G40" s="5">
        <f>(2/(PI()^0.5))*B40*EXP(-B40^2)</f>
        <v>2.4307926125467283E+17</v>
      </c>
      <c r="H40" s="4">
        <f t="shared" si="5"/>
        <v>-1.2153963062733642E+18</v>
      </c>
      <c r="K40" s="2"/>
      <c r="L40" s="2"/>
      <c r="M40" s="2"/>
      <c r="N40" s="2"/>
      <c r="O40" s="2"/>
      <c r="P40" s="2"/>
    </row>
    <row r="41" spans="1:16">
      <c r="A41" s="1">
        <v>160</v>
      </c>
      <c r="B41" s="1">
        <f t="shared" si="0"/>
        <v>6.3709131008999549</v>
      </c>
      <c r="C41" s="1">
        <f t="shared" si="1"/>
        <v>82.177067478437351</v>
      </c>
      <c r="D41" s="1">
        <f t="shared" si="2"/>
        <v>1</v>
      </c>
      <c r="E41" s="1">
        <f t="shared" si="3"/>
        <v>0</v>
      </c>
      <c r="F41">
        <f t="shared" si="4"/>
        <v>0</v>
      </c>
      <c r="G41" s="5">
        <f>(2/(PI()^0.5))*B41*EXP(-B41^2)</f>
        <v>3.0481263982684329E+18</v>
      </c>
      <c r="H41" s="4">
        <f t="shared" si="5"/>
        <v>-1.5240631991342164E+19</v>
      </c>
      <c r="K41" s="2"/>
      <c r="L41" s="2"/>
      <c r="M41" s="2"/>
      <c r="N41" s="2"/>
      <c r="O41" s="2"/>
      <c r="P41" s="2"/>
    </row>
    <row r="42" spans="1:16">
      <c r="A42" s="1">
        <v>165</v>
      </c>
      <c r="B42" s="1">
        <f t="shared" si="0"/>
        <v>6.570004135303078</v>
      </c>
      <c r="C42" s="1">
        <f t="shared" si="1"/>
        <v>87.329908675799089</v>
      </c>
      <c r="D42" s="1">
        <f t="shared" si="2"/>
        <v>1</v>
      </c>
      <c r="E42" s="1">
        <f t="shared" si="3"/>
        <v>0</v>
      </c>
      <c r="F42">
        <f t="shared" si="4"/>
        <v>0</v>
      </c>
      <c r="G42" s="5">
        <f>(2/(PI()^0.5))*B42*EXP(-B42^2)</f>
        <v>4.1335403632282362E+19</v>
      </c>
      <c r="H42" s="4">
        <f t="shared" si="5"/>
        <v>-2.0667701816141182E+20</v>
      </c>
      <c r="K42" s="2"/>
      <c r="L42" s="2"/>
      <c r="M42" s="2"/>
      <c r="N42" s="2"/>
      <c r="O42" s="2"/>
      <c r="P42" s="2"/>
    </row>
    <row r="43" spans="1:16">
      <c r="A43" s="1">
        <v>170</v>
      </c>
      <c r="B43" s="1">
        <f t="shared" si="0"/>
        <v>6.7690951697062021</v>
      </c>
      <c r="C43" s="1">
        <f t="shared" si="1"/>
        <v>92.641298833079674</v>
      </c>
      <c r="D43" s="1">
        <f t="shared" si="2"/>
        <v>1</v>
      </c>
      <c r="E43" s="1">
        <f t="shared" si="3"/>
        <v>0</v>
      </c>
      <c r="F43">
        <f t="shared" si="4"/>
        <v>0</v>
      </c>
      <c r="G43" s="5">
        <f>(2/(PI()^0.5))*B43*EXP(-B43^2)</f>
        <v>6.0623482156856823E+20</v>
      </c>
      <c r="H43" s="4">
        <f t="shared" si="5"/>
        <v>-3.0311741078428409E+21</v>
      </c>
      <c r="K43" s="2"/>
      <c r="L43" s="2"/>
      <c r="M43" s="2"/>
      <c r="N43" s="2"/>
      <c r="O43" s="2"/>
      <c r="P43" s="2"/>
    </row>
    <row r="44" spans="1:16">
      <c r="A44" s="1">
        <v>175</v>
      </c>
      <c r="B44" s="1">
        <f t="shared" si="0"/>
        <v>6.9681862041093252</v>
      </c>
      <c r="C44" s="1">
        <f t="shared" si="1"/>
        <v>98.111237950279047</v>
      </c>
      <c r="D44" s="1">
        <f t="shared" si="2"/>
        <v>1</v>
      </c>
      <c r="E44" s="1">
        <f t="shared" si="3"/>
        <v>0</v>
      </c>
      <c r="F44">
        <f t="shared" si="4"/>
        <v>0</v>
      </c>
      <c r="G44" s="5">
        <f>(2/(PI()^0.5))*B44*EXP(-B44^2)</f>
        <v>9.6163927643893877E+21</v>
      </c>
      <c r="H44" s="4">
        <f t="shared" si="5"/>
        <v>-4.8081963821946936E+22</v>
      </c>
      <c r="K44" s="2"/>
      <c r="L44" s="2"/>
      <c r="M44" s="2"/>
      <c r="N44" s="2"/>
      <c r="O44" s="2"/>
      <c r="P44" s="2"/>
    </row>
    <row r="45" spans="1:16">
      <c r="A45" s="1">
        <v>180</v>
      </c>
      <c r="B45" s="1">
        <f t="shared" si="0"/>
        <v>7.1672772385124492</v>
      </c>
      <c r="C45" s="1">
        <f t="shared" si="1"/>
        <v>103.73972602739728</v>
      </c>
      <c r="D45" s="1">
        <f t="shared" si="2"/>
        <v>1</v>
      </c>
      <c r="E45" s="1">
        <f t="shared" si="3"/>
        <v>0</v>
      </c>
      <c r="F45">
        <f t="shared" si="4"/>
        <v>0</v>
      </c>
      <c r="G45" s="5">
        <f>(2/(PI()^0.5))*B45*EXP(-B45^2)</f>
        <v>1.6498987978232525E+23</v>
      </c>
      <c r="H45" s="4">
        <f t="shared" si="5"/>
        <v>-8.2494939891162632E+23</v>
      </c>
      <c r="K45" s="2"/>
      <c r="L45" s="2"/>
      <c r="M45" s="2"/>
      <c r="N45" s="2"/>
      <c r="O45" s="2"/>
      <c r="P45" s="2"/>
    </row>
    <row r="46" spans="1:16">
      <c r="A46" s="1">
        <v>185</v>
      </c>
      <c r="B46" s="1">
        <f t="shared" si="0"/>
        <v>7.3663682729155724</v>
      </c>
      <c r="C46" s="1">
        <f t="shared" si="1"/>
        <v>109.52676306443431</v>
      </c>
      <c r="D46" s="1">
        <f t="shared" si="2"/>
        <v>1</v>
      </c>
      <c r="E46" s="1">
        <f t="shared" si="3"/>
        <v>0</v>
      </c>
      <c r="F46">
        <f t="shared" si="4"/>
        <v>0</v>
      </c>
      <c r="G46" s="5">
        <f>(2/(PI()^0.5))*B46*EXP(-B46^2)</f>
        <v>3.0619328016443153E+24</v>
      </c>
      <c r="H46" s="4">
        <f t="shared" si="5"/>
        <v>-1.5309664008221575E+25</v>
      </c>
      <c r="K46" s="2"/>
      <c r="L46" s="2"/>
      <c r="M46" s="2"/>
      <c r="N46" s="2"/>
      <c r="O46" s="2"/>
      <c r="P46" s="2"/>
    </row>
    <row r="47" spans="1:16">
      <c r="A47" s="1">
        <v>190</v>
      </c>
      <c r="B47" s="1">
        <f t="shared" si="0"/>
        <v>7.5654593073186964</v>
      </c>
      <c r="C47" s="1">
        <f t="shared" si="1"/>
        <v>115.47234906139018</v>
      </c>
      <c r="D47" s="1">
        <f t="shared" si="2"/>
        <v>1</v>
      </c>
      <c r="E47" s="1">
        <f t="shared" si="3"/>
        <v>0</v>
      </c>
      <c r="F47">
        <f t="shared" si="4"/>
        <v>0</v>
      </c>
      <c r="G47" s="5">
        <f>(2/(PI()^0.5))*B47*EXP(-B47^2)</f>
        <v>6.1467439565511487E+25</v>
      </c>
      <c r="H47" s="4">
        <f t="shared" si="5"/>
        <v>-3.0733719782755745E+26</v>
      </c>
      <c r="K47" s="2"/>
      <c r="L47" s="2"/>
      <c r="M47" s="2"/>
      <c r="N47" s="2"/>
      <c r="O47" s="2"/>
      <c r="P47" s="2"/>
    </row>
    <row r="48" spans="1:16">
      <c r="A48" s="1">
        <v>195</v>
      </c>
      <c r="B48" s="1">
        <f t="shared" si="0"/>
        <v>7.7645503417218196</v>
      </c>
      <c r="C48" s="1">
        <f t="shared" si="1"/>
        <v>121.57648401826485</v>
      </c>
      <c r="D48" s="1">
        <f t="shared" si="2"/>
        <v>1</v>
      </c>
      <c r="E48" s="1">
        <f t="shared" si="3"/>
        <v>0</v>
      </c>
      <c r="F48">
        <f t="shared" si="4"/>
        <v>0</v>
      </c>
      <c r="G48" s="5">
        <f>(2/(PI()^0.5))*B48*EXP(-B48^2)</f>
        <v>1.33481843987537E+27</v>
      </c>
      <c r="H48" s="4">
        <f t="shared" si="5"/>
        <v>-6.6740921993768501E+27</v>
      </c>
      <c r="K48" s="2"/>
      <c r="L48" s="2"/>
      <c r="M48" s="2"/>
      <c r="N48" s="2"/>
      <c r="O48" s="2"/>
      <c r="P48" s="2"/>
    </row>
    <row r="49" spans="1:16">
      <c r="A49" s="1">
        <v>200</v>
      </c>
      <c r="B49" s="1">
        <f t="shared" si="0"/>
        <v>7.9636413761249436</v>
      </c>
      <c r="C49" s="1">
        <f t="shared" si="1"/>
        <v>127.83916793505837</v>
      </c>
      <c r="D49" s="1">
        <f t="shared" si="2"/>
        <v>1</v>
      </c>
      <c r="E49" s="1">
        <f t="shared" si="3"/>
        <v>0</v>
      </c>
      <c r="F49">
        <f t="shared" si="4"/>
        <v>0</v>
      </c>
      <c r="G49" s="5">
        <f>(2/(PI()^0.5))*B49*EXP(-B49^2)</f>
        <v>3.135754941865503E+28</v>
      </c>
      <c r="H49" s="4">
        <f t="shared" si="5"/>
        <v>-1.5678774709327516E+29</v>
      </c>
      <c r="K49" s="2"/>
      <c r="L49" s="2"/>
      <c r="M49" s="2"/>
      <c r="N49" s="2"/>
      <c r="O49" s="2"/>
      <c r="P49" s="2"/>
    </row>
    <row r="50" spans="1:16">
      <c r="A50" s="1">
        <v>205</v>
      </c>
      <c r="B50" s="1">
        <f t="shared" si="0"/>
        <v>8.1627324105280668</v>
      </c>
      <c r="C50" s="1">
        <f t="shared" si="1"/>
        <v>134.26040081177069</v>
      </c>
      <c r="D50" s="1">
        <f t="shared" si="2"/>
        <v>1</v>
      </c>
      <c r="E50" s="1">
        <f t="shared" si="3"/>
        <v>0</v>
      </c>
      <c r="F50">
        <f t="shared" si="4"/>
        <v>0</v>
      </c>
      <c r="G50" s="5">
        <f>(2/(PI()^0.5))*B50*EXP(-B50^2)</f>
        <v>7.9692781184417039E+29</v>
      </c>
      <c r="H50" s="4">
        <f t="shared" si="5"/>
        <v>-3.9846390592208519E+30</v>
      </c>
      <c r="K50" s="2"/>
      <c r="L50" s="2"/>
      <c r="M50" s="2"/>
      <c r="N50" s="2"/>
      <c r="O50" s="2"/>
      <c r="P50" s="2"/>
    </row>
    <row r="51" spans="1:16">
      <c r="A51" s="1">
        <v>210</v>
      </c>
      <c r="B51" s="1">
        <f t="shared" si="0"/>
        <v>8.3618234449311899</v>
      </c>
      <c r="C51" s="1">
        <f t="shared" si="1"/>
        <v>140.84018264840182</v>
      </c>
      <c r="D51" s="1">
        <f t="shared" si="2"/>
        <v>1</v>
      </c>
      <c r="E51" s="1">
        <f t="shared" si="3"/>
        <v>0</v>
      </c>
      <c r="F51">
        <f t="shared" si="4"/>
        <v>0</v>
      </c>
      <c r="G51" s="5">
        <f>(2/(PI()^0.5))*B51*EXP(-B51^2)</f>
        <v>2.1911186176904411E+31</v>
      </c>
      <c r="H51" s="4">
        <f t="shared" si="5"/>
        <v>-1.0955593088452206E+32</v>
      </c>
      <c r="K51" s="2"/>
      <c r="L51" s="2"/>
      <c r="M51" s="2"/>
      <c r="N51" s="2"/>
      <c r="O51" s="2"/>
      <c r="P51" s="2"/>
    </row>
    <row r="52" spans="1:16">
      <c r="A52" s="1">
        <v>215</v>
      </c>
      <c r="B52" s="1">
        <f t="shared" si="0"/>
        <v>8.5609144793343148</v>
      </c>
      <c r="C52" s="1">
        <f t="shared" si="1"/>
        <v>147.57851344495185</v>
      </c>
      <c r="D52" s="1">
        <f t="shared" si="2"/>
        <v>1</v>
      </c>
      <c r="E52" s="1">
        <f t="shared" si="3"/>
        <v>0</v>
      </c>
      <c r="F52">
        <f t="shared" si="4"/>
        <v>0</v>
      </c>
      <c r="G52" s="5">
        <f>(2/(PI()^0.5))*B52*EXP(-B52^2)</f>
        <v>6.5177094342441885E+32</v>
      </c>
      <c r="H52" s="4">
        <f t="shared" si="5"/>
        <v>-3.2588547171220944E+33</v>
      </c>
      <c r="K52" s="2"/>
      <c r="L52" s="2"/>
      <c r="M52" s="2"/>
      <c r="N52" s="2"/>
      <c r="O52" s="2"/>
      <c r="P52" s="2"/>
    </row>
    <row r="53" spans="1:16">
      <c r="A53" s="1">
        <v>220</v>
      </c>
      <c r="B53" s="1">
        <f t="shared" si="0"/>
        <v>8.760005513737438</v>
      </c>
      <c r="C53" s="1">
        <f t="shared" si="1"/>
        <v>154.47539320142062</v>
      </c>
      <c r="D53" s="1">
        <f t="shared" si="2"/>
        <v>1</v>
      </c>
      <c r="E53" s="1">
        <f t="shared" si="3"/>
        <v>0</v>
      </c>
      <c r="F53">
        <f t="shared" si="4"/>
        <v>0</v>
      </c>
      <c r="G53" s="5">
        <f>(2/(PI()^0.5))*B53*EXP(-B53^2)</f>
        <v>2.0975756195080102E+34</v>
      </c>
      <c r="H53" s="4">
        <f t="shared" si="5"/>
        <v>-1.0487878097540051E+35</v>
      </c>
      <c r="K53" s="2"/>
      <c r="L53" s="2"/>
      <c r="M53" s="2"/>
      <c r="N53" s="2"/>
      <c r="O53" s="2"/>
      <c r="P53" s="2"/>
    </row>
    <row r="54" spans="1:16">
      <c r="A54" s="1">
        <v>225</v>
      </c>
      <c r="B54" s="1">
        <f t="shared" si="0"/>
        <v>8.9590965481405611</v>
      </c>
      <c r="C54" s="1">
        <f t="shared" si="1"/>
        <v>161.53082191780823</v>
      </c>
      <c r="D54" s="1">
        <f t="shared" si="2"/>
        <v>1</v>
      </c>
      <c r="E54" s="1">
        <f t="shared" si="3"/>
        <v>0</v>
      </c>
      <c r="F54">
        <f t="shared" si="4"/>
        <v>0</v>
      </c>
      <c r="G54" s="5">
        <f>(2/(PI()^0.5))*B54*EXP(-B54^2)</f>
        <v>7.3037238313204325E+35</v>
      </c>
      <c r="H54" s="4">
        <f t="shared" si="5"/>
        <v>-3.6518619156602161E+36</v>
      </c>
      <c r="K54" s="2"/>
      <c r="L54" s="2"/>
      <c r="M54" s="2"/>
      <c r="N54" s="2"/>
      <c r="O54" s="2"/>
      <c r="P54" s="2"/>
    </row>
    <row r="55" spans="1:16">
      <c r="A55" s="1">
        <v>230</v>
      </c>
      <c r="B55" s="1">
        <f t="shared" si="0"/>
        <v>9.1581875825436843</v>
      </c>
      <c r="C55" s="1">
        <f t="shared" si="1"/>
        <v>168.74479959411465</v>
      </c>
      <c r="D55" s="1">
        <f t="shared" si="2"/>
        <v>1</v>
      </c>
      <c r="E55" s="1">
        <f t="shared" si="3"/>
        <v>0</v>
      </c>
      <c r="F55">
        <f t="shared" si="4"/>
        <v>0</v>
      </c>
      <c r="G55" s="5">
        <f>(2/(PI()^0.5))*B55*EXP(-B55^2)</f>
        <v>2.7515981569353992E+37</v>
      </c>
      <c r="H55" s="4">
        <f t="shared" si="5"/>
        <v>-1.3757990784676997E+38</v>
      </c>
      <c r="K55" s="2"/>
      <c r="L55" s="2"/>
      <c r="M55" s="2"/>
      <c r="N55" s="2"/>
      <c r="O55" s="2"/>
      <c r="P55" s="2"/>
    </row>
    <row r="56" spans="1:16">
      <c r="A56" s="1">
        <v>235</v>
      </c>
      <c r="B56" s="1">
        <f t="shared" si="0"/>
        <v>9.3572786169468092</v>
      </c>
      <c r="C56" s="1">
        <f t="shared" si="1"/>
        <v>176.11732623033998</v>
      </c>
      <c r="D56" s="1">
        <f t="shared" si="2"/>
        <v>1</v>
      </c>
      <c r="E56" s="1">
        <f t="shared" si="3"/>
        <v>0</v>
      </c>
      <c r="F56">
        <f t="shared" si="4"/>
        <v>0</v>
      </c>
      <c r="G56" s="5">
        <f>(2/(PI()^0.5))*B56*EXP(-B56^2)</f>
        <v>1.1216280301450879E+39</v>
      </c>
      <c r="H56" s="4">
        <f t="shared" si="5"/>
        <v>-5.6081401507254395E+39</v>
      </c>
      <c r="K56" s="2"/>
      <c r="L56" s="2"/>
      <c r="M56" s="2"/>
      <c r="N56" s="2"/>
      <c r="O56" s="2"/>
      <c r="P56" s="2"/>
    </row>
    <row r="57" spans="1:16">
      <c r="A57" s="1">
        <v>240</v>
      </c>
      <c r="B57" s="1">
        <f t="shared" si="0"/>
        <v>9.5563696513499323</v>
      </c>
      <c r="C57" s="1">
        <f t="shared" si="1"/>
        <v>183.64840182648405</v>
      </c>
      <c r="D57" s="1">
        <f t="shared" si="2"/>
        <v>1</v>
      </c>
      <c r="E57" s="1">
        <f t="shared" si="3"/>
        <v>0</v>
      </c>
      <c r="F57">
        <f t="shared" si="4"/>
        <v>0</v>
      </c>
      <c r="G57" s="5">
        <f>(2/(PI()^0.5))*B57*EXP(-B57^2)</f>
        <v>4.9470297326955952E+40</v>
      </c>
      <c r="H57" s="4">
        <f t="shared" si="5"/>
        <v>-2.4735148663477977E+41</v>
      </c>
      <c r="K57" s="2"/>
      <c r="L57" s="2"/>
      <c r="M57" s="2"/>
      <c r="N57" s="2"/>
      <c r="O57" s="2"/>
      <c r="P57" s="2"/>
    </row>
    <row r="58" spans="1:16">
      <c r="A58" s="1">
        <v>245</v>
      </c>
      <c r="B58" s="1">
        <f t="shared" si="0"/>
        <v>9.7554606857530555</v>
      </c>
      <c r="C58" s="1">
        <f t="shared" si="1"/>
        <v>191.33802638254696</v>
      </c>
      <c r="D58" s="1">
        <f t="shared" si="2"/>
        <v>1</v>
      </c>
      <c r="E58" s="1">
        <f t="shared" si="3"/>
        <v>0</v>
      </c>
      <c r="F58">
        <f t="shared" si="4"/>
        <v>0</v>
      </c>
      <c r="G58" s="5">
        <f>(2/(PI()^0.5))*B58*EXP(-B58^2)</f>
        <v>2.3609137391778859E+42</v>
      </c>
      <c r="H58" s="4">
        <f t="shared" si="5"/>
        <v>-1.1804568695889428E+43</v>
      </c>
      <c r="K58" s="2"/>
      <c r="L58" s="2"/>
      <c r="M58" s="2"/>
      <c r="N58" s="2"/>
      <c r="O58" s="2"/>
      <c r="P58" s="2"/>
    </row>
    <row r="59" spans="1:16">
      <c r="A59" s="1">
        <v>250</v>
      </c>
      <c r="B59" s="1">
        <f t="shared" si="0"/>
        <v>9.9545517201561786</v>
      </c>
      <c r="C59" s="1">
        <f t="shared" si="1"/>
        <v>199.18619989852866</v>
      </c>
      <c r="D59" s="1">
        <f t="shared" si="2"/>
        <v>1</v>
      </c>
      <c r="E59" s="1">
        <f t="shared" si="3"/>
        <v>0</v>
      </c>
      <c r="F59">
        <f t="shared" si="4"/>
        <v>0</v>
      </c>
      <c r="G59" s="5">
        <f>(2/(PI()^0.5))*B59*EXP(-B59^2)</f>
        <v>1.2191671979766889E+44</v>
      </c>
      <c r="H59" s="4">
        <f t="shared" si="5"/>
        <v>-6.0958359898834441E+44</v>
      </c>
      <c r="K59" s="2"/>
      <c r="L59" s="2"/>
      <c r="M59" s="2"/>
      <c r="N59" s="2"/>
      <c r="O59" s="2"/>
      <c r="P59" s="2"/>
    </row>
    <row r="60" spans="1:16">
      <c r="A60" s="1">
        <v>255</v>
      </c>
      <c r="B60" s="1">
        <f t="shared" si="0"/>
        <v>10.153642754559304</v>
      </c>
      <c r="C60" s="1">
        <f t="shared" si="1"/>
        <v>207.19292237442929</v>
      </c>
      <c r="D60" s="1">
        <f t="shared" si="2"/>
        <v>1</v>
      </c>
      <c r="E60" s="1">
        <f t="shared" si="3"/>
        <v>0</v>
      </c>
      <c r="F60">
        <f t="shared" si="4"/>
        <v>0</v>
      </c>
      <c r="G60" s="5">
        <f>(2/(PI()^0.5))*B60*EXP(-B60^2)</f>
        <v>6.8124156161610186E+45</v>
      </c>
      <c r="H60" s="4">
        <f t="shared" si="5"/>
        <v>-3.406207808080509E+46</v>
      </c>
      <c r="K60" s="2"/>
      <c r="L60" s="2"/>
      <c r="M60" s="2"/>
      <c r="N60" s="2"/>
      <c r="O60" s="2"/>
      <c r="P60" s="2"/>
    </row>
    <row r="61" spans="1:16">
      <c r="A61" s="1">
        <v>260</v>
      </c>
      <c r="B61" s="1">
        <f t="shared" si="0"/>
        <v>10.352733788962427</v>
      </c>
      <c r="C61" s="1">
        <f t="shared" si="1"/>
        <v>215.35819381024865</v>
      </c>
      <c r="D61" s="1">
        <f t="shared" si="2"/>
        <v>1</v>
      </c>
      <c r="E61" s="1">
        <f t="shared" si="3"/>
        <v>0</v>
      </c>
      <c r="F61">
        <f t="shared" si="4"/>
        <v>0</v>
      </c>
      <c r="G61" s="5">
        <f>(2/(PI()^0.5))*B61*EXP(-B61^2)</f>
        <v>4.1190822803957584E+47</v>
      </c>
      <c r="H61" s="4">
        <f t="shared" si="5"/>
        <v>-2.0595411401978791E+48</v>
      </c>
      <c r="K61" s="2"/>
      <c r="L61" s="2"/>
      <c r="M61" s="2"/>
      <c r="N61" s="2"/>
      <c r="O61" s="2"/>
      <c r="P61" s="2"/>
    </row>
    <row r="62" spans="1:16">
      <c r="A62" s="1">
        <v>265</v>
      </c>
      <c r="B62" s="1">
        <f t="shared" si="0"/>
        <v>10.55182482336555</v>
      </c>
      <c r="C62" s="1">
        <f t="shared" si="1"/>
        <v>223.68201420598683</v>
      </c>
      <c r="D62" s="1">
        <f t="shared" si="2"/>
        <v>1</v>
      </c>
      <c r="E62" s="1">
        <f t="shared" si="3"/>
        <v>0</v>
      </c>
      <c r="F62">
        <f t="shared" si="4"/>
        <v>0</v>
      </c>
      <c r="G62" s="5">
        <f>(2/(PI()^0.5))*B62*EXP(-B62^2)</f>
        <v>2.6950549612140763E+49</v>
      </c>
      <c r="H62" s="4">
        <f t="shared" si="5"/>
        <v>-1.347527480607038E+50</v>
      </c>
      <c r="K62" s="2"/>
      <c r="L62" s="2"/>
      <c r="M62" s="2"/>
      <c r="N62" s="2"/>
      <c r="O62" s="2"/>
      <c r="P62" s="2"/>
    </row>
    <row r="63" spans="1:16">
      <c r="A63" s="1">
        <v>270</v>
      </c>
      <c r="B63" s="1">
        <f t="shared" si="0"/>
        <v>10.750915857768673</v>
      </c>
      <c r="C63" s="1">
        <f t="shared" si="1"/>
        <v>232.16438356164383</v>
      </c>
      <c r="D63" s="1">
        <f t="shared" si="2"/>
        <v>1</v>
      </c>
      <c r="E63" s="1">
        <f t="shared" si="3"/>
        <v>0</v>
      </c>
      <c r="F63">
        <f t="shared" si="4"/>
        <v>0</v>
      </c>
      <c r="G63" s="5">
        <f>(2/(PI()^0.5))*B63*EXP(-B63^2)</f>
        <v>1.9081328963528257E+51</v>
      </c>
      <c r="H63" s="4">
        <f t="shared" si="5"/>
        <v>-9.540664481764128E+51</v>
      </c>
      <c r="K63" s="2"/>
      <c r="L63" s="2"/>
      <c r="M63" s="2"/>
      <c r="N63" s="2"/>
      <c r="O63" s="2"/>
      <c r="P63" s="2"/>
    </row>
    <row r="64" spans="1:16">
      <c r="A64" s="1">
        <v>275</v>
      </c>
      <c r="B64" s="1">
        <f t="shared" si="0"/>
        <v>10.950006892171798</v>
      </c>
      <c r="C64" s="1">
        <f t="shared" si="1"/>
        <v>240.80530187721976</v>
      </c>
      <c r="D64" s="1">
        <f t="shared" si="2"/>
        <v>1</v>
      </c>
      <c r="E64" s="1">
        <f t="shared" si="3"/>
        <v>0</v>
      </c>
      <c r="F64">
        <f t="shared" si="4"/>
        <v>0</v>
      </c>
      <c r="G64" s="5">
        <f>(2/(PI()^0.5))*B64*EXP(-B64^2)</f>
        <v>1.4619385562345933E+53</v>
      </c>
      <c r="H64" s="4">
        <f t="shared" si="5"/>
        <v>-7.3096927811729669E+53</v>
      </c>
      <c r="K64" s="2"/>
      <c r="L64" s="2"/>
      <c r="M64" s="2"/>
      <c r="N64" s="2"/>
      <c r="O64" s="2"/>
      <c r="P64" s="2"/>
    </row>
    <row r="65" spans="1:16">
      <c r="A65" s="1">
        <v>280</v>
      </c>
      <c r="B65" s="1">
        <f t="shared" si="0"/>
        <v>11.149097926574921</v>
      </c>
      <c r="C65" s="1">
        <f t="shared" si="1"/>
        <v>249.6047691527144</v>
      </c>
      <c r="D65" s="1">
        <f t="shared" si="2"/>
        <v>1</v>
      </c>
      <c r="E65" s="1">
        <f t="shared" si="3"/>
        <v>0</v>
      </c>
      <c r="F65">
        <f t="shared" si="4"/>
        <v>0</v>
      </c>
      <c r="G65" s="5">
        <f>(2/(PI()^0.5))*B65*EXP(-B65^2)</f>
        <v>1.2120889675313705E+55</v>
      </c>
      <c r="H65" s="4">
        <f t="shared" si="5"/>
        <v>-6.060444837656853E+55</v>
      </c>
      <c r="K65" s="2"/>
      <c r="L65" s="2"/>
      <c r="M65" s="2"/>
      <c r="N65" s="2"/>
      <c r="O65" s="2"/>
      <c r="P65" s="2"/>
    </row>
    <row r="66" spans="1:16">
      <c r="A66" s="1">
        <v>285</v>
      </c>
      <c r="B66" s="1">
        <f t="shared" si="0"/>
        <v>11.348188960978044</v>
      </c>
      <c r="C66" s="1">
        <f t="shared" si="1"/>
        <v>258.56278538812791</v>
      </c>
      <c r="D66" s="1">
        <f t="shared" si="2"/>
        <v>1</v>
      </c>
      <c r="E66" s="1">
        <f t="shared" si="3"/>
        <v>0</v>
      </c>
      <c r="F66">
        <f t="shared" si="4"/>
        <v>0</v>
      </c>
      <c r="G66" s="5">
        <f>(2/(PI()^0.5))*B66*EXP(-B66^2)</f>
        <v>1.087501430437938E+57</v>
      </c>
      <c r="H66" s="4">
        <f t="shared" si="5"/>
        <v>-5.4375071521896901E+57</v>
      </c>
      <c r="K66" s="2"/>
      <c r="L66" s="2"/>
      <c r="M66" s="2"/>
      <c r="N66" s="2"/>
      <c r="O66" s="2"/>
      <c r="P66" s="2"/>
    </row>
    <row r="67" spans="1:16">
      <c r="A67" s="1">
        <v>290</v>
      </c>
      <c r="B67" s="1">
        <f t="shared" si="0"/>
        <v>11.547279995381167</v>
      </c>
      <c r="C67" s="1">
        <f t="shared" si="1"/>
        <v>267.67935058346018</v>
      </c>
      <c r="D67" s="1">
        <f t="shared" si="2"/>
        <v>1</v>
      </c>
      <c r="E67" s="1">
        <f t="shared" si="3"/>
        <v>0</v>
      </c>
      <c r="F67">
        <f t="shared" si="4"/>
        <v>0</v>
      </c>
      <c r="G67" s="5">
        <f>(2/(PI()^0.5))*B67*EXP(-B67^2)</f>
        <v>1.0558931048737138E+59</v>
      </c>
      <c r="H67" s="4">
        <f t="shared" si="5"/>
        <v>-5.2794655243685684E+59</v>
      </c>
      <c r="K67" s="2"/>
      <c r="L67" s="2"/>
      <c r="M67" s="2"/>
      <c r="N67" s="2"/>
      <c r="O67" s="2"/>
      <c r="P67" s="2"/>
    </row>
    <row r="68" spans="1:16">
      <c r="A68" s="1">
        <v>295</v>
      </c>
      <c r="B68" s="1">
        <f t="shared" si="0"/>
        <v>11.746371029784292</v>
      </c>
      <c r="C68" s="1">
        <f t="shared" si="1"/>
        <v>276.95446473871141</v>
      </c>
      <c r="D68" s="1">
        <f t="shared" si="2"/>
        <v>1</v>
      </c>
      <c r="E68" s="1">
        <f t="shared" si="3"/>
        <v>0</v>
      </c>
      <c r="F68">
        <f t="shared" si="4"/>
        <v>0</v>
      </c>
      <c r="G68" s="5">
        <f>(2/(PI()^0.5))*B68*EXP(-B68^2)</f>
        <v>1.1094543065399166E+61</v>
      </c>
      <c r="H68" s="4">
        <f t="shared" si="5"/>
        <v>-5.5472715326995836E+61</v>
      </c>
      <c r="K68" s="2"/>
      <c r="L68" s="2"/>
      <c r="M68" s="2"/>
      <c r="N68" s="2"/>
      <c r="O68" s="2"/>
      <c r="P68" s="2"/>
    </row>
    <row r="69" spans="1:16">
      <c r="A69" s="1">
        <v>300</v>
      </c>
      <c r="B69" s="1">
        <f t="shared" si="0"/>
        <v>11.945462064187415</v>
      </c>
      <c r="C69" s="1">
        <f t="shared" si="1"/>
        <v>286.38812785388131</v>
      </c>
      <c r="D69" s="1">
        <f t="shared" si="2"/>
        <v>1</v>
      </c>
      <c r="E69" s="1">
        <f t="shared" si="3"/>
        <v>0</v>
      </c>
      <c r="F69">
        <f t="shared" si="4"/>
        <v>0</v>
      </c>
      <c r="G69" s="5">
        <f>(2/(PI()^0.5))*B69*EXP(-B69^2)</f>
        <v>1.2615445059072096E+63</v>
      </c>
      <c r="H69" s="4">
        <f t="shared" si="5"/>
        <v>-6.3077225295360478E+63</v>
      </c>
      <c r="K69" s="2"/>
      <c r="L69" s="2"/>
      <c r="M69" s="2"/>
      <c r="N69" s="2"/>
      <c r="O69" s="2"/>
      <c r="P69" s="2"/>
    </row>
    <row r="70" spans="1:16">
      <c r="A70" s="1"/>
    </row>
    <row r="71" spans="1:16">
      <c r="A71" s="1"/>
    </row>
    <row r="72" spans="1:16">
      <c r="A72" s="1"/>
    </row>
    <row r="73" spans="1:16">
      <c r="A73" s="1"/>
    </row>
    <row r="74" spans="1:16">
      <c r="A74" s="1"/>
    </row>
    <row r="75" spans="1:16">
      <c r="A75" s="1"/>
    </row>
    <row r="76" spans="1:16">
      <c r="A76" s="1"/>
    </row>
    <row r="77" spans="1:16">
      <c r="A77" s="1"/>
    </row>
    <row r="78" spans="1:16">
      <c r="A78" s="1"/>
    </row>
    <row r="79" spans="1:16">
      <c r="A79" s="1"/>
    </row>
    <row r="80" spans="1:16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</sheetData>
  <mergeCells count="5">
    <mergeCell ref="C2:E2"/>
    <mergeCell ref="C1:E1"/>
    <mergeCell ref="C3:E3"/>
    <mergeCell ref="C4:E4"/>
    <mergeCell ref="B7:H7"/>
  </mergeCells>
  <phoneticPr fontId="2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 direto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Valeria</cp:lastModifiedBy>
  <dcterms:created xsi:type="dcterms:W3CDTF">2009-05-03T23:10:55Z</dcterms:created>
  <dcterms:modified xsi:type="dcterms:W3CDTF">2012-01-10T17:01:26Z</dcterms:modified>
</cp:coreProperties>
</file>