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cc-melhorcaminho\docs\"/>
    </mc:Choice>
  </mc:AlternateContent>
  <bookViews>
    <workbookView xWindow="0" yWindow="0" windowWidth="20490" windowHeight="7905" activeTab="6"/>
  </bookViews>
  <sheets>
    <sheet name="IDA" sheetId="1" r:id="rId1"/>
    <sheet name="VOLTA" sheetId="2" r:id="rId2"/>
    <sheet name="TODAS" sheetId="4" r:id="rId3"/>
    <sheet name="Plan1" sheetId="8" r:id="rId4"/>
    <sheet name="Plan5" sheetId="5" r:id="rId5"/>
    <sheet name="Plan7" sheetId="7" r:id="rId6"/>
    <sheet name="Plan2" sheetId="9" r:id="rId7"/>
  </sheets>
  <definedNames>
    <definedName name="_xlnm._FilterDatabase" localSheetId="4" hidden="1">Plan5!$B$1:$B$33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E10" i="7" l="1"/>
  <c r="E56" i="7"/>
  <c r="E37" i="7"/>
  <c r="E30" i="7"/>
  <c r="E57" i="7"/>
  <c r="E100" i="7"/>
  <c r="E11" i="7"/>
  <c r="E38" i="7"/>
  <c r="E2" i="7"/>
  <c r="E8" i="7"/>
  <c r="E27" i="7"/>
  <c r="E31" i="7"/>
  <c r="E35" i="7"/>
  <c r="E39" i="7"/>
  <c r="E58" i="7"/>
  <c r="E78" i="7"/>
  <c r="E84" i="7"/>
  <c r="E87" i="7"/>
  <c r="E88" i="7"/>
  <c r="E90" i="7"/>
  <c r="E92" i="7"/>
  <c r="E94" i="7"/>
  <c r="E101" i="7"/>
  <c r="E40" i="7"/>
  <c r="E59" i="7"/>
  <c r="E12" i="7"/>
  <c r="E32" i="7"/>
  <c r="E60" i="7"/>
  <c r="E5" i="7"/>
  <c r="E13" i="7"/>
  <c r="E28" i="7"/>
  <c r="E95" i="7"/>
  <c r="E61" i="7"/>
  <c r="E14" i="7"/>
  <c r="E62" i="7"/>
  <c r="E4" i="7"/>
  <c r="E9" i="7"/>
  <c r="E15" i="7"/>
  <c r="E25" i="7"/>
  <c r="E48" i="7"/>
  <c r="E51" i="7"/>
  <c r="E55" i="7"/>
  <c r="E63" i="7"/>
  <c r="E82" i="7"/>
  <c r="E98" i="7"/>
  <c r="E99" i="7"/>
  <c r="E41" i="7"/>
  <c r="E64" i="7"/>
  <c r="E65" i="7"/>
  <c r="E42" i="7"/>
  <c r="E66" i="7"/>
  <c r="E67" i="7"/>
  <c r="E102" i="7"/>
  <c r="E43" i="7"/>
  <c r="E3" i="7"/>
  <c r="E6" i="7"/>
  <c r="E16" i="7"/>
  <c r="E26" i="7"/>
  <c r="E29" i="7"/>
  <c r="E34" i="7"/>
  <c r="E36" i="7"/>
  <c r="E44" i="7"/>
  <c r="E49" i="7"/>
  <c r="E50" i="7"/>
  <c r="E52" i="7"/>
  <c r="E53" i="7"/>
  <c r="E79" i="7"/>
  <c r="E81" i="7"/>
  <c r="E83" i="7"/>
  <c r="E85" i="7"/>
  <c r="E89" i="7"/>
  <c r="E91" i="7"/>
  <c r="E93" i="7"/>
  <c r="E96" i="7"/>
  <c r="E97" i="7"/>
  <c r="E103" i="7"/>
  <c r="E17" i="7"/>
  <c r="E68" i="7"/>
  <c r="E104" i="7"/>
  <c r="E69" i="7"/>
  <c r="E45" i="7"/>
  <c r="E70" i="7"/>
  <c r="E18" i="7"/>
  <c r="E71" i="7"/>
  <c r="E105" i="7"/>
  <c r="E19" i="7"/>
  <c r="E20" i="7"/>
  <c r="E72" i="7"/>
  <c r="E21" i="7"/>
  <c r="E73" i="7"/>
  <c r="E22" i="7"/>
  <c r="E74" i="7"/>
  <c r="E23" i="7"/>
  <c r="E33" i="7"/>
  <c r="E75" i="7"/>
  <c r="E76" i="7"/>
  <c r="E46" i="7"/>
  <c r="E47" i="7"/>
  <c r="E7" i="7"/>
  <c r="E24" i="7"/>
  <c r="E54" i="7"/>
  <c r="E77" i="7"/>
  <c r="E80" i="7"/>
  <c r="E86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H10" i="4"/>
  <c r="H11" i="4"/>
  <c r="H12" i="4"/>
  <c r="H14" i="4"/>
  <c r="H16" i="4"/>
  <c r="H17" i="4"/>
  <c r="H18" i="4"/>
  <c r="H19" i="4"/>
  <c r="H20" i="4"/>
  <c r="H21" i="4"/>
  <c r="H23" i="4"/>
  <c r="H22" i="4"/>
  <c r="H24" i="4"/>
  <c r="H39" i="4"/>
  <c r="H42" i="4"/>
  <c r="H43" i="4"/>
  <c r="H46" i="4"/>
  <c r="H47" i="4"/>
  <c r="H68" i="4"/>
  <c r="H60" i="4"/>
  <c r="H72" i="4"/>
  <c r="H56" i="4"/>
  <c r="H73" i="4"/>
  <c r="H75" i="4"/>
  <c r="H74" i="4"/>
  <c r="H77" i="4"/>
  <c r="H100" i="4"/>
  <c r="H104" i="4"/>
  <c r="H105" i="4"/>
  <c r="H102" i="4"/>
  <c r="H40" i="4"/>
  <c r="H41" i="4"/>
  <c r="H44" i="4"/>
  <c r="H37" i="4"/>
  <c r="H38" i="4"/>
  <c r="H57" i="4"/>
  <c r="H59" i="4"/>
  <c r="H62" i="4"/>
  <c r="H65" i="4"/>
  <c r="H76" i="4"/>
  <c r="H66" i="4"/>
  <c r="H69" i="4"/>
  <c r="H64" i="4"/>
  <c r="H70" i="4"/>
  <c r="H71" i="4"/>
  <c r="H61" i="4"/>
  <c r="H45" i="4"/>
  <c r="H67" i="4"/>
  <c r="H28" i="4"/>
  <c r="H13" i="4"/>
  <c r="H5" i="4"/>
  <c r="H95" i="4"/>
  <c r="H2" i="4"/>
  <c r="H8" i="4"/>
  <c r="H27" i="4"/>
  <c r="H35" i="4"/>
  <c r="H58" i="4"/>
  <c r="H78" i="4"/>
  <c r="H84" i="4"/>
  <c r="H87" i="4"/>
  <c r="H88" i="4"/>
  <c r="H90" i="4"/>
  <c r="H94" i="4"/>
  <c r="H92" i="4"/>
  <c r="H101" i="4"/>
  <c r="H15" i="4"/>
  <c r="H51" i="4"/>
  <c r="H55" i="4"/>
  <c r="H98" i="4"/>
  <c r="H99" i="4"/>
  <c r="H79" i="4"/>
  <c r="H29" i="4"/>
  <c r="H89" i="4"/>
  <c r="H3" i="4"/>
  <c r="H91" i="4"/>
  <c r="H96" i="4"/>
  <c r="H93" i="4"/>
  <c r="H103" i="4"/>
  <c r="H7" i="4"/>
  <c r="H80" i="4"/>
  <c r="H86" i="4"/>
  <c r="H54" i="4"/>
  <c r="H25" i="4"/>
  <c r="H48" i="4"/>
  <c r="H63" i="4"/>
  <c r="H4" i="4"/>
  <c r="H9" i="4"/>
  <c r="H6" i="4"/>
  <c r="H26" i="4"/>
  <c r="H36" i="4"/>
  <c r="H50" i="4"/>
  <c r="H97" i="4"/>
  <c r="H52" i="4"/>
  <c r="H81" i="4"/>
  <c r="H49" i="4"/>
  <c r="H83" i="4"/>
  <c r="H85" i="4"/>
  <c r="H34" i="4"/>
  <c r="H82" i="4"/>
  <c r="H53" i="4"/>
  <c r="H32" i="4"/>
  <c r="H31" i="4"/>
  <c r="H30" i="4"/>
  <c r="H33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H17" i="1"/>
  <c r="H14" i="1"/>
  <c r="H15" i="1"/>
  <c r="H16" i="1"/>
  <c r="H26" i="1"/>
  <c r="H35" i="1"/>
  <c r="H18" i="1"/>
  <c r="H38" i="1"/>
  <c r="H36" i="1"/>
  <c r="H22" i="1"/>
  <c r="H34" i="1"/>
  <c r="H25" i="1"/>
  <c r="H49" i="1"/>
  <c r="H23" i="1"/>
  <c r="H20" i="1"/>
  <c r="H11" i="1"/>
  <c r="H5" i="1"/>
  <c r="H27" i="1"/>
  <c r="H39" i="1"/>
  <c r="H33" i="1"/>
  <c r="H6" i="1"/>
  <c r="H53" i="1"/>
  <c r="A22" i="2"/>
  <c r="B22" i="2"/>
  <c r="E22" i="2"/>
  <c r="F22" i="2"/>
  <c r="G22" i="2"/>
  <c r="A23" i="2"/>
  <c r="B23" i="2"/>
  <c r="E23" i="2"/>
  <c r="F23" i="2"/>
  <c r="G23" i="2"/>
  <c r="A24" i="2"/>
  <c r="B24" i="2"/>
  <c r="E24" i="2"/>
  <c r="F24" i="2"/>
  <c r="G24" i="2"/>
  <c r="A25" i="2"/>
  <c r="B25" i="2"/>
  <c r="E25" i="2"/>
  <c r="F25" i="2"/>
  <c r="G25" i="2"/>
  <c r="A26" i="2"/>
  <c r="B26" i="2"/>
  <c r="E26" i="2"/>
  <c r="F26" i="2"/>
  <c r="G26" i="2"/>
  <c r="A27" i="2"/>
  <c r="B27" i="2"/>
  <c r="E27" i="2"/>
  <c r="F27" i="2"/>
  <c r="G27" i="2"/>
  <c r="A28" i="2"/>
  <c r="B28" i="2"/>
  <c r="E28" i="2"/>
  <c r="F28" i="2"/>
  <c r="G28" i="2"/>
  <c r="A29" i="2"/>
  <c r="B29" i="2"/>
  <c r="E29" i="2"/>
  <c r="F29" i="2"/>
  <c r="G29" i="2"/>
  <c r="A30" i="2"/>
  <c r="B30" i="2"/>
  <c r="E30" i="2"/>
  <c r="F30" i="2"/>
  <c r="G30" i="2"/>
  <c r="A31" i="2"/>
  <c r="B31" i="2"/>
  <c r="E31" i="2"/>
  <c r="F31" i="2"/>
  <c r="G31" i="2"/>
  <c r="A32" i="2"/>
  <c r="B32" i="2"/>
  <c r="E32" i="2"/>
  <c r="F32" i="2"/>
  <c r="G32" i="2"/>
  <c r="A33" i="2"/>
  <c r="B33" i="2"/>
  <c r="E33" i="2"/>
  <c r="F33" i="2"/>
  <c r="G33" i="2"/>
  <c r="A34" i="2"/>
  <c r="B34" i="2"/>
  <c r="E34" i="2"/>
  <c r="F34" i="2"/>
  <c r="G34" i="2"/>
  <c r="A35" i="2"/>
  <c r="B35" i="2"/>
  <c r="E35" i="2"/>
  <c r="F35" i="2"/>
  <c r="G35" i="2"/>
  <c r="A36" i="2"/>
  <c r="B36" i="2"/>
  <c r="E36" i="2"/>
  <c r="F36" i="2"/>
  <c r="G36" i="2"/>
  <c r="A37" i="2"/>
  <c r="B37" i="2"/>
  <c r="E37" i="2"/>
  <c r="F37" i="2"/>
  <c r="G37" i="2"/>
  <c r="A38" i="2"/>
  <c r="B38" i="2"/>
  <c r="E38" i="2"/>
  <c r="F38" i="2"/>
  <c r="G38" i="2"/>
  <c r="A39" i="2"/>
  <c r="B39" i="2"/>
  <c r="E39" i="2"/>
  <c r="F39" i="2"/>
  <c r="G39" i="2"/>
  <c r="A40" i="2"/>
  <c r="B40" i="2"/>
  <c r="E40" i="2"/>
  <c r="F40" i="2"/>
  <c r="G40" i="2"/>
  <c r="A41" i="2"/>
  <c r="B41" i="2"/>
  <c r="E41" i="2"/>
  <c r="F41" i="2"/>
  <c r="G41" i="2"/>
  <c r="A42" i="2"/>
  <c r="B42" i="2"/>
  <c r="E42" i="2"/>
  <c r="F42" i="2"/>
  <c r="G42" i="2"/>
  <c r="A43" i="2"/>
  <c r="B43" i="2"/>
  <c r="E43" i="2"/>
  <c r="F43" i="2"/>
  <c r="G43" i="2"/>
  <c r="A44" i="2"/>
  <c r="B44" i="2"/>
  <c r="E44" i="2"/>
  <c r="F44" i="2"/>
  <c r="G44" i="2"/>
  <c r="A45" i="2"/>
  <c r="B45" i="2"/>
  <c r="E45" i="2"/>
  <c r="F45" i="2"/>
  <c r="G45" i="2"/>
  <c r="A46" i="2"/>
  <c r="B46" i="2"/>
  <c r="E46" i="2"/>
  <c r="F46" i="2"/>
  <c r="G46" i="2"/>
  <c r="A47" i="2"/>
  <c r="B47" i="2"/>
  <c r="E47" i="2"/>
  <c r="F47" i="2"/>
  <c r="G47" i="2"/>
  <c r="A48" i="2"/>
  <c r="B48" i="2"/>
  <c r="E48" i="2"/>
  <c r="F48" i="2"/>
  <c r="G48" i="2"/>
  <c r="A49" i="2"/>
  <c r="B49" i="2"/>
  <c r="E49" i="2"/>
  <c r="F49" i="2"/>
  <c r="G49" i="2"/>
  <c r="A50" i="2"/>
  <c r="B50" i="2"/>
  <c r="E50" i="2"/>
  <c r="F50" i="2"/>
  <c r="G50" i="2"/>
  <c r="A51" i="2"/>
  <c r="B51" i="2"/>
  <c r="E51" i="2"/>
  <c r="F51" i="2"/>
  <c r="G51" i="2"/>
  <c r="A52" i="2"/>
  <c r="B52" i="2"/>
  <c r="E52" i="2"/>
  <c r="F52" i="2"/>
  <c r="G52" i="2"/>
  <c r="A53" i="2"/>
  <c r="B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3" i="2"/>
  <c r="B3" i="2"/>
  <c r="E3" i="2"/>
  <c r="F3" i="2"/>
  <c r="G3" i="2"/>
  <c r="A4" i="2"/>
  <c r="B4" i="2"/>
  <c r="E4" i="2"/>
  <c r="F4" i="2"/>
  <c r="G4" i="2"/>
  <c r="A5" i="2"/>
  <c r="B5" i="2"/>
  <c r="E5" i="2"/>
  <c r="F5" i="2"/>
  <c r="G5" i="2"/>
  <c r="A6" i="2"/>
  <c r="B6" i="2"/>
  <c r="E6" i="2"/>
  <c r="F6" i="2"/>
  <c r="G6" i="2"/>
  <c r="A7" i="2"/>
  <c r="B7" i="2"/>
  <c r="E7" i="2"/>
  <c r="F7" i="2"/>
  <c r="G7" i="2"/>
  <c r="A8" i="2"/>
  <c r="B8" i="2"/>
  <c r="E8" i="2"/>
  <c r="F8" i="2"/>
  <c r="G8" i="2"/>
  <c r="A9" i="2"/>
  <c r="B9" i="2"/>
  <c r="E9" i="2"/>
  <c r="F9" i="2"/>
  <c r="G9" i="2"/>
  <c r="A10" i="2"/>
  <c r="B10" i="2"/>
  <c r="E10" i="2"/>
  <c r="F10" i="2"/>
  <c r="G10" i="2"/>
  <c r="A11" i="2"/>
  <c r="B11" i="2"/>
  <c r="E11" i="2"/>
  <c r="F11" i="2"/>
  <c r="G11" i="2"/>
  <c r="A12" i="2"/>
  <c r="B12" i="2"/>
  <c r="E12" i="2"/>
  <c r="F12" i="2"/>
  <c r="G12" i="2"/>
  <c r="A13" i="2"/>
  <c r="B13" i="2"/>
  <c r="E13" i="2"/>
  <c r="F13" i="2"/>
  <c r="G13" i="2"/>
  <c r="A14" i="2"/>
  <c r="B14" i="2"/>
  <c r="E14" i="2"/>
  <c r="F14" i="2"/>
  <c r="G14" i="2"/>
  <c r="A15" i="2"/>
  <c r="B15" i="2"/>
  <c r="E15" i="2"/>
  <c r="F15" i="2"/>
  <c r="G15" i="2"/>
  <c r="A16" i="2"/>
  <c r="B16" i="2"/>
  <c r="E16" i="2"/>
  <c r="F16" i="2"/>
  <c r="G16" i="2"/>
  <c r="A17" i="2"/>
  <c r="B17" i="2"/>
  <c r="E17" i="2"/>
  <c r="F17" i="2"/>
  <c r="G17" i="2"/>
  <c r="A18" i="2"/>
  <c r="B18" i="2"/>
  <c r="E18" i="2"/>
  <c r="F18" i="2"/>
  <c r="G18" i="2"/>
  <c r="A19" i="2"/>
  <c r="B19" i="2"/>
  <c r="E19" i="2"/>
  <c r="F19" i="2"/>
  <c r="G19" i="2"/>
  <c r="A20" i="2"/>
  <c r="B20" i="2"/>
  <c r="E20" i="2"/>
  <c r="F20" i="2"/>
  <c r="G20" i="2"/>
  <c r="A21" i="2"/>
  <c r="B21" i="2"/>
  <c r="E21" i="2"/>
  <c r="F21" i="2"/>
  <c r="G21" i="2"/>
  <c r="F2" i="2"/>
  <c r="G2" i="2"/>
  <c r="E2" i="2"/>
  <c r="B2" i="2"/>
  <c r="A2" i="2"/>
  <c r="H46" i="1"/>
  <c r="H48" i="1"/>
  <c r="H44" i="1"/>
  <c r="H3" i="1"/>
  <c r="H42" i="1"/>
  <c r="H13" i="1"/>
  <c r="H32" i="1"/>
  <c r="H52" i="1"/>
  <c r="H45" i="1"/>
  <c r="H47" i="1"/>
  <c r="H43" i="1"/>
  <c r="H41" i="1"/>
  <c r="H40" i="1"/>
  <c r="H37" i="1"/>
  <c r="H31" i="1"/>
  <c r="H29" i="1"/>
  <c r="H19" i="1"/>
  <c r="H12" i="1"/>
  <c r="H7" i="1"/>
  <c r="H2" i="1"/>
  <c r="H51" i="1"/>
  <c r="H50" i="1"/>
  <c r="H28" i="1"/>
  <c r="H24" i="1"/>
  <c r="H9" i="1"/>
  <c r="H8" i="1"/>
  <c r="H4" i="1"/>
  <c r="H30" i="1"/>
  <c r="H10" i="1"/>
  <c r="H21" i="1"/>
  <c r="H38" i="2" l="1"/>
  <c r="H51" i="2"/>
  <c r="H42" i="2"/>
  <c r="H46" i="2"/>
  <c r="H39" i="2"/>
  <c r="H43" i="2"/>
  <c r="H47" i="2"/>
  <c r="H40" i="2"/>
  <c r="H44" i="2"/>
  <c r="H41" i="2"/>
  <c r="H45" i="2"/>
  <c r="H49" i="2"/>
  <c r="H48" i="2"/>
  <c r="H50" i="2"/>
  <c r="H30" i="2"/>
  <c r="H52" i="2"/>
  <c r="H27" i="2"/>
  <c r="H31" i="2"/>
  <c r="H29" i="2"/>
  <c r="H26" i="2"/>
  <c r="H6" i="2"/>
  <c r="H10" i="2"/>
  <c r="H2" i="2"/>
  <c r="H23" i="2"/>
  <c r="H14" i="2"/>
  <c r="H5" i="2"/>
  <c r="H9" i="2"/>
  <c r="H13" i="2"/>
  <c r="H21" i="2"/>
  <c r="H25" i="2"/>
  <c r="H7" i="2"/>
  <c r="H11" i="2"/>
  <c r="H4" i="2"/>
  <c r="H8" i="2"/>
  <c r="H12" i="2"/>
  <c r="H28" i="2"/>
  <c r="H32" i="2"/>
  <c r="H19" i="2"/>
  <c r="H34" i="2"/>
  <c r="H37" i="2"/>
  <c r="H35" i="2"/>
  <c r="H17" i="2"/>
  <c r="H36" i="2"/>
  <c r="H33" i="2"/>
  <c r="H15" i="2"/>
  <c r="H16" i="2"/>
  <c r="H20" i="2"/>
  <c r="H24" i="2"/>
  <c r="H3" i="2"/>
  <c r="H18" i="2"/>
  <c r="H22" i="2"/>
</calcChain>
</file>

<file path=xl/sharedStrings.xml><?xml version="1.0" encoding="utf-8"?>
<sst xmlns="http://schemas.openxmlformats.org/spreadsheetml/2006/main" count="1040" uniqueCount="56">
  <si>
    <t>ORIGEM</t>
  </si>
  <si>
    <t>DESTINO</t>
  </si>
  <si>
    <t>CUSTO</t>
  </si>
  <si>
    <t>EMPRESA</t>
  </si>
  <si>
    <t>SAIDA</t>
  </si>
  <si>
    <t>CHEGADA</t>
  </si>
  <si>
    <t>CORNELIO PROCOPIO</t>
  </si>
  <si>
    <t>BANDEIRANTES</t>
  </si>
  <si>
    <t>TEMPO</t>
  </si>
  <si>
    <t>Colunas1</t>
  </si>
  <si>
    <t>CURITIBA</t>
  </si>
  <si>
    <t>TIPO</t>
  </si>
  <si>
    <t>EXECUTIVO</t>
  </si>
  <si>
    <t>CONVENCIONAL</t>
  </si>
  <si>
    <t>LONDRINA</t>
  </si>
  <si>
    <t>ANDIRA</t>
  </si>
  <si>
    <t>ARARAQUARA</t>
  </si>
  <si>
    <t>ASSIS</t>
  </si>
  <si>
    <t>GUERINO SEISCENTO</t>
  </si>
  <si>
    <t>FLORINEA</t>
  </si>
  <si>
    <t>LEOPOLIS</t>
  </si>
  <si>
    <t>SERTANEJA</t>
  </si>
  <si>
    <t>TARUMA</t>
  </si>
  <si>
    <t>AMERICANA</t>
  </si>
  <si>
    <t>BAURU</t>
  </si>
  <si>
    <t>CAMPINAS</t>
  </si>
  <si>
    <t>MARILIA</t>
  </si>
  <si>
    <t>PRESIDENTE PRUDENTE</t>
  </si>
  <si>
    <t>RANCHARIA</t>
  </si>
  <si>
    <t>RIBEIRAO PRETO</t>
  </si>
  <si>
    <t>RIO CLARO</t>
  </si>
  <si>
    <t>SAO JOSE DO RIO PRETO</t>
  </si>
  <si>
    <t>SAO CARLOS</t>
  </si>
  <si>
    <t>TUPA</t>
  </si>
  <si>
    <t>ARACATUBA</t>
  </si>
  <si>
    <t>SUBURBANO</t>
  </si>
  <si>
    <t>JOSE BONIFACIO</t>
  </si>
  <si>
    <t>FLORIANOPOLIS</t>
  </si>
  <si>
    <t>SAO PAULO</t>
  </si>
  <si>
    <t>FOZ IGUACU</t>
  </si>
  <si>
    <t>OSVALDO CRUZ</t>
  </si>
  <si>
    <t>OURINHOS</t>
  </si>
  <si>
    <t>CAMBURIU</t>
  </si>
  <si>
    <t>GARCIA</t>
  </si>
  <si>
    <t>GONTIJO</t>
  </si>
  <si>
    <t>IPATINGA</t>
  </si>
  <si>
    <t>BELO HORIZONTE</t>
  </si>
  <si>
    <t>FOZ DO IGUACU</t>
  </si>
  <si>
    <t>CIDADES</t>
  </si>
  <si>
    <t>NUMERO</t>
  </si>
  <si>
    <t>SCRIPT</t>
  </si>
  <si>
    <t>NUM</t>
  </si>
  <si>
    <t>NUM2</t>
  </si>
  <si>
    <t>ROUTE</t>
  </si>
  <si>
    <t>NUM-ORIGEM</t>
  </si>
  <si>
    <t>NUM-DESTINO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</si>
</sst>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0" fontId="0" fillId="0" borderId="0" xfId="0" applyNumberFormat="1"/>
    <xf numFmtId="43" fontId="0" fillId="0" borderId="0" xfId="1" applyFont="1"/>
    <xf numFmtId="0" fontId="0" fillId="0" borderId="1" xfId="0" applyFont="1" applyFill="1" applyBorder="1"/>
    <xf numFmtId="0" fontId="0" fillId="0" borderId="0" xfId="0" applyFill="1"/>
    <xf numFmtId="0" fontId="0" fillId="3" borderId="1" xfId="0" applyFon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13"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5" formatCode="_-* #,##0.00_-;\-* #,##0.00_-;_-* &quot;-&quot;??_-;_-@_-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H53" totalsRowShown="0">
  <autoFilter ref="A1:H53"/>
  <sortState ref="A2:H53">
    <sortCondition ref="D1:D53"/>
  </sortState>
  <tableColumns count="8">
    <tableColumn id="4" name="EMPRESA"/>
    <tableColumn id="8" name="TIPO"/>
    <tableColumn id="1" name="ORIGEM"/>
    <tableColumn id="2" name="DESTINO"/>
    <tableColumn id="3" name="CUSTO" dataDxfId="12"/>
    <tableColumn id="5" name="SAIDA"/>
    <tableColumn id="6" name="CHEGADA"/>
    <tableColumn id="7" name="TEMPO" dataCellStyle="Vírgula">
      <calculatedColumnFormula>(Tabela1[CHEGADA]-Tabela1[SAIDA])*1444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H120" insertRowShift="1" totalsRowShown="0">
  <autoFilter ref="A1:H120"/>
  <tableColumns count="8">
    <tableColumn id="1" name="EMPRESA">
      <calculatedColumnFormula>Tabela1[[#This Row],[EMPRESA]]</calculatedColumnFormula>
    </tableColumn>
    <tableColumn id="2" name="TIPO">
      <calculatedColumnFormula>Tabela1[[#This Row],[TIPO]]</calculatedColumnFormula>
    </tableColumn>
    <tableColumn id="3" name="ORIGEM">
      <calculatedColumnFormula>Tabela1[[#This Row],[DESTINO]]</calculatedColumnFormula>
    </tableColumn>
    <tableColumn id="4" name="DESTINO">
      <calculatedColumnFormula>Tabela1[[#This Row],[ORIGEM]]</calculatedColumnFormula>
    </tableColumn>
    <tableColumn id="5" name="CUSTO">
      <calculatedColumnFormula>Tabela1[[#This Row],[CUSTO]]</calculatedColumnFormula>
    </tableColumn>
    <tableColumn id="6" name="SAIDA">
      <calculatedColumnFormula>Tabela1[[#This Row],[SAIDA]]</calculatedColumnFormula>
    </tableColumn>
    <tableColumn id="7" name="CHEGADA">
      <calculatedColumnFormula>Tabela1[[#This Row],[CHEGADA]]</calculatedColumnFormula>
    </tableColumn>
    <tableColumn id="8" name="TEMPO">
      <calculatedColumnFormula>Tabela1[[#This Row],[TEMPO]]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a17" displayName="Tabela17" ref="A1:I105" totalsRowShown="0">
  <autoFilter ref="A1:I105"/>
  <sortState ref="A2:H105">
    <sortCondition ref="C1:C105"/>
  </sortState>
  <tableColumns count="9">
    <tableColumn id="4" name="EMPRESA"/>
    <tableColumn id="8" name="TIPO"/>
    <tableColumn id="1" name="ORIGEM"/>
    <tableColumn id="2" name="DESTINO"/>
    <tableColumn id="3" name="CUSTO" dataDxfId="11"/>
    <tableColumn id="5" name="SAIDA"/>
    <tableColumn id="6" name="CHEGADA"/>
    <tableColumn id="7" name="TEMPO" dataDxfId="10" dataCellStyle="Vírgula">
      <calculatedColumnFormula>(Tabela17[CHEGADA]-Tabela17[SAIDA])*1444</calculatedColumnFormula>
    </tableColumn>
    <tableColumn id="9" name="SCRIPT" dataDxfId="0">
      <calculatedColumnFormula>"call dijaddpath_money  ('"&amp;Tabela17[[#This Row],[ORIGEM]]&amp;"', '"&amp;Tabela17[[#This Row],[DESTINO]]&amp;"', "&amp;SUBSTITUTE(Tabela17[[#This Row],[CUSTO]],",",".")&amp;");"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ela7" displayName="Tabela7" ref="B1:E33" totalsRowShown="0">
  <autoFilter ref="B1:E33"/>
  <tableColumns count="4">
    <tableColumn id="1" name="CIDADES" dataDxfId="9"/>
    <tableColumn id="3" name="SCRIPT" dataDxfId="8">
      <calculatedColumnFormula>Tabela7[[#This Row],[NUMERO]]&amp;" [label="""&amp; LOWER(Tabela7[[#This Row],[CIDADES]])&amp;"""];"</calculatedColumnFormula>
    </tableColumn>
    <tableColumn id="2" name="NUMERO" dataDxfId="7"/>
    <tableColumn id="5" name="Colunas1" dataDxfId="6">
      <calculatedColumnFormula>LOWER(Tabela7[[#This Row],[CIDADES]])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ela11" displayName="Tabela11" ref="G1:K53" totalsRowShown="0">
  <autoFilter ref="G1:K53"/>
  <sortState ref="G2:K53">
    <sortCondition ref="I1:I53"/>
  </sortState>
  <tableColumns count="5">
    <tableColumn id="1" name="NUM-ORIGEM"/>
    <tableColumn id="2" name="NUM-DESTINO"/>
    <tableColumn id="3" name="ORIGEM"/>
    <tableColumn id="4" name="DESTINO"/>
    <tableColumn id="5" name="CUSTO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ela10" displayName="Tabela10" ref="A1:F105" totalsRowShown="0">
  <autoFilter ref="A1:F105"/>
  <sortState ref="A2:F105">
    <sortCondition ref="D1:D105"/>
  </sortState>
  <tableColumns count="6">
    <tableColumn id="1" name="ORIGEM"/>
    <tableColumn id="2" name="NUM" dataDxfId="4"/>
    <tableColumn id="3" name="DESTINO"/>
    <tableColumn id="4" name="NUM2" dataDxfId="3"/>
    <tableColumn id="5" name="SCRIPT" dataDxfId="2">
      <calculatedColumnFormula>Tabela10[[#This Row],[NUM2]]&amp;"--"&amp;Tabela10[[#This Row],[NUM]]</calculatedColumnFormula>
    </tableColumn>
    <tableColumn id="6" name="ROU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5.28515625" customWidth="1"/>
    <col min="3" max="3" width="22.5703125" bestFit="1" customWidth="1"/>
    <col min="4" max="4" width="21.7109375" bestFit="1" customWidth="1"/>
    <col min="6" max="6" width="9.28515625" bestFit="1" customWidth="1"/>
    <col min="8" max="8" width="9.7109375" bestFit="1" customWidth="1"/>
  </cols>
  <sheetData>
    <row r="1" spans="1:8" x14ac:dyDescent="0.25">
      <c r="A1" t="s">
        <v>3</v>
      </c>
      <c r="B1" t="s">
        <v>11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8</v>
      </c>
    </row>
    <row r="2" spans="1:8" x14ac:dyDescent="0.25">
      <c r="A2" t="s">
        <v>18</v>
      </c>
      <c r="B2" t="s">
        <v>13</v>
      </c>
      <c r="C2" t="s">
        <v>17</v>
      </c>
      <c r="D2" t="s">
        <v>23</v>
      </c>
      <c r="E2" s="1">
        <v>84</v>
      </c>
      <c r="F2" s="2">
        <v>0.375</v>
      </c>
      <c r="G2" s="2">
        <v>0.70486111111111116</v>
      </c>
      <c r="H2" s="3">
        <f>(Tabela1[CHEGADA]-Tabela1[SAIDA])*1444</f>
        <v>476.31944444444451</v>
      </c>
    </row>
    <row r="3" spans="1:8" x14ac:dyDescent="0.25">
      <c r="A3" t="s">
        <v>18</v>
      </c>
      <c r="B3" t="s">
        <v>13</v>
      </c>
      <c r="C3" t="s">
        <v>14</v>
      </c>
      <c r="D3" t="s">
        <v>23</v>
      </c>
      <c r="E3" s="1">
        <v>113.25</v>
      </c>
      <c r="F3" s="2">
        <v>0.29166666666666669</v>
      </c>
      <c r="G3" s="2">
        <v>0.70486111111111116</v>
      </c>
      <c r="H3" s="3">
        <f>(Tabela1[CHEGADA]-Tabela1[SAIDA])*1444</f>
        <v>596.65277777777783</v>
      </c>
    </row>
    <row r="4" spans="1:8" x14ac:dyDescent="0.25">
      <c r="A4" t="s">
        <v>43</v>
      </c>
      <c r="B4" t="s">
        <v>13</v>
      </c>
      <c r="C4" t="s">
        <v>6</v>
      </c>
      <c r="D4" t="s">
        <v>15</v>
      </c>
      <c r="E4" s="1">
        <v>10.09</v>
      </c>
      <c r="F4" s="2">
        <v>0.4513888888888889</v>
      </c>
      <c r="G4" s="2">
        <v>0.49305555555555558</v>
      </c>
      <c r="H4" s="3">
        <f>(Tabela1[CHEGADA]-Tabela1[SAIDA])*1444</f>
        <v>60.166666666666693</v>
      </c>
    </row>
    <row r="5" spans="1:8" x14ac:dyDescent="0.25">
      <c r="A5" t="s">
        <v>43</v>
      </c>
      <c r="B5" t="s">
        <v>13</v>
      </c>
      <c r="C5" t="s">
        <v>14</v>
      </c>
      <c r="D5" t="s">
        <v>34</v>
      </c>
      <c r="E5" s="1">
        <v>72</v>
      </c>
      <c r="F5" s="2">
        <v>0.27083333333333331</v>
      </c>
      <c r="G5" s="2">
        <v>0.52430555555555558</v>
      </c>
      <c r="H5" s="3">
        <f>(Tabela1[CHEGADA]-Tabela1[SAIDA])*1444</f>
        <v>366.01388888888897</v>
      </c>
    </row>
    <row r="6" spans="1:8" x14ac:dyDescent="0.25">
      <c r="A6" t="s">
        <v>18</v>
      </c>
      <c r="B6" t="s">
        <v>35</v>
      </c>
      <c r="C6" t="s">
        <v>33</v>
      </c>
      <c r="D6" t="s">
        <v>34</v>
      </c>
      <c r="E6" s="1">
        <v>19.75</v>
      </c>
      <c r="F6" s="2">
        <v>0.27083333333333331</v>
      </c>
      <c r="G6" s="2">
        <v>0.39583333333333331</v>
      </c>
      <c r="H6" s="3">
        <f>(Tabela1[CHEGADA]-Tabela1[SAIDA])*1444</f>
        <v>180.5</v>
      </c>
    </row>
    <row r="7" spans="1:8" x14ac:dyDescent="0.25">
      <c r="A7" t="s">
        <v>18</v>
      </c>
      <c r="B7" t="s">
        <v>13</v>
      </c>
      <c r="C7" t="s">
        <v>17</v>
      </c>
      <c r="D7" t="s">
        <v>16</v>
      </c>
      <c r="E7" s="1">
        <v>67</v>
      </c>
      <c r="F7" s="2">
        <v>0.375</v>
      </c>
      <c r="G7" s="2">
        <v>0.58333333333333337</v>
      </c>
      <c r="H7" s="3">
        <f>(Tabela1[CHEGADA]-Tabela1[SAIDA])*1444</f>
        <v>300.83333333333337</v>
      </c>
    </row>
    <row r="8" spans="1:8" x14ac:dyDescent="0.25">
      <c r="A8" t="s">
        <v>43</v>
      </c>
      <c r="B8" t="s">
        <v>13</v>
      </c>
      <c r="C8" t="s">
        <v>6</v>
      </c>
      <c r="D8" t="s">
        <v>16</v>
      </c>
      <c r="E8" s="1">
        <v>61</v>
      </c>
      <c r="F8" s="2">
        <v>0.37847222222222227</v>
      </c>
      <c r="G8" s="2">
        <v>0.64236111111111105</v>
      </c>
      <c r="H8" s="3">
        <f>(Tabela1[CHEGADA]-Tabela1[SAIDA])*1444</f>
        <v>381.05555555555543</v>
      </c>
    </row>
    <row r="9" spans="1:8" x14ac:dyDescent="0.25">
      <c r="A9" t="s">
        <v>18</v>
      </c>
      <c r="B9" t="s">
        <v>13</v>
      </c>
      <c r="C9" t="s">
        <v>6</v>
      </c>
      <c r="D9" t="s">
        <v>17</v>
      </c>
      <c r="E9" s="1">
        <v>17.45</v>
      </c>
      <c r="F9" s="2">
        <v>0.27083333333333331</v>
      </c>
      <c r="G9" s="2">
        <v>0.35416666666666669</v>
      </c>
      <c r="H9" s="3">
        <f>(Tabela1[CHEGADA]-Tabela1[SAIDA])*1444</f>
        <v>120.33333333333339</v>
      </c>
    </row>
    <row r="10" spans="1:8" x14ac:dyDescent="0.25">
      <c r="A10" t="s">
        <v>43</v>
      </c>
      <c r="B10" t="s">
        <v>13</v>
      </c>
      <c r="C10" t="s">
        <v>6</v>
      </c>
      <c r="D10" t="s">
        <v>7</v>
      </c>
      <c r="E10" s="1">
        <v>7.18</v>
      </c>
      <c r="F10" s="2">
        <v>0.93055555555555547</v>
      </c>
      <c r="G10" s="2">
        <v>0.97916666666666663</v>
      </c>
      <c r="H10" s="3">
        <f>(Tabela1[CHEGADA]-Tabela1[SAIDA])*1444</f>
        <v>70.194444444444514</v>
      </c>
    </row>
    <row r="11" spans="1:8" x14ac:dyDescent="0.25">
      <c r="A11" t="s">
        <v>43</v>
      </c>
      <c r="B11" t="s">
        <v>13</v>
      </c>
      <c r="C11" t="s">
        <v>14</v>
      </c>
      <c r="D11" t="s">
        <v>7</v>
      </c>
      <c r="E11" s="1">
        <v>26.78</v>
      </c>
      <c r="F11" s="2">
        <v>0.32291666666666669</v>
      </c>
      <c r="G11" s="2">
        <v>0.40625</v>
      </c>
      <c r="H11" s="3">
        <f>(Tabela1[CHEGADA]-Tabela1[SAIDA])*1444</f>
        <v>120.3333333333333</v>
      </c>
    </row>
    <row r="12" spans="1:8" x14ac:dyDescent="0.25">
      <c r="A12" t="s">
        <v>18</v>
      </c>
      <c r="B12" t="s">
        <v>13</v>
      </c>
      <c r="C12" t="s">
        <v>17</v>
      </c>
      <c r="D12" t="s">
        <v>24</v>
      </c>
      <c r="E12" s="1">
        <v>30.75</v>
      </c>
      <c r="F12" s="2">
        <v>0.85416666666666663</v>
      </c>
      <c r="G12" s="2">
        <v>0.96875</v>
      </c>
      <c r="H12" s="3">
        <f>(Tabela1[CHEGADA]-Tabela1[SAIDA])*1444</f>
        <v>165.4583333333334</v>
      </c>
    </row>
    <row r="13" spans="1:8" x14ac:dyDescent="0.25">
      <c r="A13" t="s">
        <v>18</v>
      </c>
      <c r="B13" t="s">
        <v>13</v>
      </c>
      <c r="C13" t="s">
        <v>14</v>
      </c>
      <c r="D13" t="s">
        <v>24</v>
      </c>
      <c r="E13" s="1">
        <v>57.25</v>
      </c>
      <c r="F13" s="2">
        <v>0.32291666666666669</v>
      </c>
      <c r="G13" s="2">
        <v>0.52083333333333337</v>
      </c>
      <c r="H13" s="3">
        <f>(Tabela1[CHEGADA]-Tabela1[SAIDA])*1444</f>
        <v>285.79166666666669</v>
      </c>
    </row>
    <row r="14" spans="1:8" x14ac:dyDescent="0.25">
      <c r="A14" t="s">
        <v>44</v>
      </c>
      <c r="B14" t="s">
        <v>13</v>
      </c>
      <c r="C14" t="s">
        <v>34</v>
      </c>
      <c r="D14" t="s">
        <v>46</v>
      </c>
      <c r="E14" s="1">
        <v>148</v>
      </c>
      <c r="F14" s="2">
        <v>0</v>
      </c>
      <c r="G14" s="2">
        <v>0.95833333333333337</v>
      </c>
      <c r="H14" s="3">
        <f>(Tabela1[CHEGADA]-Tabela1[SAIDA])*1444</f>
        <v>1383.8333333333335</v>
      </c>
    </row>
    <row r="15" spans="1:8" x14ac:dyDescent="0.25">
      <c r="A15" t="s">
        <v>44</v>
      </c>
      <c r="B15" t="s">
        <v>13</v>
      </c>
      <c r="C15" t="s">
        <v>17</v>
      </c>
      <c r="D15" t="s">
        <v>46</v>
      </c>
      <c r="E15" s="1">
        <v>144.29</v>
      </c>
      <c r="F15" s="2">
        <v>0.14930555555555555</v>
      </c>
      <c r="G15" s="2">
        <v>0.63888888888888895</v>
      </c>
      <c r="H15" s="3">
        <f>(Tabela1[CHEGADA]-Tabela1[SAIDA])*1444</f>
        <v>706.95833333333337</v>
      </c>
    </row>
    <row r="16" spans="1:8" x14ac:dyDescent="0.25">
      <c r="A16" t="s">
        <v>44</v>
      </c>
      <c r="B16" t="s">
        <v>13</v>
      </c>
      <c r="C16" t="s">
        <v>24</v>
      </c>
      <c r="D16" t="s">
        <v>46</v>
      </c>
      <c r="E16" s="1">
        <v>129.19999999999999</v>
      </c>
      <c r="F16" s="2">
        <v>2.0833333333333332E-2</v>
      </c>
      <c r="G16" s="2">
        <v>0.72222222222222221</v>
      </c>
      <c r="H16" s="3">
        <f>(Tabela1[CHEGADA]-Tabela1[SAIDA])*1444</f>
        <v>1012.8055555555554</v>
      </c>
    </row>
    <row r="17" spans="1:8" x14ac:dyDescent="0.25">
      <c r="A17" t="s">
        <v>44</v>
      </c>
      <c r="B17" t="s">
        <v>13</v>
      </c>
      <c r="C17" t="s">
        <v>31</v>
      </c>
      <c r="D17" t="s">
        <v>46</v>
      </c>
      <c r="E17" s="1">
        <v>124.92</v>
      </c>
      <c r="F17" s="2">
        <v>0</v>
      </c>
      <c r="G17" s="2">
        <v>0.66666666666666663</v>
      </c>
      <c r="H17" s="3">
        <f>(Tabela1[CHEGADA]-Tabela1[SAIDA])*1444</f>
        <v>962.66666666666663</v>
      </c>
    </row>
    <row r="18" spans="1:8" x14ac:dyDescent="0.25">
      <c r="A18" t="s">
        <v>43</v>
      </c>
      <c r="B18" t="s">
        <v>13</v>
      </c>
      <c r="C18" t="s">
        <v>14</v>
      </c>
      <c r="D18" t="s">
        <v>42</v>
      </c>
      <c r="E18" s="1">
        <v>110</v>
      </c>
      <c r="F18" s="2">
        <v>0.51041666666666663</v>
      </c>
      <c r="G18" s="2">
        <v>0.89930555555555547</v>
      </c>
      <c r="H18" s="3">
        <f>(Tabela1[CHEGADA]-Tabela1[SAIDA])*1444</f>
        <v>561.55555555555543</v>
      </c>
    </row>
    <row r="19" spans="1:8" x14ac:dyDescent="0.25">
      <c r="A19" t="s">
        <v>18</v>
      </c>
      <c r="B19" t="s">
        <v>13</v>
      </c>
      <c r="C19" t="s">
        <v>17</v>
      </c>
      <c r="D19" t="s">
        <v>25</v>
      </c>
      <c r="E19" s="1">
        <v>87</v>
      </c>
      <c r="F19" s="2">
        <v>0.375</v>
      </c>
      <c r="G19" s="2">
        <v>0.72916666666666663</v>
      </c>
      <c r="H19" s="3">
        <f>(Tabela1[CHEGADA]-Tabela1[SAIDA])*1444</f>
        <v>511.41666666666663</v>
      </c>
    </row>
    <row r="20" spans="1:8" x14ac:dyDescent="0.25">
      <c r="A20" t="s">
        <v>43</v>
      </c>
      <c r="B20" t="s">
        <v>13</v>
      </c>
      <c r="C20" t="s">
        <v>14</v>
      </c>
      <c r="D20" t="s">
        <v>25</v>
      </c>
      <c r="E20" s="1">
        <v>101.1</v>
      </c>
      <c r="F20" s="2">
        <v>0.3125</v>
      </c>
      <c r="G20" s="2">
        <v>0.72916666666666663</v>
      </c>
      <c r="H20" s="3">
        <f>(Tabela1[CHEGADA]-Tabela1[SAIDA])*1444</f>
        <v>601.66666666666663</v>
      </c>
    </row>
    <row r="21" spans="1:8" x14ac:dyDescent="0.25">
      <c r="A21" t="s">
        <v>43</v>
      </c>
      <c r="B21" t="s">
        <v>12</v>
      </c>
      <c r="C21" t="s">
        <v>6</v>
      </c>
      <c r="D21" t="s">
        <v>10</v>
      </c>
      <c r="E21" s="1">
        <v>106.31</v>
      </c>
      <c r="F21" s="2">
        <v>0.24652777777777779</v>
      </c>
      <c r="G21" s="2">
        <v>0.94444444444444453</v>
      </c>
      <c r="H21" s="3">
        <f>(Tabela1[CHEGADA]-Tabela1[SAIDA])*1444</f>
        <v>1007.7916666666667</v>
      </c>
    </row>
    <row r="22" spans="1:8" x14ac:dyDescent="0.25">
      <c r="A22" t="s">
        <v>43</v>
      </c>
      <c r="B22" t="s">
        <v>13</v>
      </c>
      <c r="C22" t="s">
        <v>14</v>
      </c>
      <c r="D22" t="s">
        <v>10</v>
      </c>
      <c r="E22" s="1">
        <v>105.92</v>
      </c>
      <c r="F22" s="2">
        <v>0.27083333333333331</v>
      </c>
      <c r="G22" s="2">
        <v>0.53472222222222221</v>
      </c>
      <c r="H22" s="3">
        <f>(Tabela1[CHEGADA]-Tabela1[SAIDA])*1444</f>
        <v>381.05555555555554</v>
      </c>
    </row>
    <row r="23" spans="1:8" x14ac:dyDescent="0.25">
      <c r="A23" t="s">
        <v>43</v>
      </c>
      <c r="B23" t="s">
        <v>13</v>
      </c>
      <c r="C23" t="s">
        <v>14</v>
      </c>
      <c r="D23" t="s">
        <v>37</v>
      </c>
      <c r="E23" s="1">
        <v>122.3</v>
      </c>
      <c r="F23" s="2">
        <v>0.51041666666666663</v>
      </c>
      <c r="G23" s="2">
        <v>0.95138888888888884</v>
      </c>
      <c r="H23" s="3">
        <f>(Tabela1[CHEGADA]-Tabela1[SAIDA])*1444</f>
        <v>636.76388888888891</v>
      </c>
    </row>
    <row r="24" spans="1:8" x14ac:dyDescent="0.25">
      <c r="A24" t="s">
        <v>18</v>
      </c>
      <c r="B24" t="s">
        <v>13</v>
      </c>
      <c r="C24" t="s">
        <v>6</v>
      </c>
      <c r="D24" t="s">
        <v>19</v>
      </c>
      <c r="E24" s="1">
        <v>11.3</v>
      </c>
      <c r="F24" s="2">
        <v>0.27083333333333331</v>
      </c>
      <c r="G24" s="2">
        <v>0.32291666666666669</v>
      </c>
      <c r="H24" s="3">
        <f>(Tabela1[CHEGADA]-Tabela1[SAIDA])*1444</f>
        <v>75.208333333333385</v>
      </c>
    </row>
    <row r="25" spans="1:8" x14ac:dyDescent="0.25">
      <c r="A25" t="s">
        <v>43</v>
      </c>
      <c r="B25" t="s">
        <v>13</v>
      </c>
      <c r="C25" t="s">
        <v>14</v>
      </c>
      <c r="D25" t="s">
        <v>39</v>
      </c>
      <c r="E25" s="1">
        <v>113.69</v>
      </c>
      <c r="F25" s="2">
        <v>0.57986111111111105</v>
      </c>
      <c r="G25" s="2">
        <v>0.95833333333333337</v>
      </c>
      <c r="H25" s="3">
        <f>(Tabela1[CHEGADA]-Tabela1[SAIDA])*1444</f>
        <v>546.51388888888903</v>
      </c>
    </row>
    <row r="26" spans="1:8" x14ac:dyDescent="0.25">
      <c r="A26" t="s">
        <v>44</v>
      </c>
      <c r="B26" t="s">
        <v>13</v>
      </c>
      <c r="C26" t="s">
        <v>14</v>
      </c>
      <c r="D26" t="s">
        <v>45</v>
      </c>
      <c r="E26" s="1">
        <v>224.07</v>
      </c>
      <c r="F26" s="2">
        <v>0.10416666666666667</v>
      </c>
      <c r="G26" s="2">
        <v>0.93402777777777779</v>
      </c>
      <c r="H26" s="3">
        <f>(Tabela1[CHEGADA]-Tabela1[SAIDA])*1444</f>
        <v>1198.3194444444446</v>
      </c>
    </row>
    <row r="27" spans="1:8" x14ac:dyDescent="0.25">
      <c r="A27" t="s">
        <v>18</v>
      </c>
      <c r="B27" t="s">
        <v>13</v>
      </c>
      <c r="C27" t="s">
        <v>33</v>
      </c>
      <c r="D27" t="s">
        <v>36</v>
      </c>
      <c r="E27" s="1">
        <v>42.1</v>
      </c>
      <c r="F27" s="2">
        <v>0.5</v>
      </c>
      <c r="G27" s="2">
        <v>0.65972222222222221</v>
      </c>
      <c r="H27" s="3">
        <f>(Tabela1[CHEGADA]-Tabela1[SAIDA])*1444</f>
        <v>230.63888888888886</v>
      </c>
    </row>
    <row r="28" spans="1:8" x14ac:dyDescent="0.25">
      <c r="A28" t="s">
        <v>18</v>
      </c>
      <c r="B28" t="s">
        <v>13</v>
      </c>
      <c r="C28" t="s">
        <v>6</v>
      </c>
      <c r="D28" t="s">
        <v>20</v>
      </c>
      <c r="E28" s="1">
        <v>3.6</v>
      </c>
      <c r="F28" s="2">
        <v>0.27083333333333331</v>
      </c>
      <c r="G28" s="2">
        <v>0.29166666666666669</v>
      </c>
      <c r="H28" s="3">
        <f>(Tabela1[CHEGADA]-Tabela1[SAIDA])*1444</f>
        <v>30.083333333333385</v>
      </c>
    </row>
    <row r="29" spans="1:8" x14ac:dyDescent="0.25">
      <c r="A29" t="s">
        <v>18</v>
      </c>
      <c r="B29" t="s">
        <v>13</v>
      </c>
      <c r="C29" t="s">
        <v>17</v>
      </c>
      <c r="D29" t="s">
        <v>14</v>
      </c>
      <c r="E29" s="1">
        <v>27</v>
      </c>
      <c r="F29" s="2">
        <v>0.16666666666666666</v>
      </c>
      <c r="G29" s="2">
        <v>0.25</v>
      </c>
      <c r="H29" s="3">
        <f>(Tabela1[CHEGADA]-Tabela1[SAIDA])*1444</f>
        <v>120.33333333333334</v>
      </c>
    </row>
    <row r="30" spans="1:8" x14ac:dyDescent="0.25">
      <c r="A30" t="s">
        <v>43</v>
      </c>
      <c r="B30" t="s">
        <v>13</v>
      </c>
      <c r="C30" t="s">
        <v>6</v>
      </c>
      <c r="D30" t="s">
        <v>14</v>
      </c>
      <c r="E30" s="1">
        <v>14.8</v>
      </c>
      <c r="F30" s="2">
        <v>0.2951388888888889</v>
      </c>
      <c r="G30" s="2">
        <v>0.35069444444444442</v>
      </c>
      <c r="H30" s="3">
        <f>(Tabela1[CHEGADA]-Tabela1[SAIDA])*1444</f>
        <v>80.222222222222172</v>
      </c>
    </row>
    <row r="31" spans="1:8" x14ac:dyDescent="0.25">
      <c r="A31" t="s">
        <v>18</v>
      </c>
      <c r="B31" t="s">
        <v>13</v>
      </c>
      <c r="C31" t="s">
        <v>17</v>
      </c>
      <c r="D31" t="s">
        <v>26</v>
      </c>
      <c r="E31" s="1">
        <v>14.4</v>
      </c>
      <c r="F31" s="2">
        <v>0.35416666666666669</v>
      </c>
      <c r="G31" s="2">
        <v>0.40625</v>
      </c>
      <c r="H31" s="3">
        <f>(Tabela1[CHEGADA]-Tabela1[SAIDA])*1444</f>
        <v>75.2083333333333</v>
      </c>
    </row>
    <row r="32" spans="1:8" x14ac:dyDescent="0.25">
      <c r="A32" t="s">
        <v>18</v>
      </c>
      <c r="B32" t="s">
        <v>13</v>
      </c>
      <c r="C32" t="s">
        <v>14</v>
      </c>
      <c r="D32" t="s">
        <v>26</v>
      </c>
      <c r="E32" s="1">
        <v>40.75</v>
      </c>
      <c r="F32" s="2">
        <v>0.27083333333333331</v>
      </c>
      <c r="G32" s="2">
        <v>0.40625</v>
      </c>
      <c r="H32" s="3">
        <f>(Tabela1[CHEGADA]-Tabela1[SAIDA])*1444</f>
        <v>195.54166666666669</v>
      </c>
    </row>
    <row r="33" spans="1:8" x14ac:dyDescent="0.25">
      <c r="A33" t="s">
        <v>18</v>
      </c>
      <c r="B33" t="s">
        <v>35</v>
      </c>
      <c r="C33" t="s">
        <v>33</v>
      </c>
      <c r="D33" t="s">
        <v>26</v>
      </c>
      <c r="E33" s="1">
        <v>9.4499999999999993</v>
      </c>
      <c r="F33" s="2">
        <v>0.25</v>
      </c>
      <c r="G33" s="2">
        <v>0.33333333333333331</v>
      </c>
      <c r="H33" s="3">
        <f>(Tabela1[CHEGADA]-Tabela1[SAIDA])*1444</f>
        <v>120.3333333333333</v>
      </c>
    </row>
    <row r="34" spans="1:8" x14ac:dyDescent="0.25">
      <c r="A34" t="s">
        <v>43</v>
      </c>
      <c r="B34" t="s">
        <v>13</v>
      </c>
      <c r="C34" t="s">
        <v>14</v>
      </c>
      <c r="D34" t="s">
        <v>40</v>
      </c>
      <c r="E34" s="1">
        <v>54.76</v>
      </c>
      <c r="F34" s="2">
        <v>0.27083333333333331</v>
      </c>
      <c r="G34" s="2">
        <v>0.44791666666666669</v>
      </c>
      <c r="H34" s="3">
        <f>(Tabela1[CHEGADA]-Tabela1[SAIDA])*1444</f>
        <v>255.7083333333334</v>
      </c>
    </row>
    <row r="35" spans="1:8" x14ac:dyDescent="0.25">
      <c r="A35" t="s">
        <v>43</v>
      </c>
      <c r="B35" t="s">
        <v>13</v>
      </c>
      <c r="C35" t="s">
        <v>6</v>
      </c>
      <c r="D35" t="s">
        <v>41</v>
      </c>
      <c r="E35" s="1">
        <v>24</v>
      </c>
      <c r="F35" s="2">
        <v>0.3888888888888889</v>
      </c>
      <c r="G35" s="2">
        <v>0.4861111111111111</v>
      </c>
      <c r="H35" s="3">
        <f>(Tabela1[CHEGADA]-Tabela1[SAIDA])*1444</f>
        <v>140.38888888888886</v>
      </c>
    </row>
    <row r="36" spans="1:8" x14ac:dyDescent="0.25">
      <c r="A36" t="s">
        <v>43</v>
      </c>
      <c r="B36" t="s">
        <v>13</v>
      </c>
      <c r="C36" t="s">
        <v>14</v>
      </c>
      <c r="D36" t="s">
        <v>41</v>
      </c>
      <c r="E36" s="1">
        <v>41.59</v>
      </c>
      <c r="F36" s="2">
        <v>0.33333333333333331</v>
      </c>
      <c r="G36" s="2">
        <v>0.4861111111111111</v>
      </c>
      <c r="H36" s="3">
        <f>(Tabela1[CHEGADA]-Tabela1[SAIDA])*1444</f>
        <v>220.61111111111114</v>
      </c>
    </row>
    <row r="37" spans="1:8" x14ac:dyDescent="0.25">
      <c r="A37" t="s">
        <v>18</v>
      </c>
      <c r="B37" t="s">
        <v>13</v>
      </c>
      <c r="C37" t="s">
        <v>17</v>
      </c>
      <c r="D37" t="s">
        <v>27</v>
      </c>
      <c r="E37" s="1">
        <v>14.4</v>
      </c>
      <c r="F37" s="2">
        <v>0.35416666666666669</v>
      </c>
      <c r="G37" s="2">
        <v>0.40625</v>
      </c>
      <c r="H37" s="3">
        <f>(Tabela1[CHEGADA]-Tabela1[SAIDA])*1444</f>
        <v>75.2083333333333</v>
      </c>
    </row>
    <row r="38" spans="1:8" x14ac:dyDescent="0.25">
      <c r="A38" t="s">
        <v>43</v>
      </c>
      <c r="B38" t="s">
        <v>13</v>
      </c>
      <c r="C38" t="s">
        <v>14</v>
      </c>
      <c r="D38" t="s">
        <v>27</v>
      </c>
      <c r="E38" s="1">
        <v>42.04</v>
      </c>
      <c r="F38" s="2">
        <v>0.27083333333333331</v>
      </c>
      <c r="G38" s="2">
        <v>0.39583333333333331</v>
      </c>
      <c r="H38" s="3">
        <f>(Tabela1[CHEGADA]-Tabela1[SAIDA])*1444</f>
        <v>180.5</v>
      </c>
    </row>
    <row r="39" spans="1:8" x14ac:dyDescent="0.25">
      <c r="A39" t="s">
        <v>18</v>
      </c>
      <c r="B39" t="s">
        <v>35</v>
      </c>
      <c r="C39" t="s">
        <v>33</v>
      </c>
      <c r="D39" t="s">
        <v>27</v>
      </c>
      <c r="E39" s="1">
        <v>14.8</v>
      </c>
      <c r="F39" s="2">
        <v>0.29166666666666669</v>
      </c>
      <c r="G39" s="2">
        <v>0.40625</v>
      </c>
      <c r="H39" s="3">
        <f>(Tabela1[CHEGADA]-Tabela1[SAIDA])*1444</f>
        <v>165.45833333333331</v>
      </c>
    </row>
    <row r="40" spans="1:8" x14ac:dyDescent="0.25">
      <c r="A40" t="s">
        <v>18</v>
      </c>
      <c r="B40" t="s">
        <v>35</v>
      </c>
      <c r="C40" t="s">
        <v>17</v>
      </c>
      <c r="D40" t="s">
        <v>28</v>
      </c>
      <c r="E40" s="1">
        <v>10.1</v>
      </c>
      <c r="F40" s="2">
        <v>0.2638888888888889</v>
      </c>
      <c r="G40" s="2">
        <v>0.34375</v>
      </c>
      <c r="H40" s="3">
        <f>(Tabela1[CHEGADA]-Tabela1[SAIDA])*1444</f>
        <v>115.31944444444443</v>
      </c>
    </row>
    <row r="41" spans="1:8" x14ac:dyDescent="0.25">
      <c r="A41" t="s">
        <v>18</v>
      </c>
      <c r="B41" t="s">
        <v>13</v>
      </c>
      <c r="C41" t="s">
        <v>17</v>
      </c>
      <c r="D41" t="s">
        <v>29</v>
      </c>
      <c r="E41" s="1">
        <v>60.5</v>
      </c>
      <c r="F41" s="2">
        <v>0.47916666666666669</v>
      </c>
      <c r="G41" s="2">
        <v>0.73958333333333337</v>
      </c>
      <c r="H41" s="3">
        <f>(Tabela1[CHEGADA]-Tabela1[SAIDA])*1444</f>
        <v>376.04166666666669</v>
      </c>
    </row>
    <row r="42" spans="1:8" x14ac:dyDescent="0.25">
      <c r="A42" t="s">
        <v>18</v>
      </c>
      <c r="B42" t="s">
        <v>13</v>
      </c>
      <c r="C42" t="s">
        <v>14</v>
      </c>
      <c r="D42" t="s">
        <v>29</v>
      </c>
      <c r="E42" s="1">
        <v>86.5</v>
      </c>
      <c r="F42" s="2">
        <v>0.39583333333333331</v>
      </c>
      <c r="G42" s="2">
        <v>0.73958333333333337</v>
      </c>
      <c r="H42" s="3">
        <f>(Tabela1[CHEGADA]-Tabela1[SAIDA])*1444</f>
        <v>496.37500000000006</v>
      </c>
    </row>
    <row r="43" spans="1:8" x14ac:dyDescent="0.25">
      <c r="A43" t="s">
        <v>18</v>
      </c>
      <c r="B43" t="s">
        <v>13</v>
      </c>
      <c r="C43" t="s">
        <v>17</v>
      </c>
      <c r="D43" t="s">
        <v>30</v>
      </c>
      <c r="E43" s="1">
        <v>80</v>
      </c>
      <c r="F43" s="2">
        <v>0.375</v>
      </c>
      <c r="G43" s="2">
        <v>0.65625</v>
      </c>
      <c r="H43" s="3">
        <f>(Tabela1[CHEGADA]-Tabela1[SAIDA])*1444</f>
        <v>406.125</v>
      </c>
    </row>
    <row r="44" spans="1:8" x14ac:dyDescent="0.25">
      <c r="A44" t="s">
        <v>18</v>
      </c>
      <c r="B44" t="s">
        <v>13</v>
      </c>
      <c r="C44" t="s">
        <v>14</v>
      </c>
      <c r="D44" t="s">
        <v>30</v>
      </c>
      <c r="E44" s="1">
        <v>109.25</v>
      </c>
      <c r="F44" s="2">
        <v>0.29166666666666669</v>
      </c>
      <c r="G44" s="2">
        <v>0.65625</v>
      </c>
      <c r="H44" s="3">
        <f>(Tabela1[CHEGADA]-Tabela1[SAIDA])*1444</f>
        <v>526.45833333333326</v>
      </c>
    </row>
    <row r="45" spans="1:8" x14ac:dyDescent="0.25">
      <c r="A45" t="s">
        <v>18</v>
      </c>
      <c r="B45" t="s">
        <v>13</v>
      </c>
      <c r="C45" t="s">
        <v>17</v>
      </c>
      <c r="D45" t="s">
        <v>32</v>
      </c>
      <c r="E45" s="1">
        <v>75</v>
      </c>
      <c r="F45" s="2">
        <v>0.375</v>
      </c>
      <c r="G45" s="2">
        <v>0.60763888888888895</v>
      </c>
      <c r="H45" s="3">
        <f>(Tabela1[CHEGADA]-Tabela1[SAIDA])*1444</f>
        <v>335.93055555555566</v>
      </c>
    </row>
    <row r="46" spans="1:8" x14ac:dyDescent="0.25">
      <c r="A46" t="s">
        <v>18</v>
      </c>
      <c r="B46" t="s">
        <v>13</v>
      </c>
      <c r="C46" t="s">
        <v>14</v>
      </c>
      <c r="D46" t="s">
        <v>32</v>
      </c>
      <c r="E46" s="1">
        <v>104.25</v>
      </c>
      <c r="F46" s="2">
        <v>0.29166666666666669</v>
      </c>
      <c r="G46" s="2">
        <v>0.60763888888888895</v>
      </c>
      <c r="H46" s="3">
        <f>(Tabela1[CHEGADA]-Tabela1[SAIDA])*1444</f>
        <v>456.26388888888897</v>
      </c>
    </row>
    <row r="47" spans="1:8" x14ac:dyDescent="0.25">
      <c r="A47" t="s">
        <v>18</v>
      </c>
      <c r="B47" t="s">
        <v>13</v>
      </c>
      <c r="C47" t="s">
        <v>17</v>
      </c>
      <c r="D47" t="s">
        <v>31</v>
      </c>
      <c r="E47" s="1">
        <v>46</v>
      </c>
      <c r="F47" s="2">
        <v>0.35416666666666669</v>
      </c>
      <c r="G47" s="2">
        <v>0.55208333333333337</v>
      </c>
      <c r="H47" s="3">
        <f>(Tabela1[CHEGADA]-Tabela1[SAIDA])*1444</f>
        <v>285.79166666666669</v>
      </c>
    </row>
    <row r="48" spans="1:8" x14ac:dyDescent="0.25">
      <c r="A48" t="s">
        <v>18</v>
      </c>
      <c r="B48" t="s">
        <v>13</v>
      </c>
      <c r="C48" t="s">
        <v>14</v>
      </c>
      <c r="D48" t="s">
        <v>31</v>
      </c>
      <c r="E48" s="1">
        <v>72.5</v>
      </c>
      <c r="F48" s="2">
        <v>0.27083333333333331</v>
      </c>
      <c r="G48" s="2">
        <v>0.55208333333333337</v>
      </c>
      <c r="H48" s="3">
        <f>(Tabela1[CHEGADA]-Tabela1[SAIDA])*1444</f>
        <v>406.12500000000006</v>
      </c>
    </row>
    <row r="49" spans="1:8" x14ac:dyDescent="0.25">
      <c r="A49" t="s">
        <v>43</v>
      </c>
      <c r="B49" t="s">
        <v>13</v>
      </c>
      <c r="C49" t="s">
        <v>14</v>
      </c>
      <c r="D49" t="s">
        <v>38</v>
      </c>
      <c r="E49" s="1">
        <v>100.1</v>
      </c>
      <c r="F49" s="2">
        <v>0.32291666666666669</v>
      </c>
      <c r="G49" s="2">
        <v>0.6875</v>
      </c>
      <c r="H49" s="3">
        <f>(Tabela1[CHEGADA]-Tabela1[SAIDA])*1444</f>
        <v>526.45833333333326</v>
      </c>
    </row>
    <row r="50" spans="1:8" x14ac:dyDescent="0.25">
      <c r="A50" t="s">
        <v>18</v>
      </c>
      <c r="B50" t="s">
        <v>13</v>
      </c>
      <c r="C50" t="s">
        <v>6</v>
      </c>
      <c r="D50" t="s">
        <v>21</v>
      </c>
      <c r="E50" s="1">
        <v>4.9400000000000004</v>
      </c>
      <c r="F50" s="2">
        <v>0.27083333333333331</v>
      </c>
      <c r="G50" s="2">
        <v>0.30208333333333331</v>
      </c>
      <c r="H50" s="3">
        <f>(Tabela1[CHEGADA]-Tabela1[SAIDA])*1444</f>
        <v>45.125</v>
      </c>
    </row>
    <row r="51" spans="1:8" x14ac:dyDescent="0.25">
      <c r="A51" t="s">
        <v>18</v>
      </c>
      <c r="B51" t="s">
        <v>13</v>
      </c>
      <c r="C51" t="s">
        <v>6</v>
      </c>
      <c r="D51" t="s">
        <v>22</v>
      </c>
      <c r="E51" s="1">
        <v>14.6</v>
      </c>
      <c r="F51" s="2">
        <v>0.27083333333333331</v>
      </c>
      <c r="G51" s="2">
        <v>0.33680555555555558</v>
      </c>
      <c r="H51" s="3">
        <f>(Tabela1[CHEGADA]-Tabela1[SAIDA])*1444</f>
        <v>95.263888888888957</v>
      </c>
    </row>
    <row r="52" spans="1:8" x14ac:dyDescent="0.25">
      <c r="A52" t="s">
        <v>18</v>
      </c>
      <c r="B52" t="s">
        <v>13</v>
      </c>
      <c r="C52" t="s">
        <v>17</v>
      </c>
      <c r="D52" t="s">
        <v>33</v>
      </c>
      <c r="E52" s="1">
        <v>22.75</v>
      </c>
      <c r="F52" s="2">
        <v>0.35416666666666669</v>
      </c>
      <c r="G52" s="2">
        <v>0.4375</v>
      </c>
      <c r="H52" s="3">
        <f>(Tabela1[CHEGADA]-Tabela1[SAIDA])*1444</f>
        <v>120.3333333333333</v>
      </c>
    </row>
    <row r="53" spans="1:8" x14ac:dyDescent="0.25">
      <c r="A53" t="s">
        <v>18</v>
      </c>
      <c r="B53" t="s">
        <v>13</v>
      </c>
      <c r="C53" t="s">
        <v>14</v>
      </c>
      <c r="D53" t="s">
        <v>33</v>
      </c>
      <c r="E53" s="1">
        <v>52</v>
      </c>
      <c r="F53" s="2">
        <v>0.60416666666666663</v>
      </c>
      <c r="G53" s="2">
        <v>0.79166666666666663</v>
      </c>
      <c r="H53" s="3">
        <f>(Tabela1[CHEGADA]-Tabela1[SAIDA])*1444</f>
        <v>270.75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97" workbookViewId="0">
      <selection activeCell="C2" sqref="C2:C120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21.7109375" bestFit="1" customWidth="1"/>
    <col min="4" max="4" width="20.140625" bestFit="1" customWidth="1"/>
    <col min="5" max="5" width="9.28515625" bestFit="1" customWidth="1"/>
    <col min="7" max="7" width="11.85546875" customWidth="1"/>
    <col min="8" max="8" width="9.5703125" customWidth="1"/>
  </cols>
  <sheetData>
    <row r="1" spans="1:8" x14ac:dyDescent="0.25">
      <c r="A1" t="s">
        <v>3</v>
      </c>
      <c r="B1" t="s">
        <v>11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8</v>
      </c>
    </row>
    <row r="2" spans="1:8" x14ac:dyDescent="0.25">
      <c r="A2" t="str">
        <f>Tabela1[[#This Row],[EMPRESA]]</f>
        <v>GUERINO SEISCENTO</v>
      </c>
      <c r="B2" t="str">
        <f>Tabela1[[#This Row],[TIPO]]</f>
        <v>CONVENCIONAL</v>
      </c>
      <c r="C2" t="str">
        <f>Tabela1[[#This Row],[DESTINO]]</f>
        <v>AMERICANA</v>
      </c>
      <c r="D2" t="str">
        <f>Tabela1[[#This Row],[ORIGEM]]</f>
        <v>ASSIS</v>
      </c>
      <c r="E2">
        <f>Tabela1[[#This Row],[CUSTO]]</f>
        <v>84</v>
      </c>
      <c r="F2">
        <f>Tabela1[[#This Row],[SAIDA]]</f>
        <v>0.375</v>
      </c>
      <c r="G2">
        <f>Tabela1[[#This Row],[CHEGADA]]</f>
        <v>0.70486111111111116</v>
      </c>
      <c r="H2">
        <f>Tabela1[[#This Row],[TEMPO]]</f>
        <v>476.31944444444451</v>
      </c>
    </row>
    <row r="3" spans="1:8" x14ac:dyDescent="0.25">
      <c r="A3" t="str">
        <f>Tabela1[[#This Row],[EMPRESA]]</f>
        <v>GUERINO SEISCENTO</v>
      </c>
      <c r="B3" t="str">
        <f>Tabela1[[#This Row],[TIPO]]</f>
        <v>CONVENCIONAL</v>
      </c>
      <c r="C3" t="str">
        <f>Tabela1[[#This Row],[DESTINO]]</f>
        <v>AMERICANA</v>
      </c>
      <c r="D3" t="str">
        <f>Tabela1[[#This Row],[ORIGEM]]</f>
        <v>LONDRINA</v>
      </c>
      <c r="E3">
        <f>Tabela1[[#This Row],[CUSTO]]</f>
        <v>113.25</v>
      </c>
      <c r="F3">
        <f>Tabela1[[#This Row],[SAIDA]]</f>
        <v>0.29166666666666669</v>
      </c>
      <c r="G3">
        <f>Tabela1[[#This Row],[CHEGADA]]</f>
        <v>0.70486111111111116</v>
      </c>
      <c r="H3">
        <f>Tabela1[[#This Row],[TEMPO]]</f>
        <v>596.65277777777783</v>
      </c>
    </row>
    <row r="4" spans="1:8" x14ac:dyDescent="0.25">
      <c r="A4" t="str">
        <f>Tabela1[[#This Row],[EMPRESA]]</f>
        <v>GARCIA</v>
      </c>
      <c r="B4" t="str">
        <f>Tabela1[[#This Row],[TIPO]]</f>
        <v>CONVENCIONAL</v>
      </c>
      <c r="C4" t="str">
        <f>Tabela1[[#This Row],[DESTINO]]</f>
        <v>ANDIRA</v>
      </c>
      <c r="D4" t="str">
        <f>Tabela1[[#This Row],[ORIGEM]]</f>
        <v>CORNELIO PROCOPIO</v>
      </c>
      <c r="E4">
        <f>Tabela1[[#This Row],[CUSTO]]</f>
        <v>10.09</v>
      </c>
      <c r="F4">
        <f>Tabela1[[#This Row],[SAIDA]]</f>
        <v>0.4513888888888889</v>
      </c>
      <c r="G4">
        <f>Tabela1[[#This Row],[CHEGADA]]</f>
        <v>0.49305555555555558</v>
      </c>
      <c r="H4">
        <f>Tabela1[[#This Row],[TEMPO]]</f>
        <v>60.166666666666693</v>
      </c>
    </row>
    <row r="5" spans="1:8" x14ac:dyDescent="0.25">
      <c r="A5" t="str">
        <f>Tabela1[[#This Row],[EMPRESA]]</f>
        <v>GARCIA</v>
      </c>
      <c r="B5" t="str">
        <f>Tabela1[[#This Row],[TIPO]]</f>
        <v>CONVENCIONAL</v>
      </c>
      <c r="C5" t="str">
        <f>Tabela1[[#This Row],[DESTINO]]</f>
        <v>ARACATUBA</v>
      </c>
      <c r="D5" t="str">
        <f>Tabela1[[#This Row],[ORIGEM]]</f>
        <v>LONDRINA</v>
      </c>
      <c r="E5">
        <f>Tabela1[[#This Row],[CUSTO]]</f>
        <v>72</v>
      </c>
      <c r="F5">
        <f>Tabela1[[#This Row],[SAIDA]]</f>
        <v>0.27083333333333331</v>
      </c>
      <c r="G5">
        <f>Tabela1[[#This Row],[CHEGADA]]</f>
        <v>0.52430555555555558</v>
      </c>
      <c r="H5">
        <f>Tabela1[[#This Row],[TEMPO]]</f>
        <v>366.01388888888897</v>
      </c>
    </row>
    <row r="6" spans="1:8" x14ac:dyDescent="0.25">
      <c r="A6" t="str">
        <f>Tabela1[[#This Row],[EMPRESA]]</f>
        <v>GUERINO SEISCENTO</v>
      </c>
      <c r="B6" t="str">
        <f>Tabela1[[#This Row],[TIPO]]</f>
        <v>SUBURBANO</v>
      </c>
      <c r="C6" t="str">
        <f>Tabela1[[#This Row],[DESTINO]]</f>
        <v>ARACATUBA</v>
      </c>
      <c r="D6" t="str">
        <f>Tabela1[[#This Row],[ORIGEM]]</f>
        <v>TUPA</v>
      </c>
      <c r="E6">
        <f>Tabela1[[#This Row],[CUSTO]]</f>
        <v>19.75</v>
      </c>
      <c r="F6">
        <f>Tabela1[[#This Row],[SAIDA]]</f>
        <v>0.27083333333333331</v>
      </c>
      <c r="G6">
        <f>Tabela1[[#This Row],[CHEGADA]]</f>
        <v>0.39583333333333331</v>
      </c>
      <c r="H6">
        <f>Tabela1[[#This Row],[TEMPO]]</f>
        <v>180.5</v>
      </c>
    </row>
    <row r="7" spans="1:8" x14ac:dyDescent="0.25">
      <c r="A7" t="str">
        <f>Tabela1[[#This Row],[EMPRESA]]</f>
        <v>GUERINO SEISCENTO</v>
      </c>
      <c r="B7" t="str">
        <f>Tabela1[[#This Row],[TIPO]]</f>
        <v>CONVENCIONAL</v>
      </c>
      <c r="C7" t="str">
        <f>Tabela1[[#This Row],[DESTINO]]</f>
        <v>ARARAQUARA</v>
      </c>
      <c r="D7" t="str">
        <f>Tabela1[[#This Row],[ORIGEM]]</f>
        <v>ASSIS</v>
      </c>
      <c r="E7">
        <f>Tabela1[[#This Row],[CUSTO]]</f>
        <v>67</v>
      </c>
      <c r="F7">
        <f>Tabela1[[#This Row],[SAIDA]]</f>
        <v>0.375</v>
      </c>
      <c r="G7">
        <f>Tabela1[[#This Row],[CHEGADA]]</f>
        <v>0.58333333333333337</v>
      </c>
      <c r="H7">
        <f>Tabela1[[#This Row],[TEMPO]]</f>
        <v>300.83333333333337</v>
      </c>
    </row>
    <row r="8" spans="1:8" x14ac:dyDescent="0.25">
      <c r="A8" t="str">
        <f>Tabela1[[#This Row],[EMPRESA]]</f>
        <v>GARCIA</v>
      </c>
      <c r="B8" t="str">
        <f>Tabela1[[#This Row],[TIPO]]</f>
        <v>CONVENCIONAL</v>
      </c>
      <c r="C8" t="str">
        <f>Tabela1[[#This Row],[DESTINO]]</f>
        <v>ARARAQUARA</v>
      </c>
      <c r="D8" t="str">
        <f>Tabela1[[#This Row],[ORIGEM]]</f>
        <v>CORNELIO PROCOPIO</v>
      </c>
      <c r="E8">
        <f>Tabela1[[#This Row],[CUSTO]]</f>
        <v>61</v>
      </c>
      <c r="F8">
        <f>Tabela1[[#This Row],[SAIDA]]</f>
        <v>0.37847222222222227</v>
      </c>
      <c r="G8">
        <f>Tabela1[[#This Row],[CHEGADA]]</f>
        <v>0.64236111111111105</v>
      </c>
      <c r="H8">
        <f>Tabela1[[#This Row],[TEMPO]]</f>
        <v>381.05555555555543</v>
      </c>
    </row>
    <row r="9" spans="1:8" x14ac:dyDescent="0.25">
      <c r="A9" t="str">
        <f>Tabela1[[#This Row],[EMPRESA]]</f>
        <v>GUERINO SEISCENTO</v>
      </c>
      <c r="B9" t="str">
        <f>Tabela1[[#This Row],[TIPO]]</f>
        <v>CONVENCIONAL</v>
      </c>
      <c r="C9" t="str">
        <f>Tabela1[[#This Row],[DESTINO]]</f>
        <v>ASSIS</v>
      </c>
      <c r="D9" t="str">
        <f>Tabela1[[#This Row],[ORIGEM]]</f>
        <v>CORNELIO PROCOPIO</v>
      </c>
      <c r="E9">
        <f>Tabela1[[#This Row],[CUSTO]]</f>
        <v>17.45</v>
      </c>
      <c r="F9">
        <f>Tabela1[[#This Row],[SAIDA]]</f>
        <v>0.27083333333333331</v>
      </c>
      <c r="G9">
        <f>Tabela1[[#This Row],[CHEGADA]]</f>
        <v>0.35416666666666669</v>
      </c>
      <c r="H9">
        <f>Tabela1[[#This Row],[TEMPO]]</f>
        <v>120.33333333333339</v>
      </c>
    </row>
    <row r="10" spans="1:8" x14ac:dyDescent="0.25">
      <c r="A10" t="str">
        <f>Tabela1[[#This Row],[EMPRESA]]</f>
        <v>GARCIA</v>
      </c>
      <c r="B10" t="str">
        <f>Tabela1[[#This Row],[TIPO]]</f>
        <v>CONVENCIONAL</v>
      </c>
      <c r="C10" t="str">
        <f>Tabela1[[#This Row],[DESTINO]]</f>
        <v>BANDEIRANTES</v>
      </c>
      <c r="D10" t="str">
        <f>Tabela1[[#This Row],[ORIGEM]]</f>
        <v>CORNELIO PROCOPIO</v>
      </c>
      <c r="E10">
        <f>Tabela1[[#This Row],[CUSTO]]</f>
        <v>7.18</v>
      </c>
      <c r="F10">
        <f>Tabela1[[#This Row],[SAIDA]]</f>
        <v>0.93055555555555547</v>
      </c>
      <c r="G10">
        <f>Tabela1[[#This Row],[CHEGADA]]</f>
        <v>0.97916666666666663</v>
      </c>
      <c r="H10">
        <f>Tabela1[[#This Row],[TEMPO]]</f>
        <v>70.194444444444514</v>
      </c>
    </row>
    <row r="11" spans="1:8" x14ac:dyDescent="0.25">
      <c r="A11" t="str">
        <f>Tabela1[[#This Row],[EMPRESA]]</f>
        <v>GARCIA</v>
      </c>
      <c r="B11" t="str">
        <f>Tabela1[[#This Row],[TIPO]]</f>
        <v>CONVENCIONAL</v>
      </c>
      <c r="C11" t="str">
        <f>Tabela1[[#This Row],[DESTINO]]</f>
        <v>BANDEIRANTES</v>
      </c>
      <c r="D11" t="str">
        <f>Tabela1[[#This Row],[ORIGEM]]</f>
        <v>LONDRINA</v>
      </c>
      <c r="E11">
        <f>Tabela1[[#This Row],[CUSTO]]</f>
        <v>26.78</v>
      </c>
      <c r="F11">
        <f>Tabela1[[#This Row],[SAIDA]]</f>
        <v>0.32291666666666669</v>
      </c>
      <c r="G11">
        <f>Tabela1[[#This Row],[CHEGADA]]</f>
        <v>0.40625</v>
      </c>
      <c r="H11">
        <f>Tabela1[[#This Row],[TEMPO]]</f>
        <v>120.3333333333333</v>
      </c>
    </row>
    <row r="12" spans="1:8" x14ac:dyDescent="0.25">
      <c r="A12" t="str">
        <f>Tabela1[[#This Row],[EMPRESA]]</f>
        <v>GUERINO SEISCENTO</v>
      </c>
      <c r="B12" t="str">
        <f>Tabela1[[#This Row],[TIPO]]</f>
        <v>CONVENCIONAL</v>
      </c>
      <c r="C12" t="str">
        <f>Tabela1[[#This Row],[DESTINO]]</f>
        <v>BAURU</v>
      </c>
      <c r="D12" t="str">
        <f>Tabela1[[#This Row],[ORIGEM]]</f>
        <v>ASSIS</v>
      </c>
      <c r="E12">
        <f>Tabela1[[#This Row],[CUSTO]]</f>
        <v>30.75</v>
      </c>
      <c r="F12">
        <f>Tabela1[[#This Row],[SAIDA]]</f>
        <v>0.85416666666666663</v>
      </c>
      <c r="G12">
        <f>Tabela1[[#This Row],[CHEGADA]]</f>
        <v>0.96875</v>
      </c>
      <c r="H12">
        <f>Tabela1[[#This Row],[TEMPO]]</f>
        <v>165.4583333333334</v>
      </c>
    </row>
    <row r="13" spans="1:8" x14ac:dyDescent="0.25">
      <c r="A13" t="str">
        <f>Tabela1[[#This Row],[EMPRESA]]</f>
        <v>GUERINO SEISCENTO</v>
      </c>
      <c r="B13" t="str">
        <f>Tabela1[[#This Row],[TIPO]]</f>
        <v>CONVENCIONAL</v>
      </c>
      <c r="C13" t="str">
        <f>Tabela1[[#This Row],[DESTINO]]</f>
        <v>BAURU</v>
      </c>
      <c r="D13" t="str">
        <f>Tabela1[[#This Row],[ORIGEM]]</f>
        <v>LONDRINA</v>
      </c>
      <c r="E13">
        <f>Tabela1[[#This Row],[CUSTO]]</f>
        <v>57.25</v>
      </c>
      <c r="F13">
        <f>Tabela1[[#This Row],[SAIDA]]</f>
        <v>0.32291666666666669</v>
      </c>
      <c r="G13">
        <f>Tabela1[[#This Row],[CHEGADA]]</f>
        <v>0.52083333333333337</v>
      </c>
      <c r="H13">
        <f>Tabela1[[#This Row],[TEMPO]]</f>
        <v>285.79166666666669</v>
      </c>
    </row>
    <row r="14" spans="1:8" x14ac:dyDescent="0.25">
      <c r="A14" t="str">
        <f>Tabela1[[#This Row],[EMPRESA]]</f>
        <v>GONTIJO</v>
      </c>
      <c r="B14" t="str">
        <f>Tabela1[[#This Row],[TIPO]]</f>
        <v>CONVENCIONAL</v>
      </c>
      <c r="C14" t="str">
        <f>Tabela1[[#This Row],[DESTINO]]</f>
        <v>BELO HORIZONTE</v>
      </c>
      <c r="D14" t="str">
        <f>Tabela1[[#This Row],[ORIGEM]]</f>
        <v>ARACATUBA</v>
      </c>
      <c r="E14">
        <f>Tabela1[[#This Row],[CUSTO]]</f>
        <v>148</v>
      </c>
      <c r="F14">
        <f>Tabela1[[#This Row],[SAIDA]]</f>
        <v>0</v>
      </c>
      <c r="G14">
        <f>Tabela1[[#This Row],[CHEGADA]]</f>
        <v>0.95833333333333337</v>
      </c>
      <c r="H14">
        <f>Tabela1[[#This Row],[TEMPO]]</f>
        <v>1383.8333333333335</v>
      </c>
    </row>
    <row r="15" spans="1:8" x14ac:dyDescent="0.25">
      <c r="A15" t="str">
        <f>Tabela1[[#This Row],[EMPRESA]]</f>
        <v>GONTIJO</v>
      </c>
      <c r="B15" t="str">
        <f>Tabela1[[#This Row],[TIPO]]</f>
        <v>CONVENCIONAL</v>
      </c>
      <c r="C15" t="str">
        <f>Tabela1[[#This Row],[DESTINO]]</f>
        <v>BELO HORIZONTE</v>
      </c>
      <c r="D15" t="str">
        <f>Tabela1[[#This Row],[ORIGEM]]</f>
        <v>ASSIS</v>
      </c>
      <c r="E15">
        <f>Tabela1[[#This Row],[CUSTO]]</f>
        <v>144.29</v>
      </c>
      <c r="F15">
        <f>Tabela1[[#This Row],[SAIDA]]</f>
        <v>0.14930555555555555</v>
      </c>
      <c r="G15">
        <f>Tabela1[[#This Row],[CHEGADA]]</f>
        <v>0.63888888888888895</v>
      </c>
      <c r="H15">
        <f>Tabela1[[#This Row],[TEMPO]]</f>
        <v>706.95833333333337</v>
      </c>
    </row>
    <row r="16" spans="1:8" x14ac:dyDescent="0.25">
      <c r="A16" t="str">
        <f>Tabela1[[#This Row],[EMPRESA]]</f>
        <v>GONTIJO</v>
      </c>
      <c r="B16" t="str">
        <f>Tabela1[[#This Row],[TIPO]]</f>
        <v>CONVENCIONAL</v>
      </c>
      <c r="C16" t="str">
        <f>Tabela1[[#This Row],[DESTINO]]</f>
        <v>BELO HORIZONTE</v>
      </c>
      <c r="D16" t="str">
        <f>Tabela1[[#This Row],[ORIGEM]]</f>
        <v>BAURU</v>
      </c>
      <c r="E16">
        <f>Tabela1[[#This Row],[CUSTO]]</f>
        <v>129.19999999999999</v>
      </c>
      <c r="F16">
        <f>Tabela1[[#This Row],[SAIDA]]</f>
        <v>2.0833333333333332E-2</v>
      </c>
      <c r="G16">
        <f>Tabela1[[#This Row],[CHEGADA]]</f>
        <v>0.72222222222222221</v>
      </c>
      <c r="H16">
        <f>Tabela1[[#This Row],[TEMPO]]</f>
        <v>1012.8055555555554</v>
      </c>
    </row>
    <row r="17" spans="1:8" x14ac:dyDescent="0.25">
      <c r="A17" t="str">
        <f>Tabela1[[#This Row],[EMPRESA]]</f>
        <v>GONTIJO</v>
      </c>
      <c r="B17" t="str">
        <f>Tabela1[[#This Row],[TIPO]]</f>
        <v>CONVENCIONAL</v>
      </c>
      <c r="C17" t="str">
        <f>Tabela1[[#This Row],[DESTINO]]</f>
        <v>BELO HORIZONTE</v>
      </c>
      <c r="D17" t="str">
        <f>Tabela1[[#This Row],[ORIGEM]]</f>
        <v>SAO JOSE DO RIO PRETO</v>
      </c>
      <c r="E17">
        <f>Tabela1[[#This Row],[CUSTO]]</f>
        <v>124.92</v>
      </c>
      <c r="F17">
        <f>Tabela1[[#This Row],[SAIDA]]</f>
        <v>0</v>
      </c>
      <c r="G17">
        <f>Tabela1[[#This Row],[CHEGADA]]</f>
        <v>0.66666666666666663</v>
      </c>
      <c r="H17">
        <f>Tabela1[[#This Row],[TEMPO]]</f>
        <v>962.66666666666663</v>
      </c>
    </row>
    <row r="18" spans="1:8" x14ac:dyDescent="0.25">
      <c r="A18" t="str">
        <f>Tabela1[[#This Row],[EMPRESA]]</f>
        <v>GARCIA</v>
      </c>
      <c r="B18" t="str">
        <f>Tabela1[[#This Row],[TIPO]]</f>
        <v>CONVENCIONAL</v>
      </c>
      <c r="C18" t="str">
        <f>Tabela1[[#This Row],[DESTINO]]</f>
        <v>CAMBURIU</v>
      </c>
      <c r="D18" t="str">
        <f>Tabela1[[#This Row],[ORIGEM]]</f>
        <v>LONDRINA</v>
      </c>
      <c r="E18">
        <f>Tabela1[[#This Row],[CUSTO]]</f>
        <v>110</v>
      </c>
      <c r="F18">
        <f>Tabela1[[#This Row],[SAIDA]]</f>
        <v>0.51041666666666663</v>
      </c>
      <c r="G18">
        <f>Tabela1[[#This Row],[CHEGADA]]</f>
        <v>0.89930555555555547</v>
      </c>
      <c r="H18">
        <f>Tabela1[[#This Row],[TEMPO]]</f>
        <v>561.55555555555543</v>
      </c>
    </row>
    <row r="19" spans="1:8" x14ac:dyDescent="0.25">
      <c r="A19" t="str">
        <f>Tabela1[[#This Row],[EMPRESA]]</f>
        <v>GUERINO SEISCENTO</v>
      </c>
      <c r="B19" t="str">
        <f>Tabela1[[#This Row],[TIPO]]</f>
        <v>CONVENCIONAL</v>
      </c>
      <c r="C19" t="str">
        <f>Tabela1[[#This Row],[DESTINO]]</f>
        <v>CAMPINAS</v>
      </c>
      <c r="D19" t="str">
        <f>Tabela1[[#This Row],[ORIGEM]]</f>
        <v>ASSIS</v>
      </c>
      <c r="E19">
        <f>Tabela1[[#This Row],[CUSTO]]</f>
        <v>87</v>
      </c>
      <c r="F19">
        <f>Tabela1[[#This Row],[SAIDA]]</f>
        <v>0.375</v>
      </c>
      <c r="G19">
        <f>Tabela1[[#This Row],[CHEGADA]]</f>
        <v>0.72916666666666663</v>
      </c>
      <c r="H19">
        <f>Tabela1[[#This Row],[TEMPO]]</f>
        <v>511.41666666666663</v>
      </c>
    </row>
    <row r="20" spans="1:8" x14ac:dyDescent="0.25">
      <c r="A20" t="str">
        <f>Tabela1[[#This Row],[EMPRESA]]</f>
        <v>GARCIA</v>
      </c>
      <c r="B20" t="str">
        <f>Tabela1[[#This Row],[TIPO]]</f>
        <v>CONVENCIONAL</v>
      </c>
      <c r="C20" t="str">
        <f>Tabela1[[#This Row],[DESTINO]]</f>
        <v>CAMPINAS</v>
      </c>
      <c r="D20" t="str">
        <f>Tabela1[[#This Row],[ORIGEM]]</f>
        <v>LONDRINA</v>
      </c>
      <c r="E20">
        <f>Tabela1[[#This Row],[CUSTO]]</f>
        <v>101.1</v>
      </c>
      <c r="F20">
        <f>Tabela1[[#This Row],[SAIDA]]</f>
        <v>0.3125</v>
      </c>
      <c r="G20">
        <f>Tabela1[[#This Row],[CHEGADA]]</f>
        <v>0.72916666666666663</v>
      </c>
      <c r="H20">
        <f>Tabela1[[#This Row],[TEMPO]]</f>
        <v>601.66666666666663</v>
      </c>
    </row>
    <row r="21" spans="1:8" x14ac:dyDescent="0.25">
      <c r="A21" t="str">
        <f>Tabela1[[#This Row],[EMPRESA]]</f>
        <v>GARCIA</v>
      </c>
      <c r="B21" t="str">
        <f>Tabela1[[#This Row],[TIPO]]</f>
        <v>EXECUTIVO</v>
      </c>
      <c r="C21" t="str">
        <f>Tabela1[[#This Row],[DESTINO]]</f>
        <v>CURITIBA</v>
      </c>
      <c r="D21" t="str">
        <f>Tabela1[[#This Row],[ORIGEM]]</f>
        <v>CORNELIO PROCOPIO</v>
      </c>
      <c r="E21">
        <f>Tabela1[[#This Row],[CUSTO]]</f>
        <v>106.31</v>
      </c>
      <c r="F21">
        <f>Tabela1[[#This Row],[SAIDA]]</f>
        <v>0.24652777777777779</v>
      </c>
      <c r="G21">
        <f>Tabela1[[#This Row],[CHEGADA]]</f>
        <v>0.94444444444444453</v>
      </c>
      <c r="H21">
        <f>Tabela1[[#This Row],[TEMPO]]</f>
        <v>1007.7916666666667</v>
      </c>
    </row>
    <row r="22" spans="1:8" x14ac:dyDescent="0.25">
      <c r="A22" t="str">
        <f>Tabela1[[#This Row],[EMPRESA]]</f>
        <v>GARCIA</v>
      </c>
      <c r="B22" t="str">
        <f>Tabela1[[#This Row],[TIPO]]</f>
        <v>CONVENCIONAL</v>
      </c>
      <c r="C22" t="str">
        <f>Tabela1[[#This Row],[DESTINO]]</f>
        <v>CURITIBA</v>
      </c>
      <c r="D22" t="str">
        <f>Tabela1[[#This Row],[ORIGEM]]</f>
        <v>LONDRINA</v>
      </c>
      <c r="E22">
        <f>Tabela1[[#This Row],[CUSTO]]</f>
        <v>105.92</v>
      </c>
      <c r="F22">
        <f>Tabela1[[#This Row],[SAIDA]]</f>
        <v>0.27083333333333331</v>
      </c>
      <c r="G22">
        <f>Tabela1[[#This Row],[CHEGADA]]</f>
        <v>0.53472222222222221</v>
      </c>
      <c r="H22">
        <f>Tabela1[[#This Row],[TEMPO]]</f>
        <v>381.05555555555554</v>
      </c>
    </row>
    <row r="23" spans="1:8" x14ac:dyDescent="0.25">
      <c r="A23" t="str">
        <f>Tabela1[[#This Row],[EMPRESA]]</f>
        <v>GARCIA</v>
      </c>
      <c r="B23" t="str">
        <f>Tabela1[[#This Row],[TIPO]]</f>
        <v>CONVENCIONAL</v>
      </c>
      <c r="C23" t="str">
        <f>Tabela1[[#This Row],[DESTINO]]</f>
        <v>FLORIANOPOLIS</v>
      </c>
      <c r="D23" t="str">
        <f>Tabela1[[#This Row],[ORIGEM]]</f>
        <v>LONDRINA</v>
      </c>
      <c r="E23">
        <f>Tabela1[[#This Row],[CUSTO]]</f>
        <v>122.3</v>
      </c>
      <c r="F23">
        <f>Tabela1[[#This Row],[SAIDA]]</f>
        <v>0.51041666666666663</v>
      </c>
      <c r="G23">
        <f>Tabela1[[#This Row],[CHEGADA]]</f>
        <v>0.95138888888888884</v>
      </c>
      <c r="H23">
        <f>Tabela1[[#This Row],[TEMPO]]</f>
        <v>636.76388888888891</v>
      </c>
    </row>
    <row r="24" spans="1:8" x14ac:dyDescent="0.25">
      <c r="A24" t="str">
        <f>Tabela1[[#This Row],[EMPRESA]]</f>
        <v>GUERINO SEISCENTO</v>
      </c>
      <c r="B24" t="str">
        <f>Tabela1[[#This Row],[TIPO]]</f>
        <v>CONVENCIONAL</v>
      </c>
      <c r="C24" t="str">
        <f>Tabela1[[#This Row],[DESTINO]]</f>
        <v>FLORINEA</v>
      </c>
      <c r="D24" t="str">
        <f>Tabela1[[#This Row],[ORIGEM]]</f>
        <v>CORNELIO PROCOPIO</v>
      </c>
      <c r="E24">
        <f>Tabela1[[#This Row],[CUSTO]]</f>
        <v>11.3</v>
      </c>
      <c r="F24">
        <f>Tabela1[[#This Row],[SAIDA]]</f>
        <v>0.27083333333333331</v>
      </c>
      <c r="G24">
        <f>Tabela1[[#This Row],[CHEGADA]]</f>
        <v>0.32291666666666669</v>
      </c>
      <c r="H24">
        <f>Tabela1[[#This Row],[TEMPO]]</f>
        <v>75.208333333333385</v>
      </c>
    </row>
    <row r="25" spans="1:8" x14ac:dyDescent="0.25">
      <c r="A25" t="str">
        <f>Tabela1[[#This Row],[EMPRESA]]</f>
        <v>GARCIA</v>
      </c>
      <c r="B25" t="str">
        <f>Tabela1[[#This Row],[TIPO]]</f>
        <v>CONVENCIONAL</v>
      </c>
      <c r="C25" t="str">
        <f>Tabela1[[#This Row],[DESTINO]]</f>
        <v>FOZ IGUACU</v>
      </c>
      <c r="D25" t="str">
        <f>Tabela1[[#This Row],[ORIGEM]]</f>
        <v>LONDRINA</v>
      </c>
      <c r="E25">
        <f>Tabela1[[#This Row],[CUSTO]]</f>
        <v>113.69</v>
      </c>
      <c r="F25">
        <f>Tabela1[[#This Row],[SAIDA]]</f>
        <v>0.57986111111111105</v>
      </c>
      <c r="G25">
        <f>Tabela1[[#This Row],[CHEGADA]]</f>
        <v>0.95833333333333337</v>
      </c>
      <c r="H25">
        <f>Tabela1[[#This Row],[TEMPO]]</f>
        <v>546.51388888888903</v>
      </c>
    </row>
    <row r="26" spans="1:8" x14ac:dyDescent="0.25">
      <c r="A26" t="str">
        <f>Tabela1[[#This Row],[EMPRESA]]</f>
        <v>GONTIJO</v>
      </c>
      <c r="B26" t="str">
        <f>Tabela1[[#This Row],[TIPO]]</f>
        <v>CONVENCIONAL</v>
      </c>
      <c r="C26" t="str">
        <f>Tabela1[[#This Row],[DESTINO]]</f>
        <v>IPATINGA</v>
      </c>
      <c r="D26" t="str">
        <f>Tabela1[[#This Row],[ORIGEM]]</f>
        <v>LONDRINA</v>
      </c>
      <c r="E26">
        <f>Tabela1[[#This Row],[CUSTO]]</f>
        <v>224.07</v>
      </c>
      <c r="F26">
        <f>Tabela1[[#This Row],[SAIDA]]</f>
        <v>0.10416666666666667</v>
      </c>
      <c r="G26">
        <f>Tabela1[[#This Row],[CHEGADA]]</f>
        <v>0.93402777777777779</v>
      </c>
      <c r="H26">
        <f>Tabela1[[#This Row],[TEMPO]]</f>
        <v>1198.3194444444446</v>
      </c>
    </row>
    <row r="27" spans="1:8" x14ac:dyDescent="0.25">
      <c r="A27" t="str">
        <f>Tabela1[[#This Row],[EMPRESA]]</f>
        <v>GUERINO SEISCENTO</v>
      </c>
      <c r="B27" t="str">
        <f>Tabela1[[#This Row],[TIPO]]</f>
        <v>CONVENCIONAL</v>
      </c>
      <c r="C27" t="str">
        <f>Tabela1[[#This Row],[DESTINO]]</f>
        <v>JOSE BONIFACIO</v>
      </c>
      <c r="D27" t="str">
        <f>Tabela1[[#This Row],[ORIGEM]]</f>
        <v>TUPA</v>
      </c>
      <c r="E27">
        <f>Tabela1[[#This Row],[CUSTO]]</f>
        <v>42.1</v>
      </c>
      <c r="F27">
        <f>Tabela1[[#This Row],[SAIDA]]</f>
        <v>0.5</v>
      </c>
      <c r="G27">
        <f>Tabela1[[#This Row],[CHEGADA]]</f>
        <v>0.65972222222222221</v>
      </c>
      <c r="H27">
        <f>Tabela1[[#This Row],[TEMPO]]</f>
        <v>230.63888888888886</v>
      </c>
    </row>
    <row r="28" spans="1:8" x14ac:dyDescent="0.25">
      <c r="A28" t="str">
        <f>Tabela1[[#This Row],[EMPRESA]]</f>
        <v>GUERINO SEISCENTO</v>
      </c>
      <c r="B28" t="str">
        <f>Tabela1[[#This Row],[TIPO]]</f>
        <v>CONVENCIONAL</v>
      </c>
      <c r="C28" t="str">
        <f>Tabela1[[#This Row],[DESTINO]]</f>
        <v>LEOPOLIS</v>
      </c>
      <c r="D28" t="str">
        <f>Tabela1[[#This Row],[ORIGEM]]</f>
        <v>CORNELIO PROCOPIO</v>
      </c>
      <c r="E28">
        <f>Tabela1[[#This Row],[CUSTO]]</f>
        <v>3.6</v>
      </c>
      <c r="F28">
        <f>Tabela1[[#This Row],[SAIDA]]</f>
        <v>0.27083333333333331</v>
      </c>
      <c r="G28">
        <f>Tabela1[[#This Row],[CHEGADA]]</f>
        <v>0.29166666666666669</v>
      </c>
      <c r="H28">
        <f>Tabela1[[#This Row],[TEMPO]]</f>
        <v>30.083333333333385</v>
      </c>
    </row>
    <row r="29" spans="1:8" x14ac:dyDescent="0.25">
      <c r="A29" t="str">
        <f>Tabela1[[#This Row],[EMPRESA]]</f>
        <v>GUERINO SEISCENTO</v>
      </c>
      <c r="B29" t="str">
        <f>Tabela1[[#This Row],[TIPO]]</f>
        <v>CONVENCIONAL</v>
      </c>
      <c r="C29" t="str">
        <f>Tabela1[[#This Row],[DESTINO]]</f>
        <v>LONDRINA</v>
      </c>
      <c r="D29" t="str">
        <f>Tabela1[[#This Row],[ORIGEM]]</f>
        <v>ASSIS</v>
      </c>
      <c r="E29">
        <f>Tabela1[[#This Row],[CUSTO]]</f>
        <v>27</v>
      </c>
      <c r="F29">
        <f>Tabela1[[#This Row],[SAIDA]]</f>
        <v>0.16666666666666666</v>
      </c>
      <c r="G29">
        <f>Tabela1[[#This Row],[CHEGADA]]</f>
        <v>0.25</v>
      </c>
      <c r="H29">
        <f>Tabela1[[#This Row],[TEMPO]]</f>
        <v>120.33333333333334</v>
      </c>
    </row>
    <row r="30" spans="1:8" x14ac:dyDescent="0.25">
      <c r="A30" t="str">
        <f>Tabela1[[#This Row],[EMPRESA]]</f>
        <v>GARCIA</v>
      </c>
      <c r="B30" t="str">
        <f>Tabela1[[#This Row],[TIPO]]</f>
        <v>CONVENCIONAL</v>
      </c>
      <c r="C30" t="str">
        <f>Tabela1[[#This Row],[DESTINO]]</f>
        <v>LONDRINA</v>
      </c>
      <c r="D30" t="str">
        <f>Tabela1[[#This Row],[ORIGEM]]</f>
        <v>CORNELIO PROCOPIO</v>
      </c>
      <c r="E30">
        <f>Tabela1[[#This Row],[CUSTO]]</f>
        <v>14.8</v>
      </c>
      <c r="F30">
        <f>Tabela1[[#This Row],[SAIDA]]</f>
        <v>0.2951388888888889</v>
      </c>
      <c r="G30">
        <f>Tabela1[[#This Row],[CHEGADA]]</f>
        <v>0.35069444444444442</v>
      </c>
      <c r="H30">
        <f>Tabela1[[#This Row],[TEMPO]]</f>
        <v>80.222222222222172</v>
      </c>
    </row>
    <row r="31" spans="1:8" x14ac:dyDescent="0.25">
      <c r="A31" t="str">
        <f>Tabela1[[#This Row],[EMPRESA]]</f>
        <v>GUERINO SEISCENTO</v>
      </c>
      <c r="B31" t="str">
        <f>Tabela1[[#This Row],[TIPO]]</f>
        <v>CONVENCIONAL</v>
      </c>
      <c r="C31" t="str">
        <f>Tabela1[[#This Row],[DESTINO]]</f>
        <v>MARILIA</v>
      </c>
      <c r="D31" t="str">
        <f>Tabela1[[#This Row],[ORIGEM]]</f>
        <v>ASSIS</v>
      </c>
      <c r="E31">
        <f>Tabela1[[#This Row],[CUSTO]]</f>
        <v>14.4</v>
      </c>
      <c r="F31">
        <f>Tabela1[[#This Row],[SAIDA]]</f>
        <v>0.35416666666666669</v>
      </c>
      <c r="G31">
        <f>Tabela1[[#This Row],[CHEGADA]]</f>
        <v>0.40625</v>
      </c>
      <c r="H31">
        <f>Tabela1[[#This Row],[TEMPO]]</f>
        <v>75.2083333333333</v>
      </c>
    </row>
    <row r="32" spans="1:8" x14ac:dyDescent="0.25">
      <c r="A32" t="str">
        <f>Tabela1[[#This Row],[EMPRESA]]</f>
        <v>GUERINO SEISCENTO</v>
      </c>
      <c r="B32" t="str">
        <f>Tabela1[[#This Row],[TIPO]]</f>
        <v>CONVENCIONAL</v>
      </c>
      <c r="C32" t="str">
        <f>Tabela1[[#This Row],[DESTINO]]</f>
        <v>MARILIA</v>
      </c>
      <c r="D32" t="str">
        <f>Tabela1[[#This Row],[ORIGEM]]</f>
        <v>LONDRINA</v>
      </c>
      <c r="E32">
        <f>Tabela1[[#This Row],[CUSTO]]</f>
        <v>40.75</v>
      </c>
      <c r="F32">
        <f>Tabela1[[#This Row],[SAIDA]]</f>
        <v>0.27083333333333331</v>
      </c>
      <c r="G32">
        <f>Tabela1[[#This Row],[CHEGADA]]</f>
        <v>0.40625</v>
      </c>
      <c r="H32">
        <f>Tabela1[[#This Row],[TEMPO]]</f>
        <v>195.54166666666669</v>
      </c>
    </row>
    <row r="33" spans="1:8" x14ac:dyDescent="0.25">
      <c r="A33" t="str">
        <f>Tabela1[[#This Row],[EMPRESA]]</f>
        <v>GUERINO SEISCENTO</v>
      </c>
      <c r="B33" t="str">
        <f>Tabela1[[#This Row],[TIPO]]</f>
        <v>SUBURBANO</v>
      </c>
      <c r="C33" t="str">
        <f>Tabela1[[#This Row],[DESTINO]]</f>
        <v>MARILIA</v>
      </c>
      <c r="D33" t="str">
        <f>Tabela1[[#This Row],[ORIGEM]]</f>
        <v>TUPA</v>
      </c>
      <c r="E33">
        <f>Tabela1[[#This Row],[CUSTO]]</f>
        <v>9.4499999999999993</v>
      </c>
      <c r="F33">
        <f>Tabela1[[#This Row],[SAIDA]]</f>
        <v>0.25</v>
      </c>
      <c r="G33">
        <f>Tabela1[[#This Row],[CHEGADA]]</f>
        <v>0.33333333333333331</v>
      </c>
      <c r="H33">
        <f>Tabela1[[#This Row],[TEMPO]]</f>
        <v>120.3333333333333</v>
      </c>
    </row>
    <row r="34" spans="1:8" x14ac:dyDescent="0.25">
      <c r="A34" t="str">
        <f>Tabela1[[#This Row],[EMPRESA]]</f>
        <v>GARCIA</v>
      </c>
      <c r="B34" t="str">
        <f>Tabela1[[#This Row],[TIPO]]</f>
        <v>CONVENCIONAL</v>
      </c>
      <c r="C34" t="str">
        <f>Tabela1[[#This Row],[DESTINO]]</f>
        <v>OSVALDO CRUZ</v>
      </c>
      <c r="D34" t="str">
        <f>Tabela1[[#This Row],[ORIGEM]]</f>
        <v>LONDRINA</v>
      </c>
      <c r="E34">
        <f>Tabela1[[#This Row],[CUSTO]]</f>
        <v>54.76</v>
      </c>
      <c r="F34">
        <f>Tabela1[[#This Row],[SAIDA]]</f>
        <v>0.27083333333333331</v>
      </c>
      <c r="G34">
        <f>Tabela1[[#This Row],[CHEGADA]]</f>
        <v>0.44791666666666669</v>
      </c>
      <c r="H34">
        <f>Tabela1[[#This Row],[TEMPO]]</f>
        <v>255.7083333333334</v>
      </c>
    </row>
    <row r="35" spans="1:8" x14ac:dyDescent="0.25">
      <c r="A35" t="str">
        <f>Tabela1[[#This Row],[EMPRESA]]</f>
        <v>GARCIA</v>
      </c>
      <c r="B35" t="str">
        <f>Tabela1[[#This Row],[TIPO]]</f>
        <v>CONVENCIONAL</v>
      </c>
      <c r="C35" t="str">
        <f>Tabela1[[#This Row],[DESTINO]]</f>
        <v>OURINHOS</v>
      </c>
      <c r="D35" t="str">
        <f>Tabela1[[#This Row],[ORIGEM]]</f>
        <v>CORNELIO PROCOPIO</v>
      </c>
      <c r="E35">
        <f>Tabela1[[#This Row],[CUSTO]]</f>
        <v>24</v>
      </c>
      <c r="F35">
        <f>Tabela1[[#This Row],[SAIDA]]</f>
        <v>0.3888888888888889</v>
      </c>
      <c r="G35">
        <f>Tabela1[[#This Row],[CHEGADA]]</f>
        <v>0.4861111111111111</v>
      </c>
      <c r="H35">
        <f>Tabela1[[#This Row],[TEMPO]]</f>
        <v>140.38888888888886</v>
      </c>
    </row>
    <row r="36" spans="1:8" x14ac:dyDescent="0.25">
      <c r="A36" t="str">
        <f>Tabela1[[#This Row],[EMPRESA]]</f>
        <v>GARCIA</v>
      </c>
      <c r="B36" t="str">
        <f>Tabela1[[#This Row],[TIPO]]</f>
        <v>CONVENCIONAL</v>
      </c>
      <c r="C36" t="str">
        <f>Tabela1[[#This Row],[DESTINO]]</f>
        <v>OURINHOS</v>
      </c>
      <c r="D36" t="str">
        <f>Tabela1[[#This Row],[ORIGEM]]</f>
        <v>LONDRINA</v>
      </c>
      <c r="E36">
        <f>Tabela1[[#This Row],[CUSTO]]</f>
        <v>41.59</v>
      </c>
      <c r="F36">
        <f>Tabela1[[#This Row],[SAIDA]]</f>
        <v>0.33333333333333331</v>
      </c>
      <c r="G36">
        <f>Tabela1[[#This Row],[CHEGADA]]</f>
        <v>0.4861111111111111</v>
      </c>
      <c r="H36">
        <f>Tabela1[[#This Row],[TEMPO]]</f>
        <v>220.61111111111114</v>
      </c>
    </row>
    <row r="37" spans="1:8" x14ac:dyDescent="0.25">
      <c r="A37" t="str">
        <f>Tabela1[[#This Row],[EMPRESA]]</f>
        <v>GUERINO SEISCENTO</v>
      </c>
      <c r="B37" t="str">
        <f>Tabela1[[#This Row],[TIPO]]</f>
        <v>CONVENCIONAL</v>
      </c>
      <c r="C37" t="str">
        <f>Tabela1[[#This Row],[DESTINO]]</f>
        <v>PRESIDENTE PRUDENTE</v>
      </c>
      <c r="D37" t="str">
        <f>Tabela1[[#This Row],[ORIGEM]]</f>
        <v>ASSIS</v>
      </c>
      <c r="E37">
        <f>Tabela1[[#This Row],[CUSTO]]</f>
        <v>14.4</v>
      </c>
      <c r="F37">
        <f>Tabela1[[#This Row],[SAIDA]]</f>
        <v>0.35416666666666669</v>
      </c>
      <c r="G37">
        <f>Tabela1[[#This Row],[CHEGADA]]</f>
        <v>0.40625</v>
      </c>
      <c r="H37">
        <f>Tabela1[[#This Row],[TEMPO]]</f>
        <v>75.2083333333333</v>
      </c>
    </row>
    <row r="38" spans="1:8" x14ac:dyDescent="0.25">
      <c r="A38" t="str">
        <f>Tabela1[[#This Row],[EMPRESA]]</f>
        <v>GARCIA</v>
      </c>
      <c r="B38" t="str">
        <f>Tabela1[[#This Row],[TIPO]]</f>
        <v>CONVENCIONAL</v>
      </c>
      <c r="C38" t="str">
        <f>Tabela1[[#This Row],[DESTINO]]</f>
        <v>PRESIDENTE PRUDENTE</v>
      </c>
      <c r="D38" t="str">
        <f>Tabela1[[#This Row],[ORIGEM]]</f>
        <v>LONDRINA</v>
      </c>
      <c r="E38">
        <f>Tabela1[[#This Row],[CUSTO]]</f>
        <v>42.04</v>
      </c>
      <c r="F38">
        <f>Tabela1[[#This Row],[SAIDA]]</f>
        <v>0.27083333333333331</v>
      </c>
      <c r="G38">
        <f>Tabela1[[#This Row],[CHEGADA]]</f>
        <v>0.39583333333333331</v>
      </c>
      <c r="H38">
        <f>Tabela1[[#This Row],[TEMPO]]</f>
        <v>180.5</v>
      </c>
    </row>
    <row r="39" spans="1:8" x14ac:dyDescent="0.25">
      <c r="A39" t="str">
        <f>Tabela1[[#This Row],[EMPRESA]]</f>
        <v>GUERINO SEISCENTO</v>
      </c>
      <c r="B39" t="str">
        <f>Tabela1[[#This Row],[TIPO]]</f>
        <v>SUBURBANO</v>
      </c>
      <c r="C39" t="str">
        <f>Tabela1[[#This Row],[DESTINO]]</f>
        <v>PRESIDENTE PRUDENTE</v>
      </c>
      <c r="D39" t="str">
        <f>Tabela1[[#This Row],[ORIGEM]]</f>
        <v>TUPA</v>
      </c>
      <c r="E39">
        <f>Tabela1[[#This Row],[CUSTO]]</f>
        <v>14.8</v>
      </c>
      <c r="F39">
        <f>Tabela1[[#This Row],[SAIDA]]</f>
        <v>0.29166666666666669</v>
      </c>
      <c r="G39">
        <f>Tabela1[[#This Row],[CHEGADA]]</f>
        <v>0.40625</v>
      </c>
      <c r="H39">
        <f>Tabela1[[#This Row],[TEMPO]]</f>
        <v>165.45833333333331</v>
      </c>
    </row>
    <row r="40" spans="1:8" x14ac:dyDescent="0.25">
      <c r="A40" t="str">
        <f>Tabela1[[#This Row],[EMPRESA]]</f>
        <v>GUERINO SEISCENTO</v>
      </c>
      <c r="B40" t="str">
        <f>Tabela1[[#This Row],[TIPO]]</f>
        <v>SUBURBANO</v>
      </c>
      <c r="C40" t="str">
        <f>Tabela1[[#This Row],[DESTINO]]</f>
        <v>RANCHARIA</v>
      </c>
      <c r="D40" t="str">
        <f>Tabela1[[#This Row],[ORIGEM]]</f>
        <v>ASSIS</v>
      </c>
      <c r="E40">
        <f>Tabela1[[#This Row],[CUSTO]]</f>
        <v>10.1</v>
      </c>
      <c r="F40">
        <f>Tabela1[[#This Row],[SAIDA]]</f>
        <v>0.2638888888888889</v>
      </c>
      <c r="G40">
        <f>Tabela1[[#This Row],[CHEGADA]]</f>
        <v>0.34375</v>
      </c>
      <c r="H40">
        <f>Tabela1[[#This Row],[TEMPO]]</f>
        <v>115.31944444444443</v>
      </c>
    </row>
    <row r="41" spans="1:8" x14ac:dyDescent="0.25">
      <c r="A41" t="str">
        <f>Tabela1[[#This Row],[EMPRESA]]</f>
        <v>GUERINO SEISCENTO</v>
      </c>
      <c r="B41" t="str">
        <f>Tabela1[[#This Row],[TIPO]]</f>
        <v>CONVENCIONAL</v>
      </c>
      <c r="C41" t="str">
        <f>Tabela1[[#This Row],[DESTINO]]</f>
        <v>RIBEIRAO PRETO</v>
      </c>
      <c r="D41" t="str">
        <f>Tabela1[[#This Row],[ORIGEM]]</f>
        <v>ASSIS</v>
      </c>
      <c r="E41">
        <f>Tabela1[[#This Row],[CUSTO]]</f>
        <v>60.5</v>
      </c>
      <c r="F41">
        <f>Tabela1[[#This Row],[SAIDA]]</f>
        <v>0.47916666666666669</v>
      </c>
      <c r="G41">
        <f>Tabela1[[#This Row],[CHEGADA]]</f>
        <v>0.73958333333333337</v>
      </c>
      <c r="H41">
        <f>Tabela1[[#This Row],[TEMPO]]</f>
        <v>376.04166666666669</v>
      </c>
    </row>
    <row r="42" spans="1:8" x14ac:dyDescent="0.25">
      <c r="A42" t="str">
        <f>Tabela1[[#This Row],[EMPRESA]]</f>
        <v>GUERINO SEISCENTO</v>
      </c>
      <c r="B42" t="str">
        <f>Tabela1[[#This Row],[TIPO]]</f>
        <v>CONVENCIONAL</v>
      </c>
      <c r="C42" t="str">
        <f>Tabela1[[#This Row],[DESTINO]]</f>
        <v>RIBEIRAO PRETO</v>
      </c>
      <c r="D42" t="str">
        <f>Tabela1[[#This Row],[ORIGEM]]</f>
        <v>LONDRINA</v>
      </c>
      <c r="E42">
        <f>Tabela1[[#This Row],[CUSTO]]</f>
        <v>86.5</v>
      </c>
      <c r="F42">
        <f>Tabela1[[#This Row],[SAIDA]]</f>
        <v>0.39583333333333331</v>
      </c>
      <c r="G42">
        <f>Tabela1[[#This Row],[CHEGADA]]</f>
        <v>0.73958333333333337</v>
      </c>
      <c r="H42">
        <f>Tabela1[[#This Row],[TEMPO]]</f>
        <v>496.37500000000006</v>
      </c>
    </row>
    <row r="43" spans="1:8" x14ac:dyDescent="0.25">
      <c r="A43" t="str">
        <f>Tabela1[[#This Row],[EMPRESA]]</f>
        <v>GUERINO SEISCENTO</v>
      </c>
      <c r="B43" t="str">
        <f>Tabela1[[#This Row],[TIPO]]</f>
        <v>CONVENCIONAL</v>
      </c>
      <c r="C43" t="str">
        <f>Tabela1[[#This Row],[DESTINO]]</f>
        <v>RIO CLARO</v>
      </c>
      <c r="D43" t="str">
        <f>Tabela1[[#This Row],[ORIGEM]]</f>
        <v>ASSIS</v>
      </c>
      <c r="E43">
        <f>Tabela1[[#This Row],[CUSTO]]</f>
        <v>80</v>
      </c>
      <c r="F43">
        <f>Tabela1[[#This Row],[SAIDA]]</f>
        <v>0.375</v>
      </c>
      <c r="G43">
        <f>Tabela1[[#This Row],[CHEGADA]]</f>
        <v>0.65625</v>
      </c>
      <c r="H43">
        <f>Tabela1[[#This Row],[TEMPO]]</f>
        <v>406.125</v>
      </c>
    </row>
    <row r="44" spans="1:8" x14ac:dyDescent="0.25">
      <c r="A44" t="str">
        <f>Tabela1[[#This Row],[EMPRESA]]</f>
        <v>GUERINO SEISCENTO</v>
      </c>
      <c r="B44" t="str">
        <f>Tabela1[[#This Row],[TIPO]]</f>
        <v>CONVENCIONAL</v>
      </c>
      <c r="C44" t="str">
        <f>Tabela1[[#This Row],[DESTINO]]</f>
        <v>RIO CLARO</v>
      </c>
      <c r="D44" t="str">
        <f>Tabela1[[#This Row],[ORIGEM]]</f>
        <v>LONDRINA</v>
      </c>
      <c r="E44">
        <f>Tabela1[[#This Row],[CUSTO]]</f>
        <v>109.25</v>
      </c>
      <c r="F44">
        <f>Tabela1[[#This Row],[SAIDA]]</f>
        <v>0.29166666666666669</v>
      </c>
      <c r="G44">
        <f>Tabela1[[#This Row],[CHEGADA]]</f>
        <v>0.65625</v>
      </c>
      <c r="H44">
        <f>Tabela1[[#This Row],[TEMPO]]</f>
        <v>526.45833333333326</v>
      </c>
    </row>
    <row r="45" spans="1:8" x14ac:dyDescent="0.25">
      <c r="A45" t="str">
        <f>Tabela1[[#This Row],[EMPRESA]]</f>
        <v>GUERINO SEISCENTO</v>
      </c>
      <c r="B45" t="str">
        <f>Tabela1[[#This Row],[TIPO]]</f>
        <v>CONVENCIONAL</v>
      </c>
      <c r="C45" t="str">
        <f>Tabela1[[#This Row],[DESTINO]]</f>
        <v>SAO CARLOS</v>
      </c>
      <c r="D45" t="str">
        <f>Tabela1[[#This Row],[ORIGEM]]</f>
        <v>ASSIS</v>
      </c>
      <c r="E45">
        <f>Tabela1[[#This Row],[CUSTO]]</f>
        <v>75</v>
      </c>
      <c r="F45">
        <f>Tabela1[[#This Row],[SAIDA]]</f>
        <v>0.375</v>
      </c>
      <c r="G45">
        <f>Tabela1[[#This Row],[CHEGADA]]</f>
        <v>0.60763888888888895</v>
      </c>
      <c r="H45">
        <f>Tabela1[[#This Row],[TEMPO]]</f>
        <v>335.93055555555566</v>
      </c>
    </row>
    <row r="46" spans="1:8" x14ac:dyDescent="0.25">
      <c r="A46" t="str">
        <f>Tabela1[[#This Row],[EMPRESA]]</f>
        <v>GUERINO SEISCENTO</v>
      </c>
      <c r="B46" t="str">
        <f>Tabela1[[#This Row],[TIPO]]</f>
        <v>CONVENCIONAL</v>
      </c>
      <c r="C46" t="str">
        <f>Tabela1[[#This Row],[DESTINO]]</f>
        <v>SAO CARLOS</v>
      </c>
      <c r="D46" t="str">
        <f>Tabela1[[#This Row],[ORIGEM]]</f>
        <v>LONDRINA</v>
      </c>
      <c r="E46">
        <f>Tabela1[[#This Row],[CUSTO]]</f>
        <v>104.25</v>
      </c>
      <c r="F46">
        <f>Tabela1[[#This Row],[SAIDA]]</f>
        <v>0.29166666666666669</v>
      </c>
      <c r="G46">
        <f>Tabela1[[#This Row],[CHEGADA]]</f>
        <v>0.60763888888888895</v>
      </c>
      <c r="H46">
        <f>Tabela1[[#This Row],[TEMPO]]</f>
        <v>456.26388888888897</v>
      </c>
    </row>
    <row r="47" spans="1:8" x14ac:dyDescent="0.25">
      <c r="A47" t="str">
        <f>Tabela1[[#This Row],[EMPRESA]]</f>
        <v>GUERINO SEISCENTO</v>
      </c>
      <c r="B47" t="str">
        <f>Tabela1[[#This Row],[TIPO]]</f>
        <v>CONVENCIONAL</v>
      </c>
      <c r="C47" t="str">
        <f>Tabela1[[#This Row],[DESTINO]]</f>
        <v>SAO JOSE DO RIO PRETO</v>
      </c>
      <c r="D47" t="str">
        <f>Tabela1[[#This Row],[ORIGEM]]</f>
        <v>ASSIS</v>
      </c>
      <c r="E47">
        <f>Tabela1[[#This Row],[CUSTO]]</f>
        <v>46</v>
      </c>
      <c r="F47">
        <f>Tabela1[[#This Row],[SAIDA]]</f>
        <v>0.35416666666666669</v>
      </c>
      <c r="G47">
        <f>Tabela1[[#This Row],[CHEGADA]]</f>
        <v>0.55208333333333337</v>
      </c>
      <c r="H47">
        <f>Tabela1[[#This Row],[TEMPO]]</f>
        <v>285.79166666666669</v>
      </c>
    </row>
    <row r="48" spans="1:8" x14ac:dyDescent="0.25">
      <c r="A48" t="str">
        <f>Tabela1[[#This Row],[EMPRESA]]</f>
        <v>GUERINO SEISCENTO</v>
      </c>
      <c r="B48" t="str">
        <f>Tabela1[[#This Row],[TIPO]]</f>
        <v>CONVENCIONAL</v>
      </c>
      <c r="C48" t="str">
        <f>Tabela1[[#This Row],[DESTINO]]</f>
        <v>SAO JOSE DO RIO PRETO</v>
      </c>
      <c r="D48" t="str">
        <f>Tabela1[[#This Row],[ORIGEM]]</f>
        <v>LONDRINA</v>
      </c>
      <c r="E48">
        <f>Tabela1[[#This Row],[CUSTO]]</f>
        <v>72.5</v>
      </c>
      <c r="F48">
        <f>Tabela1[[#This Row],[SAIDA]]</f>
        <v>0.27083333333333331</v>
      </c>
      <c r="G48">
        <f>Tabela1[[#This Row],[CHEGADA]]</f>
        <v>0.55208333333333337</v>
      </c>
      <c r="H48">
        <f>Tabela1[[#This Row],[TEMPO]]</f>
        <v>406.12500000000006</v>
      </c>
    </row>
    <row r="49" spans="1:8" x14ac:dyDescent="0.25">
      <c r="A49" t="str">
        <f>Tabela1[[#This Row],[EMPRESA]]</f>
        <v>GARCIA</v>
      </c>
      <c r="B49" t="str">
        <f>Tabela1[[#This Row],[TIPO]]</f>
        <v>CONVENCIONAL</v>
      </c>
      <c r="C49" t="str">
        <f>Tabela1[[#This Row],[DESTINO]]</f>
        <v>SAO PAULO</v>
      </c>
      <c r="D49" t="str">
        <f>Tabela1[[#This Row],[ORIGEM]]</f>
        <v>LONDRINA</v>
      </c>
      <c r="E49">
        <f>Tabela1[[#This Row],[CUSTO]]</f>
        <v>100.1</v>
      </c>
      <c r="F49">
        <f>Tabela1[[#This Row],[SAIDA]]</f>
        <v>0.32291666666666669</v>
      </c>
      <c r="G49">
        <f>Tabela1[[#This Row],[CHEGADA]]</f>
        <v>0.6875</v>
      </c>
      <c r="H49">
        <f>Tabela1[[#This Row],[TEMPO]]</f>
        <v>526.45833333333326</v>
      </c>
    </row>
    <row r="50" spans="1:8" x14ac:dyDescent="0.25">
      <c r="A50" t="str">
        <f>Tabela1[[#This Row],[EMPRESA]]</f>
        <v>GUERINO SEISCENTO</v>
      </c>
      <c r="B50" t="str">
        <f>Tabela1[[#This Row],[TIPO]]</f>
        <v>CONVENCIONAL</v>
      </c>
      <c r="C50" t="str">
        <f>Tabela1[[#This Row],[DESTINO]]</f>
        <v>SERTANEJA</v>
      </c>
      <c r="D50" t="str">
        <f>Tabela1[[#This Row],[ORIGEM]]</f>
        <v>CORNELIO PROCOPIO</v>
      </c>
      <c r="E50">
        <f>Tabela1[[#This Row],[CUSTO]]</f>
        <v>4.9400000000000004</v>
      </c>
      <c r="F50">
        <f>Tabela1[[#This Row],[SAIDA]]</f>
        <v>0.27083333333333331</v>
      </c>
      <c r="G50">
        <f>Tabela1[[#This Row],[CHEGADA]]</f>
        <v>0.30208333333333331</v>
      </c>
      <c r="H50">
        <f>Tabela1[[#This Row],[TEMPO]]</f>
        <v>45.125</v>
      </c>
    </row>
    <row r="51" spans="1:8" x14ac:dyDescent="0.25">
      <c r="A51" t="str">
        <f>Tabela1[[#This Row],[EMPRESA]]</f>
        <v>GUERINO SEISCENTO</v>
      </c>
      <c r="B51" t="str">
        <f>Tabela1[[#This Row],[TIPO]]</f>
        <v>CONVENCIONAL</v>
      </c>
      <c r="C51" t="str">
        <f>Tabela1[[#This Row],[DESTINO]]</f>
        <v>TARUMA</v>
      </c>
      <c r="D51" t="str">
        <f>Tabela1[[#This Row],[ORIGEM]]</f>
        <v>CORNELIO PROCOPIO</v>
      </c>
      <c r="E51">
        <f>Tabela1[[#This Row],[CUSTO]]</f>
        <v>14.6</v>
      </c>
      <c r="F51">
        <f>Tabela1[[#This Row],[SAIDA]]</f>
        <v>0.27083333333333331</v>
      </c>
      <c r="G51">
        <f>Tabela1[[#This Row],[CHEGADA]]</f>
        <v>0.33680555555555558</v>
      </c>
      <c r="H51">
        <f>Tabela1[[#This Row],[TEMPO]]</f>
        <v>95.263888888888957</v>
      </c>
    </row>
    <row r="52" spans="1:8" x14ac:dyDescent="0.25">
      <c r="A52" t="str">
        <f>Tabela1[[#This Row],[EMPRESA]]</f>
        <v>GUERINO SEISCENTO</v>
      </c>
      <c r="B52" t="str">
        <f>Tabela1[[#This Row],[TIPO]]</f>
        <v>CONVENCIONAL</v>
      </c>
      <c r="C52" t="str">
        <f>Tabela1[[#This Row],[DESTINO]]</f>
        <v>TUPA</v>
      </c>
      <c r="D52" t="str">
        <f>Tabela1[[#This Row],[ORIGEM]]</f>
        <v>ASSIS</v>
      </c>
      <c r="E52">
        <f>Tabela1[[#This Row],[CUSTO]]</f>
        <v>22.75</v>
      </c>
      <c r="F52">
        <f>Tabela1[[#This Row],[SAIDA]]</f>
        <v>0.35416666666666669</v>
      </c>
      <c r="G52">
        <f>Tabela1[[#This Row],[CHEGADA]]</f>
        <v>0.4375</v>
      </c>
      <c r="H52">
        <f>Tabela1[[#This Row],[TEMPO]]</f>
        <v>120.3333333333333</v>
      </c>
    </row>
    <row r="53" spans="1:8" x14ac:dyDescent="0.25">
      <c r="A53" t="str">
        <f>Tabela1[[#This Row],[EMPRESA]]</f>
        <v>GUERINO SEISCENTO</v>
      </c>
      <c r="B53" t="str">
        <f>Tabela1[[#This Row],[TIPO]]</f>
        <v>CONVENCIONAL</v>
      </c>
      <c r="C53" t="str">
        <f>Tabela1[[#This Row],[DESTINO]]</f>
        <v>TUPA</v>
      </c>
      <c r="D53" t="str">
        <f>Tabela1[[#This Row],[ORIGEM]]</f>
        <v>LONDRINA</v>
      </c>
      <c r="E53">
        <f>Tabela1[[#This Row],[CUSTO]]</f>
        <v>52</v>
      </c>
      <c r="F53">
        <f>Tabela1[[#This Row],[SAIDA]]</f>
        <v>0.60416666666666663</v>
      </c>
      <c r="G53">
        <f>Tabela1[[#This Row],[CHEGADA]]</f>
        <v>0.79166666666666663</v>
      </c>
      <c r="H53">
        <f>Tabela1[[#This Row],[TEMPO]]</f>
        <v>270.75</v>
      </c>
    </row>
    <row r="54" spans="1:8" x14ac:dyDescent="0.25">
      <c r="A54" t="e">
        <f>Tabela1[[#This Row],[EMPRESA]]</f>
        <v>#VALUE!</v>
      </c>
      <c r="B54" t="e">
        <f>Tabela1[[#This Row],[TIPO]]</f>
        <v>#VALUE!</v>
      </c>
      <c r="C54" t="e">
        <f>Tabela1[[#This Row],[DESTINO]]</f>
        <v>#VALUE!</v>
      </c>
      <c r="D54" t="e">
        <f>Tabela1[[#This Row],[ORIGEM]]</f>
        <v>#VALUE!</v>
      </c>
      <c r="E54" t="e">
        <f>Tabela1[[#This Row],[CUSTO]]</f>
        <v>#VALUE!</v>
      </c>
      <c r="F54" t="e">
        <f>Tabela1[[#This Row],[SAIDA]]</f>
        <v>#VALUE!</v>
      </c>
      <c r="G54" t="e">
        <f>Tabela1[[#This Row],[CHEGADA]]</f>
        <v>#VALUE!</v>
      </c>
      <c r="H54" t="e">
        <f>Tabela1[[#This Row],[TEMPO]]</f>
        <v>#VALUE!</v>
      </c>
    </row>
    <row r="55" spans="1:8" x14ac:dyDescent="0.25">
      <c r="A55" t="e">
        <f>Tabela1[[#This Row],[EMPRESA]]</f>
        <v>#VALUE!</v>
      </c>
      <c r="B55" t="e">
        <f>Tabela1[[#This Row],[TIPO]]</f>
        <v>#VALUE!</v>
      </c>
      <c r="C55" t="e">
        <f>Tabela1[[#This Row],[DESTINO]]</f>
        <v>#VALUE!</v>
      </c>
      <c r="D55" t="e">
        <f>Tabela1[[#This Row],[ORIGEM]]</f>
        <v>#VALUE!</v>
      </c>
      <c r="E55" t="e">
        <f>Tabela1[[#This Row],[CUSTO]]</f>
        <v>#VALUE!</v>
      </c>
      <c r="F55" t="e">
        <f>Tabela1[[#This Row],[SAIDA]]</f>
        <v>#VALUE!</v>
      </c>
      <c r="G55" t="e">
        <f>Tabela1[[#This Row],[CHEGADA]]</f>
        <v>#VALUE!</v>
      </c>
      <c r="H55" t="e">
        <f>Tabela1[[#This Row],[TEMPO]]</f>
        <v>#VALUE!</v>
      </c>
    </row>
    <row r="56" spans="1:8" x14ac:dyDescent="0.25">
      <c r="A56" t="e">
        <f>Tabela1[[#This Row],[EMPRESA]]</f>
        <v>#VALUE!</v>
      </c>
      <c r="B56" t="e">
        <f>Tabela1[[#This Row],[TIPO]]</f>
        <v>#VALUE!</v>
      </c>
      <c r="C56" t="e">
        <f>Tabela1[[#This Row],[DESTINO]]</f>
        <v>#VALUE!</v>
      </c>
      <c r="D56" t="e">
        <f>Tabela1[[#This Row],[ORIGEM]]</f>
        <v>#VALUE!</v>
      </c>
      <c r="E56" t="e">
        <f>Tabela1[[#This Row],[CUSTO]]</f>
        <v>#VALUE!</v>
      </c>
      <c r="F56" t="e">
        <f>Tabela1[[#This Row],[SAIDA]]</f>
        <v>#VALUE!</v>
      </c>
      <c r="G56" t="e">
        <f>Tabela1[[#This Row],[CHEGADA]]</f>
        <v>#VALUE!</v>
      </c>
      <c r="H56" t="e">
        <f>Tabela1[[#This Row],[TEMPO]]</f>
        <v>#VALUE!</v>
      </c>
    </row>
    <row r="57" spans="1:8" x14ac:dyDescent="0.25">
      <c r="A57" t="e">
        <f>Tabela1[[#This Row],[EMPRESA]]</f>
        <v>#VALUE!</v>
      </c>
      <c r="B57" t="e">
        <f>Tabela1[[#This Row],[TIPO]]</f>
        <v>#VALUE!</v>
      </c>
      <c r="C57" t="e">
        <f>Tabela1[[#This Row],[DESTINO]]</f>
        <v>#VALUE!</v>
      </c>
      <c r="D57" t="e">
        <f>Tabela1[[#This Row],[ORIGEM]]</f>
        <v>#VALUE!</v>
      </c>
      <c r="E57" t="e">
        <f>Tabela1[[#This Row],[CUSTO]]</f>
        <v>#VALUE!</v>
      </c>
      <c r="F57" t="e">
        <f>Tabela1[[#This Row],[SAIDA]]</f>
        <v>#VALUE!</v>
      </c>
      <c r="G57" t="e">
        <f>Tabela1[[#This Row],[CHEGADA]]</f>
        <v>#VALUE!</v>
      </c>
      <c r="H57" t="e">
        <f>Tabela1[[#This Row],[TEMPO]]</f>
        <v>#VALUE!</v>
      </c>
    </row>
    <row r="58" spans="1:8" x14ac:dyDescent="0.25">
      <c r="A58" t="e">
        <f>Tabela1[[#This Row],[EMPRESA]]</f>
        <v>#VALUE!</v>
      </c>
      <c r="B58" t="e">
        <f>Tabela1[[#This Row],[TIPO]]</f>
        <v>#VALUE!</v>
      </c>
      <c r="C58" t="e">
        <f>Tabela1[[#This Row],[DESTINO]]</f>
        <v>#VALUE!</v>
      </c>
      <c r="D58" t="e">
        <f>Tabela1[[#This Row],[ORIGEM]]</f>
        <v>#VALUE!</v>
      </c>
      <c r="E58" t="e">
        <f>Tabela1[[#This Row],[CUSTO]]</f>
        <v>#VALUE!</v>
      </c>
      <c r="F58" t="e">
        <f>Tabela1[[#This Row],[SAIDA]]</f>
        <v>#VALUE!</v>
      </c>
      <c r="G58" t="e">
        <f>Tabela1[[#This Row],[CHEGADA]]</f>
        <v>#VALUE!</v>
      </c>
      <c r="H58" t="e">
        <f>Tabela1[[#This Row],[TEMPO]]</f>
        <v>#VALUE!</v>
      </c>
    </row>
    <row r="59" spans="1:8" x14ac:dyDescent="0.25">
      <c r="A59" t="e">
        <f>Tabela1[[#This Row],[EMPRESA]]</f>
        <v>#VALUE!</v>
      </c>
      <c r="B59" t="e">
        <f>Tabela1[[#This Row],[TIPO]]</f>
        <v>#VALUE!</v>
      </c>
      <c r="C59" t="e">
        <f>Tabela1[[#This Row],[DESTINO]]</f>
        <v>#VALUE!</v>
      </c>
      <c r="D59" t="e">
        <f>Tabela1[[#This Row],[ORIGEM]]</f>
        <v>#VALUE!</v>
      </c>
      <c r="E59" t="e">
        <f>Tabela1[[#This Row],[CUSTO]]</f>
        <v>#VALUE!</v>
      </c>
      <c r="F59" t="e">
        <f>Tabela1[[#This Row],[SAIDA]]</f>
        <v>#VALUE!</v>
      </c>
      <c r="G59" t="e">
        <f>Tabela1[[#This Row],[CHEGADA]]</f>
        <v>#VALUE!</v>
      </c>
      <c r="H59" t="e">
        <f>Tabela1[[#This Row],[TEMPO]]</f>
        <v>#VALUE!</v>
      </c>
    </row>
    <row r="60" spans="1:8" x14ac:dyDescent="0.25">
      <c r="A60" t="e">
        <f>Tabela1[[#This Row],[EMPRESA]]</f>
        <v>#VALUE!</v>
      </c>
      <c r="B60" t="e">
        <f>Tabela1[[#This Row],[TIPO]]</f>
        <v>#VALUE!</v>
      </c>
      <c r="C60" t="e">
        <f>Tabela1[[#This Row],[DESTINO]]</f>
        <v>#VALUE!</v>
      </c>
      <c r="D60" t="e">
        <f>Tabela1[[#This Row],[ORIGEM]]</f>
        <v>#VALUE!</v>
      </c>
      <c r="E60" t="e">
        <f>Tabela1[[#This Row],[CUSTO]]</f>
        <v>#VALUE!</v>
      </c>
      <c r="F60" t="e">
        <f>Tabela1[[#This Row],[SAIDA]]</f>
        <v>#VALUE!</v>
      </c>
      <c r="G60" t="e">
        <f>Tabela1[[#This Row],[CHEGADA]]</f>
        <v>#VALUE!</v>
      </c>
      <c r="H60" t="e">
        <f>Tabela1[[#This Row],[TEMPO]]</f>
        <v>#VALUE!</v>
      </c>
    </row>
    <row r="61" spans="1:8" x14ac:dyDescent="0.25">
      <c r="A61" t="e">
        <f>Tabela1[[#This Row],[EMPRESA]]</f>
        <v>#VALUE!</v>
      </c>
      <c r="B61" t="e">
        <f>Tabela1[[#This Row],[TIPO]]</f>
        <v>#VALUE!</v>
      </c>
      <c r="C61" t="e">
        <f>Tabela1[[#This Row],[DESTINO]]</f>
        <v>#VALUE!</v>
      </c>
      <c r="D61" t="e">
        <f>Tabela1[[#This Row],[ORIGEM]]</f>
        <v>#VALUE!</v>
      </c>
      <c r="E61" t="e">
        <f>Tabela1[[#This Row],[CUSTO]]</f>
        <v>#VALUE!</v>
      </c>
      <c r="F61" t="e">
        <f>Tabela1[[#This Row],[SAIDA]]</f>
        <v>#VALUE!</v>
      </c>
      <c r="G61" t="e">
        <f>Tabela1[[#This Row],[CHEGADA]]</f>
        <v>#VALUE!</v>
      </c>
      <c r="H61" t="e">
        <f>Tabela1[[#This Row],[TEMPO]]</f>
        <v>#VALUE!</v>
      </c>
    </row>
    <row r="62" spans="1:8" x14ac:dyDescent="0.25">
      <c r="A62" t="e">
        <f>Tabela1[[#This Row],[EMPRESA]]</f>
        <v>#VALUE!</v>
      </c>
      <c r="B62" t="e">
        <f>Tabela1[[#This Row],[TIPO]]</f>
        <v>#VALUE!</v>
      </c>
      <c r="C62" t="e">
        <f>Tabela1[[#This Row],[DESTINO]]</f>
        <v>#VALUE!</v>
      </c>
      <c r="D62" t="e">
        <f>Tabela1[[#This Row],[ORIGEM]]</f>
        <v>#VALUE!</v>
      </c>
      <c r="E62" t="e">
        <f>Tabela1[[#This Row],[CUSTO]]</f>
        <v>#VALUE!</v>
      </c>
      <c r="F62" t="e">
        <f>Tabela1[[#This Row],[SAIDA]]</f>
        <v>#VALUE!</v>
      </c>
      <c r="G62" t="e">
        <f>Tabela1[[#This Row],[CHEGADA]]</f>
        <v>#VALUE!</v>
      </c>
      <c r="H62" t="e">
        <f>Tabela1[[#This Row],[TEMPO]]</f>
        <v>#VALUE!</v>
      </c>
    </row>
    <row r="63" spans="1:8" x14ac:dyDescent="0.25">
      <c r="A63" t="e">
        <f>Tabela1[[#This Row],[EMPRESA]]</f>
        <v>#VALUE!</v>
      </c>
      <c r="B63" t="e">
        <f>Tabela1[[#This Row],[TIPO]]</f>
        <v>#VALUE!</v>
      </c>
      <c r="C63" t="e">
        <f>Tabela1[[#This Row],[DESTINO]]</f>
        <v>#VALUE!</v>
      </c>
      <c r="D63" t="e">
        <f>Tabela1[[#This Row],[ORIGEM]]</f>
        <v>#VALUE!</v>
      </c>
      <c r="E63" t="e">
        <f>Tabela1[[#This Row],[CUSTO]]</f>
        <v>#VALUE!</v>
      </c>
      <c r="F63" t="e">
        <f>Tabela1[[#This Row],[SAIDA]]</f>
        <v>#VALUE!</v>
      </c>
      <c r="G63" t="e">
        <f>Tabela1[[#This Row],[CHEGADA]]</f>
        <v>#VALUE!</v>
      </c>
      <c r="H63" t="e">
        <f>Tabela1[[#This Row],[TEMPO]]</f>
        <v>#VALUE!</v>
      </c>
    </row>
    <row r="64" spans="1:8" x14ac:dyDescent="0.25">
      <c r="A64" t="e">
        <f>Tabela1[[#This Row],[EMPRESA]]</f>
        <v>#VALUE!</v>
      </c>
      <c r="B64" t="e">
        <f>Tabela1[[#This Row],[TIPO]]</f>
        <v>#VALUE!</v>
      </c>
      <c r="C64" t="e">
        <f>Tabela1[[#This Row],[DESTINO]]</f>
        <v>#VALUE!</v>
      </c>
      <c r="D64" t="e">
        <f>Tabela1[[#This Row],[ORIGEM]]</f>
        <v>#VALUE!</v>
      </c>
      <c r="E64" t="e">
        <f>Tabela1[[#This Row],[CUSTO]]</f>
        <v>#VALUE!</v>
      </c>
      <c r="F64" t="e">
        <f>Tabela1[[#This Row],[SAIDA]]</f>
        <v>#VALUE!</v>
      </c>
      <c r="G64" t="e">
        <f>Tabela1[[#This Row],[CHEGADA]]</f>
        <v>#VALUE!</v>
      </c>
      <c r="H64" t="e">
        <f>Tabela1[[#This Row],[TEMPO]]</f>
        <v>#VALUE!</v>
      </c>
    </row>
    <row r="65" spans="1:8" x14ac:dyDescent="0.25">
      <c r="A65" t="e">
        <f>Tabela1[[#This Row],[EMPRESA]]</f>
        <v>#VALUE!</v>
      </c>
      <c r="B65" t="e">
        <f>Tabela1[[#This Row],[TIPO]]</f>
        <v>#VALUE!</v>
      </c>
      <c r="C65" t="e">
        <f>Tabela1[[#This Row],[DESTINO]]</f>
        <v>#VALUE!</v>
      </c>
      <c r="D65" t="e">
        <f>Tabela1[[#This Row],[ORIGEM]]</f>
        <v>#VALUE!</v>
      </c>
      <c r="E65" t="e">
        <f>Tabela1[[#This Row],[CUSTO]]</f>
        <v>#VALUE!</v>
      </c>
      <c r="F65" t="e">
        <f>Tabela1[[#This Row],[SAIDA]]</f>
        <v>#VALUE!</v>
      </c>
      <c r="G65" t="e">
        <f>Tabela1[[#This Row],[CHEGADA]]</f>
        <v>#VALUE!</v>
      </c>
      <c r="H65" t="e">
        <f>Tabela1[[#This Row],[TEMPO]]</f>
        <v>#VALUE!</v>
      </c>
    </row>
    <row r="66" spans="1:8" x14ac:dyDescent="0.25">
      <c r="A66" t="e">
        <f>Tabela1[[#This Row],[EMPRESA]]</f>
        <v>#VALUE!</v>
      </c>
      <c r="B66" t="e">
        <f>Tabela1[[#This Row],[TIPO]]</f>
        <v>#VALUE!</v>
      </c>
      <c r="C66" t="e">
        <f>Tabela1[[#This Row],[DESTINO]]</f>
        <v>#VALUE!</v>
      </c>
      <c r="D66" t="e">
        <f>Tabela1[[#This Row],[ORIGEM]]</f>
        <v>#VALUE!</v>
      </c>
      <c r="E66" t="e">
        <f>Tabela1[[#This Row],[CUSTO]]</f>
        <v>#VALUE!</v>
      </c>
      <c r="F66" t="e">
        <f>Tabela1[[#This Row],[SAIDA]]</f>
        <v>#VALUE!</v>
      </c>
      <c r="G66" t="e">
        <f>Tabela1[[#This Row],[CHEGADA]]</f>
        <v>#VALUE!</v>
      </c>
      <c r="H66" t="e">
        <f>Tabela1[[#This Row],[TEMPO]]</f>
        <v>#VALUE!</v>
      </c>
    </row>
    <row r="67" spans="1:8" x14ac:dyDescent="0.25">
      <c r="A67" t="e">
        <f>Tabela1[[#This Row],[EMPRESA]]</f>
        <v>#VALUE!</v>
      </c>
      <c r="B67" t="e">
        <f>Tabela1[[#This Row],[TIPO]]</f>
        <v>#VALUE!</v>
      </c>
      <c r="C67" t="e">
        <f>Tabela1[[#This Row],[DESTINO]]</f>
        <v>#VALUE!</v>
      </c>
      <c r="D67" t="e">
        <f>Tabela1[[#This Row],[ORIGEM]]</f>
        <v>#VALUE!</v>
      </c>
      <c r="E67" t="e">
        <f>Tabela1[[#This Row],[CUSTO]]</f>
        <v>#VALUE!</v>
      </c>
      <c r="F67" t="e">
        <f>Tabela1[[#This Row],[SAIDA]]</f>
        <v>#VALUE!</v>
      </c>
      <c r="G67" t="e">
        <f>Tabela1[[#This Row],[CHEGADA]]</f>
        <v>#VALUE!</v>
      </c>
      <c r="H67" t="e">
        <f>Tabela1[[#This Row],[TEMPO]]</f>
        <v>#VALUE!</v>
      </c>
    </row>
    <row r="68" spans="1:8" x14ac:dyDescent="0.25">
      <c r="A68" t="e">
        <f>Tabela1[[#This Row],[EMPRESA]]</f>
        <v>#VALUE!</v>
      </c>
      <c r="B68" t="e">
        <f>Tabela1[[#This Row],[TIPO]]</f>
        <v>#VALUE!</v>
      </c>
      <c r="C68" t="e">
        <f>Tabela1[[#This Row],[DESTINO]]</f>
        <v>#VALUE!</v>
      </c>
      <c r="D68" t="e">
        <f>Tabela1[[#This Row],[ORIGEM]]</f>
        <v>#VALUE!</v>
      </c>
      <c r="E68" t="e">
        <f>Tabela1[[#This Row],[CUSTO]]</f>
        <v>#VALUE!</v>
      </c>
      <c r="F68" t="e">
        <f>Tabela1[[#This Row],[SAIDA]]</f>
        <v>#VALUE!</v>
      </c>
      <c r="G68" t="e">
        <f>Tabela1[[#This Row],[CHEGADA]]</f>
        <v>#VALUE!</v>
      </c>
      <c r="H68" t="e">
        <f>Tabela1[[#This Row],[TEMPO]]</f>
        <v>#VALUE!</v>
      </c>
    </row>
    <row r="69" spans="1:8" x14ac:dyDescent="0.25">
      <c r="A69" t="e">
        <f>Tabela1[[#This Row],[EMPRESA]]</f>
        <v>#VALUE!</v>
      </c>
      <c r="B69" t="e">
        <f>Tabela1[[#This Row],[TIPO]]</f>
        <v>#VALUE!</v>
      </c>
      <c r="C69" t="e">
        <f>Tabela1[[#This Row],[DESTINO]]</f>
        <v>#VALUE!</v>
      </c>
      <c r="D69" t="e">
        <f>Tabela1[[#This Row],[ORIGEM]]</f>
        <v>#VALUE!</v>
      </c>
      <c r="E69" t="e">
        <f>Tabela1[[#This Row],[CUSTO]]</f>
        <v>#VALUE!</v>
      </c>
      <c r="F69" t="e">
        <f>Tabela1[[#This Row],[SAIDA]]</f>
        <v>#VALUE!</v>
      </c>
      <c r="G69" t="e">
        <f>Tabela1[[#This Row],[CHEGADA]]</f>
        <v>#VALUE!</v>
      </c>
      <c r="H69" t="e">
        <f>Tabela1[[#This Row],[TEMPO]]</f>
        <v>#VALUE!</v>
      </c>
    </row>
    <row r="70" spans="1:8" x14ac:dyDescent="0.25">
      <c r="A70" t="e">
        <f>Tabela1[[#This Row],[EMPRESA]]</f>
        <v>#VALUE!</v>
      </c>
      <c r="B70" t="e">
        <f>Tabela1[[#This Row],[TIPO]]</f>
        <v>#VALUE!</v>
      </c>
      <c r="C70" t="e">
        <f>Tabela1[[#This Row],[DESTINO]]</f>
        <v>#VALUE!</v>
      </c>
      <c r="D70" t="e">
        <f>Tabela1[[#This Row],[ORIGEM]]</f>
        <v>#VALUE!</v>
      </c>
      <c r="E70" t="e">
        <f>Tabela1[[#This Row],[CUSTO]]</f>
        <v>#VALUE!</v>
      </c>
      <c r="F70" t="e">
        <f>Tabela1[[#This Row],[SAIDA]]</f>
        <v>#VALUE!</v>
      </c>
      <c r="G70" t="e">
        <f>Tabela1[[#This Row],[CHEGADA]]</f>
        <v>#VALUE!</v>
      </c>
      <c r="H70" t="e">
        <f>Tabela1[[#This Row],[TEMPO]]</f>
        <v>#VALUE!</v>
      </c>
    </row>
    <row r="71" spans="1:8" x14ac:dyDescent="0.25">
      <c r="A71" t="e">
        <f>Tabela1[[#This Row],[EMPRESA]]</f>
        <v>#VALUE!</v>
      </c>
      <c r="B71" t="e">
        <f>Tabela1[[#This Row],[TIPO]]</f>
        <v>#VALUE!</v>
      </c>
      <c r="C71" t="e">
        <f>Tabela1[[#This Row],[DESTINO]]</f>
        <v>#VALUE!</v>
      </c>
      <c r="D71" t="e">
        <f>Tabela1[[#This Row],[ORIGEM]]</f>
        <v>#VALUE!</v>
      </c>
      <c r="E71" t="e">
        <f>Tabela1[[#This Row],[CUSTO]]</f>
        <v>#VALUE!</v>
      </c>
      <c r="F71" t="e">
        <f>Tabela1[[#This Row],[SAIDA]]</f>
        <v>#VALUE!</v>
      </c>
      <c r="G71" t="e">
        <f>Tabela1[[#This Row],[CHEGADA]]</f>
        <v>#VALUE!</v>
      </c>
      <c r="H71" t="e">
        <f>Tabela1[[#This Row],[TEMPO]]</f>
        <v>#VALUE!</v>
      </c>
    </row>
    <row r="72" spans="1:8" x14ac:dyDescent="0.25">
      <c r="A72" t="e">
        <f>Tabela1[[#This Row],[EMPRESA]]</f>
        <v>#VALUE!</v>
      </c>
      <c r="B72" t="e">
        <f>Tabela1[[#This Row],[TIPO]]</f>
        <v>#VALUE!</v>
      </c>
      <c r="C72" t="e">
        <f>Tabela1[[#This Row],[DESTINO]]</f>
        <v>#VALUE!</v>
      </c>
      <c r="D72" t="e">
        <f>Tabela1[[#This Row],[ORIGEM]]</f>
        <v>#VALUE!</v>
      </c>
      <c r="E72" t="e">
        <f>Tabela1[[#This Row],[CUSTO]]</f>
        <v>#VALUE!</v>
      </c>
      <c r="F72" t="e">
        <f>Tabela1[[#This Row],[SAIDA]]</f>
        <v>#VALUE!</v>
      </c>
      <c r="G72" t="e">
        <f>Tabela1[[#This Row],[CHEGADA]]</f>
        <v>#VALUE!</v>
      </c>
      <c r="H72" t="e">
        <f>Tabela1[[#This Row],[TEMPO]]</f>
        <v>#VALUE!</v>
      </c>
    </row>
    <row r="73" spans="1:8" x14ac:dyDescent="0.25">
      <c r="A73" t="e">
        <f>Tabela1[[#This Row],[EMPRESA]]</f>
        <v>#VALUE!</v>
      </c>
      <c r="B73" t="e">
        <f>Tabela1[[#This Row],[TIPO]]</f>
        <v>#VALUE!</v>
      </c>
      <c r="C73" t="e">
        <f>Tabela1[[#This Row],[DESTINO]]</f>
        <v>#VALUE!</v>
      </c>
      <c r="D73" t="e">
        <f>Tabela1[[#This Row],[ORIGEM]]</f>
        <v>#VALUE!</v>
      </c>
      <c r="E73" t="e">
        <f>Tabela1[[#This Row],[CUSTO]]</f>
        <v>#VALUE!</v>
      </c>
      <c r="F73" t="e">
        <f>Tabela1[[#This Row],[SAIDA]]</f>
        <v>#VALUE!</v>
      </c>
      <c r="G73" t="e">
        <f>Tabela1[[#This Row],[CHEGADA]]</f>
        <v>#VALUE!</v>
      </c>
      <c r="H73" t="e">
        <f>Tabela1[[#This Row],[TEMPO]]</f>
        <v>#VALUE!</v>
      </c>
    </row>
    <row r="74" spans="1:8" x14ac:dyDescent="0.25">
      <c r="A74" t="e">
        <f>Tabela1[[#This Row],[EMPRESA]]</f>
        <v>#VALUE!</v>
      </c>
      <c r="B74" t="e">
        <f>Tabela1[[#This Row],[TIPO]]</f>
        <v>#VALUE!</v>
      </c>
      <c r="C74" t="e">
        <f>Tabela1[[#This Row],[DESTINO]]</f>
        <v>#VALUE!</v>
      </c>
      <c r="D74" t="e">
        <f>Tabela1[[#This Row],[ORIGEM]]</f>
        <v>#VALUE!</v>
      </c>
      <c r="E74" t="e">
        <f>Tabela1[[#This Row],[CUSTO]]</f>
        <v>#VALUE!</v>
      </c>
      <c r="F74" t="e">
        <f>Tabela1[[#This Row],[SAIDA]]</f>
        <v>#VALUE!</v>
      </c>
      <c r="G74" t="e">
        <f>Tabela1[[#This Row],[CHEGADA]]</f>
        <v>#VALUE!</v>
      </c>
      <c r="H74" t="e">
        <f>Tabela1[[#This Row],[TEMPO]]</f>
        <v>#VALUE!</v>
      </c>
    </row>
    <row r="75" spans="1:8" x14ac:dyDescent="0.25">
      <c r="A75" t="e">
        <f>Tabela1[[#This Row],[EMPRESA]]</f>
        <v>#VALUE!</v>
      </c>
      <c r="B75" t="e">
        <f>Tabela1[[#This Row],[TIPO]]</f>
        <v>#VALUE!</v>
      </c>
      <c r="C75" t="e">
        <f>Tabela1[[#This Row],[DESTINO]]</f>
        <v>#VALUE!</v>
      </c>
      <c r="D75" t="e">
        <f>Tabela1[[#This Row],[ORIGEM]]</f>
        <v>#VALUE!</v>
      </c>
      <c r="E75" t="e">
        <f>Tabela1[[#This Row],[CUSTO]]</f>
        <v>#VALUE!</v>
      </c>
      <c r="F75" t="e">
        <f>Tabela1[[#This Row],[SAIDA]]</f>
        <v>#VALUE!</v>
      </c>
      <c r="G75" t="e">
        <f>Tabela1[[#This Row],[CHEGADA]]</f>
        <v>#VALUE!</v>
      </c>
      <c r="H75" t="e">
        <f>Tabela1[[#This Row],[TEMPO]]</f>
        <v>#VALUE!</v>
      </c>
    </row>
    <row r="76" spans="1:8" x14ac:dyDescent="0.25">
      <c r="A76" t="e">
        <f>Tabela1[[#This Row],[EMPRESA]]</f>
        <v>#VALUE!</v>
      </c>
      <c r="B76" t="e">
        <f>Tabela1[[#This Row],[TIPO]]</f>
        <v>#VALUE!</v>
      </c>
      <c r="C76" t="e">
        <f>Tabela1[[#This Row],[DESTINO]]</f>
        <v>#VALUE!</v>
      </c>
      <c r="D76" t="e">
        <f>Tabela1[[#This Row],[ORIGEM]]</f>
        <v>#VALUE!</v>
      </c>
      <c r="E76" t="e">
        <f>Tabela1[[#This Row],[CUSTO]]</f>
        <v>#VALUE!</v>
      </c>
      <c r="F76" t="e">
        <f>Tabela1[[#This Row],[SAIDA]]</f>
        <v>#VALUE!</v>
      </c>
      <c r="G76" t="e">
        <f>Tabela1[[#This Row],[CHEGADA]]</f>
        <v>#VALUE!</v>
      </c>
      <c r="H76" t="e">
        <f>Tabela1[[#This Row],[TEMPO]]</f>
        <v>#VALUE!</v>
      </c>
    </row>
    <row r="77" spans="1:8" x14ac:dyDescent="0.25">
      <c r="A77" t="e">
        <f>Tabela1[[#This Row],[EMPRESA]]</f>
        <v>#VALUE!</v>
      </c>
      <c r="B77" t="e">
        <f>Tabela1[[#This Row],[TIPO]]</f>
        <v>#VALUE!</v>
      </c>
      <c r="C77" t="e">
        <f>Tabela1[[#This Row],[DESTINO]]</f>
        <v>#VALUE!</v>
      </c>
      <c r="D77" t="e">
        <f>Tabela1[[#This Row],[ORIGEM]]</f>
        <v>#VALUE!</v>
      </c>
      <c r="E77" t="e">
        <f>Tabela1[[#This Row],[CUSTO]]</f>
        <v>#VALUE!</v>
      </c>
      <c r="F77" t="e">
        <f>Tabela1[[#This Row],[SAIDA]]</f>
        <v>#VALUE!</v>
      </c>
      <c r="G77" t="e">
        <f>Tabela1[[#This Row],[CHEGADA]]</f>
        <v>#VALUE!</v>
      </c>
      <c r="H77" t="e">
        <f>Tabela1[[#This Row],[TEMPO]]</f>
        <v>#VALUE!</v>
      </c>
    </row>
    <row r="78" spans="1:8" x14ac:dyDescent="0.25">
      <c r="A78" t="e">
        <f>Tabela1[[#This Row],[EMPRESA]]</f>
        <v>#VALUE!</v>
      </c>
      <c r="B78" t="e">
        <f>Tabela1[[#This Row],[TIPO]]</f>
        <v>#VALUE!</v>
      </c>
      <c r="C78" t="e">
        <f>Tabela1[[#This Row],[DESTINO]]</f>
        <v>#VALUE!</v>
      </c>
      <c r="D78" t="e">
        <f>Tabela1[[#This Row],[ORIGEM]]</f>
        <v>#VALUE!</v>
      </c>
      <c r="E78" t="e">
        <f>Tabela1[[#This Row],[CUSTO]]</f>
        <v>#VALUE!</v>
      </c>
      <c r="F78" t="e">
        <f>Tabela1[[#This Row],[SAIDA]]</f>
        <v>#VALUE!</v>
      </c>
      <c r="G78" t="e">
        <f>Tabela1[[#This Row],[CHEGADA]]</f>
        <v>#VALUE!</v>
      </c>
      <c r="H78" t="e">
        <f>Tabela1[[#This Row],[TEMPO]]</f>
        <v>#VALUE!</v>
      </c>
    </row>
    <row r="79" spans="1:8" x14ac:dyDescent="0.25">
      <c r="A79" t="e">
        <f>Tabela1[[#This Row],[EMPRESA]]</f>
        <v>#VALUE!</v>
      </c>
      <c r="B79" t="e">
        <f>Tabela1[[#This Row],[TIPO]]</f>
        <v>#VALUE!</v>
      </c>
      <c r="C79" t="e">
        <f>Tabela1[[#This Row],[DESTINO]]</f>
        <v>#VALUE!</v>
      </c>
      <c r="D79" t="e">
        <f>Tabela1[[#This Row],[ORIGEM]]</f>
        <v>#VALUE!</v>
      </c>
      <c r="E79" t="e">
        <f>Tabela1[[#This Row],[CUSTO]]</f>
        <v>#VALUE!</v>
      </c>
      <c r="F79" t="e">
        <f>Tabela1[[#This Row],[SAIDA]]</f>
        <v>#VALUE!</v>
      </c>
      <c r="G79" t="e">
        <f>Tabela1[[#This Row],[CHEGADA]]</f>
        <v>#VALUE!</v>
      </c>
      <c r="H79" t="e">
        <f>Tabela1[[#This Row],[TEMPO]]</f>
        <v>#VALUE!</v>
      </c>
    </row>
    <row r="80" spans="1:8" x14ac:dyDescent="0.25">
      <c r="A80" t="e">
        <f>Tabela1[[#This Row],[EMPRESA]]</f>
        <v>#VALUE!</v>
      </c>
      <c r="B80" t="e">
        <f>Tabela1[[#This Row],[TIPO]]</f>
        <v>#VALUE!</v>
      </c>
      <c r="C80" t="e">
        <f>Tabela1[[#This Row],[DESTINO]]</f>
        <v>#VALUE!</v>
      </c>
      <c r="D80" t="e">
        <f>Tabela1[[#This Row],[ORIGEM]]</f>
        <v>#VALUE!</v>
      </c>
      <c r="E80" t="e">
        <f>Tabela1[[#This Row],[CUSTO]]</f>
        <v>#VALUE!</v>
      </c>
      <c r="F80" t="e">
        <f>Tabela1[[#This Row],[SAIDA]]</f>
        <v>#VALUE!</v>
      </c>
      <c r="G80" t="e">
        <f>Tabela1[[#This Row],[CHEGADA]]</f>
        <v>#VALUE!</v>
      </c>
      <c r="H80" t="e">
        <f>Tabela1[[#This Row],[TEMPO]]</f>
        <v>#VALUE!</v>
      </c>
    </row>
    <row r="81" spans="1:8" x14ac:dyDescent="0.25">
      <c r="A81" t="e">
        <f>Tabela1[[#This Row],[EMPRESA]]</f>
        <v>#VALUE!</v>
      </c>
      <c r="B81" t="e">
        <f>Tabela1[[#This Row],[TIPO]]</f>
        <v>#VALUE!</v>
      </c>
      <c r="C81" t="e">
        <f>Tabela1[[#This Row],[DESTINO]]</f>
        <v>#VALUE!</v>
      </c>
      <c r="D81" t="e">
        <f>Tabela1[[#This Row],[ORIGEM]]</f>
        <v>#VALUE!</v>
      </c>
      <c r="E81" t="e">
        <f>Tabela1[[#This Row],[CUSTO]]</f>
        <v>#VALUE!</v>
      </c>
      <c r="F81" t="e">
        <f>Tabela1[[#This Row],[SAIDA]]</f>
        <v>#VALUE!</v>
      </c>
      <c r="G81" t="e">
        <f>Tabela1[[#This Row],[CHEGADA]]</f>
        <v>#VALUE!</v>
      </c>
      <c r="H81" t="e">
        <f>Tabela1[[#This Row],[TEMPO]]</f>
        <v>#VALUE!</v>
      </c>
    </row>
    <row r="82" spans="1:8" x14ac:dyDescent="0.25">
      <c r="A82" t="e">
        <f>Tabela1[[#This Row],[EMPRESA]]</f>
        <v>#VALUE!</v>
      </c>
      <c r="B82" t="e">
        <f>Tabela1[[#This Row],[TIPO]]</f>
        <v>#VALUE!</v>
      </c>
      <c r="C82" t="e">
        <f>Tabela1[[#This Row],[DESTINO]]</f>
        <v>#VALUE!</v>
      </c>
      <c r="D82" t="e">
        <f>Tabela1[[#This Row],[ORIGEM]]</f>
        <v>#VALUE!</v>
      </c>
      <c r="E82" t="e">
        <f>Tabela1[[#This Row],[CUSTO]]</f>
        <v>#VALUE!</v>
      </c>
      <c r="F82" t="e">
        <f>Tabela1[[#This Row],[SAIDA]]</f>
        <v>#VALUE!</v>
      </c>
      <c r="G82" t="e">
        <f>Tabela1[[#This Row],[CHEGADA]]</f>
        <v>#VALUE!</v>
      </c>
      <c r="H82" t="e">
        <f>Tabela1[[#This Row],[TEMPO]]</f>
        <v>#VALUE!</v>
      </c>
    </row>
    <row r="83" spans="1:8" x14ac:dyDescent="0.25">
      <c r="A83" t="e">
        <f>Tabela1[[#This Row],[EMPRESA]]</f>
        <v>#VALUE!</v>
      </c>
      <c r="B83" t="e">
        <f>Tabela1[[#This Row],[TIPO]]</f>
        <v>#VALUE!</v>
      </c>
      <c r="C83" t="e">
        <f>Tabela1[[#This Row],[DESTINO]]</f>
        <v>#VALUE!</v>
      </c>
      <c r="D83" t="e">
        <f>Tabela1[[#This Row],[ORIGEM]]</f>
        <v>#VALUE!</v>
      </c>
      <c r="E83" t="e">
        <f>Tabela1[[#This Row],[CUSTO]]</f>
        <v>#VALUE!</v>
      </c>
      <c r="F83" t="e">
        <f>Tabela1[[#This Row],[SAIDA]]</f>
        <v>#VALUE!</v>
      </c>
      <c r="G83" t="e">
        <f>Tabela1[[#This Row],[CHEGADA]]</f>
        <v>#VALUE!</v>
      </c>
      <c r="H83" t="e">
        <f>Tabela1[[#This Row],[TEMPO]]</f>
        <v>#VALUE!</v>
      </c>
    </row>
    <row r="84" spans="1:8" x14ac:dyDescent="0.25">
      <c r="A84" t="e">
        <f>Tabela1[[#This Row],[EMPRESA]]</f>
        <v>#VALUE!</v>
      </c>
      <c r="B84" t="e">
        <f>Tabela1[[#This Row],[TIPO]]</f>
        <v>#VALUE!</v>
      </c>
      <c r="C84" t="e">
        <f>Tabela1[[#This Row],[DESTINO]]</f>
        <v>#VALUE!</v>
      </c>
      <c r="D84" t="e">
        <f>Tabela1[[#This Row],[ORIGEM]]</f>
        <v>#VALUE!</v>
      </c>
      <c r="E84" t="e">
        <f>Tabela1[[#This Row],[CUSTO]]</f>
        <v>#VALUE!</v>
      </c>
      <c r="F84" t="e">
        <f>Tabela1[[#This Row],[SAIDA]]</f>
        <v>#VALUE!</v>
      </c>
      <c r="G84" t="e">
        <f>Tabela1[[#This Row],[CHEGADA]]</f>
        <v>#VALUE!</v>
      </c>
      <c r="H84" t="e">
        <f>Tabela1[[#This Row],[TEMPO]]</f>
        <v>#VALUE!</v>
      </c>
    </row>
    <row r="85" spans="1:8" x14ac:dyDescent="0.25">
      <c r="A85" t="e">
        <f>Tabela1[[#This Row],[EMPRESA]]</f>
        <v>#VALUE!</v>
      </c>
      <c r="B85" t="e">
        <f>Tabela1[[#This Row],[TIPO]]</f>
        <v>#VALUE!</v>
      </c>
      <c r="C85" t="e">
        <f>Tabela1[[#This Row],[DESTINO]]</f>
        <v>#VALUE!</v>
      </c>
      <c r="D85" t="e">
        <f>Tabela1[[#This Row],[ORIGEM]]</f>
        <v>#VALUE!</v>
      </c>
      <c r="E85" t="e">
        <f>Tabela1[[#This Row],[CUSTO]]</f>
        <v>#VALUE!</v>
      </c>
      <c r="F85" t="e">
        <f>Tabela1[[#This Row],[SAIDA]]</f>
        <v>#VALUE!</v>
      </c>
      <c r="G85" t="e">
        <f>Tabela1[[#This Row],[CHEGADA]]</f>
        <v>#VALUE!</v>
      </c>
      <c r="H85" t="e">
        <f>Tabela1[[#This Row],[TEMPO]]</f>
        <v>#VALUE!</v>
      </c>
    </row>
    <row r="86" spans="1:8" x14ac:dyDescent="0.25">
      <c r="A86" t="e">
        <f>Tabela1[[#This Row],[EMPRESA]]</f>
        <v>#VALUE!</v>
      </c>
      <c r="B86" t="e">
        <f>Tabela1[[#This Row],[TIPO]]</f>
        <v>#VALUE!</v>
      </c>
      <c r="C86" t="e">
        <f>Tabela1[[#This Row],[DESTINO]]</f>
        <v>#VALUE!</v>
      </c>
      <c r="D86" t="e">
        <f>Tabela1[[#This Row],[ORIGEM]]</f>
        <v>#VALUE!</v>
      </c>
      <c r="E86" t="e">
        <f>Tabela1[[#This Row],[CUSTO]]</f>
        <v>#VALUE!</v>
      </c>
      <c r="F86" t="e">
        <f>Tabela1[[#This Row],[SAIDA]]</f>
        <v>#VALUE!</v>
      </c>
      <c r="G86" t="e">
        <f>Tabela1[[#This Row],[CHEGADA]]</f>
        <v>#VALUE!</v>
      </c>
      <c r="H86" t="e">
        <f>Tabela1[[#This Row],[TEMPO]]</f>
        <v>#VALUE!</v>
      </c>
    </row>
    <row r="87" spans="1:8" x14ac:dyDescent="0.25">
      <c r="A87" t="e">
        <f>Tabela1[[#This Row],[EMPRESA]]</f>
        <v>#VALUE!</v>
      </c>
      <c r="B87" t="e">
        <f>Tabela1[[#This Row],[TIPO]]</f>
        <v>#VALUE!</v>
      </c>
      <c r="C87" t="e">
        <f>Tabela1[[#This Row],[DESTINO]]</f>
        <v>#VALUE!</v>
      </c>
      <c r="D87" t="e">
        <f>Tabela1[[#This Row],[ORIGEM]]</f>
        <v>#VALUE!</v>
      </c>
      <c r="E87" t="e">
        <f>Tabela1[[#This Row],[CUSTO]]</f>
        <v>#VALUE!</v>
      </c>
      <c r="F87" t="e">
        <f>Tabela1[[#This Row],[SAIDA]]</f>
        <v>#VALUE!</v>
      </c>
      <c r="G87" t="e">
        <f>Tabela1[[#This Row],[CHEGADA]]</f>
        <v>#VALUE!</v>
      </c>
      <c r="H87" t="e">
        <f>Tabela1[[#This Row],[TEMPO]]</f>
        <v>#VALUE!</v>
      </c>
    </row>
    <row r="88" spans="1:8" x14ac:dyDescent="0.25">
      <c r="A88" t="e">
        <f>Tabela1[[#This Row],[EMPRESA]]</f>
        <v>#VALUE!</v>
      </c>
      <c r="B88" t="e">
        <f>Tabela1[[#This Row],[TIPO]]</f>
        <v>#VALUE!</v>
      </c>
      <c r="C88" t="e">
        <f>Tabela1[[#This Row],[DESTINO]]</f>
        <v>#VALUE!</v>
      </c>
      <c r="D88" t="e">
        <f>Tabela1[[#This Row],[ORIGEM]]</f>
        <v>#VALUE!</v>
      </c>
      <c r="E88" t="e">
        <f>Tabela1[[#This Row],[CUSTO]]</f>
        <v>#VALUE!</v>
      </c>
      <c r="F88" t="e">
        <f>Tabela1[[#This Row],[SAIDA]]</f>
        <v>#VALUE!</v>
      </c>
      <c r="G88" t="e">
        <f>Tabela1[[#This Row],[CHEGADA]]</f>
        <v>#VALUE!</v>
      </c>
      <c r="H88" t="e">
        <f>Tabela1[[#This Row],[TEMPO]]</f>
        <v>#VALUE!</v>
      </c>
    </row>
    <row r="89" spans="1:8" x14ac:dyDescent="0.25">
      <c r="A89" t="e">
        <f>Tabela1[[#This Row],[EMPRESA]]</f>
        <v>#VALUE!</v>
      </c>
      <c r="B89" t="e">
        <f>Tabela1[[#This Row],[TIPO]]</f>
        <v>#VALUE!</v>
      </c>
      <c r="C89" t="e">
        <f>Tabela1[[#This Row],[DESTINO]]</f>
        <v>#VALUE!</v>
      </c>
      <c r="D89" t="e">
        <f>Tabela1[[#This Row],[ORIGEM]]</f>
        <v>#VALUE!</v>
      </c>
      <c r="E89" t="e">
        <f>Tabela1[[#This Row],[CUSTO]]</f>
        <v>#VALUE!</v>
      </c>
      <c r="F89" t="e">
        <f>Tabela1[[#This Row],[SAIDA]]</f>
        <v>#VALUE!</v>
      </c>
      <c r="G89" t="e">
        <f>Tabela1[[#This Row],[CHEGADA]]</f>
        <v>#VALUE!</v>
      </c>
      <c r="H89" t="e">
        <f>Tabela1[[#This Row],[TEMPO]]</f>
        <v>#VALUE!</v>
      </c>
    </row>
    <row r="90" spans="1:8" x14ac:dyDescent="0.25">
      <c r="A90" t="e">
        <f>Tabela1[[#This Row],[EMPRESA]]</f>
        <v>#VALUE!</v>
      </c>
      <c r="B90" t="e">
        <f>Tabela1[[#This Row],[TIPO]]</f>
        <v>#VALUE!</v>
      </c>
      <c r="C90" t="e">
        <f>Tabela1[[#This Row],[DESTINO]]</f>
        <v>#VALUE!</v>
      </c>
      <c r="D90" t="e">
        <f>Tabela1[[#This Row],[ORIGEM]]</f>
        <v>#VALUE!</v>
      </c>
      <c r="E90" t="e">
        <f>Tabela1[[#This Row],[CUSTO]]</f>
        <v>#VALUE!</v>
      </c>
      <c r="F90" t="e">
        <f>Tabela1[[#This Row],[SAIDA]]</f>
        <v>#VALUE!</v>
      </c>
      <c r="G90" t="e">
        <f>Tabela1[[#This Row],[CHEGADA]]</f>
        <v>#VALUE!</v>
      </c>
      <c r="H90" t="e">
        <f>Tabela1[[#This Row],[TEMPO]]</f>
        <v>#VALUE!</v>
      </c>
    </row>
    <row r="91" spans="1:8" x14ac:dyDescent="0.25">
      <c r="A91" t="e">
        <f>Tabela1[[#This Row],[EMPRESA]]</f>
        <v>#VALUE!</v>
      </c>
      <c r="B91" t="e">
        <f>Tabela1[[#This Row],[TIPO]]</f>
        <v>#VALUE!</v>
      </c>
      <c r="C91" t="e">
        <f>Tabela1[[#This Row],[DESTINO]]</f>
        <v>#VALUE!</v>
      </c>
      <c r="D91" t="e">
        <f>Tabela1[[#This Row],[ORIGEM]]</f>
        <v>#VALUE!</v>
      </c>
      <c r="E91" t="e">
        <f>Tabela1[[#This Row],[CUSTO]]</f>
        <v>#VALUE!</v>
      </c>
      <c r="F91" t="e">
        <f>Tabela1[[#This Row],[SAIDA]]</f>
        <v>#VALUE!</v>
      </c>
      <c r="G91" t="e">
        <f>Tabela1[[#This Row],[CHEGADA]]</f>
        <v>#VALUE!</v>
      </c>
      <c r="H91" t="e">
        <f>Tabela1[[#This Row],[TEMPO]]</f>
        <v>#VALUE!</v>
      </c>
    </row>
    <row r="92" spans="1:8" x14ac:dyDescent="0.25">
      <c r="A92" t="e">
        <f>Tabela1[[#This Row],[EMPRESA]]</f>
        <v>#VALUE!</v>
      </c>
      <c r="B92" t="e">
        <f>Tabela1[[#This Row],[TIPO]]</f>
        <v>#VALUE!</v>
      </c>
      <c r="C92" t="e">
        <f>Tabela1[[#This Row],[DESTINO]]</f>
        <v>#VALUE!</v>
      </c>
      <c r="D92" t="e">
        <f>Tabela1[[#This Row],[ORIGEM]]</f>
        <v>#VALUE!</v>
      </c>
      <c r="E92" t="e">
        <f>Tabela1[[#This Row],[CUSTO]]</f>
        <v>#VALUE!</v>
      </c>
      <c r="F92" t="e">
        <f>Tabela1[[#This Row],[SAIDA]]</f>
        <v>#VALUE!</v>
      </c>
      <c r="G92" t="e">
        <f>Tabela1[[#This Row],[CHEGADA]]</f>
        <v>#VALUE!</v>
      </c>
      <c r="H92" t="e">
        <f>Tabela1[[#This Row],[TEMPO]]</f>
        <v>#VALUE!</v>
      </c>
    </row>
    <row r="93" spans="1:8" x14ac:dyDescent="0.25">
      <c r="A93" t="e">
        <f>Tabela1[[#This Row],[EMPRESA]]</f>
        <v>#VALUE!</v>
      </c>
      <c r="B93" t="e">
        <f>Tabela1[[#This Row],[TIPO]]</f>
        <v>#VALUE!</v>
      </c>
      <c r="C93" t="e">
        <f>Tabela1[[#This Row],[DESTINO]]</f>
        <v>#VALUE!</v>
      </c>
      <c r="D93" t="e">
        <f>Tabela1[[#This Row],[ORIGEM]]</f>
        <v>#VALUE!</v>
      </c>
      <c r="E93" t="e">
        <f>Tabela1[[#This Row],[CUSTO]]</f>
        <v>#VALUE!</v>
      </c>
      <c r="F93" t="e">
        <f>Tabela1[[#This Row],[SAIDA]]</f>
        <v>#VALUE!</v>
      </c>
      <c r="G93" t="e">
        <f>Tabela1[[#This Row],[CHEGADA]]</f>
        <v>#VALUE!</v>
      </c>
      <c r="H93" t="e">
        <f>Tabela1[[#This Row],[TEMPO]]</f>
        <v>#VALUE!</v>
      </c>
    </row>
    <row r="94" spans="1:8" x14ac:dyDescent="0.25">
      <c r="A94" t="e">
        <f>Tabela1[[#This Row],[EMPRESA]]</f>
        <v>#VALUE!</v>
      </c>
      <c r="B94" t="e">
        <f>Tabela1[[#This Row],[TIPO]]</f>
        <v>#VALUE!</v>
      </c>
      <c r="C94" t="e">
        <f>Tabela1[[#This Row],[DESTINO]]</f>
        <v>#VALUE!</v>
      </c>
      <c r="D94" t="e">
        <f>Tabela1[[#This Row],[ORIGEM]]</f>
        <v>#VALUE!</v>
      </c>
      <c r="E94" t="e">
        <f>Tabela1[[#This Row],[CUSTO]]</f>
        <v>#VALUE!</v>
      </c>
      <c r="F94" t="e">
        <f>Tabela1[[#This Row],[SAIDA]]</f>
        <v>#VALUE!</v>
      </c>
      <c r="G94" t="e">
        <f>Tabela1[[#This Row],[CHEGADA]]</f>
        <v>#VALUE!</v>
      </c>
      <c r="H94" t="e">
        <f>Tabela1[[#This Row],[TEMPO]]</f>
        <v>#VALUE!</v>
      </c>
    </row>
    <row r="95" spans="1:8" x14ac:dyDescent="0.25">
      <c r="A95" t="e">
        <f>Tabela1[[#This Row],[EMPRESA]]</f>
        <v>#VALUE!</v>
      </c>
      <c r="B95" t="e">
        <f>Tabela1[[#This Row],[TIPO]]</f>
        <v>#VALUE!</v>
      </c>
      <c r="C95" t="e">
        <f>Tabela1[[#This Row],[DESTINO]]</f>
        <v>#VALUE!</v>
      </c>
      <c r="D95" t="e">
        <f>Tabela1[[#This Row],[ORIGEM]]</f>
        <v>#VALUE!</v>
      </c>
      <c r="E95" t="e">
        <f>Tabela1[[#This Row],[CUSTO]]</f>
        <v>#VALUE!</v>
      </c>
      <c r="F95" t="e">
        <f>Tabela1[[#This Row],[SAIDA]]</f>
        <v>#VALUE!</v>
      </c>
      <c r="G95" t="e">
        <f>Tabela1[[#This Row],[CHEGADA]]</f>
        <v>#VALUE!</v>
      </c>
      <c r="H95" t="e">
        <f>Tabela1[[#This Row],[TEMPO]]</f>
        <v>#VALUE!</v>
      </c>
    </row>
    <row r="96" spans="1:8" x14ac:dyDescent="0.25">
      <c r="A96" t="e">
        <f>Tabela1[[#This Row],[EMPRESA]]</f>
        <v>#VALUE!</v>
      </c>
      <c r="B96" t="e">
        <f>Tabela1[[#This Row],[TIPO]]</f>
        <v>#VALUE!</v>
      </c>
      <c r="C96" t="e">
        <f>Tabela1[[#This Row],[DESTINO]]</f>
        <v>#VALUE!</v>
      </c>
      <c r="D96" t="e">
        <f>Tabela1[[#This Row],[ORIGEM]]</f>
        <v>#VALUE!</v>
      </c>
      <c r="E96" t="e">
        <f>Tabela1[[#This Row],[CUSTO]]</f>
        <v>#VALUE!</v>
      </c>
      <c r="F96" t="e">
        <f>Tabela1[[#This Row],[SAIDA]]</f>
        <v>#VALUE!</v>
      </c>
      <c r="G96" t="e">
        <f>Tabela1[[#This Row],[CHEGADA]]</f>
        <v>#VALUE!</v>
      </c>
      <c r="H96" t="e">
        <f>Tabela1[[#This Row],[TEMPO]]</f>
        <v>#VALUE!</v>
      </c>
    </row>
    <row r="97" spans="1:8" x14ac:dyDescent="0.25">
      <c r="A97" t="e">
        <f>Tabela1[[#This Row],[EMPRESA]]</f>
        <v>#VALUE!</v>
      </c>
      <c r="B97" t="e">
        <f>Tabela1[[#This Row],[TIPO]]</f>
        <v>#VALUE!</v>
      </c>
      <c r="C97" t="e">
        <f>Tabela1[[#This Row],[DESTINO]]</f>
        <v>#VALUE!</v>
      </c>
      <c r="D97" t="e">
        <f>Tabela1[[#This Row],[ORIGEM]]</f>
        <v>#VALUE!</v>
      </c>
      <c r="E97" t="e">
        <f>Tabela1[[#This Row],[CUSTO]]</f>
        <v>#VALUE!</v>
      </c>
      <c r="F97" t="e">
        <f>Tabela1[[#This Row],[SAIDA]]</f>
        <v>#VALUE!</v>
      </c>
      <c r="G97" t="e">
        <f>Tabela1[[#This Row],[CHEGADA]]</f>
        <v>#VALUE!</v>
      </c>
      <c r="H97" t="e">
        <f>Tabela1[[#This Row],[TEMPO]]</f>
        <v>#VALUE!</v>
      </c>
    </row>
    <row r="98" spans="1:8" x14ac:dyDescent="0.25">
      <c r="A98" t="e">
        <f>Tabela1[[#This Row],[EMPRESA]]</f>
        <v>#VALUE!</v>
      </c>
      <c r="B98" t="e">
        <f>Tabela1[[#This Row],[TIPO]]</f>
        <v>#VALUE!</v>
      </c>
      <c r="C98" t="e">
        <f>Tabela1[[#This Row],[DESTINO]]</f>
        <v>#VALUE!</v>
      </c>
      <c r="D98" t="e">
        <f>Tabela1[[#This Row],[ORIGEM]]</f>
        <v>#VALUE!</v>
      </c>
      <c r="E98" t="e">
        <f>Tabela1[[#This Row],[CUSTO]]</f>
        <v>#VALUE!</v>
      </c>
      <c r="F98" t="e">
        <f>Tabela1[[#This Row],[SAIDA]]</f>
        <v>#VALUE!</v>
      </c>
      <c r="G98" t="e">
        <f>Tabela1[[#This Row],[CHEGADA]]</f>
        <v>#VALUE!</v>
      </c>
      <c r="H98" t="e">
        <f>Tabela1[[#This Row],[TEMPO]]</f>
        <v>#VALUE!</v>
      </c>
    </row>
    <row r="99" spans="1:8" x14ac:dyDescent="0.25">
      <c r="A99" t="e">
        <f>Tabela1[[#This Row],[EMPRESA]]</f>
        <v>#VALUE!</v>
      </c>
      <c r="B99" t="e">
        <f>Tabela1[[#This Row],[TIPO]]</f>
        <v>#VALUE!</v>
      </c>
      <c r="C99" t="e">
        <f>Tabela1[[#This Row],[DESTINO]]</f>
        <v>#VALUE!</v>
      </c>
      <c r="D99" t="e">
        <f>Tabela1[[#This Row],[ORIGEM]]</f>
        <v>#VALUE!</v>
      </c>
      <c r="E99" t="e">
        <f>Tabela1[[#This Row],[CUSTO]]</f>
        <v>#VALUE!</v>
      </c>
      <c r="F99" t="e">
        <f>Tabela1[[#This Row],[SAIDA]]</f>
        <v>#VALUE!</v>
      </c>
      <c r="G99" t="e">
        <f>Tabela1[[#This Row],[CHEGADA]]</f>
        <v>#VALUE!</v>
      </c>
      <c r="H99" t="e">
        <f>Tabela1[[#This Row],[TEMPO]]</f>
        <v>#VALUE!</v>
      </c>
    </row>
    <row r="100" spans="1:8" x14ac:dyDescent="0.25">
      <c r="A100" t="e">
        <f>Tabela1[[#This Row],[EMPRESA]]</f>
        <v>#VALUE!</v>
      </c>
      <c r="B100" t="e">
        <f>Tabela1[[#This Row],[TIPO]]</f>
        <v>#VALUE!</v>
      </c>
      <c r="C100" t="e">
        <f>Tabela1[[#This Row],[DESTINO]]</f>
        <v>#VALUE!</v>
      </c>
      <c r="D100" t="e">
        <f>Tabela1[[#This Row],[ORIGEM]]</f>
        <v>#VALUE!</v>
      </c>
      <c r="E100" t="e">
        <f>Tabela1[[#This Row],[CUSTO]]</f>
        <v>#VALUE!</v>
      </c>
      <c r="F100" t="e">
        <f>Tabela1[[#This Row],[SAIDA]]</f>
        <v>#VALUE!</v>
      </c>
      <c r="G100" t="e">
        <f>Tabela1[[#This Row],[CHEGADA]]</f>
        <v>#VALUE!</v>
      </c>
      <c r="H100" t="e">
        <f>Tabela1[[#This Row],[TEMPO]]</f>
        <v>#VALUE!</v>
      </c>
    </row>
    <row r="101" spans="1:8" x14ac:dyDescent="0.25">
      <c r="A101" t="e">
        <f>Tabela1[[#This Row],[EMPRESA]]</f>
        <v>#VALUE!</v>
      </c>
      <c r="B101" t="e">
        <f>Tabela1[[#This Row],[TIPO]]</f>
        <v>#VALUE!</v>
      </c>
      <c r="C101" t="e">
        <f>Tabela1[[#This Row],[DESTINO]]</f>
        <v>#VALUE!</v>
      </c>
      <c r="D101" t="e">
        <f>Tabela1[[#This Row],[ORIGEM]]</f>
        <v>#VALUE!</v>
      </c>
      <c r="E101" t="e">
        <f>Tabela1[[#This Row],[CUSTO]]</f>
        <v>#VALUE!</v>
      </c>
      <c r="F101" t="e">
        <f>Tabela1[[#This Row],[SAIDA]]</f>
        <v>#VALUE!</v>
      </c>
      <c r="G101" t="e">
        <f>Tabela1[[#This Row],[CHEGADA]]</f>
        <v>#VALUE!</v>
      </c>
      <c r="H101" t="e">
        <f>Tabela1[[#This Row],[TEMPO]]</f>
        <v>#VALUE!</v>
      </c>
    </row>
    <row r="102" spans="1:8" x14ac:dyDescent="0.25">
      <c r="A102" t="e">
        <f>Tabela1[[#This Row],[EMPRESA]]</f>
        <v>#VALUE!</v>
      </c>
      <c r="B102" t="e">
        <f>Tabela1[[#This Row],[TIPO]]</f>
        <v>#VALUE!</v>
      </c>
      <c r="C102" t="e">
        <f>Tabela1[[#This Row],[DESTINO]]</f>
        <v>#VALUE!</v>
      </c>
      <c r="D102" t="e">
        <f>Tabela1[[#This Row],[ORIGEM]]</f>
        <v>#VALUE!</v>
      </c>
      <c r="E102" t="e">
        <f>Tabela1[[#This Row],[CUSTO]]</f>
        <v>#VALUE!</v>
      </c>
      <c r="F102" t="e">
        <f>Tabela1[[#This Row],[SAIDA]]</f>
        <v>#VALUE!</v>
      </c>
      <c r="G102" t="e">
        <f>Tabela1[[#This Row],[CHEGADA]]</f>
        <v>#VALUE!</v>
      </c>
      <c r="H102" t="e">
        <f>Tabela1[[#This Row],[TEMPO]]</f>
        <v>#VALUE!</v>
      </c>
    </row>
    <row r="103" spans="1:8" x14ac:dyDescent="0.25">
      <c r="A103" t="e">
        <f>Tabela1[[#This Row],[EMPRESA]]</f>
        <v>#VALUE!</v>
      </c>
      <c r="B103" t="e">
        <f>Tabela1[[#This Row],[TIPO]]</f>
        <v>#VALUE!</v>
      </c>
      <c r="C103" t="e">
        <f>Tabela1[[#This Row],[DESTINO]]</f>
        <v>#VALUE!</v>
      </c>
      <c r="D103" t="e">
        <f>Tabela1[[#This Row],[ORIGEM]]</f>
        <v>#VALUE!</v>
      </c>
      <c r="E103" t="e">
        <f>Tabela1[[#This Row],[CUSTO]]</f>
        <v>#VALUE!</v>
      </c>
      <c r="F103" t="e">
        <f>Tabela1[[#This Row],[SAIDA]]</f>
        <v>#VALUE!</v>
      </c>
      <c r="G103" t="e">
        <f>Tabela1[[#This Row],[CHEGADA]]</f>
        <v>#VALUE!</v>
      </c>
      <c r="H103" t="e">
        <f>Tabela1[[#This Row],[TEMPO]]</f>
        <v>#VALUE!</v>
      </c>
    </row>
    <row r="104" spans="1:8" x14ac:dyDescent="0.25">
      <c r="A104" t="e">
        <f>Tabela1[[#This Row],[EMPRESA]]</f>
        <v>#VALUE!</v>
      </c>
      <c r="B104" t="e">
        <f>Tabela1[[#This Row],[TIPO]]</f>
        <v>#VALUE!</v>
      </c>
      <c r="C104" t="e">
        <f>Tabela1[[#This Row],[DESTINO]]</f>
        <v>#VALUE!</v>
      </c>
      <c r="D104" t="e">
        <f>Tabela1[[#This Row],[ORIGEM]]</f>
        <v>#VALUE!</v>
      </c>
      <c r="E104" t="e">
        <f>Tabela1[[#This Row],[CUSTO]]</f>
        <v>#VALUE!</v>
      </c>
      <c r="F104" t="e">
        <f>Tabela1[[#This Row],[SAIDA]]</f>
        <v>#VALUE!</v>
      </c>
      <c r="G104" t="e">
        <f>Tabela1[[#This Row],[CHEGADA]]</f>
        <v>#VALUE!</v>
      </c>
      <c r="H104" t="e">
        <f>Tabela1[[#This Row],[TEMPO]]</f>
        <v>#VALUE!</v>
      </c>
    </row>
    <row r="105" spans="1:8" x14ac:dyDescent="0.25">
      <c r="A105" t="e">
        <f>Tabela1[[#This Row],[EMPRESA]]</f>
        <v>#VALUE!</v>
      </c>
      <c r="B105" t="e">
        <f>Tabela1[[#This Row],[TIPO]]</f>
        <v>#VALUE!</v>
      </c>
      <c r="C105" t="e">
        <f>Tabela1[[#This Row],[DESTINO]]</f>
        <v>#VALUE!</v>
      </c>
      <c r="D105" t="e">
        <f>Tabela1[[#This Row],[ORIGEM]]</f>
        <v>#VALUE!</v>
      </c>
      <c r="E105" t="e">
        <f>Tabela1[[#This Row],[CUSTO]]</f>
        <v>#VALUE!</v>
      </c>
      <c r="F105" t="e">
        <f>Tabela1[[#This Row],[SAIDA]]</f>
        <v>#VALUE!</v>
      </c>
      <c r="G105" t="e">
        <f>Tabela1[[#This Row],[CHEGADA]]</f>
        <v>#VALUE!</v>
      </c>
      <c r="H105" t="e">
        <f>Tabela1[[#This Row],[TEMPO]]</f>
        <v>#VALUE!</v>
      </c>
    </row>
    <row r="106" spans="1:8" x14ac:dyDescent="0.25">
      <c r="A106" t="e">
        <f>Tabela1[[#This Row],[EMPRESA]]</f>
        <v>#VALUE!</v>
      </c>
      <c r="B106" t="e">
        <f>Tabela1[[#This Row],[TIPO]]</f>
        <v>#VALUE!</v>
      </c>
      <c r="C106" t="e">
        <f>Tabela1[[#This Row],[DESTINO]]</f>
        <v>#VALUE!</v>
      </c>
      <c r="D106" t="e">
        <f>Tabela1[[#This Row],[ORIGEM]]</f>
        <v>#VALUE!</v>
      </c>
      <c r="E106" t="e">
        <f>Tabela1[[#This Row],[CUSTO]]</f>
        <v>#VALUE!</v>
      </c>
      <c r="F106" t="e">
        <f>Tabela1[[#This Row],[SAIDA]]</f>
        <v>#VALUE!</v>
      </c>
      <c r="G106" t="e">
        <f>Tabela1[[#This Row],[CHEGADA]]</f>
        <v>#VALUE!</v>
      </c>
      <c r="H106" t="e">
        <f>Tabela1[[#This Row],[TEMPO]]</f>
        <v>#VALUE!</v>
      </c>
    </row>
    <row r="107" spans="1:8" x14ac:dyDescent="0.25">
      <c r="A107" t="e">
        <f>Tabela1[[#This Row],[EMPRESA]]</f>
        <v>#VALUE!</v>
      </c>
      <c r="B107" t="e">
        <f>Tabela1[[#This Row],[TIPO]]</f>
        <v>#VALUE!</v>
      </c>
      <c r="C107" t="e">
        <f>Tabela1[[#This Row],[DESTINO]]</f>
        <v>#VALUE!</v>
      </c>
      <c r="D107" t="e">
        <f>Tabela1[[#This Row],[ORIGEM]]</f>
        <v>#VALUE!</v>
      </c>
      <c r="E107" t="e">
        <f>Tabela1[[#This Row],[CUSTO]]</f>
        <v>#VALUE!</v>
      </c>
      <c r="F107" t="e">
        <f>Tabela1[[#This Row],[SAIDA]]</f>
        <v>#VALUE!</v>
      </c>
      <c r="G107" t="e">
        <f>Tabela1[[#This Row],[CHEGADA]]</f>
        <v>#VALUE!</v>
      </c>
      <c r="H107" t="e">
        <f>Tabela1[[#This Row],[TEMPO]]</f>
        <v>#VALUE!</v>
      </c>
    </row>
    <row r="108" spans="1:8" x14ac:dyDescent="0.25">
      <c r="A108" t="e">
        <f>Tabela1[[#This Row],[EMPRESA]]</f>
        <v>#VALUE!</v>
      </c>
      <c r="B108" t="e">
        <f>Tabela1[[#This Row],[TIPO]]</f>
        <v>#VALUE!</v>
      </c>
      <c r="C108" t="e">
        <f>Tabela1[[#This Row],[DESTINO]]</f>
        <v>#VALUE!</v>
      </c>
      <c r="D108" t="e">
        <f>Tabela1[[#This Row],[ORIGEM]]</f>
        <v>#VALUE!</v>
      </c>
      <c r="E108" t="e">
        <f>Tabela1[[#This Row],[CUSTO]]</f>
        <v>#VALUE!</v>
      </c>
      <c r="F108" t="e">
        <f>Tabela1[[#This Row],[SAIDA]]</f>
        <v>#VALUE!</v>
      </c>
      <c r="G108" t="e">
        <f>Tabela1[[#This Row],[CHEGADA]]</f>
        <v>#VALUE!</v>
      </c>
      <c r="H108" t="e">
        <f>Tabela1[[#This Row],[TEMPO]]</f>
        <v>#VALUE!</v>
      </c>
    </row>
    <row r="109" spans="1:8" x14ac:dyDescent="0.25">
      <c r="A109" t="e">
        <f>Tabela1[[#This Row],[EMPRESA]]</f>
        <v>#VALUE!</v>
      </c>
      <c r="B109" t="e">
        <f>Tabela1[[#This Row],[TIPO]]</f>
        <v>#VALUE!</v>
      </c>
      <c r="C109" t="e">
        <f>Tabela1[[#This Row],[DESTINO]]</f>
        <v>#VALUE!</v>
      </c>
      <c r="D109" t="e">
        <f>Tabela1[[#This Row],[ORIGEM]]</f>
        <v>#VALUE!</v>
      </c>
      <c r="E109" t="e">
        <f>Tabela1[[#This Row],[CUSTO]]</f>
        <v>#VALUE!</v>
      </c>
      <c r="F109" t="e">
        <f>Tabela1[[#This Row],[SAIDA]]</f>
        <v>#VALUE!</v>
      </c>
      <c r="G109" t="e">
        <f>Tabela1[[#This Row],[CHEGADA]]</f>
        <v>#VALUE!</v>
      </c>
      <c r="H109" t="e">
        <f>Tabela1[[#This Row],[TEMPO]]</f>
        <v>#VALUE!</v>
      </c>
    </row>
    <row r="110" spans="1:8" x14ac:dyDescent="0.25">
      <c r="A110" t="e">
        <f>Tabela1[[#This Row],[EMPRESA]]</f>
        <v>#VALUE!</v>
      </c>
      <c r="B110" t="e">
        <f>Tabela1[[#This Row],[TIPO]]</f>
        <v>#VALUE!</v>
      </c>
      <c r="C110" t="e">
        <f>Tabela1[[#This Row],[DESTINO]]</f>
        <v>#VALUE!</v>
      </c>
      <c r="D110" t="e">
        <f>Tabela1[[#This Row],[ORIGEM]]</f>
        <v>#VALUE!</v>
      </c>
      <c r="E110" t="e">
        <f>Tabela1[[#This Row],[CUSTO]]</f>
        <v>#VALUE!</v>
      </c>
      <c r="F110" t="e">
        <f>Tabela1[[#This Row],[SAIDA]]</f>
        <v>#VALUE!</v>
      </c>
      <c r="G110" t="e">
        <f>Tabela1[[#This Row],[CHEGADA]]</f>
        <v>#VALUE!</v>
      </c>
      <c r="H110" t="e">
        <f>Tabela1[[#This Row],[TEMPO]]</f>
        <v>#VALUE!</v>
      </c>
    </row>
    <row r="111" spans="1:8" x14ac:dyDescent="0.25">
      <c r="A111" t="e">
        <f>Tabela1[[#This Row],[EMPRESA]]</f>
        <v>#VALUE!</v>
      </c>
      <c r="B111" t="e">
        <f>Tabela1[[#This Row],[TIPO]]</f>
        <v>#VALUE!</v>
      </c>
      <c r="C111" t="e">
        <f>Tabela1[[#This Row],[DESTINO]]</f>
        <v>#VALUE!</v>
      </c>
      <c r="D111" t="e">
        <f>Tabela1[[#This Row],[ORIGEM]]</f>
        <v>#VALUE!</v>
      </c>
      <c r="E111" t="e">
        <f>Tabela1[[#This Row],[CUSTO]]</f>
        <v>#VALUE!</v>
      </c>
      <c r="F111" t="e">
        <f>Tabela1[[#This Row],[SAIDA]]</f>
        <v>#VALUE!</v>
      </c>
      <c r="G111" t="e">
        <f>Tabela1[[#This Row],[CHEGADA]]</f>
        <v>#VALUE!</v>
      </c>
      <c r="H111" t="e">
        <f>Tabela1[[#This Row],[TEMPO]]</f>
        <v>#VALUE!</v>
      </c>
    </row>
    <row r="112" spans="1:8" x14ac:dyDescent="0.25">
      <c r="A112" t="e">
        <f>Tabela1[[#This Row],[EMPRESA]]</f>
        <v>#VALUE!</v>
      </c>
      <c r="B112" t="e">
        <f>Tabela1[[#This Row],[TIPO]]</f>
        <v>#VALUE!</v>
      </c>
      <c r="C112" t="e">
        <f>Tabela1[[#This Row],[DESTINO]]</f>
        <v>#VALUE!</v>
      </c>
      <c r="D112" t="e">
        <f>Tabela1[[#This Row],[ORIGEM]]</f>
        <v>#VALUE!</v>
      </c>
      <c r="E112" t="e">
        <f>Tabela1[[#This Row],[CUSTO]]</f>
        <v>#VALUE!</v>
      </c>
      <c r="F112" t="e">
        <f>Tabela1[[#This Row],[SAIDA]]</f>
        <v>#VALUE!</v>
      </c>
      <c r="G112" t="e">
        <f>Tabela1[[#This Row],[CHEGADA]]</f>
        <v>#VALUE!</v>
      </c>
      <c r="H112" t="e">
        <f>Tabela1[[#This Row],[TEMPO]]</f>
        <v>#VALUE!</v>
      </c>
    </row>
    <row r="113" spans="1:8" x14ac:dyDescent="0.25">
      <c r="A113" t="e">
        <f>Tabela1[[#This Row],[EMPRESA]]</f>
        <v>#VALUE!</v>
      </c>
      <c r="B113" t="e">
        <f>Tabela1[[#This Row],[TIPO]]</f>
        <v>#VALUE!</v>
      </c>
      <c r="C113" t="e">
        <f>Tabela1[[#This Row],[DESTINO]]</f>
        <v>#VALUE!</v>
      </c>
      <c r="D113" t="e">
        <f>Tabela1[[#This Row],[ORIGEM]]</f>
        <v>#VALUE!</v>
      </c>
      <c r="E113" t="e">
        <f>Tabela1[[#This Row],[CUSTO]]</f>
        <v>#VALUE!</v>
      </c>
      <c r="F113" t="e">
        <f>Tabela1[[#This Row],[SAIDA]]</f>
        <v>#VALUE!</v>
      </c>
      <c r="G113" t="e">
        <f>Tabela1[[#This Row],[CHEGADA]]</f>
        <v>#VALUE!</v>
      </c>
      <c r="H113" t="e">
        <f>Tabela1[[#This Row],[TEMPO]]</f>
        <v>#VALUE!</v>
      </c>
    </row>
    <row r="114" spans="1:8" x14ac:dyDescent="0.25">
      <c r="A114" t="e">
        <f>Tabela1[[#This Row],[EMPRESA]]</f>
        <v>#VALUE!</v>
      </c>
      <c r="B114" t="e">
        <f>Tabela1[[#This Row],[TIPO]]</f>
        <v>#VALUE!</v>
      </c>
      <c r="C114" t="e">
        <f>Tabela1[[#This Row],[DESTINO]]</f>
        <v>#VALUE!</v>
      </c>
      <c r="D114" t="e">
        <f>Tabela1[[#This Row],[ORIGEM]]</f>
        <v>#VALUE!</v>
      </c>
      <c r="E114" t="e">
        <f>Tabela1[[#This Row],[CUSTO]]</f>
        <v>#VALUE!</v>
      </c>
      <c r="F114" t="e">
        <f>Tabela1[[#This Row],[SAIDA]]</f>
        <v>#VALUE!</v>
      </c>
      <c r="G114" t="e">
        <f>Tabela1[[#This Row],[CHEGADA]]</f>
        <v>#VALUE!</v>
      </c>
      <c r="H114" t="e">
        <f>Tabela1[[#This Row],[TEMPO]]</f>
        <v>#VALUE!</v>
      </c>
    </row>
    <row r="115" spans="1:8" x14ac:dyDescent="0.25">
      <c r="A115" t="e">
        <f>Tabela1[[#This Row],[EMPRESA]]</f>
        <v>#VALUE!</v>
      </c>
      <c r="B115" t="e">
        <f>Tabela1[[#This Row],[TIPO]]</f>
        <v>#VALUE!</v>
      </c>
      <c r="C115" t="e">
        <f>Tabela1[[#This Row],[DESTINO]]</f>
        <v>#VALUE!</v>
      </c>
      <c r="D115" t="e">
        <f>Tabela1[[#This Row],[ORIGEM]]</f>
        <v>#VALUE!</v>
      </c>
      <c r="E115" t="e">
        <f>Tabela1[[#This Row],[CUSTO]]</f>
        <v>#VALUE!</v>
      </c>
      <c r="F115" t="e">
        <f>Tabela1[[#This Row],[SAIDA]]</f>
        <v>#VALUE!</v>
      </c>
      <c r="G115" t="e">
        <f>Tabela1[[#This Row],[CHEGADA]]</f>
        <v>#VALUE!</v>
      </c>
      <c r="H115" t="e">
        <f>Tabela1[[#This Row],[TEMPO]]</f>
        <v>#VALUE!</v>
      </c>
    </row>
    <row r="116" spans="1:8" x14ac:dyDescent="0.25">
      <c r="A116" t="e">
        <f>Tabela1[[#This Row],[EMPRESA]]</f>
        <v>#VALUE!</v>
      </c>
      <c r="B116" t="e">
        <f>Tabela1[[#This Row],[TIPO]]</f>
        <v>#VALUE!</v>
      </c>
      <c r="C116" t="e">
        <f>Tabela1[[#This Row],[DESTINO]]</f>
        <v>#VALUE!</v>
      </c>
      <c r="D116" t="e">
        <f>Tabela1[[#This Row],[ORIGEM]]</f>
        <v>#VALUE!</v>
      </c>
      <c r="E116" t="e">
        <f>Tabela1[[#This Row],[CUSTO]]</f>
        <v>#VALUE!</v>
      </c>
      <c r="F116" t="e">
        <f>Tabela1[[#This Row],[SAIDA]]</f>
        <v>#VALUE!</v>
      </c>
      <c r="G116" t="e">
        <f>Tabela1[[#This Row],[CHEGADA]]</f>
        <v>#VALUE!</v>
      </c>
      <c r="H116" t="e">
        <f>Tabela1[[#This Row],[TEMPO]]</f>
        <v>#VALUE!</v>
      </c>
    </row>
    <row r="117" spans="1:8" x14ac:dyDescent="0.25">
      <c r="A117" t="e">
        <f>Tabela1[[#This Row],[EMPRESA]]</f>
        <v>#VALUE!</v>
      </c>
      <c r="B117" t="e">
        <f>Tabela1[[#This Row],[TIPO]]</f>
        <v>#VALUE!</v>
      </c>
      <c r="C117" t="e">
        <f>Tabela1[[#This Row],[DESTINO]]</f>
        <v>#VALUE!</v>
      </c>
      <c r="D117" t="e">
        <f>Tabela1[[#This Row],[ORIGEM]]</f>
        <v>#VALUE!</v>
      </c>
      <c r="E117" t="e">
        <f>Tabela1[[#This Row],[CUSTO]]</f>
        <v>#VALUE!</v>
      </c>
      <c r="F117" t="e">
        <f>Tabela1[[#This Row],[SAIDA]]</f>
        <v>#VALUE!</v>
      </c>
      <c r="G117" t="e">
        <f>Tabela1[[#This Row],[CHEGADA]]</f>
        <v>#VALUE!</v>
      </c>
      <c r="H117" t="e">
        <f>Tabela1[[#This Row],[TEMPO]]</f>
        <v>#VALUE!</v>
      </c>
    </row>
    <row r="118" spans="1:8" x14ac:dyDescent="0.25">
      <c r="A118" t="e">
        <f>Tabela1[[#This Row],[EMPRESA]]</f>
        <v>#VALUE!</v>
      </c>
      <c r="B118" t="e">
        <f>Tabela1[[#This Row],[TIPO]]</f>
        <v>#VALUE!</v>
      </c>
      <c r="C118" t="e">
        <f>Tabela1[[#This Row],[DESTINO]]</f>
        <v>#VALUE!</v>
      </c>
      <c r="D118" t="e">
        <f>Tabela1[[#This Row],[ORIGEM]]</f>
        <v>#VALUE!</v>
      </c>
      <c r="E118" t="e">
        <f>Tabela1[[#This Row],[CUSTO]]</f>
        <v>#VALUE!</v>
      </c>
      <c r="F118" t="e">
        <f>Tabela1[[#This Row],[SAIDA]]</f>
        <v>#VALUE!</v>
      </c>
      <c r="G118" t="e">
        <f>Tabela1[[#This Row],[CHEGADA]]</f>
        <v>#VALUE!</v>
      </c>
      <c r="H118" t="e">
        <f>Tabela1[[#This Row],[TEMPO]]</f>
        <v>#VALUE!</v>
      </c>
    </row>
    <row r="119" spans="1:8" x14ac:dyDescent="0.25">
      <c r="A119" t="e">
        <f>Tabela1[[#This Row],[EMPRESA]]</f>
        <v>#VALUE!</v>
      </c>
      <c r="B119" t="e">
        <f>Tabela1[[#This Row],[TIPO]]</f>
        <v>#VALUE!</v>
      </c>
      <c r="C119" t="e">
        <f>Tabela1[[#This Row],[DESTINO]]</f>
        <v>#VALUE!</v>
      </c>
      <c r="D119" t="e">
        <f>Tabela1[[#This Row],[ORIGEM]]</f>
        <v>#VALUE!</v>
      </c>
      <c r="E119" t="e">
        <f>Tabela1[[#This Row],[CUSTO]]</f>
        <v>#VALUE!</v>
      </c>
      <c r="F119" t="e">
        <f>Tabela1[[#This Row],[SAIDA]]</f>
        <v>#VALUE!</v>
      </c>
      <c r="G119" t="e">
        <f>Tabela1[[#This Row],[CHEGADA]]</f>
        <v>#VALUE!</v>
      </c>
      <c r="H119" t="e">
        <f>Tabela1[[#This Row],[TEMPO]]</f>
        <v>#VALUE!</v>
      </c>
    </row>
    <row r="120" spans="1:8" x14ac:dyDescent="0.25">
      <c r="A120" t="e">
        <f>Tabela1[[#This Row],[EMPRESA]]</f>
        <v>#VALUE!</v>
      </c>
      <c r="B120" t="e">
        <f>Tabela1[[#This Row],[TIPO]]</f>
        <v>#VALUE!</v>
      </c>
      <c r="C120" t="e">
        <f>Tabela1[[#This Row],[DESTINO]]</f>
        <v>#VALUE!</v>
      </c>
      <c r="D120" t="e">
        <f>Tabela1[[#This Row],[ORIGEM]]</f>
        <v>#VALUE!</v>
      </c>
      <c r="E120" t="e">
        <f>Tabela1[[#This Row],[CUSTO]]</f>
        <v>#VALUE!</v>
      </c>
      <c r="F120" t="e">
        <f>Tabela1[[#This Row],[SAIDA]]</f>
        <v>#VALUE!</v>
      </c>
      <c r="G120" t="e">
        <f>Tabela1[[#This Row],[CHEGADA]]</f>
        <v>#VALUE!</v>
      </c>
      <c r="H120" t="e">
        <f>Tabela1[[#This Row],[TEMPO]]</f>
        <v>#VALUE!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E10" sqref="D10:E24"/>
    </sheetView>
  </sheetViews>
  <sheetFormatPr defaultRowHeight="15" x14ac:dyDescent="0.25"/>
  <cols>
    <col min="1" max="1" width="6.85546875" customWidth="1"/>
    <col min="2" max="2" width="4.42578125" customWidth="1"/>
    <col min="3" max="3" width="22.5703125" bestFit="1" customWidth="1"/>
    <col min="4" max="4" width="21.7109375" bestFit="1" customWidth="1"/>
    <col min="6" max="6" width="9.28515625" bestFit="1" customWidth="1"/>
    <col min="8" max="8" width="9.7109375" bestFit="1" customWidth="1"/>
    <col min="9" max="9" width="76.5703125" bestFit="1" customWidth="1"/>
  </cols>
  <sheetData>
    <row r="1" spans="1:9" x14ac:dyDescent="0.25">
      <c r="A1" t="s">
        <v>3</v>
      </c>
      <c r="B1" t="s">
        <v>11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8</v>
      </c>
      <c r="I1" t="s">
        <v>50</v>
      </c>
    </row>
    <row r="2" spans="1:9" x14ac:dyDescent="0.25">
      <c r="A2" t="s">
        <v>18</v>
      </c>
      <c r="B2" t="s">
        <v>13</v>
      </c>
      <c r="C2" t="s">
        <v>23</v>
      </c>
      <c r="D2" t="s">
        <v>17</v>
      </c>
      <c r="E2" s="1">
        <v>84</v>
      </c>
      <c r="F2" s="2">
        <v>0.375</v>
      </c>
      <c r="G2" s="2">
        <v>0.70486111111111116</v>
      </c>
      <c r="H2" s="3">
        <f>(Tabela17[CHEGADA]-Tabela17[SAIDA])*1444</f>
        <v>476.31944444444451</v>
      </c>
      <c r="I2" t="str">
        <f>"call dijaddpath_money  ('"&amp;Tabela17[[#This Row],[ORIGEM]]&amp;"', '"&amp;Tabela17[[#This Row],[DESTINO]]&amp;"', "&amp;SUBSTITUTE(Tabela17[[#This Row],[CUSTO]],",",".")&amp;");"</f>
        <v>call dijaddpath_money  ('AMERICANA', 'ASSIS', 84);</v>
      </c>
    </row>
    <row r="3" spans="1:9" x14ac:dyDescent="0.25">
      <c r="A3" t="s">
        <v>18</v>
      </c>
      <c r="B3" t="s">
        <v>13</v>
      </c>
      <c r="C3" t="s">
        <v>23</v>
      </c>
      <c r="D3" t="s">
        <v>14</v>
      </c>
      <c r="E3" s="1">
        <v>113.25</v>
      </c>
      <c r="F3" s="2">
        <v>0.29166666666666669</v>
      </c>
      <c r="G3" s="2">
        <v>0.70486111111111116</v>
      </c>
      <c r="H3" s="3">
        <f>(Tabela17[CHEGADA]-Tabela17[SAIDA])*1444</f>
        <v>596.65277777777783</v>
      </c>
      <c r="I3" t="str">
        <f>"call dijaddpath_money  ('"&amp;Tabela17[[#This Row],[ORIGEM]]&amp;"', '"&amp;Tabela17[[#This Row],[DESTINO]]&amp;"', "&amp;SUBSTITUTE(Tabela17[[#This Row],[CUSTO]],",",".")&amp;");"</f>
        <v>call dijaddpath_money  ('AMERICANA', 'LONDRINA', 113.25);</v>
      </c>
    </row>
    <row r="4" spans="1:9" x14ac:dyDescent="0.25">
      <c r="A4" t="s">
        <v>43</v>
      </c>
      <c r="B4" t="s">
        <v>13</v>
      </c>
      <c r="C4" t="s">
        <v>15</v>
      </c>
      <c r="D4" t="s">
        <v>6</v>
      </c>
      <c r="E4" s="1">
        <v>10.09</v>
      </c>
      <c r="F4" s="2">
        <v>0.4513888888888889</v>
      </c>
      <c r="G4" s="2">
        <v>0.49305555555555558</v>
      </c>
      <c r="H4" s="3">
        <f>(Tabela17[CHEGADA]-Tabela17[SAIDA])*1444</f>
        <v>60.166666666666693</v>
      </c>
      <c r="I4" t="str">
        <f>"call dijaddpath_money  ('"&amp;Tabela17[[#This Row],[ORIGEM]]&amp;"', '"&amp;Tabela17[[#This Row],[DESTINO]]&amp;"', "&amp;SUBSTITUTE(Tabela17[[#This Row],[CUSTO]],",",".")&amp;");"</f>
        <v>call dijaddpath_money  ('ANDIRA', 'CORNELIO PROCOPIO', 10.09);</v>
      </c>
    </row>
    <row r="5" spans="1:9" x14ac:dyDescent="0.25">
      <c r="A5" t="s">
        <v>44</v>
      </c>
      <c r="B5" t="s">
        <v>13</v>
      </c>
      <c r="C5" t="s">
        <v>34</v>
      </c>
      <c r="D5" t="s">
        <v>46</v>
      </c>
      <c r="E5" s="1">
        <v>148</v>
      </c>
      <c r="F5" s="2">
        <v>0</v>
      </c>
      <c r="G5" s="2">
        <v>0.95833333333333337</v>
      </c>
      <c r="H5" s="3">
        <f>(Tabela17[CHEGADA]-Tabela17[SAIDA])*1444</f>
        <v>1383.8333333333335</v>
      </c>
      <c r="I5" t="str">
        <f>"call dijaddpath_money  ('"&amp;Tabela17[[#This Row],[ORIGEM]]&amp;"', '"&amp;Tabela17[[#This Row],[DESTINO]]&amp;"', "&amp;SUBSTITUTE(Tabela17[[#This Row],[CUSTO]],",",".")&amp;");"</f>
        <v>call dijaddpath_money  ('ARACATUBA', 'BELO HORIZONTE', 148);</v>
      </c>
    </row>
    <row r="6" spans="1:9" x14ac:dyDescent="0.25">
      <c r="A6" t="s">
        <v>43</v>
      </c>
      <c r="B6" t="s">
        <v>13</v>
      </c>
      <c r="C6" t="s">
        <v>34</v>
      </c>
      <c r="D6" t="s">
        <v>14</v>
      </c>
      <c r="E6" s="1">
        <v>72</v>
      </c>
      <c r="F6" s="2">
        <v>0.27083333333333331</v>
      </c>
      <c r="G6" s="2">
        <v>0.52430555555555558</v>
      </c>
      <c r="H6" s="3">
        <f>(Tabela17[CHEGADA]-Tabela17[SAIDA])*1444</f>
        <v>366.01388888888897</v>
      </c>
      <c r="I6" t="str">
        <f>"call dijaddpath_money  ('"&amp;Tabela17[[#This Row],[ORIGEM]]&amp;"', '"&amp;Tabela17[[#This Row],[DESTINO]]&amp;"', "&amp;SUBSTITUTE(Tabela17[[#This Row],[CUSTO]],",",".")&amp;");"</f>
        <v>call dijaddpath_money  ('ARACATUBA', 'LONDRINA', 72);</v>
      </c>
    </row>
    <row r="7" spans="1:9" x14ac:dyDescent="0.25">
      <c r="A7" t="s">
        <v>18</v>
      </c>
      <c r="B7" t="s">
        <v>35</v>
      </c>
      <c r="C7" t="s">
        <v>34</v>
      </c>
      <c r="D7" t="s">
        <v>33</v>
      </c>
      <c r="E7" s="1">
        <v>19.75</v>
      </c>
      <c r="F7" s="2">
        <v>0.27083333333333331</v>
      </c>
      <c r="G7" s="2">
        <v>0.39583333333333331</v>
      </c>
      <c r="H7" s="3">
        <f>(Tabela17[CHEGADA]-Tabela17[SAIDA])*1444</f>
        <v>180.5</v>
      </c>
      <c r="I7" t="str">
        <f>"call dijaddpath_money  ('"&amp;Tabela17[[#This Row],[ORIGEM]]&amp;"', '"&amp;Tabela17[[#This Row],[DESTINO]]&amp;"', "&amp;SUBSTITUTE(Tabela17[[#This Row],[CUSTO]],",",".")&amp;");"</f>
        <v>call dijaddpath_money  ('ARACATUBA', 'TUPA', 19.75);</v>
      </c>
    </row>
    <row r="8" spans="1:9" x14ac:dyDescent="0.25">
      <c r="A8" t="s">
        <v>18</v>
      </c>
      <c r="B8" t="s">
        <v>13</v>
      </c>
      <c r="C8" t="s">
        <v>16</v>
      </c>
      <c r="D8" t="s">
        <v>17</v>
      </c>
      <c r="E8" s="1">
        <v>67</v>
      </c>
      <c r="F8" s="2">
        <v>0.375</v>
      </c>
      <c r="G8" s="2">
        <v>0.58333333333333337</v>
      </c>
      <c r="H8" s="3">
        <f>(Tabela17[CHEGADA]-Tabela17[SAIDA])*1444</f>
        <v>300.83333333333337</v>
      </c>
      <c r="I8" t="str">
        <f>"call dijaddpath_money  ('"&amp;Tabela17[[#This Row],[ORIGEM]]&amp;"', '"&amp;Tabela17[[#This Row],[DESTINO]]&amp;"', "&amp;SUBSTITUTE(Tabela17[[#This Row],[CUSTO]],",",".")&amp;");"</f>
        <v>call dijaddpath_money  ('ARARAQUARA', 'ASSIS', 67);</v>
      </c>
    </row>
    <row r="9" spans="1:9" x14ac:dyDescent="0.25">
      <c r="A9" t="s">
        <v>43</v>
      </c>
      <c r="B9" t="s">
        <v>13</v>
      </c>
      <c r="C9" t="s">
        <v>16</v>
      </c>
      <c r="D9" t="s">
        <v>6</v>
      </c>
      <c r="E9" s="1">
        <v>61</v>
      </c>
      <c r="F9" s="2">
        <v>0.37847222222222227</v>
      </c>
      <c r="G9" s="2">
        <v>0.64236111111111105</v>
      </c>
      <c r="H9" s="3">
        <f>(Tabela17[CHEGADA]-Tabela17[SAIDA])*1444</f>
        <v>381.05555555555543</v>
      </c>
      <c r="I9" t="str">
        <f>"call dijaddpath_money  ('"&amp;Tabela17[[#This Row],[ORIGEM]]&amp;"', '"&amp;Tabela17[[#This Row],[DESTINO]]&amp;"', "&amp;SUBSTITUTE(Tabela17[[#This Row],[CUSTO]],",",".")&amp;");"</f>
        <v>call dijaddpath_money  ('ARARAQUARA', 'CORNELIO PROCOPIO', 61);</v>
      </c>
    </row>
    <row r="10" spans="1:9" x14ac:dyDescent="0.25">
      <c r="A10" t="s">
        <v>18</v>
      </c>
      <c r="B10" t="s">
        <v>13</v>
      </c>
      <c r="C10" t="s">
        <v>17</v>
      </c>
      <c r="D10" t="s">
        <v>23</v>
      </c>
      <c r="E10" s="1">
        <v>84</v>
      </c>
      <c r="F10" s="2">
        <v>0.375</v>
      </c>
      <c r="G10" s="2">
        <v>0.70486111111111116</v>
      </c>
      <c r="H10" s="3">
        <f>(Tabela17[CHEGADA]-Tabela17[SAIDA])*1444</f>
        <v>476.31944444444451</v>
      </c>
      <c r="I10" t="str">
        <f>"call dijaddpath_money  ('"&amp;Tabela17[[#This Row],[ORIGEM]]&amp;"', '"&amp;Tabela17[[#This Row],[DESTINO]]&amp;"', "&amp;SUBSTITUTE(Tabela17[[#This Row],[CUSTO]],",",".")&amp;");"</f>
        <v>call dijaddpath_money  ('ASSIS', 'AMERICANA', 84);</v>
      </c>
    </row>
    <row r="11" spans="1:9" x14ac:dyDescent="0.25">
      <c r="A11" t="s">
        <v>18</v>
      </c>
      <c r="B11" t="s">
        <v>13</v>
      </c>
      <c r="C11" t="s">
        <v>17</v>
      </c>
      <c r="D11" t="s">
        <v>16</v>
      </c>
      <c r="E11" s="1">
        <v>67</v>
      </c>
      <c r="F11" s="2">
        <v>0.375</v>
      </c>
      <c r="G11" s="2">
        <v>0.58333333333333337</v>
      </c>
      <c r="H11" s="3">
        <f>(Tabela17[CHEGADA]-Tabela17[SAIDA])*1444</f>
        <v>300.83333333333337</v>
      </c>
      <c r="I11" t="str">
        <f>"call dijaddpath_money  ('"&amp;Tabela17[[#This Row],[ORIGEM]]&amp;"', '"&amp;Tabela17[[#This Row],[DESTINO]]&amp;"', "&amp;SUBSTITUTE(Tabela17[[#This Row],[CUSTO]],",",".")&amp;");"</f>
        <v>call dijaddpath_money  ('ASSIS', 'ARARAQUARA', 67);</v>
      </c>
    </row>
    <row r="12" spans="1:9" x14ac:dyDescent="0.25">
      <c r="A12" t="s">
        <v>18</v>
      </c>
      <c r="B12" t="s">
        <v>13</v>
      </c>
      <c r="C12" t="s">
        <v>17</v>
      </c>
      <c r="D12" t="s">
        <v>24</v>
      </c>
      <c r="E12" s="1">
        <v>30.75</v>
      </c>
      <c r="F12" s="2">
        <v>0.85416666666666663</v>
      </c>
      <c r="G12" s="2">
        <v>0.96875</v>
      </c>
      <c r="H12" s="3">
        <f>(Tabela17[CHEGADA]-Tabela17[SAIDA])*1444</f>
        <v>165.4583333333334</v>
      </c>
      <c r="I12" t="str">
        <f>"call dijaddpath_money  ('"&amp;Tabela17[[#This Row],[ORIGEM]]&amp;"', '"&amp;Tabela17[[#This Row],[DESTINO]]&amp;"', "&amp;SUBSTITUTE(Tabela17[[#This Row],[CUSTO]],",",".")&amp;");"</f>
        <v>call dijaddpath_money  ('ASSIS', 'BAURU', 30.75);</v>
      </c>
    </row>
    <row r="13" spans="1:9" x14ac:dyDescent="0.25">
      <c r="A13" t="s">
        <v>44</v>
      </c>
      <c r="B13" t="s">
        <v>13</v>
      </c>
      <c r="C13" t="s">
        <v>17</v>
      </c>
      <c r="D13" t="s">
        <v>46</v>
      </c>
      <c r="E13" s="1">
        <v>144.29</v>
      </c>
      <c r="F13" s="2">
        <v>0.14930555555555555</v>
      </c>
      <c r="G13" s="2">
        <v>0.63888888888888895</v>
      </c>
      <c r="H13" s="3">
        <f>(Tabela17[CHEGADA]-Tabela17[SAIDA])*1444</f>
        <v>706.95833333333337</v>
      </c>
      <c r="I13" t="str">
        <f>"call dijaddpath_money  ('"&amp;Tabela17[[#This Row],[ORIGEM]]&amp;"', '"&amp;Tabela17[[#This Row],[DESTINO]]&amp;"', "&amp;SUBSTITUTE(Tabela17[[#This Row],[CUSTO]],",",".")&amp;");"</f>
        <v>call dijaddpath_money  ('ASSIS', 'BELO HORIZONTE', 144.29);</v>
      </c>
    </row>
    <row r="14" spans="1:9" x14ac:dyDescent="0.25">
      <c r="A14" t="s">
        <v>18</v>
      </c>
      <c r="B14" t="s">
        <v>13</v>
      </c>
      <c r="C14" t="s">
        <v>17</v>
      </c>
      <c r="D14" t="s">
        <v>25</v>
      </c>
      <c r="E14" s="1">
        <v>87</v>
      </c>
      <c r="F14" s="2">
        <v>0.375</v>
      </c>
      <c r="G14" s="2">
        <v>0.72916666666666663</v>
      </c>
      <c r="H14" s="3">
        <f>(Tabela17[CHEGADA]-Tabela17[SAIDA])*1444</f>
        <v>511.41666666666663</v>
      </c>
      <c r="I14" t="str">
        <f>"call dijaddpath_money  ('"&amp;Tabela17[[#This Row],[ORIGEM]]&amp;"', '"&amp;Tabela17[[#This Row],[DESTINO]]&amp;"', "&amp;SUBSTITUTE(Tabela17[[#This Row],[CUSTO]],",",".")&amp;");"</f>
        <v>call dijaddpath_money  ('ASSIS', 'CAMPINAS', 87);</v>
      </c>
    </row>
    <row r="15" spans="1:9" x14ac:dyDescent="0.25">
      <c r="A15" t="s">
        <v>18</v>
      </c>
      <c r="B15" t="s">
        <v>13</v>
      </c>
      <c r="C15" t="s">
        <v>17</v>
      </c>
      <c r="D15" t="s">
        <v>6</v>
      </c>
      <c r="E15" s="1">
        <v>17.45</v>
      </c>
      <c r="F15" s="2">
        <v>0.27083333333333331</v>
      </c>
      <c r="G15" s="2">
        <v>0.35416666666666669</v>
      </c>
      <c r="H15" s="3">
        <f>(Tabela17[CHEGADA]-Tabela17[SAIDA])*1444</f>
        <v>120.33333333333339</v>
      </c>
      <c r="I15" t="str">
        <f>"call dijaddpath_money  ('"&amp;Tabela17[[#This Row],[ORIGEM]]&amp;"', '"&amp;Tabela17[[#This Row],[DESTINO]]&amp;"', "&amp;SUBSTITUTE(Tabela17[[#This Row],[CUSTO]],",",".")&amp;");"</f>
        <v>call dijaddpath_money  ('ASSIS', 'CORNELIO PROCOPIO', 17.45);</v>
      </c>
    </row>
    <row r="16" spans="1:9" x14ac:dyDescent="0.25">
      <c r="A16" t="s">
        <v>18</v>
      </c>
      <c r="B16" t="s">
        <v>13</v>
      </c>
      <c r="C16" t="s">
        <v>17</v>
      </c>
      <c r="D16" t="s">
        <v>14</v>
      </c>
      <c r="E16" s="1">
        <v>27</v>
      </c>
      <c r="F16" s="2">
        <v>0.16666666666666666</v>
      </c>
      <c r="G16" s="2">
        <v>0.25</v>
      </c>
      <c r="H16" s="3">
        <f>(Tabela17[CHEGADA]-Tabela17[SAIDA])*1444</f>
        <v>120.33333333333334</v>
      </c>
      <c r="I16" t="str">
        <f>"call dijaddpath_money  ('"&amp;Tabela17[[#This Row],[ORIGEM]]&amp;"', '"&amp;Tabela17[[#This Row],[DESTINO]]&amp;"', "&amp;SUBSTITUTE(Tabela17[[#This Row],[CUSTO]],",",".")&amp;");"</f>
        <v>call dijaddpath_money  ('ASSIS', 'LONDRINA', 27);</v>
      </c>
    </row>
    <row r="17" spans="1:9" x14ac:dyDescent="0.25">
      <c r="A17" t="s">
        <v>18</v>
      </c>
      <c r="B17" t="s">
        <v>13</v>
      </c>
      <c r="C17" t="s">
        <v>17</v>
      </c>
      <c r="D17" t="s">
        <v>26</v>
      </c>
      <c r="E17" s="1">
        <v>14.4</v>
      </c>
      <c r="F17" s="2">
        <v>0.35416666666666669</v>
      </c>
      <c r="G17" s="2">
        <v>0.40625</v>
      </c>
      <c r="H17" s="3">
        <f>(Tabela17[CHEGADA]-Tabela17[SAIDA])*1444</f>
        <v>75.2083333333333</v>
      </c>
      <c r="I17" t="str">
        <f>"call dijaddpath_money  ('"&amp;Tabela17[[#This Row],[ORIGEM]]&amp;"', '"&amp;Tabela17[[#This Row],[DESTINO]]&amp;"', "&amp;SUBSTITUTE(Tabela17[[#This Row],[CUSTO]],",",".")&amp;");"</f>
        <v>call dijaddpath_money  ('ASSIS', 'MARILIA', 14.4);</v>
      </c>
    </row>
    <row r="18" spans="1:9" x14ac:dyDescent="0.25">
      <c r="A18" t="s">
        <v>18</v>
      </c>
      <c r="B18" t="s">
        <v>13</v>
      </c>
      <c r="C18" t="s">
        <v>17</v>
      </c>
      <c r="D18" t="s">
        <v>27</v>
      </c>
      <c r="E18" s="1">
        <v>14.4</v>
      </c>
      <c r="F18" s="2">
        <v>0.35416666666666669</v>
      </c>
      <c r="G18" s="2">
        <v>0.40625</v>
      </c>
      <c r="H18" s="3">
        <f>(Tabela17[CHEGADA]-Tabela17[SAIDA])*1444</f>
        <v>75.2083333333333</v>
      </c>
      <c r="I18" t="str">
        <f>"call dijaddpath_money  ('"&amp;Tabela17[[#This Row],[ORIGEM]]&amp;"', '"&amp;Tabela17[[#This Row],[DESTINO]]&amp;"', "&amp;SUBSTITUTE(Tabela17[[#This Row],[CUSTO]],",",".")&amp;");"</f>
        <v>call dijaddpath_money  ('ASSIS', 'PRESIDENTE PRUDENTE', 14.4);</v>
      </c>
    </row>
    <row r="19" spans="1:9" x14ac:dyDescent="0.25">
      <c r="A19" t="s">
        <v>18</v>
      </c>
      <c r="B19" t="s">
        <v>35</v>
      </c>
      <c r="C19" t="s">
        <v>17</v>
      </c>
      <c r="D19" t="s">
        <v>28</v>
      </c>
      <c r="E19" s="1">
        <v>10.1</v>
      </c>
      <c r="F19" s="2">
        <v>0.2638888888888889</v>
      </c>
      <c r="G19" s="2">
        <v>0.34375</v>
      </c>
      <c r="H19" s="3">
        <f>(Tabela17[CHEGADA]-Tabela17[SAIDA])*1444</f>
        <v>115.31944444444443</v>
      </c>
      <c r="I19" t="str">
        <f>"call dijaddpath_money  ('"&amp;Tabela17[[#This Row],[ORIGEM]]&amp;"', '"&amp;Tabela17[[#This Row],[DESTINO]]&amp;"', "&amp;SUBSTITUTE(Tabela17[[#This Row],[CUSTO]],",",".")&amp;");"</f>
        <v>call dijaddpath_money  ('ASSIS', 'RANCHARIA', 10.1);</v>
      </c>
    </row>
    <row r="20" spans="1:9" x14ac:dyDescent="0.25">
      <c r="A20" t="s">
        <v>18</v>
      </c>
      <c r="B20" t="s">
        <v>13</v>
      </c>
      <c r="C20" t="s">
        <v>17</v>
      </c>
      <c r="D20" t="s">
        <v>29</v>
      </c>
      <c r="E20" s="1">
        <v>60.5</v>
      </c>
      <c r="F20" s="2">
        <v>0.47916666666666669</v>
      </c>
      <c r="G20" s="2">
        <v>0.73958333333333337</v>
      </c>
      <c r="H20" s="3">
        <f>(Tabela17[CHEGADA]-Tabela17[SAIDA])*1444</f>
        <v>376.04166666666669</v>
      </c>
      <c r="I20" t="str">
        <f>"call dijaddpath_money  ('"&amp;Tabela17[[#This Row],[ORIGEM]]&amp;"', '"&amp;Tabela17[[#This Row],[DESTINO]]&amp;"', "&amp;SUBSTITUTE(Tabela17[[#This Row],[CUSTO]],",",".")&amp;");"</f>
        <v>call dijaddpath_money  ('ASSIS', 'RIBEIRAO PRETO', 60.5);</v>
      </c>
    </row>
    <row r="21" spans="1:9" x14ac:dyDescent="0.25">
      <c r="A21" t="s">
        <v>18</v>
      </c>
      <c r="B21" t="s">
        <v>13</v>
      </c>
      <c r="C21" t="s">
        <v>17</v>
      </c>
      <c r="D21" t="s">
        <v>30</v>
      </c>
      <c r="E21" s="1">
        <v>80</v>
      </c>
      <c r="F21" s="2">
        <v>0.375</v>
      </c>
      <c r="G21" s="2">
        <v>0.65625</v>
      </c>
      <c r="H21" s="3">
        <f>(Tabela17[CHEGADA]-Tabela17[SAIDA])*1444</f>
        <v>406.125</v>
      </c>
      <c r="I21" t="str">
        <f>"call dijaddpath_money  ('"&amp;Tabela17[[#This Row],[ORIGEM]]&amp;"', '"&amp;Tabela17[[#This Row],[DESTINO]]&amp;"', "&amp;SUBSTITUTE(Tabela17[[#This Row],[CUSTO]],",",".")&amp;");"</f>
        <v>call dijaddpath_money  ('ASSIS', 'RIO CLARO', 80);</v>
      </c>
    </row>
    <row r="22" spans="1:9" x14ac:dyDescent="0.25">
      <c r="A22" t="s">
        <v>18</v>
      </c>
      <c r="B22" t="s">
        <v>13</v>
      </c>
      <c r="C22" t="s">
        <v>17</v>
      </c>
      <c r="D22" t="s">
        <v>32</v>
      </c>
      <c r="E22" s="1">
        <v>75</v>
      </c>
      <c r="F22" s="2">
        <v>0.375</v>
      </c>
      <c r="G22" s="2">
        <v>0.60763888888888895</v>
      </c>
      <c r="H22" s="3">
        <f>(Tabela17[CHEGADA]-Tabela17[SAIDA])*1444</f>
        <v>335.93055555555566</v>
      </c>
      <c r="I22" t="str">
        <f>"call dijaddpath_money  ('"&amp;Tabela17[[#This Row],[ORIGEM]]&amp;"', '"&amp;Tabela17[[#This Row],[DESTINO]]&amp;"', "&amp;SUBSTITUTE(Tabela17[[#This Row],[CUSTO]],",",".")&amp;");"</f>
        <v>call dijaddpath_money  ('ASSIS', 'SAO CARLOS', 75);</v>
      </c>
    </row>
    <row r="23" spans="1:9" x14ac:dyDescent="0.25">
      <c r="A23" t="s">
        <v>18</v>
      </c>
      <c r="B23" t="s">
        <v>13</v>
      </c>
      <c r="C23" t="s">
        <v>17</v>
      </c>
      <c r="D23" t="s">
        <v>31</v>
      </c>
      <c r="E23" s="1">
        <v>46</v>
      </c>
      <c r="F23" s="2">
        <v>0.35416666666666669</v>
      </c>
      <c r="G23" s="2">
        <v>0.55208333333333337</v>
      </c>
      <c r="H23" s="3">
        <f>(Tabela17[CHEGADA]-Tabela17[SAIDA])*1444</f>
        <v>285.79166666666669</v>
      </c>
      <c r="I23" t="str">
        <f>"call dijaddpath_money  ('"&amp;Tabela17[[#This Row],[ORIGEM]]&amp;"', '"&amp;Tabela17[[#This Row],[DESTINO]]&amp;"', "&amp;SUBSTITUTE(Tabela17[[#This Row],[CUSTO]],",",".")&amp;");"</f>
        <v>call dijaddpath_money  ('ASSIS', 'SAO JOSE DO RIO PRETO', 46);</v>
      </c>
    </row>
    <row r="24" spans="1:9" x14ac:dyDescent="0.25">
      <c r="A24" t="s">
        <v>18</v>
      </c>
      <c r="B24" t="s">
        <v>13</v>
      </c>
      <c r="C24" t="s">
        <v>17</v>
      </c>
      <c r="D24" t="s">
        <v>33</v>
      </c>
      <c r="E24" s="1">
        <v>22.75</v>
      </c>
      <c r="F24" s="2">
        <v>0.35416666666666669</v>
      </c>
      <c r="G24" s="2">
        <v>0.4375</v>
      </c>
      <c r="H24" s="3">
        <f>(Tabela17[CHEGADA]-Tabela17[SAIDA])*1444</f>
        <v>120.3333333333333</v>
      </c>
      <c r="I24" t="str">
        <f>"call dijaddpath_money  ('"&amp;Tabela17[[#This Row],[ORIGEM]]&amp;"', '"&amp;Tabela17[[#This Row],[DESTINO]]&amp;"', "&amp;SUBSTITUTE(Tabela17[[#This Row],[CUSTO]],",",".")&amp;");"</f>
        <v>call dijaddpath_money  ('ASSIS', 'TUPA', 22.75);</v>
      </c>
    </row>
    <row r="25" spans="1:9" x14ac:dyDescent="0.25">
      <c r="A25" t="s">
        <v>43</v>
      </c>
      <c r="B25" t="s">
        <v>13</v>
      </c>
      <c r="C25" t="s">
        <v>7</v>
      </c>
      <c r="D25" t="s">
        <v>6</v>
      </c>
      <c r="E25" s="1">
        <v>7.18</v>
      </c>
      <c r="F25" s="2">
        <v>0.93055555555555547</v>
      </c>
      <c r="G25" s="2">
        <v>0.97916666666666663</v>
      </c>
      <c r="H25" s="3">
        <f>(Tabela17[CHEGADA]-Tabela17[SAIDA])*1444</f>
        <v>70.194444444444514</v>
      </c>
      <c r="I25" t="str">
        <f>"call dijaddpath_money  ('"&amp;Tabela17[[#This Row],[ORIGEM]]&amp;"', '"&amp;Tabela17[[#This Row],[DESTINO]]&amp;"', "&amp;SUBSTITUTE(Tabela17[[#This Row],[CUSTO]],",",".")&amp;");"</f>
        <v>call dijaddpath_money  ('BANDEIRANTES', 'CORNELIO PROCOPIO', 7.18);</v>
      </c>
    </row>
    <row r="26" spans="1:9" x14ac:dyDescent="0.25">
      <c r="A26" t="s">
        <v>43</v>
      </c>
      <c r="B26" t="s">
        <v>13</v>
      </c>
      <c r="C26" t="s">
        <v>7</v>
      </c>
      <c r="D26" t="s">
        <v>14</v>
      </c>
      <c r="E26" s="1">
        <v>26.78</v>
      </c>
      <c r="F26" s="2">
        <v>0.32291666666666669</v>
      </c>
      <c r="G26" s="2">
        <v>0.40625</v>
      </c>
      <c r="H26" s="3">
        <f>(Tabela17[CHEGADA]-Tabela17[SAIDA])*1444</f>
        <v>120.3333333333333</v>
      </c>
      <c r="I26" t="str">
        <f>"call dijaddpath_money  ('"&amp;Tabela17[[#This Row],[ORIGEM]]&amp;"', '"&amp;Tabela17[[#This Row],[DESTINO]]&amp;"', "&amp;SUBSTITUTE(Tabela17[[#This Row],[CUSTO]],",",".")&amp;");"</f>
        <v>call dijaddpath_money  ('BANDEIRANTES', 'LONDRINA', 26.78);</v>
      </c>
    </row>
    <row r="27" spans="1:9" x14ac:dyDescent="0.25">
      <c r="A27" t="s">
        <v>18</v>
      </c>
      <c r="B27" t="s">
        <v>13</v>
      </c>
      <c r="C27" t="s">
        <v>24</v>
      </c>
      <c r="D27" t="s">
        <v>17</v>
      </c>
      <c r="E27" s="1">
        <v>30.75</v>
      </c>
      <c r="F27" s="2">
        <v>0.85416666666666663</v>
      </c>
      <c r="G27" s="2">
        <v>0.96875</v>
      </c>
      <c r="H27" s="3">
        <f>(Tabela17[CHEGADA]-Tabela17[SAIDA])*1444</f>
        <v>165.4583333333334</v>
      </c>
      <c r="I27" t="str">
        <f>"call dijaddpath_money  ('"&amp;Tabela17[[#This Row],[ORIGEM]]&amp;"', '"&amp;Tabela17[[#This Row],[DESTINO]]&amp;"', "&amp;SUBSTITUTE(Tabela17[[#This Row],[CUSTO]],",",".")&amp;");"</f>
        <v>call dijaddpath_money  ('BAURU', 'ASSIS', 30.75);</v>
      </c>
    </row>
    <row r="28" spans="1:9" x14ac:dyDescent="0.25">
      <c r="A28" t="s">
        <v>44</v>
      </c>
      <c r="B28" t="s">
        <v>13</v>
      </c>
      <c r="C28" t="s">
        <v>24</v>
      </c>
      <c r="D28" t="s">
        <v>46</v>
      </c>
      <c r="E28" s="1">
        <v>129.19999999999999</v>
      </c>
      <c r="F28" s="2">
        <v>2.0833333333333332E-2</v>
      </c>
      <c r="G28" s="2">
        <v>0.72222222222222221</v>
      </c>
      <c r="H28" s="3">
        <f>(Tabela17[CHEGADA]-Tabela17[SAIDA])*1444</f>
        <v>1012.8055555555554</v>
      </c>
      <c r="I28" t="str">
        <f>"call dijaddpath_money  ('"&amp;Tabela17[[#This Row],[ORIGEM]]&amp;"', '"&amp;Tabela17[[#This Row],[DESTINO]]&amp;"', "&amp;SUBSTITUTE(Tabela17[[#This Row],[CUSTO]],",",".")&amp;");"</f>
        <v>call dijaddpath_money  ('BAURU', 'BELO HORIZONTE', 129.2);</v>
      </c>
    </row>
    <row r="29" spans="1:9" x14ac:dyDescent="0.25">
      <c r="A29" t="s">
        <v>18</v>
      </c>
      <c r="B29" t="s">
        <v>13</v>
      </c>
      <c r="C29" t="s">
        <v>24</v>
      </c>
      <c r="D29" t="s">
        <v>14</v>
      </c>
      <c r="E29" s="1">
        <v>57.25</v>
      </c>
      <c r="F29" s="2">
        <v>0.32291666666666669</v>
      </c>
      <c r="G29" s="2">
        <v>0.52083333333333337</v>
      </c>
      <c r="H29" s="3">
        <f>(Tabela17[CHEGADA]-Tabela17[SAIDA])*1444</f>
        <v>285.79166666666669</v>
      </c>
      <c r="I29" t="str">
        <f>"call dijaddpath_money  ('"&amp;Tabela17[[#This Row],[ORIGEM]]&amp;"', '"&amp;Tabela17[[#This Row],[DESTINO]]&amp;"', "&amp;SUBSTITUTE(Tabela17[[#This Row],[CUSTO]],",",".")&amp;");"</f>
        <v>call dijaddpath_money  ('BAURU', 'LONDRINA', 57.25);</v>
      </c>
    </row>
    <row r="30" spans="1:9" x14ac:dyDescent="0.25">
      <c r="A30" t="s">
        <v>44</v>
      </c>
      <c r="B30" t="s">
        <v>13</v>
      </c>
      <c r="C30" t="s">
        <v>46</v>
      </c>
      <c r="D30" t="s">
        <v>34</v>
      </c>
      <c r="E30" s="1">
        <v>148</v>
      </c>
      <c r="F30" s="2">
        <v>0</v>
      </c>
      <c r="G30" s="2">
        <v>0.95833333333333337</v>
      </c>
      <c r="H30" s="3">
        <f>(Tabela17[CHEGADA]-Tabela17[SAIDA])*1444</f>
        <v>1383.8333333333335</v>
      </c>
      <c r="I30" t="str">
        <f>"call dijaddpath_money  ('"&amp;Tabela17[[#This Row],[ORIGEM]]&amp;"', '"&amp;Tabela17[[#This Row],[DESTINO]]&amp;"', "&amp;SUBSTITUTE(Tabela17[[#This Row],[CUSTO]],",",".")&amp;");"</f>
        <v>call dijaddpath_money  ('BELO HORIZONTE', 'ARACATUBA', 148);</v>
      </c>
    </row>
    <row r="31" spans="1:9" x14ac:dyDescent="0.25">
      <c r="A31" t="s">
        <v>44</v>
      </c>
      <c r="B31" t="s">
        <v>13</v>
      </c>
      <c r="C31" t="s">
        <v>46</v>
      </c>
      <c r="D31" t="s">
        <v>17</v>
      </c>
      <c r="E31" s="1">
        <v>144.29</v>
      </c>
      <c r="F31" s="2">
        <v>0.14930555555555555</v>
      </c>
      <c r="G31" s="2">
        <v>0.63888888888888895</v>
      </c>
      <c r="H31" s="3">
        <f>(Tabela17[CHEGADA]-Tabela17[SAIDA])*1444</f>
        <v>706.95833333333337</v>
      </c>
      <c r="I31" t="str">
        <f>"call dijaddpath_money  ('"&amp;Tabela17[[#This Row],[ORIGEM]]&amp;"', '"&amp;Tabela17[[#This Row],[DESTINO]]&amp;"', "&amp;SUBSTITUTE(Tabela17[[#This Row],[CUSTO]],",",".")&amp;");"</f>
        <v>call dijaddpath_money  ('BELO HORIZONTE', 'ASSIS', 144.29);</v>
      </c>
    </row>
    <row r="32" spans="1:9" x14ac:dyDescent="0.25">
      <c r="A32" t="s">
        <v>44</v>
      </c>
      <c r="B32" t="s">
        <v>13</v>
      </c>
      <c r="C32" t="s">
        <v>46</v>
      </c>
      <c r="D32" t="s">
        <v>24</v>
      </c>
      <c r="E32" s="1">
        <v>129.19999999999999</v>
      </c>
      <c r="F32" s="2">
        <v>2.0833333333333332E-2</v>
      </c>
      <c r="G32" s="2">
        <v>0.72222222222222221</v>
      </c>
      <c r="H32" s="3">
        <f>(Tabela17[CHEGADA]-Tabela17[SAIDA])*1444</f>
        <v>1012.8055555555554</v>
      </c>
      <c r="I32" t="str">
        <f>"call dijaddpath_money  ('"&amp;Tabela17[[#This Row],[ORIGEM]]&amp;"', '"&amp;Tabela17[[#This Row],[DESTINO]]&amp;"', "&amp;SUBSTITUTE(Tabela17[[#This Row],[CUSTO]],",",".")&amp;");"</f>
        <v>call dijaddpath_money  ('BELO HORIZONTE', 'BAURU', 129.2);</v>
      </c>
    </row>
    <row r="33" spans="1:9" x14ac:dyDescent="0.25">
      <c r="A33" t="s">
        <v>44</v>
      </c>
      <c r="B33" t="s">
        <v>13</v>
      </c>
      <c r="C33" t="s">
        <v>46</v>
      </c>
      <c r="D33" t="s">
        <v>31</v>
      </c>
      <c r="E33" s="1">
        <v>124.92</v>
      </c>
      <c r="F33" s="2">
        <v>0</v>
      </c>
      <c r="G33" s="2">
        <v>0.66666666666666663</v>
      </c>
      <c r="H33" s="3">
        <f>(Tabela17[CHEGADA]-Tabela17[SAIDA])*1444</f>
        <v>962.66666666666663</v>
      </c>
      <c r="I33" t="str">
        <f>"call dijaddpath_money  ('"&amp;Tabela17[[#This Row],[ORIGEM]]&amp;"', '"&amp;Tabela17[[#This Row],[DESTINO]]&amp;"', "&amp;SUBSTITUTE(Tabela17[[#This Row],[CUSTO]],",",".")&amp;");"</f>
        <v>call dijaddpath_money  ('BELO HORIZONTE', 'SAO JOSE DO RIO PRETO', 124.92);</v>
      </c>
    </row>
    <row r="34" spans="1:9" x14ac:dyDescent="0.25">
      <c r="A34" t="s">
        <v>43</v>
      </c>
      <c r="B34" t="s">
        <v>13</v>
      </c>
      <c r="C34" t="s">
        <v>42</v>
      </c>
      <c r="D34" t="s">
        <v>14</v>
      </c>
      <c r="E34" s="1">
        <v>110</v>
      </c>
      <c r="F34" s="2">
        <v>0.51041666666666663</v>
      </c>
      <c r="G34" s="2">
        <v>0.89930555555555547</v>
      </c>
      <c r="H34" s="3">
        <f>(Tabela17[CHEGADA]-Tabela17[SAIDA])*1444</f>
        <v>561.55555555555543</v>
      </c>
      <c r="I34" t="str">
        <f>"call dijaddpath_money  ('"&amp;Tabela17[[#This Row],[ORIGEM]]&amp;"', '"&amp;Tabela17[[#This Row],[DESTINO]]&amp;"', "&amp;SUBSTITUTE(Tabela17[[#This Row],[CUSTO]],",",".")&amp;");"</f>
        <v>call dijaddpath_money  ('CAMBURIU', 'LONDRINA', 110);</v>
      </c>
    </row>
    <row r="35" spans="1:9" x14ac:dyDescent="0.25">
      <c r="A35" t="s">
        <v>18</v>
      </c>
      <c r="B35" t="s">
        <v>13</v>
      </c>
      <c r="C35" t="s">
        <v>25</v>
      </c>
      <c r="D35" t="s">
        <v>17</v>
      </c>
      <c r="E35" s="1">
        <v>87</v>
      </c>
      <c r="F35" s="2">
        <v>0.375</v>
      </c>
      <c r="G35" s="2">
        <v>0.72916666666666663</v>
      </c>
      <c r="H35" s="3">
        <f>(Tabela17[CHEGADA]-Tabela17[SAIDA])*1444</f>
        <v>511.41666666666663</v>
      </c>
      <c r="I35" t="str">
        <f>"call dijaddpath_money  ('"&amp;Tabela17[[#This Row],[ORIGEM]]&amp;"', '"&amp;Tabela17[[#This Row],[DESTINO]]&amp;"', "&amp;SUBSTITUTE(Tabela17[[#This Row],[CUSTO]],",",".")&amp;");"</f>
        <v>call dijaddpath_money  ('CAMPINAS', 'ASSIS', 87);</v>
      </c>
    </row>
    <row r="36" spans="1:9" x14ac:dyDescent="0.25">
      <c r="A36" t="s">
        <v>43</v>
      </c>
      <c r="B36" t="s">
        <v>13</v>
      </c>
      <c r="C36" t="s">
        <v>25</v>
      </c>
      <c r="D36" t="s">
        <v>14</v>
      </c>
      <c r="E36" s="1">
        <v>101.1</v>
      </c>
      <c r="F36" s="2">
        <v>0.3125</v>
      </c>
      <c r="G36" s="2">
        <v>0.72916666666666663</v>
      </c>
      <c r="H36" s="3">
        <f>(Tabela17[CHEGADA]-Tabela17[SAIDA])*1444</f>
        <v>601.66666666666663</v>
      </c>
      <c r="I36" t="str">
        <f>"call dijaddpath_money  ('"&amp;Tabela17[[#This Row],[ORIGEM]]&amp;"', '"&amp;Tabela17[[#This Row],[DESTINO]]&amp;"', "&amp;SUBSTITUTE(Tabela17[[#This Row],[CUSTO]],",",".")&amp;");"</f>
        <v>call dijaddpath_money  ('CAMPINAS', 'LONDRINA', 101.1);</v>
      </c>
    </row>
    <row r="37" spans="1:9" x14ac:dyDescent="0.25">
      <c r="A37" t="s">
        <v>43</v>
      </c>
      <c r="B37" t="s">
        <v>13</v>
      </c>
      <c r="C37" t="s">
        <v>6</v>
      </c>
      <c r="D37" t="s">
        <v>15</v>
      </c>
      <c r="E37" s="1">
        <v>10.09</v>
      </c>
      <c r="F37" s="2">
        <v>0.4513888888888889</v>
      </c>
      <c r="G37" s="2">
        <v>0.49305555555555558</v>
      </c>
      <c r="H37" s="3">
        <f>(Tabela17[CHEGADA]-Tabela17[SAIDA])*1444</f>
        <v>60.166666666666693</v>
      </c>
      <c r="I37" t="str">
        <f>"call dijaddpath_money  ('"&amp;Tabela17[[#This Row],[ORIGEM]]&amp;"', '"&amp;Tabela17[[#This Row],[DESTINO]]&amp;"', "&amp;SUBSTITUTE(Tabela17[[#This Row],[CUSTO]],",",".")&amp;");"</f>
        <v>call dijaddpath_money  ('CORNELIO PROCOPIO', 'ANDIRA', 10.09);</v>
      </c>
    </row>
    <row r="38" spans="1:9" x14ac:dyDescent="0.25">
      <c r="A38" t="s">
        <v>43</v>
      </c>
      <c r="B38" t="s">
        <v>13</v>
      </c>
      <c r="C38" t="s">
        <v>6</v>
      </c>
      <c r="D38" t="s">
        <v>16</v>
      </c>
      <c r="E38" s="1">
        <v>61</v>
      </c>
      <c r="F38" s="2">
        <v>0.37847222222222227</v>
      </c>
      <c r="G38" s="2">
        <v>0.64236111111111105</v>
      </c>
      <c r="H38" s="3">
        <f>(Tabela17[CHEGADA]-Tabela17[SAIDA])*1444</f>
        <v>381.05555555555543</v>
      </c>
      <c r="I38" t="str">
        <f>"call dijaddpath_money  ('"&amp;Tabela17[[#This Row],[ORIGEM]]&amp;"', '"&amp;Tabela17[[#This Row],[DESTINO]]&amp;"', "&amp;SUBSTITUTE(Tabela17[[#This Row],[CUSTO]],",",".")&amp;");"</f>
        <v>call dijaddpath_money  ('CORNELIO PROCOPIO', 'ARARAQUARA', 61);</v>
      </c>
    </row>
    <row r="39" spans="1:9" x14ac:dyDescent="0.25">
      <c r="A39" t="s">
        <v>18</v>
      </c>
      <c r="B39" t="s">
        <v>13</v>
      </c>
      <c r="C39" t="s">
        <v>6</v>
      </c>
      <c r="D39" t="s">
        <v>17</v>
      </c>
      <c r="E39" s="1">
        <v>17.45</v>
      </c>
      <c r="F39" s="2">
        <v>0.27083333333333331</v>
      </c>
      <c r="G39" s="2">
        <v>0.35416666666666669</v>
      </c>
      <c r="H39" s="3">
        <f>(Tabela17[CHEGADA]-Tabela17[SAIDA])*1444</f>
        <v>120.33333333333339</v>
      </c>
      <c r="I39" t="str">
        <f>"call dijaddpath_money  ('"&amp;Tabela17[[#This Row],[ORIGEM]]&amp;"', '"&amp;Tabela17[[#This Row],[DESTINO]]&amp;"', "&amp;SUBSTITUTE(Tabela17[[#This Row],[CUSTO]],",",".")&amp;");"</f>
        <v>call dijaddpath_money  ('CORNELIO PROCOPIO', 'ASSIS', 17.45);</v>
      </c>
    </row>
    <row r="40" spans="1:9" x14ac:dyDescent="0.25">
      <c r="A40" t="s">
        <v>43</v>
      </c>
      <c r="B40" t="s">
        <v>13</v>
      </c>
      <c r="C40" t="s">
        <v>6</v>
      </c>
      <c r="D40" t="s">
        <v>7</v>
      </c>
      <c r="E40" s="1">
        <v>7.18</v>
      </c>
      <c r="F40" s="2">
        <v>0.93055555555555547</v>
      </c>
      <c r="G40" s="2">
        <v>0.97916666666666663</v>
      </c>
      <c r="H40" s="3">
        <f>(Tabela17[CHEGADA]-Tabela17[SAIDA])*1444</f>
        <v>70.194444444444514</v>
      </c>
      <c r="I40" t="str">
        <f>"call dijaddpath_money  ('"&amp;Tabela17[[#This Row],[ORIGEM]]&amp;"', '"&amp;Tabela17[[#This Row],[DESTINO]]&amp;"', "&amp;SUBSTITUTE(Tabela17[[#This Row],[CUSTO]],",",".")&amp;");"</f>
        <v>call dijaddpath_money  ('CORNELIO PROCOPIO', 'BANDEIRANTES', 7.18);</v>
      </c>
    </row>
    <row r="41" spans="1:9" x14ac:dyDescent="0.25">
      <c r="A41" t="s">
        <v>43</v>
      </c>
      <c r="B41" t="s">
        <v>12</v>
      </c>
      <c r="C41" t="s">
        <v>6</v>
      </c>
      <c r="D41" t="s">
        <v>10</v>
      </c>
      <c r="E41" s="1">
        <v>106.31</v>
      </c>
      <c r="F41" s="2">
        <v>0.24652777777777779</v>
      </c>
      <c r="G41" s="2">
        <v>0.94444444444444453</v>
      </c>
      <c r="H41" s="3">
        <f>(Tabela17[CHEGADA]-Tabela17[SAIDA])*1444</f>
        <v>1007.7916666666667</v>
      </c>
      <c r="I41" t="str">
        <f>"call dijaddpath_money  ('"&amp;Tabela17[[#This Row],[ORIGEM]]&amp;"', '"&amp;Tabela17[[#This Row],[DESTINO]]&amp;"', "&amp;SUBSTITUTE(Tabela17[[#This Row],[CUSTO]],",",".")&amp;");"</f>
        <v>call dijaddpath_money  ('CORNELIO PROCOPIO', 'CURITIBA', 106.31);</v>
      </c>
    </row>
    <row r="42" spans="1:9" x14ac:dyDescent="0.25">
      <c r="A42" t="s">
        <v>18</v>
      </c>
      <c r="B42" t="s">
        <v>13</v>
      </c>
      <c r="C42" t="s">
        <v>6</v>
      </c>
      <c r="D42" t="s">
        <v>19</v>
      </c>
      <c r="E42" s="1">
        <v>11.3</v>
      </c>
      <c r="F42" s="2">
        <v>0.27083333333333331</v>
      </c>
      <c r="G42" s="2">
        <v>0.32291666666666669</v>
      </c>
      <c r="H42" s="3">
        <f>(Tabela17[CHEGADA]-Tabela17[SAIDA])*1444</f>
        <v>75.208333333333385</v>
      </c>
      <c r="I42" t="str">
        <f>"call dijaddpath_money  ('"&amp;Tabela17[[#This Row],[ORIGEM]]&amp;"', '"&amp;Tabela17[[#This Row],[DESTINO]]&amp;"', "&amp;SUBSTITUTE(Tabela17[[#This Row],[CUSTO]],",",".")&amp;");"</f>
        <v>call dijaddpath_money  ('CORNELIO PROCOPIO', 'FLORINEA', 11.3);</v>
      </c>
    </row>
    <row r="43" spans="1:9" x14ac:dyDescent="0.25">
      <c r="A43" t="s">
        <v>18</v>
      </c>
      <c r="B43" t="s">
        <v>13</v>
      </c>
      <c r="C43" t="s">
        <v>6</v>
      </c>
      <c r="D43" t="s">
        <v>20</v>
      </c>
      <c r="E43" s="1">
        <v>3.6</v>
      </c>
      <c r="F43" s="2">
        <v>0.27083333333333331</v>
      </c>
      <c r="G43" s="2">
        <v>0.29166666666666669</v>
      </c>
      <c r="H43" s="3">
        <f>(Tabela17[CHEGADA]-Tabela17[SAIDA])*1444</f>
        <v>30.083333333333385</v>
      </c>
      <c r="I43" t="str">
        <f>"call dijaddpath_money  ('"&amp;Tabela17[[#This Row],[ORIGEM]]&amp;"', '"&amp;Tabela17[[#This Row],[DESTINO]]&amp;"', "&amp;SUBSTITUTE(Tabela17[[#This Row],[CUSTO]],",",".")&amp;");"</f>
        <v>call dijaddpath_money  ('CORNELIO PROCOPIO', 'LEOPOLIS', 3.6);</v>
      </c>
    </row>
    <row r="44" spans="1:9" x14ac:dyDescent="0.25">
      <c r="A44" t="s">
        <v>43</v>
      </c>
      <c r="B44" t="s">
        <v>13</v>
      </c>
      <c r="C44" t="s">
        <v>6</v>
      </c>
      <c r="D44" t="s">
        <v>14</v>
      </c>
      <c r="E44" s="1">
        <v>14.8</v>
      </c>
      <c r="F44" s="2">
        <v>0.2951388888888889</v>
      </c>
      <c r="G44" s="2">
        <v>0.35069444444444442</v>
      </c>
      <c r="H44" s="3">
        <f>(Tabela17[CHEGADA]-Tabela17[SAIDA])*1444</f>
        <v>80.222222222222172</v>
      </c>
      <c r="I44" t="str">
        <f>"call dijaddpath_money  ('"&amp;Tabela17[[#This Row],[ORIGEM]]&amp;"', '"&amp;Tabela17[[#This Row],[DESTINO]]&amp;"', "&amp;SUBSTITUTE(Tabela17[[#This Row],[CUSTO]],",",".")&amp;");"</f>
        <v>call dijaddpath_money  ('CORNELIO PROCOPIO', 'LONDRINA', 14.8);</v>
      </c>
    </row>
    <row r="45" spans="1:9" x14ac:dyDescent="0.25">
      <c r="A45" t="s">
        <v>43</v>
      </c>
      <c r="B45" t="s">
        <v>13</v>
      </c>
      <c r="C45" t="s">
        <v>6</v>
      </c>
      <c r="D45" t="s">
        <v>41</v>
      </c>
      <c r="E45" s="1">
        <v>24</v>
      </c>
      <c r="F45" s="2">
        <v>0.3888888888888889</v>
      </c>
      <c r="G45" s="2">
        <v>0.4861111111111111</v>
      </c>
      <c r="H45" s="3">
        <f>(Tabela17[CHEGADA]-Tabela17[SAIDA])*1444</f>
        <v>140.38888888888886</v>
      </c>
      <c r="I45" t="str">
        <f>"call dijaddpath_money  ('"&amp;Tabela17[[#This Row],[ORIGEM]]&amp;"', '"&amp;Tabela17[[#This Row],[DESTINO]]&amp;"', "&amp;SUBSTITUTE(Tabela17[[#This Row],[CUSTO]],",",".")&amp;");"</f>
        <v>call dijaddpath_money  ('CORNELIO PROCOPIO', 'OURINHOS', 24);</v>
      </c>
    </row>
    <row r="46" spans="1:9" x14ac:dyDescent="0.25">
      <c r="A46" t="s">
        <v>18</v>
      </c>
      <c r="B46" t="s">
        <v>13</v>
      </c>
      <c r="C46" t="s">
        <v>6</v>
      </c>
      <c r="D46" t="s">
        <v>21</v>
      </c>
      <c r="E46" s="1">
        <v>4.9400000000000004</v>
      </c>
      <c r="F46" s="2">
        <v>0.27083333333333331</v>
      </c>
      <c r="G46" s="2">
        <v>0.30208333333333331</v>
      </c>
      <c r="H46" s="3">
        <f>(Tabela17[CHEGADA]-Tabela17[SAIDA])*1444</f>
        <v>45.125</v>
      </c>
      <c r="I46" t="str">
        <f>"call dijaddpath_money  ('"&amp;Tabela17[[#This Row],[ORIGEM]]&amp;"', '"&amp;Tabela17[[#This Row],[DESTINO]]&amp;"', "&amp;SUBSTITUTE(Tabela17[[#This Row],[CUSTO]],",",".")&amp;");"</f>
        <v>call dijaddpath_money  ('CORNELIO PROCOPIO', 'SERTANEJA', 4.94);</v>
      </c>
    </row>
    <row r="47" spans="1:9" x14ac:dyDescent="0.25">
      <c r="A47" t="s">
        <v>18</v>
      </c>
      <c r="B47" t="s">
        <v>13</v>
      </c>
      <c r="C47" t="s">
        <v>6</v>
      </c>
      <c r="D47" t="s">
        <v>22</v>
      </c>
      <c r="E47" s="1">
        <v>14.6</v>
      </c>
      <c r="F47" s="2">
        <v>0.27083333333333331</v>
      </c>
      <c r="G47" s="2">
        <v>0.33680555555555558</v>
      </c>
      <c r="H47" s="3">
        <f>(Tabela17[CHEGADA]-Tabela17[SAIDA])*1444</f>
        <v>95.263888888888957</v>
      </c>
      <c r="I47" t="str">
        <f>"call dijaddpath_money  ('"&amp;Tabela17[[#This Row],[ORIGEM]]&amp;"', '"&amp;Tabela17[[#This Row],[DESTINO]]&amp;"', "&amp;SUBSTITUTE(Tabela17[[#This Row],[CUSTO]],",",".")&amp;");"</f>
        <v>call dijaddpath_money  ('CORNELIO PROCOPIO', 'TARUMA', 14.6);</v>
      </c>
    </row>
    <row r="48" spans="1:9" x14ac:dyDescent="0.25">
      <c r="A48" t="s">
        <v>43</v>
      </c>
      <c r="B48" t="s">
        <v>12</v>
      </c>
      <c r="C48" t="s">
        <v>10</v>
      </c>
      <c r="D48" t="s">
        <v>6</v>
      </c>
      <c r="E48" s="1">
        <v>106.31</v>
      </c>
      <c r="F48" s="2">
        <v>0.24652777777777779</v>
      </c>
      <c r="G48" s="2">
        <v>0.94444444444444453</v>
      </c>
      <c r="H48" s="3">
        <f>(Tabela17[CHEGADA]-Tabela17[SAIDA])*1444</f>
        <v>1007.7916666666667</v>
      </c>
      <c r="I48" t="str">
        <f>"call dijaddpath_money  ('"&amp;Tabela17[[#This Row],[ORIGEM]]&amp;"', '"&amp;Tabela17[[#This Row],[DESTINO]]&amp;"', "&amp;SUBSTITUTE(Tabela17[[#This Row],[CUSTO]],",",".")&amp;");"</f>
        <v>call dijaddpath_money  ('CURITIBA', 'CORNELIO PROCOPIO', 106.31);</v>
      </c>
    </row>
    <row r="49" spans="1:9" x14ac:dyDescent="0.25">
      <c r="A49" t="s">
        <v>43</v>
      </c>
      <c r="B49" t="s">
        <v>13</v>
      </c>
      <c r="C49" t="s">
        <v>10</v>
      </c>
      <c r="D49" t="s">
        <v>14</v>
      </c>
      <c r="E49" s="1">
        <v>105.92</v>
      </c>
      <c r="F49" s="2">
        <v>0.27083333333333331</v>
      </c>
      <c r="G49" s="2">
        <v>0.53472222222222221</v>
      </c>
      <c r="H49" s="3">
        <f>(Tabela17[CHEGADA]-Tabela17[SAIDA])*1444</f>
        <v>381.05555555555554</v>
      </c>
      <c r="I49" t="str">
        <f>"call dijaddpath_money  ('"&amp;Tabela17[[#This Row],[ORIGEM]]&amp;"', '"&amp;Tabela17[[#This Row],[DESTINO]]&amp;"', "&amp;SUBSTITUTE(Tabela17[[#This Row],[CUSTO]],",",".")&amp;");"</f>
        <v>call dijaddpath_money  ('CURITIBA', 'LONDRINA', 105.92);</v>
      </c>
    </row>
    <row r="50" spans="1:9" x14ac:dyDescent="0.25">
      <c r="A50" t="s">
        <v>43</v>
      </c>
      <c r="B50" t="s">
        <v>13</v>
      </c>
      <c r="C50" t="s">
        <v>37</v>
      </c>
      <c r="D50" t="s">
        <v>14</v>
      </c>
      <c r="E50" s="1">
        <v>122.3</v>
      </c>
      <c r="F50" s="2">
        <v>0.51041666666666663</v>
      </c>
      <c r="G50" s="2">
        <v>0.95138888888888884</v>
      </c>
      <c r="H50" s="3">
        <f>(Tabela17[CHEGADA]-Tabela17[SAIDA])*1444</f>
        <v>636.76388888888891</v>
      </c>
      <c r="I50" t="str">
        <f>"call dijaddpath_money  ('"&amp;Tabela17[[#This Row],[ORIGEM]]&amp;"', '"&amp;Tabela17[[#This Row],[DESTINO]]&amp;"', "&amp;SUBSTITUTE(Tabela17[[#This Row],[CUSTO]],",",".")&amp;");"</f>
        <v>call dijaddpath_money  ('FLORIANOPOLIS', 'LONDRINA', 122.3);</v>
      </c>
    </row>
    <row r="51" spans="1:9" x14ac:dyDescent="0.25">
      <c r="A51" t="s">
        <v>18</v>
      </c>
      <c r="B51" t="s">
        <v>13</v>
      </c>
      <c r="C51" t="s">
        <v>19</v>
      </c>
      <c r="D51" t="s">
        <v>6</v>
      </c>
      <c r="E51" s="1">
        <v>11.3</v>
      </c>
      <c r="F51" s="2">
        <v>0.27083333333333331</v>
      </c>
      <c r="G51" s="2">
        <v>0.32291666666666669</v>
      </c>
      <c r="H51" s="3">
        <f>(Tabela17[CHEGADA]-Tabela17[SAIDA])*1444</f>
        <v>75.208333333333385</v>
      </c>
      <c r="I51" t="str">
        <f>"call dijaddpath_money  ('"&amp;Tabela17[[#This Row],[ORIGEM]]&amp;"', '"&amp;Tabela17[[#This Row],[DESTINO]]&amp;"', "&amp;SUBSTITUTE(Tabela17[[#This Row],[CUSTO]],",",".")&amp;");"</f>
        <v>call dijaddpath_money  ('FLORINEA', 'CORNELIO PROCOPIO', 11.3);</v>
      </c>
    </row>
    <row r="52" spans="1:9" x14ac:dyDescent="0.25">
      <c r="A52" t="s">
        <v>43</v>
      </c>
      <c r="B52" t="s">
        <v>13</v>
      </c>
      <c r="C52" t="s">
        <v>47</v>
      </c>
      <c r="D52" t="s">
        <v>14</v>
      </c>
      <c r="E52" s="1">
        <v>113.69</v>
      </c>
      <c r="F52" s="2">
        <v>0.57986111111111105</v>
      </c>
      <c r="G52" s="2">
        <v>0.95833333333333337</v>
      </c>
      <c r="H52" s="3">
        <f>(Tabela17[CHEGADA]-Tabela17[SAIDA])*1444</f>
        <v>546.51388888888903</v>
      </c>
      <c r="I52" t="str">
        <f>"call dijaddpath_money  ('"&amp;Tabela17[[#This Row],[ORIGEM]]&amp;"', '"&amp;Tabela17[[#This Row],[DESTINO]]&amp;"', "&amp;SUBSTITUTE(Tabela17[[#This Row],[CUSTO]],",",".")&amp;");"</f>
        <v>call dijaddpath_money  ('FOZ DO IGUACU', 'LONDRINA', 113.69);</v>
      </c>
    </row>
    <row r="53" spans="1:9" x14ac:dyDescent="0.25">
      <c r="A53" t="s">
        <v>44</v>
      </c>
      <c r="B53" t="s">
        <v>13</v>
      </c>
      <c r="C53" t="s">
        <v>45</v>
      </c>
      <c r="D53" t="s">
        <v>14</v>
      </c>
      <c r="E53" s="1">
        <v>224.07</v>
      </c>
      <c r="F53" s="2">
        <v>0.10416666666666667</v>
      </c>
      <c r="G53" s="2">
        <v>0.93402777777777779</v>
      </c>
      <c r="H53" s="3">
        <f>(Tabela17[CHEGADA]-Tabela17[SAIDA])*1444</f>
        <v>1198.3194444444446</v>
      </c>
      <c r="I53" t="str">
        <f>"call dijaddpath_money  ('"&amp;Tabela17[[#This Row],[ORIGEM]]&amp;"', '"&amp;Tabela17[[#This Row],[DESTINO]]&amp;"', "&amp;SUBSTITUTE(Tabela17[[#This Row],[CUSTO]],",",".")&amp;");"</f>
        <v>call dijaddpath_money  ('IPATINGA', 'LONDRINA', 224.07);</v>
      </c>
    </row>
    <row r="54" spans="1:9" x14ac:dyDescent="0.25">
      <c r="A54" t="s">
        <v>18</v>
      </c>
      <c r="B54" t="s">
        <v>13</v>
      </c>
      <c r="C54" t="s">
        <v>36</v>
      </c>
      <c r="D54" t="s">
        <v>33</v>
      </c>
      <c r="E54" s="1">
        <v>42.1</v>
      </c>
      <c r="F54" s="2">
        <v>0.5</v>
      </c>
      <c r="G54" s="2">
        <v>0.65972222222222221</v>
      </c>
      <c r="H54" s="3">
        <f>(Tabela17[CHEGADA]-Tabela17[SAIDA])*1444</f>
        <v>230.63888888888886</v>
      </c>
      <c r="I54" t="str">
        <f>"call dijaddpath_money  ('"&amp;Tabela17[[#This Row],[ORIGEM]]&amp;"', '"&amp;Tabela17[[#This Row],[DESTINO]]&amp;"', "&amp;SUBSTITUTE(Tabela17[[#This Row],[CUSTO]],",",".")&amp;");"</f>
        <v>call dijaddpath_money  ('JOSE BONIFACIO', 'TUPA', 42.1);</v>
      </c>
    </row>
    <row r="55" spans="1:9" x14ac:dyDescent="0.25">
      <c r="A55" t="s">
        <v>18</v>
      </c>
      <c r="B55" t="s">
        <v>13</v>
      </c>
      <c r="C55" t="s">
        <v>20</v>
      </c>
      <c r="D55" t="s">
        <v>6</v>
      </c>
      <c r="E55" s="1">
        <v>3.6</v>
      </c>
      <c r="F55" s="2">
        <v>0.27083333333333331</v>
      </c>
      <c r="G55" s="2">
        <v>0.29166666666666669</v>
      </c>
      <c r="H55" s="3">
        <f>(Tabela17[CHEGADA]-Tabela17[SAIDA])*1444</f>
        <v>30.083333333333385</v>
      </c>
      <c r="I55" t="str">
        <f>"call dijaddpath_money  ('"&amp;Tabela17[[#This Row],[ORIGEM]]&amp;"', '"&amp;Tabela17[[#This Row],[DESTINO]]&amp;"', "&amp;SUBSTITUTE(Tabela17[[#This Row],[CUSTO]],",",".")&amp;");"</f>
        <v>call dijaddpath_money  ('LEOPOLIS', 'CORNELIO PROCOPIO', 3.6);</v>
      </c>
    </row>
    <row r="56" spans="1:9" x14ac:dyDescent="0.25">
      <c r="A56" t="s">
        <v>18</v>
      </c>
      <c r="B56" t="s">
        <v>13</v>
      </c>
      <c r="C56" t="s">
        <v>14</v>
      </c>
      <c r="D56" t="s">
        <v>23</v>
      </c>
      <c r="E56" s="1">
        <v>113.25</v>
      </c>
      <c r="F56" s="2">
        <v>0.29166666666666669</v>
      </c>
      <c r="G56" s="2">
        <v>0.70486111111111116</v>
      </c>
      <c r="H56" s="3">
        <f>(Tabela17[CHEGADA]-Tabela17[SAIDA])*1444</f>
        <v>596.65277777777783</v>
      </c>
      <c r="I56" t="str">
        <f>"call dijaddpath_money  ('"&amp;Tabela17[[#This Row],[ORIGEM]]&amp;"', '"&amp;Tabela17[[#This Row],[DESTINO]]&amp;"', "&amp;SUBSTITUTE(Tabela17[[#This Row],[CUSTO]],",",".")&amp;");"</f>
        <v>call dijaddpath_money  ('LONDRINA', 'AMERICANA', 113.25);</v>
      </c>
    </row>
    <row r="57" spans="1:9" x14ac:dyDescent="0.25">
      <c r="A57" t="s">
        <v>43</v>
      </c>
      <c r="B57" t="s">
        <v>13</v>
      </c>
      <c r="C57" t="s">
        <v>14</v>
      </c>
      <c r="D57" t="s">
        <v>34</v>
      </c>
      <c r="E57" s="1">
        <v>72</v>
      </c>
      <c r="F57" s="2">
        <v>0.27083333333333331</v>
      </c>
      <c r="G57" s="2">
        <v>0.52430555555555558</v>
      </c>
      <c r="H57" s="3">
        <f>(Tabela17[CHEGADA]-Tabela17[SAIDA])*1444</f>
        <v>366.01388888888897</v>
      </c>
      <c r="I57" t="str">
        <f>"call dijaddpath_money  ('"&amp;Tabela17[[#This Row],[ORIGEM]]&amp;"', '"&amp;Tabela17[[#This Row],[DESTINO]]&amp;"', "&amp;SUBSTITUTE(Tabela17[[#This Row],[CUSTO]],",",".")&amp;");"</f>
        <v>call dijaddpath_money  ('LONDRINA', 'ARACATUBA', 72);</v>
      </c>
    </row>
    <row r="58" spans="1:9" x14ac:dyDescent="0.25">
      <c r="A58" t="s">
        <v>18</v>
      </c>
      <c r="B58" t="s">
        <v>13</v>
      </c>
      <c r="C58" t="s">
        <v>14</v>
      </c>
      <c r="D58" t="s">
        <v>17</v>
      </c>
      <c r="E58" s="1">
        <v>27</v>
      </c>
      <c r="F58" s="2">
        <v>0.16666666666666666</v>
      </c>
      <c r="G58" s="2">
        <v>0.25</v>
      </c>
      <c r="H58" s="3">
        <f>(Tabela17[CHEGADA]-Tabela17[SAIDA])*1444</f>
        <v>120.33333333333334</v>
      </c>
      <c r="I58" t="str">
        <f>"call dijaddpath_money  ('"&amp;Tabela17[[#This Row],[ORIGEM]]&amp;"', '"&amp;Tabela17[[#This Row],[DESTINO]]&amp;"', "&amp;SUBSTITUTE(Tabela17[[#This Row],[CUSTO]],",",".")&amp;");"</f>
        <v>call dijaddpath_money  ('LONDRINA', 'ASSIS', 27);</v>
      </c>
    </row>
    <row r="59" spans="1:9" x14ac:dyDescent="0.25">
      <c r="A59" t="s">
        <v>43</v>
      </c>
      <c r="B59" t="s">
        <v>13</v>
      </c>
      <c r="C59" t="s">
        <v>14</v>
      </c>
      <c r="D59" t="s">
        <v>7</v>
      </c>
      <c r="E59" s="1">
        <v>26.78</v>
      </c>
      <c r="F59" s="2">
        <v>0.32291666666666669</v>
      </c>
      <c r="G59" s="2">
        <v>0.40625</v>
      </c>
      <c r="H59" s="3">
        <f>(Tabela17[CHEGADA]-Tabela17[SAIDA])*1444</f>
        <v>120.3333333333333</v>
      </c>
      <c r="I59" t="str">
        <f>"call dijaddpath_money  ('"&amp;Tabela17[[#This Row],[ORIGEM]]&amp;"', '"&amp;Tabela17[[#This Row],[DESTINO]]&amp;"', "&amp;SUBSTITUTE(Tabela17[[#This Row],[CUSTO]],",",".")&amp;");"</f>
        <v>call dijaddpath_money  ('LONDRINA', 'BANDEIRANTES', 26.78);</v>
      </c>
    </row>
    <row r="60" spans="1:9" x14ac:dyDescent="0.25">
      <c r="A60" t="s">
        <v>18</v>
      </c>
      <c r="B60" t="s">
        <v>13</v>
      </c>
      <c r="C60" t="s">
        <v>14</v>
      </c>
      <c r="D60" t="s">
        <v>24</v>
      </c>
      <c r="E60" s="1">
        <v>57.25</v>
      </c>
      <c r="F60" s="2">
        <v>0.32291666666666669</v>
      </c>
      <c r="G60" s="2">
        <v>0.52083333333333337</v>
      </c>
      <c r="H60" s="3">
        <f>(Tabela17[CHEGADA]-Tabela17[SAIDA])*1444</f>
        <v>285.79166666666669</v>
      </c>
      <c r="I60" t="str">
        <f>"call dijaddpath_money  ('"&amp;Tabela17[[#This Row],[ORIGEM]]&amp;"', '"&amp;Tabela17[[#This Row],[DESTINO]]&amp;"', "&amp;SUBSTITUTE(Tabela17[[#This Row],[CUSTO]],",",".")&amp;");"</f>
        <v>call dijaddpath_money  ('LONDRINA', 'BAURU', 57.25);</v>
      </c>
    </row>
    <row r="61" spans="1:9" x14ac:dyDescent="0.25">
      <c r="A61" t="s">
        <v>43</v>
      </c>
      <c r="B61" t="s">
        <v>13</v>
      </c>
      <c r="C61" t="s">
        <v>14</v>
      </c>
      <c r="D61" t="s">
        <v>42</v>
      </c>
      <c r="E61" s="1">
        <v>110</v>
      </c>
      <c r="F61" s="2">
        <v>0.51041666666666663</v>
      </c>
      <c r="G61" s="2">
        <v>0.89930555555555547</v>
      </c>
      <c r="H61" s="3">
        <f>(Tabela17[CHEGADA]-Tabela17[SAIDA])*1444</f>
        <v>561.55555555555543</v>
      </c>
      <c r="I61" t="str">
        <f>"call dijaddpath_money  ('"&amp;Tabela17[[#This Row],[ORIGEM]]&amp;"', '"&amp;Tabela17[[#This Row],[DESTINO]]&amp;"', "&amp;SUBSTITUTE(Tabela17[[#This Row],[CUSTO]],",",".")&amp;");"</f>
        <v>call dijaddpath_money  ('LONDRINA', 'CAMBURIU', 110);</v>
      </c>
    </row>
    <row r="62" spans="1:9" x14ac:dyDescent="0.25">
      <c r="A62" t="s">
        <v>43</v>
      </c>
      <c r="B62" t="s">
        <v>13</v>
      </c>
      <c r="C62" t="s">
        <v>14</v>
      </c>
      <c r="D62" t="s">
        <v>25</v>
      </c>
      <c r="E62" s="1">
        <v>101.1</v>
      </c>
      <c r="F62" s="2">
        <v>0.3125</v>
      </c>
      <c r="G62" s="2">
        <v>0.72916666666666663</v>
      </c>
      <c r="H62" s="3">
        <f>(Tabela17[CHEGADA]-Tabela17[SAIDA])*1444</f>
        <v>601.66666666666663</v>
      </c>
      <c r="I62" t="str">
        <f>"call dijaddpath_money  ('"&amp;Tabela17[[#This Row],[ORIGEM]]&amp;"', '"&amp;Tabela17[[#This Row],[DESTINO]]&amp;"', "&amp;SUBSTITUTE(Tabela17[[#This Row],[CUSTO]],",",".")&amp;");"</f>
        <v>call dijaddpath_money  ('LONDRINA', 'CAMPINAS', 101.1);</v>
      </c>
    </row>
    <row r="63" spans="1:9" x14ac:dyDescent="0.25">
      <c r="A63" t="s">
        <v>43</v>
      </c>
      <c r="B63" t="s">
        <v>13</v>
      </c>
      <c r="C63" t="s">
        <v>14</v>
      </c>
      <c r="D63" t="s">
        <v>6</v>
      </c>
      <c r="E63" s="1">
        <v>14.8</v>
      </c>
      <c r="F63" s="2">
        <v>0.2951388888888889</v>
      </c>
      <c r="G63" s="2">
        <v>0.35069444444444442</v>
      </c>
      <c r="H63" s="3">
        <f>(Tabela17[CHEGADA]-Tabela17[SAIDA])*1444</f>
        <v>80.222222222222172</v>
      </c>
      <c r="I63" t="str">
        <f>"call dijaddpath_money  ('"&amp;Tabela17[[#This Row],[ORIGEM]]&amp;"', '"&amp;Tabela17[[#This Row],[DESTINO]]&amp;"', "&amp;SUBSTITUTE(Tabela17[[#This Row],[CUSTO]],",",".")&amp;");"</f>
        <v>call dijaddpath_money  ('LONDRINA', 'CORNELIO PROCOPIO', 14.8);</v>
      </c>
    </row>
    <row r="64" spans="1:9" x14ac:dyDescent="0.25">
      <c r="A64" t="s">
        <v>43</v>
      </c>
      <c r="B64" t="s">
        <v>13</v>
      </c>
      <c r="C64" t="s">
        <v>14</v>
      </c>
      <c r="D64" t="s">
        <v>10</v>
      </c>
      <c r="E64" s="1">
        <v>105.92</v>
      </c>
      <c r="F64" s="2">
        <v>0.27083333333333331</v>
      </c>
      <c r="G64" s="2">
        <v>0.53472222222222221</v>
      </c>
      <c r="H64" s="3">
        <f>(Tabela17[CHEGADA]-Tabela17[SAIDA])*1444</f>
        <v>381.05555555555554</v>
      </c>
      <c r="I64" t="str">
        <f>"call dijaddpath_money  ('"&amp;Tabela17[[#This Row],[ORIGEM]]&amp;"', '"&amp;Tabela17[[#This Row],[DESTINO]]&amp;"', "&amp;SUBSTITUTE(Tabela17[[#This Row],[CUSTO]],",",".")&amp;");"</f>
        <v>call dijaddpath_money  ('LONDRINA', 'CURITIBA', 105.92);</v>
      </c>
    </row>
    <row r="65" spans="1:9" x14ac:dyDescent="0.25">
      <c r="A65" t="s">
        <v>43</v>
      </c>
      <c r="B65" t="s">
        <v>13</v>
      </c>
      <c r="C65" t="s">
        <v>14</v>
      </c>
      <c r="D65" t="s">
        <v>37</v>
      </c>
      <c r="E65" s="1">
        <v>122.3</v>
      </c>
      <c r="F65" s="2">
        <v>0.51041666666666663</v>
      </c>
      <c r="G65" s="2">
        <v>0.95138888888888884</v>
      </c>
      <c r="H65" s="3">
        <f>(Tabela17[CHEGADA]-Tabela17[SAIDA])*1444</f>
        <v>636.76388888888891</v>
      </c>
      <c r="I65" t="str">
        <f>"call dijaddpath_money  ('"&amp;Tabela17[[#This Row],[ORIGEM]]&amp;"', '"&amp;Tabela17[[#This Row],[DESTINO]]&amp;"', "&amp;SUBSTITUTE(Tabela17[[#This Row],[CUSTO]],",",".")&amp;");"</f>
        <v>call dijaddpath_money  ('LONDRINA', 'FLORIANOPOLIS', 122.3);</v>
      </c>
    </row>
    <row r="66" spans="1:9" x14ac:dyDescent="0.25">
      <c r="A66" t="s">
        <v>43</v>
      </c>
      <c r="B66" t="s">
        <v>13</v>
      </c>
      <c r="C66" t="s">
        <v>14</v>
      </c>
      <c r="D66" t="s">
        <v>39</v>
      </c>
      <c r="E66" s="1">
        <v>113.69</v>
      </c>
      <c r="F66" s="2">
        <v>0.57986111111111105</v>
      </c>
      <c r="G66" s="2">
        <v>0.95833333333333337</v>
      </c>
      <c r="H66" s="3">
        <f>(Tabela17[CHEGADA]-Tabela17[SAIDA])*1444</f>
        <v>546.51388888888903</v>
      </c>
      <c r="I66" t="str">
        <f>"call dijaddpath_money  ('"&amp;Tabela17[[#This Row],[ORIGEM]]&amp;"', '"&amp;Tabela17[[#This Row],[DESTINO]]&amp;"', "&amp;SUBSTITUTE(Tabela17[[#This Row],[CUSTO]],",",".")&amp;");"</f>
        <v>call dijaddpath_money  ('LONDRINA', 'FOZ IGUACU', 113.69);</v>
      </c>
    </row>
    <row r="67" spans="1:9" x14ac:dyDescent="0.25">
      <c r="A67" t="s">
        <v>44</v>
      </c>
      <c r="B67" t="s">
        <v>13</v>
      </c>
      <c r="C67" t="s">
        <v>14</v>
      </c>
      <c r="D67" t="s">
        <v>45</v>
      </c>
      <c r="E67" s="1">
        <v>224.07</v>
      </c>
      <c r="F67" s="2">
        <v>0.10416666666666667</v>
      </c>
      <c r="G67" s="2">
        <v>0.93402777777777779</v>
      </c>
      <c r="H67" s="3">
        <f>(Tabela17[CHEGADA]-Tabela17[SAIDA])*1444</f>
        <v>1198.3194444444446</v>
      </c>
      <c r="I67" t="str">
        <f>"call dijaddpath_money  ('"&amp;Tabela17[[#This Row],[ORIGEM]]&amp;"', '"&amp;Tabela17[[#This Row],[DESTINO]]&amp;"', "&amp;SUBSTITUTE(Tabela17[[#This Row],[CUSTO]],",",".")&amp;");"</f>
        <v>call dijaddpath_money  ('LONDRINA', 'IPATINGA', 224.07);</v>
      </c>
    </row>
    <row r="68" spans="1:9" x14ac:dyDescent="0.25">
      <c r="A68" t="s">
        <v>18</v>
      </c>
      <c r="B68" t="s">
        <v>13</v>
      </c>
      <c r="C68" t="s">
        <v>14</v>
      </c>
      <c r="D68" t="s">
        <v>26</v>
      </c>
      <c r="E68" s="1">
        <v>40.75</v>
      </c>
      <c r="F68" s="2">
        <v>0.27083333333333331</v>
      </c>
      <c r="G68" s="2">
        <v>0.40625</v>
      </c>
      <c r="H68" s="3">
        <f>(Tabela17[CHEGADA]-Tabela17[SAIDA])*1444</f>
        <v>195.54166666666669</v>
      </c>
      <c r="I68" t="str">
        <f>"call dijaddpath_money  ('"&amp;Tabela17[[#This Row],[ORIGEM]]&amp;"', '"&amp;Tabela17[[#This Row],[DESTINO]]&amp;"', "&amp;SUBSTITUTE(Tabela17[[#This Row],[CUSTO]],",",".")&amp;");"</f>
        <v>call dijaddpath_money  ('LONDRINA', 'MARILIA', 40.75);</v>
      </c>
    </row>
    <row r="69" spans="1:9" x14ac:dyDescent="0.25">
      <c r="A69" t="s">
        <v>43</v>
      </c>
      <c r="B69" t="s">
        <v>13</v>
      </c>
      <c r="C69" t="s">
        <v>14</v>
      </c>
      <c r="D69" t="s">
        <v>40</v>
      </c>
      <c r="E69" s="1">
        <v>54.76</v>
      </c>
      <c r="F69" s="2">
        <v>0.27083333333333331</v>
      </c>
      <c r="G69" s="2">
        <v>0.44791666666666669</v>
      </c>
      <c r="H69" s="3">
        <f>(Tabela17[CHEGADA]-Tabela17[SAIDA])*1444</f>
        <v>255.7083333333334</v>
      </c>
      <c r="I69" t="str">
        <f>"call dijaddpath_money  ('"&amp;Tabela17[[#This Row],[ORIGEM]]&amp;"', '"&amp;Tabela17[[#This Row],[DESTINO]]&amp;"', "&amp;SUBSTITUTE(Tabela17[[#This Row],[CUSTO]],",",".")&amp;");"</f>
        <v>call dijaddpath_money  ('LONDRINA', 'OSVALDO CRUZ', 54.76);</v>
      </c>
    </row>
    <row r="70" spans="1:9" x14ac:dyDescent="0.25">
      <c r="A70" t="s">
        <v>43</v>
      </c>
      <c r="B70" t="s">
        <v>13</v>
      </c>
      <c r="C70" t="s">
        <v>14</v>
      </c>
      <c r="D70" t="s">
        <v>41</v>
      </c>
      <c r="E70" s="1">
        <v>41.59</v>
      </c>
      <c r="F70" s="2">
        <v>0.33333333333333331</v>
      </c>
      <c r="G70" s="2">
        <v>0.4861111111111111</v>
      </c>
      <c r="H70" s="3">
        <f>(Tabela17[CHEGADA]-Tabela17[SAIDA])*1444</f>
        <v>220.61111111111114</v>
      </c>
      <c r="I70" t="str">
        <f>"call dijaddpath_money  ('"&amp;Tabela17[[#This Row],[ORIGEM]]&amp;"', '"&amp;Tabela17[[#This Row],[DESTINO]]&amp;"', "&amp;SUBSTITUTE(Tabela17[[#This Row],[CUSTO]],",",".")&amp;");"</f>
        <v>call dijaddpath_money  ('LONDRINA', 'OURINHOS', 41.59);</v>
      </c>
    </row>
    <row r="71" spans="1:9" x14ac:dyDescent="0.25">
      <c r="A71" t="s">
        <v>43</v>
      </c>
      <c r="B71" t="s">
        <v>13</v>
      </c>
      <c r="C71" t="s">
        <v>14</v>
      </c>
      <c r="D71" t="s">
        <v>27</v>
      </c>
      <c r="E71" s="1">
        <v>42.04</v>
      </c>
      <c r="F71" s="2">
        <v>0.27083333333333331</v>
      </c>
      <c r="G71" s="2">
        <v>0.39583333333333331</v>
      </c>
      <c r="H71" s="3">
        <f>(Tabela17[CHEGADA]-Tabela17[SAIDA])*1444</f>
        <v>180.5</v>
      </c>
      <c r="I71" t="str">
        <f>"call dijaddpath_money  ('"&amp;Tabela17[[#This Row],[ORIGEM]]&amp;"', '"&amp;Tabela17[[#This Row],[DESTINO]]&amp;"', "&amp;SUBSTITUTE(Tabela17[[#This Row],[CUSTO]],",",".")&amp;");"</f>
        <v>call dijaddpath_money  ('LONDRINA', 'PRESIDENTE PRUDENTE', 42.04);</v>
      </c>
    </row>
    <row r="72" spans="1:9" x14ac:dyDescent="0.25">
      <c r="A72" t="s">
        <v>18</v>
      </c>
      <c r="B72" t="s">
        <v>13</v>
      </c>
      <c r="C72" t="s">
        <v>14</v>
      </c>
      <c r="D72" t="s">
        <v>29</v>
      </c>
      <c r="E72" s="1">
        <v>86.5</v>
      </c>
      <c r="F72" s="2">
        <v>0.39583333333333331</v>
      </c>
      <c r="G72" s="2">
        <v>0.73958333333333337</v>
      </c>
      <c r="H72" s="3">
        <f>(Tabela17[CHEGADA]-Tabela17[SAIDA])*1444</f>
        <v>496.37500000000006</v>
      </c>
      <c r="I72" t="str">
        <f>"call dijaddpath_money  ('"&amp;Tabela17[[#This Row],[ORIGEM]]&amp;"', '"&amp;Tabela17[[#This Row],[DESTINO]]&amp;"', "&amp;SUBSTITUTE(Tabela17[[#This Row],[CUSTO]],",",".")&amp;");"</f>
        <v>call dijaddpath_money  ('LONDRINA', 'RIBEIRAO PRETO', 86.5);</v>
      </c>
    </row>
    <row r="73" spans="1:9" x14ac:dyDescent="0.25">
      <c r="A73" t="s">
        <v>18</v>
      </c>
      <c r="B73" t="s">
        <v>13</v>
      </c>
      <c r="C73" t="s">
        <v>14</v>
      </c>
      <c r="D73" t="s">
        <v>30</v>
      </c>
      <c r="E73" s="1">
        <v>109.25</v>
      </c>
      <c r="F73" s="2">
        <v>0.29166666666666669</v>
      </c>
      <c r="G73" s="2">
        <v>0.65625</v>
      </c>
      <c r="H73" s="3">
        <f>(Tabela17[CHEGADA]-Tabela17[SAIDA])*1444</f>
        <v>526.45833333333326</v>
      </c>
      <c r="I73" t="str">
        <f>"call dijaddpath_money  ('"&amp;Tabela17[[#This Row],[ORIGEM]]&amp;"', '"&amp;Tabela17[[#This Row],[DESTINO]]&amp;"', "&amp;SUBSTITUTE(Tabela17[[#This Row],[CUSTO]],",",".")&amp;");"</f>
        <v>call dijaddpath_money  ('LONDRINA', 'RIO CLARO', 109.25);</v>
      </c>
    </row>
    <row r="74" spans="1:9" x14ac:dyDescent="0.25">
      <c r="A74" t="s">
        <v>18</v>
      </c>
      <c r="B74" t="s">
        <v>13</v>
      </c>
      <c r="C74" t="s">
        <v>14</v>
      </c>
      <c r="D74" t="s">
        <v>32</v>
      </c>
      <c r="E74" s="1">
        <v>104.25</v>
      </c>
      <c r="F74" s="2">
        <v>0.29166666666666669</v>
      </c>
      <c r="G74" s="2">
        <v>0.60763888888888895</v>
      </c>
      <c r="H74" s="3">
        <f>(Tabela17[CHEGADA]-Tabela17[SAIDA])*1444</f>
        <v>456.26388888888897</v>
      </c>
      <c r="I74" t="str">
        <f>"call dijaddpath_money  ('"&amp;Tabela17[[#This Row],[ORIGEM]]&amp;"', '"&amp;Tabela17[[#This Row],[DESTINO]]&amp;"', "&amp;SUBSTITUTE(Tabela17[[#This Row],[CUSTO]],",",".")&amp;");"</f>
        <v>call dijaddpath_money  ('LONDRINA', 'SAO CARLOS', 104.25);</v>
      </c>
    </row>
    <row r="75" spans="1:9" x14ac:dyDescent="0.25">
      <c r="A75" t="s">
        <v>18</v>
      </c>
      <c r="B75" t="s">
        <v>13</v>
      </c>
      <c r="C75" t="s">
        <v>14</v>
      </c>
      <c r="D75" t="s">
        <v>31</v>
      </c>
      <c r="E75" s="1">
        <v>72.5</v>
      </c>
      <c r="F75" s="2">
        <v>0.27083333333333331</v>
      </c>
      <c r="G75" s="2">
        <v>0.55208333333333337</v>
      </c>
      <c r="H75" s="3">
        <f>(Tabela17[CHEGADA]-Tabela17[SAIDA])*1444</f>
        <v>406.12500000000006</v>
      </c>
      <c r="I75" t="str">
        <f>"call dijaddpath_money  ('"&amp;Tabela17[[#This Row],[ORIGEM]]&amp;"', '"&amp;Tabela17[[#This Row],[DESTINO]]&amp;"', "&amp;SUBSTITUTE(Tabela17[[#This Row],[CUSTO]],",",".")&amp;");"</f>
        <v>call dijaddpath_money  ('LONDRINA', 'SAO JOSE DO RIO PRETO', 72.5);</v>
      </c>
    </row>
    <row r="76" spans="1:9" x14ac:dyDescent="0.25">
      <c r="A76" t="s">
        <v>43</v>
      </c>
      <c r="B76" t="s">
        <v>13</v>
      </c>
      <c r="C76" t="s">
        <v>14</v>
      </c>
      <c r="D76" t="s">
        <v>38</v>
      </c>
      <c r="E76" s="1">
        <v>100.1</v>
      </c>
      <c r="F76" s="2">
        <v>0.32291666666666669</v>
      </c>
      <c r="G76" s="2">
        <v>0.6875</v>
      </c>
      <c r="H76" s="3">
        <f>(Tabela17[CHEGADA]-Tabela17[SAIDA])*1444</f>
        <v>526.45833333333326</v>
      </c>
      <c r="I76" t="str">
        <f>"call dijaddpath_money  ('"&amp;Tabela17[[#This Row],[ORIGEM]]&amp;"', '"&amp;Tabela17[[#This Row],[DESTINO]]&amp;"', "&amp;SUBSTITUTE(Tabela17[[#This Row],[CUSTO]],",",".")&amp;");"</f>
        <v>call dijaddpath_money  ('LONDRINA', 'SAO PAULO', 100.1);</v>
      </c>
    </row>
    <row r="77" spans="1:9" x14ac:dyDescent="0.25">
      <c r="A77" t="s">
        <v>18</v>
      </c>
      <c r="B77" t="s">
        <v>13</v>
      </c>
      <c r="C77" t="s">
        <v>14</v>
      </c>
      <c r="D77" t="s">
        <v>33</v>
      </c>
      <c r="E77" s="1">
        <v>52</v>
      </c>
      <c r="F77" s="2">
        <v>0.60416666666666663</v>
      </c>
      <c r="G77" s="2">
        <v>0.79166666666666663</v>
      </c>
      <c r="H77" s="3">
        <f>(Tabela17[CHEGADA]-Tabela17[SAIDA])*1444</f>
        <v>270.75</v>
      </c>
      <c r="I77" t="str">
        <f>"call dijaddpath_money  ('"&amp;Tabela17[[#This Row],[ORIGEM]]&amp;"', '"&amp;Tabela17[[#This Row],[DESTINO]]&amp;"', "&amp;SUBSTITUTE(Tabela17[[#This Row],[CUSTO]],",",".")&amp;");"</f>
        <v>call dijaddpath_money  ('LONDRINA', 'TUPA', 52);</v>
      </c>
    </row>
    <row r="78" spans="1:9" x14ac:dyDescent="0.25">
      <c r="A78" t="s">
        <v>18</v>
      </c>
      <c r="B78" t="s">
        <v>13</v>
      </c>
      <c r="C78" t="s">
        <v>26</v>
      </c>
      <c r="D78" t="s">
        <v>17</v>
      </c>
      <c r="E78" s="1">
        <v>14.4</v>
      </c>
      <c r="F78" s="2">
        <v>0.35416666666666669</v>
      </c>
      <c r="G78" s="2">
        <v>0.40625</v>
      </c>
      <c r="H78" s="3">
        <f>(Tabela17[CHEGADA]-Tabela17[SAIDA])*1444</f>
        <v>75.2083333333333</v>
      </c>
      <c r="I78" t="str">
        <f>"call dijaddpath_money  ('"&amp;Tabela17[[#This Row],[ORIGEM]]&amp;"', '"&amp;Tabela17[[#This Row],[DESTINO]]&amp;"', "&amp;SUBSTITUTE(Tabela17[[#This Row],[CUSTO]],",",".")&amp;");"</f>
        <v>call dijaddpath_money  ('MARILIA', 'ASSIS', 14.4);</v>
      </c>
    </row>
    <row r="79" spans="1:9" x14ac:dyDescent="0.25">
      <c r="A79" t="s">
        <v>18</v>
      </c>
      <c r="B79" t="s">
        <v>13</v>
      </c>
      <c r="C79" t="s">
        <v>26</v>
      </c>
      <c r="D79" t="s">
        <v>14</v>
      </c>
      <c r="E79" s="1">
        <v>40.75</v>
      </c>
      <c r="F79" s="2">
        <v>0.27083333333333331</v>
      </c>
      <c r="G79" s="2">
        <v>0.40625</v>
      </c>
      <c r="H79" s="3">
        <f>(Tabela17[CHEGADA]-Tabela17[SAIDA])*1444</f>
        <v>195.54166666666669</v>
      </c>
      <c r="I79" t="str">
        <f>"call dijaddpath_money  ('"&amp;Tabela17[[#This Row],[ORIGEM]]&amp;"', '"&amp;Tabela17[[#This Row],[DESTINO]]&amp;"', "&amp;SUBSTITUTE(Tabela17[[#This Row],[CUSTO]],",",".")&amp;");"</f>
        <v>call dijaddpath_money  ('MARILIA', 'LONDRINA', 40.75);</v>
      </c>
    </row>
    <row r="80" spans="1:9" x14ac:dyDescent="0.25">
      <c r="A80" t="s">
        <v>18</v>
      </c>
      <c r="B80" t="s">
        <v>35</v>
      </c>
      <c r="C80" t="s">
        <v>26</v>
      </c>
      <c r="D80" t="s">
        <v>33</v>
      </c>
      <c r="E80" s="1">
        <v>9.4499999999999993</v>
      </c>
      <c r="F80" s="2">
        <v>0.25</v>
      </c>
      <c r="G80" s="2">
        <v>0.33333333333333331</v>
      </c>
      <c r="H80" s="3">
        <f>(Tabela17[CHEGADA]-Tabela17[SAIDA])*1444</f>
        <v>120.3333333333333</v>
      </c>
      <c r="I80" t="str">
        <f>"call dijaddpath_money  ('"&amp;Tabela17[[#This Row],[ORIGEM]]&amp;"', '"&amp;Tabela17[[#This Row],[DESTINO]]&amp;"', "&amp;SUBSTITUTE(Tabela17[[#This Row],[CUSTO]],",",".")&amp;");"</f>
        <v>call dijaddpath_money  ('MARILIA', 'TUPA', 9.45);</v>
      </c>
    </row>
    <row r="81" spans="1:9" x14ac:dyDescent="0.25">
      <c r="A81" t="s">
        <v>43</v>
      </c>
      <c r="B81" t="s">
        <v>13</v>
      </c>
      <c r="C81" t="s">
        <v>40</v>
      </c>
      <c r="D81" t="s">
        <v>14</v>
      </c>
      <c r="E81" s="1">
        <v>54.76</v>
      </c>
      <c r="F81" s="2">
        <v>0.27083333333333331</v>
      </c>
      <c r="G81" s="2">
        <v>0.44791666666666669</v>
      </c>
      <c r="H81" s="3">
        <f>(Tabela17[CHEGADA]-Tabela17[SAIDA])*1444</f>
        <v>255.7083333333334</v>
      </c>
      <c r="I81" t="str">
        <f>"call dijaddpath_money  ('"&amp;Tabela17[[#This Row],[ORIGEM]]&amp;"', '"&amp;Tabela17[[#This Row],[DESTINO]]&amp;"', "&amp;SUBSTITUTE(Tabela17[[#This Row],[CUSTO]],",",".")&amp;");"</f>
        <v>call dijaddpath_money  ('OSVALDO CRUZ', 'LONDRINA', 54.76);</v>
      </c>
    </row>
    <row r="82" spans="1:9" x14ac:dyDescent="0.25">
      <c r="A82" t="s">
        <v>43</v>
      </c>
      <c r="B82" t="s">
        <v>13</v>
      </c>
      <c r="C82" t="s">
        <v>41</v>
      </c>
      <c r="D82" t="s">
        <v>6</v>
      </c>
      <c r="E82" s="1">
        <v>24</v>
      </c>
      <c r="F82" s="2">
        <v>0.3888888888888889</v>
      </c>
      <c r="G82" s="2">
        <v>0.4861111111111111</v>
      </c>
      <c r="H82" s="3">
        <f>(Tabela17[CHEGADA]-Tabela17[SAIDA])*1444</f>
        <v>140.38888888888886</v>
      </c>
      <c r="I82" t="str">
        <f>"call dijaddpath_money  ('"&amp;Tabela17[[#This Row],[ORIGEM]]&amp;"', '"&amp;Tabela17[[#This Row],[DESTINO]]&amp;"', "&amp;SUBSTITUTE(Tabela17[[#This Row],[CUSTO]],",",".")&amp;");"</f>
        <v>call dijaddpath_money  ('OURINHOS', 'CORNELIO PROCOPIO', 24);</v>
      </c>
    </row>
    <row r="83" spans="1:9" x14ac:dyDescent="0.25">
      <c r="A83" t="s">
        <v>43</v>
      </c>
      <c r="B83" t="s">
        <v>13</v>
      </c>
      <c r="C83" t="s">
        <v>41</v>
      </c>
      <c r="D83" t="s">
        <v>14</v>
      </c>
      <c r="E83" s="1">
        <v>41.59</v>
      </c>
      <c r="F83" s="2">
        <v>0.33333333333333331</v>
      </c>
      <c r="G83" s="2">
        <v>0.4861111111111111</v>
      </c>
      <c r="H83" s="3">
        <f>(Tabela17[CHEGADA]-Tabela17[SAIDA])*1444</f>
        <v>220.61111111111114</v>
      </c>
      <c r="I83" t="str">
        <f>"call dijaddpath_money  ('"&amp;Tabela17[[#This Row],[ORIGEM]]&amp;"', '"&amp;Tabela17[[#This Row],[DESTINO]]&amp;"', "&amp;SUBSTITUTE(Tabela17[[#This Row],[CUSTO]],",",".")&amp;");"</f>
        <v>call dijaddpath_money  ('OURINHOS', 'LONDRINA', 41.59);</v>
      </c>
    </row>
    <row r="84" spans="1:9" x14ac:dyDescent="0.25">
      <c r="A84" t="s">
        <v>18</v>
      </c>
      <c r="B84" t="s">
        <v>13</v>
      </c>
      <c r="C84" t="s">
        <v>27</v>
      </c>
      <c r="D84" t="s">
        <v>17</v>
      </c>
      <c r="E84" s="1">
        <v>14.4</v>
      </c>
      <c r="F84" s="2">
        <v>0.35416666666666669</v>
      </c>
      <c r="G84" s="2">
        <v>0.40625</v>
      </c>
      <c r="H84" s="3">
        <f>(Tabela17[CHEGADA]-Tabela17[SAIDA])*1444</f>
        <v>75.2083333333333</v>
      </c>
      <c r="I84" t="str">
        <f>"call dijaddpath_money  ('"&amp;Tabela17[[#This Row],[ORIGEM]]&amp;"', '"&amp;Tabela17[[#This Row],[DESTINO]]&amp;"', "&amp;SUBSTITUTE(Tabela17[[#This Row],[CUSTO]],",",".")&amp;");"</f>
        <v>call dijaddpath_money  ('PRESIDENTE PRUDENTE', 'ASSIS', 14.4);</v>
      </c>
    </row>
    <row r="85" spans="1:9" x14ac:dyDescent="0.25">
      <c r="A85" t="s">
        <v>43</v>
      </c>
      <c r="B85" t="s">
        <v>13</v>
      </c>
      <c r="C85" t="s">
        <v>27</v>
      </c>
      <c r="D85" t="s">
        <v>14</v>
      </c>
      <c r="E85" s="1">
        <v>42.04</v>
      </c>
      <c r="F85" s="2">
        <v>0.27083333333333331</v>
      </c>
      <c r="G85" s="2">
        <v>0.39583333333333331</v>
      </c>
      <c r="H85" s="3">
        <f>(Tabela17[CHEGADA]-Tabela17[SAIDA])*1444</f>
        <v>180.5</v>
      </c>
      <c r="I85" t="str">
        <f>"call dijaddpath_money  ('"&amp;Tabela17[[#This Row],[ORIGEM]]&amp;"', '"&amp;Tabela17[[#This Row],[DESTINO]]&amp;"', "&amp;SUBSTITUTE(Tabela17[[#This Row],[CUSTO]],",",".")&amp;");"</f>
        <v>call dijaddpath_money  ('PRESIDENTE PRUDENTE', 'LONDRINA', 42.04);</v>
      </c>
    </row>
    <row r="86" spans="1:9" x14ac:dyDescent="0.25">
      <c r="A86" t="s">
        <v>18</v>
      </c>
      <c r="B86" t="s">
        <v>35</v>
      </c>
      <c r="C86" t="s">
        <v>27</v>
      </c>
      <c r="D86" t="s">
        <v>33</v>
      </c>
      <c r="E86" s="1">
        <v>14.8</v>
      </c>
      <c r="F86" s="2">
        <v>0.29166666666666669</v>
      </c>
      <c r="G86" s="2">
        <v>0.40625</v>
      </c>
      <c r="H86" s="3">
        <f>(Tabela17[CHEGADA]-Tabela17[SAIDA])*1444</f>
        <v>165.45833333333331</v>
      </c>
      <c r="I86" t="str">
        <f>"call dijaddpath_money  ('"&amp;Tabela17[[#This Row],[ORIGEM]]&amp;"', '"&amp;Tabela17[[#This Row],[DESTINO]]&amp;"', "&amp;SUBSTITUTE(Tabela17[[#This Row],[CUSTO]],",",".")&amp;");"</f>
        <v>call dijaddpath_money  ('PRESIDENTE PRUDENTE', 'TUPA', 14.8);</v>
      </c>
    </row>
    <row r="87" spans="1:9" x14ac:dyDescent="0.25">
      <c r="A87" t="s">
        <v>18</v>
      </c>
      <c r="B87" t="s">
        <v>35</v>
      </c>
      <c r="C87" t="s">
        <v>28</v>
      </c>
      <c r="D87" t="s">
        <v>17</v>
      </c>
      <c r="E87" s="1">
        <v>10.1</v>
      </c>
      <c r="F87" s="2">
        <v>0.2638888888888889</v>
      </c>
      <c r="G87" s="2">
        <v>0.34375</v>
      </c>
      <c r="H87" s="3">
        <f>(Tabela17[CHEGADA]-Tabela17[SAIDA])*1444</f>
        <v>115.31944444444443</v>
      </c>
      <c r="I87" t="str">
        <f>"call dijaddpath_money  ('"&amp;Tabela17[[#This Row],[ORIGEM]]&amp;"', '"&amp;Tabela17[[#This Row],[DESTINO]]&amp;"', "&amp;SUBSTITUTE(Tabela17[[#This Row],[CUSTO]],",",".")&amp;");"</f>
        <v>call dijaddpath_money  ('RANCHARIA', 'ASSIS', 10.1);</v>
      </c>
    </row>
    <row r="88" spans="1:9" x14ac:dyDescent="0.25">
      <c r="A88" t="s">
        <v>18</v>
      </c>
      <c r="B88" t="s">
        <v>13</v>
      </c>
      <c r="C88" t="s">
        <v>29</v>
      </c>
      <c r="D88" t="s">
        <v>17</v>
      </c>
      <c r="E88" s="1">
        <v>60.5</v>
      </c>
      <c r="F88" s="2">
        <v>0.47916666666666669</v>
      </c>
      <c r="G88" s="2">
        <v>0.73958333333333337</v>
      </c>
      <c r="H88" s="3">
        <f>(Tabela17[CHEGADA]-Tabela17[SAIDA])*1444</f>
        <v>376.04166666666669</v>
      </c>
      <c r="I88" t="str">
        <f>"call dijaddpath_money  ('"&amp;Tabela17[[#This Row],[ORIGEM]]&amp;"', '"&amp;Tabela17[[#This Row],[DESTINO]]&amp;"', "&amp;SUBSTITUTE(Tabela17[[#This Row],[CUSTO]],",",".")&amp;");"</f>
        <v>call dijaddpath_money  ('RIBEIRAO PRETO', 'ASSIS', 60.5);</v>
      </c>
    </row>
    <row r="89" spans="1:9" x14ac:dyDescent="0.25">
      <c r="A89" t="s">
        <v>18</v>
      </c>
      <c r="B89" t="s">
        <v>13</v>
      </c>
      <c r="C89" t="s">
        <v>29</v>
      </c>
      <c r="D89" t="s">
        <v>14</v>
      </c>
      <c r="E89" s="1">
        <v>86.5</v>
      </c>
      <c r="F89" s="2">
        <v>0.39583333333333331</v>
      </c>
      <c r="G89" s="2">
        <v>0.73958333333333337</v>
      </c>
      <c r="H89" s="3">
        <f>(Tabela17[CHEGADA]-Tabela17[SAIDA])*1444</f>
        <v>496.37500000000006</v>
      </c>
      <c r="I89" t="str">
        <f>"call dijaddpath_money  ('"&amp;Tabela17[[#This Row],[ORIGEM]]&amp;"', '"&amp;Tabela17[[#This Row],[DESTINO]]&amp;"', "&amp;SUBSTITUTE(Tabela17[[#This Row],[CUSTO]],",",".")&amp;");"</f>
        <v>call dijaddpath_money  ('RIBEIRAO PRETO', 'LONDRINA', 86.5);</v>
      </c>
    </row>
    <row r="90" spans="1:9" x14ac:dyDescent="0.25">
      <c r="A90" t="s">
        <v>18</v>
      </c>
      <c r="B90" t="s">
        <v>13</v>
      </c>
      <c r="C90" t="s">
        <v>30</v>
      </c>
      <c r="D90" t="s">
        <v>17</v>
      </c>
      <c r="E90" s="1">
        <v>80</v>
      </c>
      <c r="F90" s="2">
        <v>0.375</v>
      </c>
      <c r="G90" s="2">
        <v>0.65625</v>
      </c>
      <c r="H90" s="3">
        <f>(Tabela17[CHEGADA]-Tabela17[SAIDA])*1444</f>
        <v>406.125</v>
      </c>
      <c r="I90" t="str">
        <f>"call dijaddpath_money  ('"&amp;Tabela17[[#This Row],[ORIGEM]]&amp;"', '"&amp;Tabela17[[#This Row],[DESTINO]]&amp;"', "&amp;SUBSTITUTE(Tabela17[[#This Row],[CUSTO]],",",".")&amp;");"</f>
        <v>call dijaddpath_money  ('RIO CLARO', 'ASSIS', 80);</v>
      </c>
    </row>
    <row r="91" spans="1:9" x14ac:dyDescent="0.25">
      <c r="A91" t="s">
        <v>18</v>
      </c>
      <c r="B91" t="s">
        <v>13</v>
      </c>
      <c r="C91" t="s">
        <v>30</v>
      </c>
      <c r="D91" t="s">
        <v>14</v>
      </c>
      <c r="E91" s="1">
        <v>109.25</v>
      </c>
      <c r="F91" s="2">
        <v>0.29166666666666669</v>
      </c>
      <c r="G91" s="2">
        <v>0.65625</v>
      </c>
      <c r="H91" s="3">
        <f>(Tabela17[CHEGADA]-Tabela17[SAIDA])*1444</f>
        <v>526.45833333333326</v>
      </c>
      <c r="I91" t="str">
        <f>"call dijaddpath_money  ('"&amp;Tabela17[[#This Row],[ORIGEM]]&amp;"', '"&amp;Tabela17[[#This Row],[DESTINO]]&amp;"', "&amp;SUBSTITUTE(Tabela17[[#This Row],[CUSTO]],",",".")&amp;");"</f>
        <v>call dijaddpath_money  ('RIO CLARO', 'LONDRINA', 109.25);</v>
      </c>
    </row>
    <row r="92" spans="1:9" x14ac:dyDescent="0.25">
      <c r="A92" t="s">
        <v>18</v>
      </c>
      <c r="B92" t="s">
        <v>13</v>
      </c>
      <c r="C92" t="s">
        <v>32</v>
      </c>
      <c r="D92" t="s">
        <v>17</v>
      </c>
      <c r="E92" s="1">
        <v>75</v>
      </c>
      <c r="F92" s="2">
        <v>0.375</v>
      </c>
      <c r="G92" s="2">
        <v>0.60763888888888895</v>
      </c>
      <c r="H92" s="3">
        <f>(Tabela17[CHEGADA]-Tabela17[SAIDA])*1444</f>
        <v>335.93055555555566</v>
      </c>
      <c r="I92" t="str">
        <f>"call dijaddpath_money  ('"&amp;Tabela17[[#This Row],[ORIGEM]]&amp;"', '"&amp;Tabela17[[#This Row],[DESTINO]]&amp;"', "&amp;SUBSTITUTE(Tabela17[[#This Row],[CUSTO]],",",".")&amp;");"</f>
        <v>call dijaddpath_money  ('SAO CARLOS', 'ASSIS', 75);</v>
      </c>
    </row>
    <row r="93" spans="1:9" x14ac:dyDescent="0.25">
      <c r="A93" t="s">
        <v>18</v>
      </c>
      <c r="B93" t="s">
        <v>13</v>
      </c>
      <c r="C93" t="s">
        <v>32</v>
      </c>
      <c r="D93" t="s">
        <v>14</v>
      </c>
      <c r="E93" s="1">
        <v>104.25</v>
      </c>
      <c r="F93" s="2">
        <v>0.29166666666666669</v>
      </c>
      <c r="G93" s="2">
        <v>0.60763888888888895</v>
      </c>
      <c r="H93" s="3">
        <f>(Tabela17[CHEGADA]-Tabela17[SAIDA])*1444</f>
        <v>456.26388888888897</v>
      </c>
      <c r="I93" t="str">
        <f>"call dijaddpath_money  ('"&amp;Tabela17[[#This Row],[ORIGEM]]&amp;"', '"&amp;Tabela17[[#This Row],[DESTINO]]&amp;"', "&amp;SUBSTITUTE(Tabela17[[#This Row],[CUSTO]],",",".")&amp;");"</f>
        <v>call dijaddpath_money  ('SAO CARLOS', 'LONDRINA', 104.25);</v>
      </c>
    </row>
    <row r="94" spans="1:9" x14ac:dyDescent="0.25">
      <c r="A94" t="s">
        <v>18</v>
      </c>
      <c r="B94" t="s">
        <v>13</v>
      </c>
      <c r="C94" t="s">
        <v>31</v>
      </c>
      <c r="D94" t="s">
        <v>17</v>
      </c>
      <c r="E94" s="1">
        <v>46</v>
      </c>
      <c r="F94" s="2">
        <v>0.35416666666666669</v>
      </c>
      <c r="G94" s="2">
        <v>0.55208333333333337</v>
      </c>
      <c r="H94" s="3">
        <f>(Tabela17[CHEGADA]-Tabela17[SAIDA])*1444</f>
        <v>285.79166666666669</v>
      </c>
      <c r="I94" t="str">
        <f>"call dijaddpath_money  ('"&amp;Tabela17[[#This Row],[ORIGEM]]&amp;"', '"&amp;Tabela17[[#This Row],[DESTINO]]&amp;"', "&amp;SUBSTITUTE(Tabela17[[#This Row],[CUSTO]],",",".")&amp;");"</f>
        <v>call dijaddpath_money  ('SAO JOSE DO RIO PRETO', 'ASSIS', 46);</v>
      </c>
    </row>
    <row r="95" spans="1:9" x14ac:dyDescent="0.25">
      <c r="A95" t="s">
        <v>44</v>
      </c>
      <c r="B95" t="s">
        <v>13</v>
      </c>
      <c r="C95" t="s">
        <v>31</v>
      </c>
      <c r="D95" t="s">
        <v>46</v>
      </c>
      <c r="E95" s="1">
        <v>124.92</v>
      </c>
      <c r="F95" s="2">
        <v>0</v>
      </c>
      <c r="G95" s="2">
        <v>0.66666666666666663</v>
      </c>
      <c r="H95" s="3">
        <f>(Tabela17[CHEGADA]-Tabela17[SAIDA])*1444</f>
        <v>962.66666666666663</v>
      </c>
      <c r="I95" t="str">
        <f>"call dijaddpath_money  ('"&amp;Tabela17[[#This Row],[ORIGEM]]&amp;"', '"&amp;Tabela17[[#This Row],[DESTINO]]&amp;"', "&amp;SUBSTITUTE(Tabela17[[#This Row],[CUSTO]],",",".")&amp;");"</f>
        <v>call dijaddpath_money  ('SAO JOSE DO RIO PRETO', 'BELO HORIZONTE', 124.92);</v>
      </c>
    </row>
    <row r="96" spans="1:9" x14ac:dyDescent="0.25">
      <c r="A96" t="s">
        <v>18</v>
      </c>
      <c r="B96" t="s">
        <v>13</v>
      </c>
      <c r="C96" t="s">
        <v>31</v>
      </c>
      <c r="D96" t="s">
        <v>14</v>
      </c>
      <c r="E96" s="1">
        <v>72.5</v>
      </c>
      <c r="F96" s="2">
        <v>0.27083333333333331</v>
      </c>
      <c r="G96" s="2">
        <v>0.55208333333333337</v>
      </c>
      <c r="H96" s="3">
        <f>(Tabela17[CHEGADA]-Tabela17[SAIDA])*1444</f>
        <v>406.12500000000006</v>
      </c>
      <c r="I96" t="str">
        <f>"call dijaddpath_money  ('"&amp;Tabela17[[#This Row],[ORIGEM]]&amp;"', '"&amp;Tabela17[[#This Row],[DESTINO]]&amp;"', "&amp;SUBSTITUTE(Tabela17[[#This Row],[CUSTO]],",",".")&amp;");"</f>
        <v>call dijaddpath_money  ('SAO JOSE DO RIO PRETO', 'LONDRINA', 72.5);</v>
      </c>
    </row>
    <row r="97" spans="1:9" x14ac:dyDescent="0.25">
      <c r="A97" t="s">
        <v>43</v>
      </c>
      <c r="B97" t="s">
        <v>13</v>
      </c>
      <c r="C97" t="s">
        <v>38</v>
      </c>
      <c r="D97" t="s">
        <v>14</v>
      </c>
      <c r="E97" s="1">
        <v>100.1</v>
      </c>
      <c r="F97" s="2">
        <v>0.32291666666666669</v>
      </c>
      <c r="G97" s="2">
        <v>0.6875</v>
      </c>
      <c r="H97" s="3">
        <f>(Tabela17[CHEGADA]-Tabela17[SAIDA])*1444</f>
        <v>526.45833333333326</v>
      </c>
      <c r="I97" t="str">
        <f>"call dijaddpath_money  ('"&amp;Tabela17[[#This Row],[ORIGEM]]&amp;"', '"&amp;Tabela17[[#This Row],[DESTINO]]&amp;"', "&amp;SUBSTITUTE(Tabela17[[#This Row],[CUSTO]],",",".")&amp;");"</f>
        <v>call dijaddpath_money  ('SAO PAULO', 'LONDRINA', 100.1);</v>
      </c>
    </row>
    <row r="98" spans="1:9" x14ac:dyDescent="0.25">
      <c r="A98" t="s">
        <v>18</v>
      </c>
      <c r="B98" t="s">
        <v>13</v>
      </c>
      <c r="C98" t="s">
        <v>21</v>
      </c>
      <c r="D98" t="s">
        <v>6</v>
      </c>
      <c r="E98" s="1">
        <v>4.9400000000000004</v>
      </c>
      <c r="F98" s="2">
        <v>0.27083333333333331</v>
      </c>
      <c r="G98" s="2">
        <v>0.30208333333333331</v>
      </c>
      <c r="H98" s="3">
        <f>(Tabela17[CHEGADA]-Tabela17[SAIDA])*1444</f>
        <v>45.125</v>
      </c>
      <c r="I98" t="str">
        <f>"call dijaddpath_money  ('"&amp;Tabela17[[#This Row],[ORIGEM]]&amp;"', '"&amp;Tabela17[[#This Row],[DESTINO]]&amp;"', "&amp;SUBSTITUTE(Tabela17[[#This Row],[CUSTO]],",",".")&amp;");"</f>
        <v>call dijaddpath_money  ('SERTANEJA', 'CORNELIO PROCOPIO', 4.94);</v>
      </c>
    </row>
    <row r="99" spans="1:9" x14ac:dyDescent="0.25">
      <c r="A99" t="s">
        <v>18</v>
      </c>
      <c r="B99" t="s">
        <v>13</v>
      </c>
      <c r="C99" t="s">
        <v>22</v>
      </c>
      <c r="D99" t="s">
        <v>6</v>
      </c>
      <c r="E99" s="1">
        <v>14.6</v>
      </c>
      <c r="F99" s="2">
        <v>0.27083333333333331</v>
      </c>
      <c r="G99" s="2">
        <v>0.33680555555555558</v>
      </c>
      <c r="H99" s="3">
        <f>(Tabela17[CHEGADA]-Tabela17[SAIDA])*1444</f>
        <v>95.263888888888957</v>
      </c>
      <c r="I99" t="str">
        <f>"call dijaddpath_money  ('"&amp;Tabela17[[#This Row],[ORIGEM]]&amp;"', '"&amp;Tabela17[[#This Row],[DESTINO]]&amp;"', "&amp;SUBSTITUTE(Tabela17[[#This Row],[CUSTO]],",",".")&amp;");"</f>
        <v>call dijaddpath_money  ('TARUMA', 'CORNELIO PROCOPIO', 14.6);</v>
      </c>
    </row>
    <row r="100" spans="1:9" x14ac:dyDescent="0.25">
      <c r="A100" t="s">
        <v>18</v>
      </c>
      <c r="B100" t="s">
        <v>35</v>
      </c>
      <c r="C100" t="s">
        <v>33</v>
      </c>
      <c r="D100" t="s">
        <v>34</v>
      </c>
      <c r="E100" s="1">
        <v>19.75</v>
      </c>
      <c r="F100" s="2">
        <v>0.27083333333333331</v>
      </c>
      <c r="G100" s="2">
        <v>0.39583333333333331</v>
      </c>
      <c r="H100" s="3">
        <f>(Tabela17[CHEGADA]-Tabela17[SAIDA])*1444</f>
        <v>180.5</v>
      </c>
      <c r="I100" t="str">
        <f>"call dijaddpath_money  ('"&amp;Tabela17[[#This Row],[ORIGEM]]&amp;"', '"&amp;Tabela17[[#This Row],[DESTINO]]&amp;"', "&amp;SUBSTITUTE(Tabela17[[#This Row],[CUSTO]],",",".")&amp;");"</f>
        <v>call dijaddpath_money  ('TUPA', 'ARACATUBA', 19.75);</v>
      </c>
    </row>
    <row r="101" spans="1:9" x14ac:dyDescent="0.25">
      <c r="A101" t="s">
        <v>18</v>
      </c>
      <c r="B101" t="s">
        <v>13</v>
      </c>
      <c r="C101" t="s">
        <v>33</v>
      </c>
      <c r="D101" t="s">
        <v>17</v>
      </c>
      <c r="E101" s="1">
        <v>22.75</v>
      </c>
      <c r="F101" s="2">
        <v>0.35416666666666669</v>
      </c>
      <c r="G101" s="2">
        <v>0.4375</v>
      </c>
      <c r="H101" s="3">
        <f>(Tabela17[CHEGADA]-Tabela17[SAIDA])*1444</f>
        <v>120.3333333333333</v>
      </c>
      <c r="I101" t="str">
        <f>"call dijaddpath_money  ('"&amp;Tabela17[[#This Row],[ORIGEM]]&amp;"', '"&amp;Tabela17[[#This Row],[DESTINO]]&amp;"', "&amp;SUBSTITUTE(Tabela17[[#This Row],[CUSTO]],",",".")&amp;");"</f>
        <v>call dijaddpath_money  ('TUPA', 'ASSIS', 22.75);</v>
      </c>
    </row>
    <row r="102" spans="1:9" x14ac:dyDescent="0.25">
      <c r="A102" t="s">
        <v>18</v>
      </c>
      <c r="B102" t="s">
        <v>13</v>
      </c>
      <c r="C102" t="s">
        <v>33</v>
      </c>
      <c r="D102" t="s">
        <v>36</v>
      </c>
      <c r="E102" s="1">
        <v>42.1</v>
      </c>
      <c r="F102" s="2">
        <v>0.5</v>
      </c>
      <c r="G102" s="2">
        <v>0.65972222222222221</v>
      </c>
      <c r="H102" s="3">
        <f>(Tabela17[CHEGADA]-Tabela17[SAIDA])*1444</f>
        <v>230.63888888888886</v>
      </c>
      <c r="I102" t="str">
        <f>"call dijaddpath_money  ('"&amp;Tabela17[[#This Row],[ORIGEM]]&amp;"', '"&amp;Tabela17[[#This Row],[DESTINO]]&amp;"', "&amp;SUBSTITUTE(Tabela17[[#This Row],[CUSTO]],",",".")&amp;");"</f>
        <v>call dijaddpath_money  ('TUPA', 'JOSE BONIFACIO', 42.1);</v>
      </c>
    </row>
    <row r="103" spans="1:9" x14ac:dyDescent="0.25">
      <c r="A103" t="s">
        <v>18</v>
      </c>
      <c r="B103" t="s">
        <v>13</v>
      </c>
      <c r="C103" t="s">
        <v>33</v>
      </c>
      <c r="D103" t="s">
        <v>14</v>
      </c>
      <c r="E103" s="1">
        <v>52</v>
      </c>
      <c r="F103" s="2">
        <v>0.60416666666666663</v>
      </c>
      <c r="G103" s="2">
        <v>0.79166666666666663</v>
      </c>
      <c r="H103" s="3">
        <f>(Tabela17[CHEGADA]-Tabela17[SAIDA])*1444</f>
        <v>270.75</v>
      </c>
      <c r="I103" t="str">
        <f>"call dijaddpath_money  ('"&amp;Tabela17[[#This Row],[ORIGEM]]&amp;"', '"&amp;Tabela17[[#This Row],[DESTINO]]&amp;"', "&amp;SUBSTITUTE(Tabela17[[#This Row],[CUSTO]],",",".")&amp;");"</f>
        <v>call dijaddpath_money  ('TUPA', 'LONDRINA', 52);</v>
      </c>
    </row>
    <row r="104" spans="1:9" x14ac:dyDescent="0.25">
      <c r="A104" t="s">
        <v>18</v>
      </c>
      <c r="B104" t="s">
        <v>35</v>
      </c>
      <c r="C104" t="s">
        <v>33</v>
      </c>
      <c r="D104" t="s">
        <v>26</v>
      </c>
      <c r="E104" s="1">
        <v>9.4499999999999993</v>
      </c>
      <c r="F104" s="2">
        <v>0.25</v>
      </c>
      <c r="G104" s="2">
        <v>0.33333333333333331</v>
      </c>
      <c r="H104" s="3">
        <f>(Tabela17[CHEGADA]-Tabela17[SAIDA])*1444</f>
        <v>120.3333333333333</v>
      </c>
      <c r="I104" t="str">
        <f>"call dijaddpath_money  ('"&amp;Tabela17[[#This Row],[ORIGEM]]&amp;"', '"&amp;Tabela17[[#This Row],[DESTINO]]&amp;"', "&amp;SUBSTITUTE(Tabela17[[#This Row],[CUSTO]],",",".")&amp;");"</f>
        <v>call dijaddpath_money  ('TUPA', 'MARILIA', 9.45);</v>
      </c>
    </row>
    <row r="105" spans="1:9" x14ac:dyDescent="0.25">
      <c r="A105" t="s">
        <v>18</v>
      </c>
      <c r="B105" t="s">
        <v>35</v>
      </c>
      <c r="C105" t="s">
        <v>33</v>
      </c>
      <c r="D105" t="s">
        <v>27</v>
      </c>
      <c r="E105" s="1">
        <v>14.8</v>
      </c>
      <c r="F105" s="2">
        <v>0.29166666666666669</v>
      </c>
      <c r="G105" s="2">
        <v>0.40625</v>
      </c>
      <c r="H105" s="3">
        <f>(Tabela17[CHEGADA]-Tabela17[SAIDA])*1444</f>
        <v>165.45833333333331</v>
      </c>
      <c r="I105" t="str">
        <f>"call dijaddpath_money  ('"&amp;Tabela17[[#This Row],[ORIGEM]]&amp;"', '"&amp;Tabela17[[#This Row],[DESTINO]]&amp;"', "&amp;SUBSTITUTE(Tabela17[[#This Row],[CUSTO]],",",".")&amp;");"</f>
        <v>call dijaddpath_money  ('TUPA', 'PRESIDENTE PRUDENTE', 14.8);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topLeftCell="A7" workbookViewId="0">
      <selection activeCell="B2" sqref="B2:B33"/>
    </sheetView>
  </sheetViews>
  <sheetFormatPr defaultRowHeight="15" x14ac:dyDescent="0.25"/>
  <cols>
    <col min="2" max="2" width="10.7109375" customWidth="1"/>
    <col min="3" max="3" width="31" bestFit="1" customWidth="1"/>
    <col min="4" max="4" width="13.85546875" bestFit="1" customWidth="1"/>
    <col min="5" max="5" width="9.140625" style="8"/>
    <col min="7" max="7" width="16" customWidth="1"/>
    <col min="8" max="8" width="16.28515625" customWidth="1"/>
  </cols>
  <sheetData>
    <row r="1" spans="2:11" x14ac:dyDescent="0.25">
      <c r="B1" s="6" t="s">
        <v>48</v>
      </c>
      <c r="C1" t="s">
        <v>50</v>
      </c>
      <c r="D1" s="7" t="s">
        <v>49</v>
      </c>
      <c r="E1" t="s">
        <v>9</v>
      </c>
      <c r="G1" t="s">
        <v>54</v>
      </c>
      <c r="H1" t="s">
        <v>55</v>
      </c>
      <c r="I1" t="s">
        <v>0</v>
      </c>
      <c r="J1" t="s">
        <v>1</v>
      </c>
      <c r="K1" t="s">
        <v>2</v>
      </c>
    </row>
    <row r="2" spans="2:11" x14ac:dyDescent="0.25">
      <c r="B2" s="4" t="s">
        <v>23</v>
      </c>
      <c r="C2" t="str">
        <f>Tabela7[[#This Row],[NUMERO]]&amp;" [label="""&amp; LOWER(Tabela7[[#This Row],[CIDADES]])&amp;"""];"</f>
        <v>1 [label="americana"];</v>
      </c>
      <c r="D2" s="8">
        <v>1</v>
      </c>
      <c r="E2" t="str">
        <f>LOWER(Tabela7[[#This Row],[CIDADES]])</f>
        <v>americana</v>
      </c>
      <c r="G2">
        <v>3</v>
      </c>
      <c r="H2">
        <v>8</v>
      </c>
      <c r="I2" t="s">
        <v>34</v>
      </c>
      <c r="J2" t="s">
        <v>46</v>
      </c>
      <c r="K2" s="1">
        <v>148</v>
      </c>
    </row>
    <row r="3" spans="2:11" x14ac:dyDescent="0.25">
      <c r="B3" s="4" t="s">
        <v>15</v>
      </c>
      <c r="C3" t="str">
        <f>Tabela7[[#This Row],[NUMERO]]&amp;" [label="""&amp; LOWER(Tabela7[[#This Row],[CIDADES]])&amp;"""];"</f>
        <v>2 [label="andira"];</v>
      </c>
      <c r="D3" s="8">
        <v>2</v>
      </c>
      <c r="E3" t="str">
        <f>LOWER(Tabela7[[#This Row],[CIDADES]])</f>
        <v>andira</v>
      </c>
      <c r="G3">
        <v>5</v>
      </c>
      <c r="H3">
        <v>1</v>
      </c>
      <c r="I3" t="s">
        <v>17</v>
      </c>
      <c r="J3" t="s">
        <v>23</v>
      </c>
      <c r="K3" s="1">
        <v>84</v>
      </c>
    </row>
    <row r="4" spans="2:11" x14ac:dyDescent="0.25">
      <c r="B4" s="4" t="s">
        <v>34</v>
      </c>
      <c r="C4" t="str">
        <f>Tabela7[[#This Row],[NUMERO]]&amp;" [label="""&amp; LOWER(Tabela7[[#This Row],[CIDADES]])&amp;"""];"</f>
        <v>3 [label="aracatuba"];</v>
      </c>
      <c r="D4" s="8">
        <v>3</v>
      </c>
      <c r="E4" t="str">
        <f>LOWER(Tabela7[[#This Row],[CIDADES]])</f>
        <v>aracatuba</v>
      </c>
      <c r="G4">
        <v>5</v>
      </c>
      <c r="H4">
        <v>4</v>
      </c>
      <c r="I4" t="s">
        <v>17</v>
      </c>
      <c r="J4" t="s">
        <v>16</v>
      </c>
      <c r="K4" s="1">
        <v>67</v>
      </c>
    </row>
    <row r="5" spans="2:11" x14ac:dyDescent="0.25">
      <c r="B5" s="4" t="s">
        <v>16</v>
      </c>
      <c r="C5" t="str">
        <f>Tabela7[[#This Row],[NUMERO]]&amp;" [label="""&amp; LOWER(Tabela7[[#This Row],[CIDADES]])&amp;"""];"</f>
        <v>4 [label="araraquara"];</v>
      </c>
      <c r="D5" s="8">
        <v>4</v>
      </c>
      <c r="E5" t="str">
        <f>LOWER(Tabela7[[#This Row],[CIDADES]])</f>
        <v>araraquara</v>
      </c>
      <c r="G5">
        <v>5</v>
      </c>
      <c r="H5">
        <v>7</v>
      </c>
      <c r="I5" t="s">
        <v>17</v>
      </c>
      <c r="J5" t="s">
        <v>24</v>
      </c>
      <c r="K5" s="1">
        <v>30.75</v>
      </c>
    </row>
    <row r="6" spans="2:11" x14ac:dyDescent="0.25">
      <c r="B6" s="4" t="s">
        <v>17</v>
      </c>
      <c r="C6" t="str">
        <f>Tabela7[[#This Row],[NUMERO]]&amp;" [label="""&amp; LOWER(Tabela7[[#This Row],[CIDADES]])&amp;"""];"</f>
        <v>5 [label="assis"];</v>
      </c>
      <c r="D6" s="8">
        <v>5</v>
      </c>
      <c r="E6" t="str">
        <f>LOWER(Tabela7[[#This Row],[CIDADES]])</f>
        <v>assis</v>
      </c>
      <c r="G6">
        <v>5</v>
      </c>
      <c r="H6">
        <v>8</v>
      </c>
      <c r="I6" t="s">
        <v>17</v>
      </c>
      <c r="J6" t="s">
        <v>46</v>
      </c>
      <c r="K6" s="1">
        <v>144.29</v>
      </c>
    </row>
    <row r="7" spans="2:11" x14ac:dyDescent="0.25">
      <c r="B7" s="4" t="s">
        <v>7</v>
      </c>
      <c r="C7" t="str">
        <f>Tabela7[[#This Row],[NUMERO]]&amp;" [label="""&amp; LOWER(Tabela7[[#This Row],[CIDADES]])&amp;"""];"</f>
        <v>6 [label="bandeirantes"];</v>
      </c>
      <c r="D7" s="8">
        <v>6</v>
      </c>
      <c r="E7" t="str">
        <f>LOWER(Tabela7[[#This Row],[CIDADES]])</f>
        <v>bandeirantes</v>
      </c>
      <c r="G7">
        <v>5</v>
      </c>
      <c r="H7">
        <v>10</v>
      </c>
      <c r="I7" t="s">
        <v>17</v>
      </c>
      <c r="J7" t="s">
        <v>25</v>
      </c>
      <c r="K7" s="1">
        <v>87</v>
      </c>
    </row>
    <row r="8" spans="2:11" x14ac:dyDescent="0.25">
      <c r="B8" s="4" t="s">
        <v>24</v>
      </c>
      <c r="C8" t="str">
        <f>Tabela7[[#This Row],[NUMERO]]&amp;" [label="""&amp; LOWER(Tabela7[[#This Row],[CIDADES]])&amp;"""];"</f>
        <v>7 [label="bauru"];</v>
      </c>
      <c r="D8" s="8">
        <v>7</v>
      </c>
      <c r="E8" t="str">
        <f>LOWER(Tabela7[[#This Row],[CIDADES]])</f>
        <v>bauru</v>
      </c>
      <c r="G8">
        <v>5</v>
      </c>
      <c r="H8">
        <v>19</v>
      </c>
      <c r="I8" t="s">
        <v>17</v>
      </c>
      <c r="J8" t="s">
        <v>14</v>
      </c>
      <c r="K8" s="1">
        <v>27</v>
      </c>
    </row>
    <row r="9" spans="2:11" x14ac:dyDescent="0.25">
      <c r="B9" s="4" t="s">
        <v>46</v>
      </c>
      <c r="C9" t="str">
        <f>Tabela7[[#This Row],[NUMERO]]&amp;" [label="""&amp; LOWER(Tabela7[[#This Row],[CIDADES]])&amp;"""];"</f>
        <v>8 [label="belo horizonte"];</v>
      </c>
      <c r="D9" s="8">
        <v>8</v>
      </c>
      <c r="E9" t="str">
        <f>LOWER(Tabela7[[#This Row],[CIDADES]])</f>
        <v>belo horizonte</v>
      </c>
      <c r="G9">
        <v>5</v>
      </c>
      <c r="H9">
        <v>20</v>
      </c>
      <c r="I9" t="s">
        <v>17</v>
      </c>
      <c r="J9" t="s">
        <v>26</v>
      </c>
      <c r="K9" s="1">
        <v>14.4</v>
      </c>
    </row>
    <row r="10" spans="2:11" x14ac:dyDescent="0.25">
      <c r="B10" s="4" t="s">
        <v>42</v>
      </c>
      <c r="C10" t="str">
        <f>Tabela7[[#This Row],[NUMERO]]&amp;" [label="""&amp; LOWER(Tabela7[[#This Row],[CIDADES]])&amp;"""];"</f>
        <v>9 [label="camburiu"];</v>
      </c>
      <c r="D10" s="8">
        <v>9</v>
      </c>
      <c r="E10" t="str">
        <f>LOWER(Tabela7[[#This Row],[CIDADES]])</f>
        <v>camburiu</v>
      </c>
      <c r="G10">
        <v>5</v>
      </c>
      <c r="H10">
        <v>23</v>
      </c>
      <c r="I10" t="s">
        <v>17</v>
      </c>
      <c r="J10" t="s">
        <v>27</v>
      </c>
      <c r="K10" s="1">
        <v>14.4</v>
      </c>
    </row>
    <row r="11" spans="2:11" x14ac:dyDescent="0.25">
      <c r="B11" s="4" t="s">
        <v>25</v>
      </c>
      <c r="C11" t="str">
        <f>Tabela7[[#This Row],[NUMERO]]&amp;" [label="""&amp; LOWER(Tabela7[[#This Row],[CIDADES]])&amp;"""];"</f>
        <v>10 [label="campinas"];</v>
      </c>
      <c r="D11" s="8">
        <v>10</v>
      </c>
      <c r="E11" t="str">
        <f>LOWER(Tabela7[[#This Row],[CIDADES]])</f>
        <v>campinas</v>
      </c>
      <c r="G11">
        <v>5</v>
      </c>
      <c r="H11">
        <v>24</v>
      </c>
      <c r="I11" t="s">
        <v>17</v>
      </c>
      <c r="J11" t="s">
        <v>28</v>
      </c>
      <c r="K11" s="1">
        <v>10.1</v>
      </c>
    </row>
    <row r="12" spans="2:11" x14ac:dyDescent="0.25">
      <c r="B12" s="4" t="s">
        <v>6</v>
      </c>
      <c r="C12" t="str">
        <f>Tabela7[[#This Row],[NUMERO]]&amp;" [label="""&amp; LOWER(Tabela7[[#This Row],[CIDADES]])&amp;"""];"</f>
        <v>11 [label="cornelio procopio"];</v>
      </c>
      <c r="D12" s="8">
        <v>11</v>
      </c>
      <c r="E12" t="str">
        <f>LOWER(Tabela7[[#This Row],[CIDADES]])</f>
        <v>cornelio procopio</v>
      </c>
      <c r="G12">
        <v>5</v>
      </c>
      <c r="H12">
        <v>25</v>
      </c>
      <c r="I12" t="s">
        <v>17</v>
      </c>
      <c r="J12" t="s">
        <v>29</v>
      </c>
      <c r="K12" s="1">
        <v>60.5</v>
      </c>
    </row>
    <row r="13" spans="2:11" x14ac:dyDescent="0.25">
      <c r="B13" s="4" t="s">
        <v>10</v>
      </c>
      <c r="C13" t="str">
        <f>Tabela7[[#This Row],[NUMERO]]&amp;" [label="""&amp; LOWER(Tabela7[[#This Row],[CIDADES]])&amp;"""];"</f>
        <v>12 [label="curitiba"];</v>
      </c>
      <c r="D13" s="8">
        <v>12</v>
      </c>
      <c r="E13" t="str">
        <f>LOWER(Tabela7[[#This Row],[CIDADES]])</f>
        <v>curitiba</v>
      </c>
      <c r="G13">
        <v>5</v>
      </c>
      <c r="H13">
        <v>26</v>
      </c>
      <c r="I13" t="s">
        <v>17</v>
      </c>
      <c r="J13" t="s">
        <v>30</v>
      </c>
      <c r="K13" s="1">
        <v>80</v>
      </c>
    </row>
    <row r="14" spans="2:11" x14ac:dyDescent="0.25">
      <c r="B14" s="4" t="s">
        <v>37</v>
      </c>
      <c r="C14" t="str">
        <f>Tabela7[[#This Row],[NUMERO]]&amp;" [label="""&amp; LOWER(Tabela7[[#This Row],[CIDADES]])&amp;"""];"</f>
        <v>13 [label="florianopolis"];</v>
      </c>
      <c r="D14" s="8">
        <v>13</v>
      </c>
      <c r="E14" t="str">
        <f>LOWER(Tabela7[[#This Row],[CIDADES]])</f>
        <v>florianopolis</v>
      </c>
      <c r="G14">
        <v>5</v>
      </c>
      <c r="H14">
        <v>27</v>
      </c>
      <c r="I14" t="s">
        <v>17</v>
      </c>
      <c r="J14" t="s">
        <v>32</v>
      </c>
      <c r="K14" s="1">
        <v>75</v>
      </c>
    </row>
    <row r="15" spans="2:11" x14ac:dyDescent="0.25">
      <c r="B15" s="4" t="s">
        <v>19</v>
      </c>
      <c r="C15" t="str">
        <f>Tabela7[[#This Row],[NUMERO]]&amp;" [label="""&amp; LOWER(Tabela7[[#This Row],[CIDADES]])&amp;"""];"</f>
        <v>14 [label="florinea"];</v>
      </c>
      <c r="D15" s="8">
        <v>14</v>
      </c>
      <c r="E15" t="str">
        <f>LOWER(Tabela7[[#This Row],[CIDADES]])</f>
        <v>florinea</v>
      </c>
      <c r="G15">
        <v>5</v>
      </c>
      <c r="H15">
        <v>28</v>
      </c>
      <c r="I15" t="s">
        <v>17</v>
      </c>
      <c r="J15" t="s">
        <v>31</v>
      </c>
      <c r="K15" s="1">
        <v>46</v>
      </c>
    </row>
    <row r="16" spans="2:11" x14ac:dyDescent="0.25">
      <c r="B16" s="4" t="s">
        <v>47</v>
      </c>
      <c r="C16" t="str">
        <f>Tabela7[[#This Row],[NUMERO]]&amp;" [label="""&amp; LOWER(Tabela7[[#This Row],[CIDADES]])&amp;"""];"</f>
        <v>15 [label="foz do iguacu"];</v>
      </c>
      <c r="D16" s="8">
        <v>15</v>
      </c>
      <c r="E16" t="str">
        <f>LOWER(Tabela7[[#This Row],[CIDADES]])</f>
        <v>foz do iguacu</v>
      </c>
      <c r="G16">
        <v>5</v>
      </c>
      <c r="H16">
        <v>32</v>
      </c>
      <c r="I16" t="s">
        <v>17</v>
      </c>
      <c r="J16" t="s">
        <v>33</v>
      </c>
      <c r="K16" s="1">
        <v>22.75</v>
      </c>
    </row>
    <row r="17" spans="2:11" x14ac:dyDescent="0.25">
      <c r="B17" s="4" t="s">
        <v>45</v>
      </c>
      <c r="C17" t="str">
        <f>Tabela7[[#This Row],[NUMERO]]&amp;" [label="""&amp; LOWER(Tabela7[[#This Row],[CIDADES]])&amp;"""];"</f>
        <v>16 [label="ipatinga"];</v>
      </c>
      <c r="D17" s="8">
        <v>16</v>
      </c>
      <c r="E17" t="str">
        <f>LOWER(Tabela7[[#This Row],[CIDADES]])</f>
        <v>ipatinga</v>
      </c>
      <c r="G17">
        <v>7</v>
      </c>
      <c r="H17">
        <v>8</v>
      </c>
      <c r="I17" t="s">
        <v>24</v>
      </c>
      <c r="J17" t="s">
        <v>46</v>
      </c>
      <c r="K17" s="1">
        <v>129.19999999999999</v>
      </c>
    </row>
    <row r="18" spans="2:11" x14ac:dyDescent="0.25">
      <c r="B18" s="4" t="s">
        <v>36</v>
      </c>
      <c r="C18" t="str">
        <f>Tabela7[[#This Row],[NUMERO]]&amp;" [label="""&amp; LOWER(Tabela7[[#This Row],[CIDADES]])&amp;"""];"</f>
        <v>17 [label="jose bonifacio"];</v>
      </c>
      <c r="D18" s="8">
        <v>17</v>
      </c>
      <c r="E18" t="str">
        <f>LOWER(Tabela7[[#This Row],[CIDADES]])</f>
        <v>jose bonifacio</v>
      </c>
      <c r="G18">
        <v>11</v>
      </c>
      <c r="H18">
        <v>2</v>
      </c>
      <c r="I18" t="s">
        <v>6</v>
      </c>
      <c r="J18" t="s">
        <v>15</v>
      </c>
      <c r="K18" s="1">
        <v>10.09</v>
      </c>
    </row>
    <row r="19" spans="2:11" x14ac:dyDescent="0.25">
      <c r="B19" s="4" t="s">
        <v>20</v>
      </c>
      <c r="C19" t="str">
        <f>Tabela7[[#This Row],[NUMERO]]&amp;" [label="""&amp; LOWER(Tabela7[[#This Row],[CIDADES]])&amp;"""];"</f>
        <v>18 [label="leopolis"];</v>
      </c>
      <c r="D19" s="8">
        <v>18</v>
      </c>
      <c r="E19" t="str">
        <f>LOWER(Tabela7[[#This Row],[CIDADES]])</f>
        <v>leopolis</v>
      </c>
      <c r="G19">
        <v>11</v>
      </c>
      <c r="H19">
        <v>4</v>
      </c>
      <c r="I19" t="s">
        <v>6</v>
      </c>
      <c r="J19" t="s">
        <v>16</v>
      </c>
      <c r="K19" s="1">
        <v>61</v>
      </c>
    </row>
    <row r="20" spans="2:11" x14ac:dyDescent="0.25">
      <c r="B20" s="4" t="s">
        <v>14</v>
      </c>
      <c r="C20" t="str">
        <f>Tabela7[[#This Row],[NUMERO]]&amp;" [label="""&amp; LOWER(Tabela7[[#This Row],[CIDADES]])&amp;"""];"</f>
        <v>19 [label="londrina"];</v>
      </c>
      <c r="D20" s="8">
        <v>19</v>
      </c>
      <c r="E20" t="str">
        <f>LOWER(Tabela7[[#This Row],[CIDADES]])</f>
        <v>londrina</v>
      </c>
      <c r="G20">
        <v>11</v>
      </c>
      <c r="H20">
        <v>5</v>
      </c>
      <c r="I20" t="s">
        <v>6</v>
      </c>
      <c r="J20" t="s">
        <v>17</v>
      </c>
      <c r="K20" s="1">
        <v>17.45</v>
      </c>
    </row>
    <row r="21" spans="2:11" x14ac:dyDescent="0.25">
      <c r="B21" s="4" t="s">
        <v>26</v>
      </c>
      <c r="C21" t="str">
        <f>Tabela7[[#This Row],[NUMERO]]&amp;" [label="""&amp; LOWER(Tabela7[[#This Row],[CIDADES]])&amp;"""];"</f>
        <v>20 [label="marilia"];</v>
      </c>
      <c r="D21" s="8">
        <v>20</v>
      </c>
      <c r="E21" t="str">
        <f>LOWER(Tabela7[[#This Row],[CIDADES]])</f>
        <v>marilia</v>
      </c>
      <c r="G21">
        <v>11</v>
      </c>
      <c r="H21">
        <v>6</v>
      </c>
      <c r="I21" t="s">
        <v>6</v>
      </c>
      <c r="J21" t="s">
        <v>7</v>
      </c>
      <c r="K21" s="1">
        <v>7.18</v>
      </c>
    </row>
    <row r="22" spans="2:11" x14ac:dyDescent="0.25">
      <c r="B22" s="4" t="s">
        <v>40</v>
      </c>
      <c r="C22" t="str">
        <f>Tabela7[[#This Row],[NUMERO]]&amp;" [label="""&amp; LOWER(Tabela7[[#This Row],[CIDADES]])&amp;"""];"</f>
        <v>21 [label="osvaldo cruz"];</v>
      </c>
      <c r="D22" s="8">
        <v>21</v>
      </c>
      <c r="E22" t="str">
        <f>LOWER(Tabela7[[#This Row],[CIDADES]])</f>
        <v>osvaldo cruz</v>
      </c>
      <c r="G22">
        <v>11</v>
      </c>
      <c r="H22">
        <v>12</v>
      </c>
      <c r="I22" t="s">
        <v>6</v>
      </c>
      <c r="J22" t="s">
        <v>10</v>
      </c>
      <c r="K22" s="1">
        <v>106.31</v>
      </c>
    </row>
    <row r="23" spans="2:11" x14ac:dyDescent="0.25">
      <c r="B23" s="4" t="s">
        <v>41</v>
      </c>
      <c r="C23" t="str">
        <f>Tabela7[[#This Row],[NUMERO]]&amp;" [label="""&amp; LOWER(Tabela7[[#This Row],[CIDADES]])&amp;"""];"</f>
        <v>22 [label="ourinhos"];</v>
      </c>
      <c r="D23" s="8">
        <v>22</v>
      </c>
      <c r="E23" t="str">
        <f>LOWER(Tabela7[[#This Row],[CIDADES]])</f>
        <v>ourinhos</v>
      </c>
      <c r="G23">
        <v>11</v>
      </c>
      <c r="H23">
        <v>14</v>
      </c>
      <c r="I23" t="s">
        <v>6</v>
      </c>
      <c r="J23" t="s">
        <v>19</v>
      </c>
      <c r="K23" s="1">
        <v>11.3</v>
      </c>
    </row>
    <row r="24" spans="2:11" x14ac:dyDescent="0.25">
      <c r="B24" s="4" t="s">
        <v>27</v>
      </c>
      <c r="C24" t="str">
        <f>Tabela7[[#This Row],[NUMERO]]&amp;" [label="""&amp; LOWER(Tabela7[[#This Row],[CIDADES]])&amp;"""];"</f>
        <v>23 [label="presidente prudente"];</v>
      </c>
      <c r="D24" s="8">
        <v>23</v>
      </c>
      <c r="E24" t="str">
        <f>LOWER(Tabela7[[#This Row],[CIDADES]])</f>
        <v>presidente prudente</v>
      </c>
      <c r="G24">
        <v>11</v>
      </c>
      <c r="H24">
        <v>18</v>
      </c>
      <c r="I24" t="s">
        <v>6</v>
      </c>
      <c r="J24" t="s">
        <v>20</v>
      </c>
      <c r="K24" s="1">
        <v>3.6</v>
      </c>
    </row>
    <row r="25" spans="2:11" x14ac:dyDescent="0.25">
      <c r="B25" s="4" t="s">
        <v>28</v>
      </c>
      <c r="C25" t="str">
        <f>Tabela7[[#This Row],[NUMERO]]&amp;" [label="""&amp; LOWER(Tabela7[[#This Row],[CIDADES]])&amp;"""];"</f>
        <v>24 [label="rancharia"];</v>
      </c>
      <c r="D25" s="8">
        <v>24</v>
      </c>
      <c r="E25" t="str">
        <f>LOWER(Tabela7[[#This Row],[CIDADES]])</f>
        <v>rancharia</v>
      </c>
      <c r="G25">
        <v>11</v>
      </c>
      <c r="H25">
        <v>19</v>
      </c>
      <c r="I25" t="s">
        <v>6</v>
      </c>
      <c r="J25" t="s">
        <v>14</v>
      </c>
      <c r="K25" s="1">
        <v>14.8</v>
      </c>
    </row>
    <row r="26" spans="2:11" x14ac:dyDescent="0.25">
      <c r="B26" s="4" t="s">
        <v>29</v>
      </c>
      <c r="C26" t="str">
        <f>Tabela7[[#This Row],[NUMERO]]&amp;" [label="""&amp; LOWER(Tabela7[[#This Row],[CIDADES]])&amp;"""];"</f>
        <v>25 [label="ribeirao preto"];</v>
      </c>
      <c r="D26" s="8">
        <v>25</v>
      </c>
      <c r="E26" t="str">
        <f>LOWER(Tabela7[[#This Row],[CIDADES]])</f>
        <v>ribeirao preto</v>
      </c>
      <c r="G26">
        <v>11</v>
      </c>
      <c r="H26">
        <v>22</v>
      </c>
      <c r="I26" t="s">
        <v>6</v>
      </c>
      <c r="J26" t="s">
        <v>41</v>
      </c>
      <c r="K26" s="1">
        <v>24</v>
      </c>
    </row>
    <row r="27" spans="2:11" x14ac:dyDescent="0.25">
      <c r="B27" s="4" t="s">
        <v>30</v>
      </c>
      <c r="C27" t="str">
        <f>Tabela7[[#This Row],[NUMERO]]&amp;" [label="""&amp; LOWER(Tabela7[[#This Row],[CIDADES]])&amp;"""];"</f>
        <v>26 [label="rio claro"];</v>
      </c>
      <c r="D27" s="8">
        <v>26</v>
      </c>
      <c r="E27" t="str">
        <f>LOWER(Tabela7[[#This Row],[CIDADES]])</f>
        <v>rio claro</v>
      </c>
      <c r="G27">
        <v>11</v>
      </c>
      <c r="H27">
        <v>30</v>
      </c>
      <c r="I27" t="s">
        <v>6</v>
      </c>
      <c r="J27" t="s">
        <v>21</v>
      </c>
      <c r="K27" s="1">
        <v>4.9400000000000004</v>
      </c>
    </row>
    <row r="28" spans="2:11" x14ac:dyDescent="0.25">
      <c r="B28" s="4" t="s">
        <v>32</v>
      </c>
      <c r="C28" t="str">
        <f>Tabela7[[#This Row],[NUMERO]]&amp;" [label="""&amp; LOWER(Tabela7[[#This Row],[CIDADES]])&amp;"""];"</f>
        <v>27 [label="sao carlos"];</v>
      </c>
      <c r="D28" s="8">
        <v>27</v>
      </c>
      <c r="E28" t="str">
        <f>LOWER(Tabela7[[#This Row],[CIDADES]])</f>
        <v>sao carlos</v>
      </c>
      <c r="G28">
        <v>11</v>
      </c>
      <c r="H28">
        <v>31</v>
      </c>
      <c r="I28" t="s">
        <v>6</v>
      </c>
      <c r="J28" t="s">
        <v>22</v>
      </c>
      <c r="K28" s="1">
        <v>14.6</v>
      </c>
    </row>
    <row r="29" spans="2:11" x14ac:dyDescent="0.25">
      <c r="B29" s="4" t="s">
        <v>31</v>
      </c>
      <c r="C29" t="str">
        <f>Tabela7[[#This Row],[NUMERO]]&amp;" [label="""&amp; LOWER(Tabela7[[#This Row],[CIDADES]])&amp;"""];"</f>
        <v>28 [label="sao jose do rio preto"];</v>
      </c>
      <c r="D29" s="8">
        <v>28</v>
      </c>
      <c r="E29" t="str">
        <f>LOWER(Tabela7[[#This Row],[CIDADES]])</f>
        <v>sao jose do rio preto</v>
      </c>
      <c r="G29">
        <v>19</v>
      </c>
      <c r="H29">
        <v>1</v>
      </c>
      <c r="I29" t="s">
        <v>14</v>
      </c>
      <c r="J29" t="s">
        <v>23</v>
      </c>
      <c r="K29" s="1">
        <v>113.25</v>
      </c>
    </row>
    <row r="30" spans="2:11" x14ac:dyDescent="0.25">
      <c r="B30" s="4" t="s">
        <v>38</v>
      </c>
      <c r="C30" t="str">
        <f>Tabela7[[#This Row],[NUMERO]]&amp;" [label="""&amp; LOWER(Tabela7[[#This Row],[CIDADES]])&amp;"""];"</f>
        <v>29 [label="sao paulo"];</v>
      </c>
      <c r="D30" s="8">
        <v>29</v>
      </c>
      <c r="E30" t="str">
        <f>LOWER(Tabela7[[#This Row],[CIDADES]])</f>
        <v>sao paulo</v>
      </c>
      <c r="G30">
        <v>19</v>
      </c>
      <c r="H30">
        <v>3</v>
      </c>
      <c r="I30" t="s">
        <v>14</v>
      </c>
      <c r="J30" t="s">
        <v>34</v>
      </c>
      <c r="K30" s="1">
        <v>72</v>
      </c>
    </row>
    <row r="31" spans="2:11" x14ac:dyDescent="0.25">
      <c r="B31" s="4" t="s">
        <v>21</v>
      </c>
      <c r="C31" t="str">
        <f>Tabela7[[#This Row],[NUMERO]]&amp;" [label="""&amp; LOWER(Tabela7[[#This Row],[CIDADES]])&amp;"""];"</f>
        <v>30 [label="sertaneja"];</v>
      </c>
      <c r="D31" s="8">
        <v>30</v>
      </c>
      <c r="E31" t="str">
        <f>LOWER(Tabela7[[#This Row],[CIDADES]])</f>
        <v>sertaneja</v>
      </c>
      <c r="G31">
        <v>19</v>
      </c>
      <c r="H31">
        <v>6</v>
      </c>
      <c r="I31" t="s">
        <v>14</v>
      </c>
      <c r="J31" t="s">
        <v>7</v>
      </c>
      <c r="K31" s="1">
        <v>26.78</v>
      </c>
    </row>
    <row r="32" spans="2:11" x14ac:dyDescent="0.25">
      <c r="B32" s="4" t="s">
        <v>22</v>
      </c>
      <c r="C32" t="str">
        <f>Tabela7[[#This Row],[NUMERO]]&amp;" [label="""&amp; LOWER(Tabela7[[#This Row],[CIDADES]])&amp;"""];"</f>
        <v>31 [label="taruma"];</v>
      </c>
      <c r="D32" s="8">
        <v>31</v>
      </c>
      <c r="E32" t="str">
        <f>LOWER(Tabela7[[#This Row],[CIDADES]])</f>
        <v>taruma</v>
      </c>
      <c r="G32">
        <v>19</v>
      </c>
      <c r="H32">
        <v>7</v>
      </c>
      <c r="I32" t="s">
        <v>14</v>
      </c>
      <c r="J32" t="s">
        <v>24</v>
      </c>
      <c r="K32" s="1">
        <v>57.25</v>
      </c>
    </row>
    <row r="33" spans="2:11" x14ac:dyDescent="0.25">
      <c r="B33" s="4" t="s">
        <v>33</v>
      </c>
      <c r="C33" t="str">
        <f>Tabela7[[#This Row],[NUMERO]]&amp;" [label="""&amp; LOWER(Tabela7[[#This Row],[CIDADES]])&amp;"""];"</f>
        <v>32 [label="tupa"];</v>
      </c>
      <c r="D33" s="8">
        <v>32</v>
      </c>
      <c r="E33" t="str">
        <f>LOWER(Tabela7[[#This Row],[CIDADES]])</f>
        <v>tupa</v>
      </c>
      <c r="G33">
        <v>19</v>
      </c>
      <c r="H33">
        <v>9</v>
      </c>
      <c r="I33" t="s">
        <v>14</v>
      </c>
      <c r="J33" t="s">
        <v>42</v>
      </c>
      <c r="K33" s="1">
        <v>110</v>
      </c>
    </row>
    <row r="34" spans="2:11" x14ac:dyDescent="0.25">
      <c r="G34">
        <v>19</v>
      </c>
      <c r="H34">
        <v>10</v>
      </c>
      <c r="I34" t="s">
        <v>14</v>
      </c>
      <c r="J34" t="s">
        <v>25</v>
      </c>
      <c r="K34" s="1">
        <v>101.1</v>
      </c>
    </row>
    <row r="35" spans="2:11" x14ac:dyDescent="0.25">
      <c r="G35">
        <v>19</v>
      </c>
      <c r="H35">
        <v>12</v>
      </c>
      <c r="I35" t="s">
        <v>14</v>
      </c>
      <c r="J35" t="s">
        <v>10</v>
      </c>
      <c r="K35" s="1">
        <v>105.92</v>
      </c>
    </row>
    <row r="36" spans="2:11" x14ac:dyDescent="0.25">
      <c r="G36">
        <v>19</v>
      </c>
      <c r="H36">
        <v>13</v>
      </c>
      <c r="I36" t="s">
        <v>14</v>
      </c>
      <c r="J36" t="s">
        <v>37</v>
      </c>
      <c r="K36" s="1">
        <v>122.3</v>
      </c>
    </row>
    <row r="37" spans="2:11" x14ac:dyDescent="0.25">
      <c r="G37">
        <v>19</v>
      </c>
      <c r="H37">
        <v>15</v>
      </c>
      <c r="I37" t="s">
        <v>14</v>
      </c>
      <c r="J37" t="s">
        <v>39</v>
      </c>
      <c r="K37" s="1">
        <v>113.69</v>
      </c>
    </row>
    <row r="38" spans="2:11" x14ac:dyDescent="0.25">
      <c r="G38">
        <v>19</v>
      </c>
      <c r="H38">
        <v>16</v>
      </c>
      <c r="I38" t="s">
        <v>14</v>
      </c>
      <c r="J38" t="s">
        <v>45</v>
      </c>
      <c r="K38" s="1">
        <v>224.07</v>
      </c>
    </row>
    <row r="39" spans="2:11" x14ac:dyDescent="0.25">
      <c r="G39">
        <v>19</v>
      </c>
      <c r="H39">
        <v>20</v>
      </c>
      <c r="I39" t="s">
        <v>14</v>
      </c>
      <c r="J39" t="s">
        <v>26</v>
      </c>
      <c r="K39" s="1">
        <v>40.75</v>
      </c>
    </row>
    <row r="40" spans="2:11" x14ac:dyDescent="0.25">
      <c r="G40">
        <v>19</v>
      </c>
      <c r="H40">
        <v>21</v>
      </c>
      <c r="I40" t="s">
        <v>14</v>
      </c>
      <c r="J40" t="s">
        <v>40</v>
      </c>
      <c r="K40" s="1">
        <v>54.76</v>
      </c>
    </row>
    <row r="41" spans="2:11" x14ac:dyDescent="0.25">
      <c r="G41">
        <v>19</v>
      </c>
      <c r="H41">
        <v>22</v>
      </c>
      <c r="I41" t="s">
        <v>14</v>
      </c>
      <c r="J41" t="s">
        <v>41</v>
      </c>
      <c r="K41" s="1">
        <v>41.59</v>
      </c>
    </row>
    <row r="42" spans="2:11" x14ac:dyDescent="0.25">
      <c r="G42">
        <v>19</v>
      </c>
      <c r="H42">
        <v>23</v>
      </c>
      <c r="I42" t="s">
        <v>14</v>
      </c>
      <c r="J42" t="s">
        <v>27</v>
      </c>
      <c r="K42" s="1">
        <v>42.04</v>
      </c>
    </row>
    <row r="43" spans="2:11" x14ac:dyDescent="0.25">
      <c r="G43">
        <v>19</v>
      </c>
      <c r="H43">
        <v>25</v>
      </c>
      <c r="I43" t="s">
        <v>14</v>
      </c>
      <c r="J43" t="s">
        <v>29</v>
      </c>
      <c r="K43" s="1">
        <v>86.5</v>
      </c>
    </row>
    <row r="44" spans="2:11" x14ac:dyDescent="0.25">
      <c r="G44">
        <v>19</v>
      </c>
      <c r="H44">
        <v>26</v>
      </c>
      <c r="I44" t="s">
        <v>14</v>
      </c>
      <c r="J44" t="s">
        <v>30</v>
      </c>
      <c r="K44" s="1">
        <v>109.25</v>
      </c>
    </row>
    <row r="45" spans="2:11" x14ac:dyDescent="0.25">
      <c r="G45">
        <v>19</v>
      </c>
      <c r="H45">
        <v>27</v>
      </c>
      <c r="I45" t="s">
        <v>14</v>
      </c>
      <c r="J45" t="s">
        <v>32</v>
      </c>
      <c r="K45" s="1">
        <v>104.25</v>
      </c>
    </row>
    <row r="46" spans="2:11" x14ac:dyDescent="0.25">
      <c r="G46">
        <v>19</v>
      </c>
      <c r="H46">
        <v>28</v>
      </c>
      <c r="I46" t="s">
        <v>14</v>
      </c>
      <c r="J46" t="s">
        <v>31</v>
      </c>
      <c r="K46" s="1">
        <v>72.5</v>
      </c>
    </row>
    <row r="47" spans="2:11" x14ac:dyDescent="0.25">
      <c r="G47">
        <v>19</v>
      </c>
      <c r="H47">
        <v>29</v>
      </c>
      <c r="I47" t="s">
        <v>14</v>
      </c>
      <c r="J47" t="s">
        <v>38</v>
      </c>
      <c r="K47" s="1">
        <v>100.1</v>
      </c>
    </row>
    <row r="48" spans="2:11" x14ac:dyDescent="0.25">
      <c r="G48">
        <v>19</v>
      </c>
      <c r="H48">
        <v>32</v>
      </c>
      <c r="I48" t="s">
        <v>14</v>
      </c>
      <c r="J48" t="s">
        <v>33</v>
      </c>
      <c r="K48" s="1">
        <v>52</v>
      </c>
    </row>
    <row r="49" spans="7:11" x14ac:dyDescent="0.25">
      <c r="G49">
        <v>28</v>
      </c>
      <c r="H49">
        <v>8</v>
      </c>
      <c r="I49" t="s">
        <v>31</v>
      </c>
      <c r="J49" t="s">
        <v>46</v>
      </c>
      <c r="K49" s="1">
        <v>124.92</v>
      </c>
    </row>
    <row r="50" spans="7:11" x14ac:dyDescent="0.25">
      <c r="G50">
        <v>32</v>
      </c>
      <c r="H50">
        <v>3</v>
      </c>
      <c r="I50" t="s">
        <v>33</v>
      </c>
      <c r="J50" t="s">
        <v>34</v>
      </c>
      <c r="K50" s="1">
        <v>19.75</v>
      </c>
    </row>
    <row r="51" spans="7:11" x14ac:dyDescent="0.25">
      <c r="G51">
        <v>32</v>
      </c>
      <c r="H51">
        <v>17</v>
      </c>
      <c r="I51" t="s">
        <v>33</v>
      </c>
      <c r="J51" t="s">
        <v>36</v>
      </c>
      <c r="K51" s="1">
        <v>42.1</v>
      </c>
    </row>
    <row r="52" spans="7:11" x14ac:dyDescent="0.25">
      <c r="G52">
        <v>32</v>
      </c>
      <c r="H52">
        <v>20</v>
      </c>
      <c r="I52" t="s">
        <v>33</v>
      </c>
      <c r="J52" t="s">
        <v>26</v>
      </c>
      <c r="K52" s="1">
        <v>9.4499999999999993</v>
      </c>
    </row>
    <row r="53" spans="7:11" x14ac:dyDescent="0.25">
      <c r="G53">
        <v>32</v>
      </c>
      <c r="H53">
        <v>23</v>
      </c>
      <c r="I53" t="s">
        <v>33</v>
      </c>
      <c r="J53" t="s">
        <v>27</v>
      </c>
      <c r="K53" s="1">
        <v>14.8</v>
      </c>
    </row>
  </sheetData>
  <sortState ref="B2:B104">
    <sortCondition ref="B1"/>
  </sortState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H1" sqref="H1:I1048576"/>
    </sheetView>
  </sheetViews>
  <sheetFormatPr defaultRowHeight="15" x14ac:dyDescent="0.25"/>
  <cols>
    <col min="1" max="1" width="22.5703125" bestFit="1" customWidth="1"/>
    <col min="2" max="2" width="9.140625" style="8"/>
    <col min="3" max="3" width="21.7109375" bestFit="1" customWidth="1"/>
    <col min="4" max="4" width="9.140625" style="8"/>
    <col min="6" max="6" width="9.140625" style="5"/>
  </cols>
  <sheetData>
    <row r="1" spans="1:6" x14ac:dyDescent="0.25">
      <c r="A1" t="s">
        <v>0</v>
      </c>
      <c r="B1" s="8" t="s">
        <v>51</v>
      </c>
      <c r="C1" t="s">
        <v>1</v>
      </c>
      <c r="D1" s="8" t="s">
        <v>52</v>
      </c>
      <c r="E1" t="s">
        <v>50</v>
      </c>
      <c r="F1" s="5" t="s">
        <v>53</v>
      </c>
    </row>
    <row r="2" spans="1:6" x14ac:dyDescent="0.25">
      <c r="A2" t="s">
        <v>17</v>
      </c>
      <c r="B2" s="8">
        <v>5</v>
      </c>
      <c r="C2" t="s">
        <v>23</v>
      </c>
      <c r="D2" s="9">
        <v>1</v>
      </c>
      <c r="E2" t="str">
        <f>Tabela10[[#This Row],[NUM2]]&amp;"--"&amp;Tabela10[[#This Row],[NUM]]</f>
        <v>1--5</v>
      </c>
      <c r="F2" s="5">
        <v>-1</v>
      </c>
    </row>
    <row r="3" spans="1:6" x14ac:dyDescent="0.25">
      <c r="A3" t="s">
        <v>14</v>
      </c>
      <c r="B3" s="8">
        <v>19</v>
      </c>
      <c r="C3" t="s">
        <v>23</v>
      </c>
      <c r="D3" s="9">
        <v>1</v>
      </c>
      <c r="E3" t="str">
        <f>Tabela10[[#This Row],[NUM2]]&amp;"--"&amp;Tabela10[[#This Row],[NUM]]</f>
        <v>1--19</v>
      </c>
    </row>
    <row r="4" spans="1:6" x14ac:dyDescent="0.25">
      <c r="A4" t="s">
        <v>6</v>
      </c>
      <c r="B4" s="8">
        <v>11</v>
      </c>
      <c r="C4" t="s">
        <v>15</v>
      </c>
      <c r="D4" s="9">
        <v>2</v>
      </c>
      <c r="E4" t="str">
        <f>Tabela10[[#This Row],[NUM2]]&amp;"--"&amp;Tabela10[[#This Row],[NUM]]</f>
        <v>2--11</v>
      </c>
    </row>
    <row r="5" spans="1:6" x14ac:dyDescent="0.25">
      <c r="A5" t="s">
        <v>46</v>
      </c>
      <c r="B5" s="8">
        <v>8</v>
      </c>
      <c r="C5" t="s">
        <v>34</v>
      </c>
      <c r="D5" s="9">
        <v>3</v>
      </c>
      <c r="E5" t="str">
        <f>Tabela10[[#This Row],[NUM2]]&amp;"--"&amp;Tabela10[[#This Row],[NUM]]</f>
        <v>3--8</v>
      </c>
      <c r="F5" s="5">
        <v>-2</v>
      </c>
    </row>
    <row r="6" spans="1:6" x14ac:dyDescent="0.25">
      <c r="A6" t="s">
        <v>14</v>
      </c>
      <c r="B6" s="8">
        <v>19</v>
      </c>
      <c r="C6" t="s">
        <v>34</v>
      </c>
      <c r="D6" s="9">
        <v>3</v>
      </c>
      <c r="E6" t="str">
        <f>Tabela10[[#This Row],[NUM2]]&amp;"--"&amp;Tabela10[[#This Row],[NUM]]</f>
        <v>3--19</v>
      </c>
      <c r="F6" s="5">
        <v>2</v>
      </c>
    </row>
    <row r="7" spans="1:6" x14ac:dyDescent="0.25">
      <c r="A7" t="s">
        <v>33</v>
      </c>
      <c r="B7" s="8">
        <v>32</v>
      </c>
      <c r="C7" t="s">
        <v>34</v>
      </c>
      <c r="D7" s="9">
        <v>3</v>
      </c>
      <c r="E7" t="str">
        <f>Tabela10[[#This Row],[NUM2]]&amp;"--"&amp;Tabela10[[#This Row],[NUM]]</f>
        <v>3--32</v>
      </c>
    </row>
    <row r="8" spans="1:6" x14ac:dyDescent="0.25">
      <c r="A8" t="s">
        <v>17</v>
      </c>
      <c r="B8" s="8">
        <v>5</v>
      </c>
      <c r="C8" t="s">
        <v>16</v>
      </c>
      <c r="D8" s="9">
        <v>4</v>
      </c>
      <c r="E8" t="str">
        <f>Tabela10[[#This Row],[NUM2]]&amp;"--"&amp;Tabela10[[#This Row],[NUM]]</f>
        <v>4--5</v>
      </c>
      <c r="F8" s="5">
        <v>1</v>
      </c>
    </row>
    <row r="9" spans="1:6" x14ac:dyDescent="0.25">
      <c r="A9" t="s">
        <v>6</v>
      </c>
      <c r="B9" s="8">
        <v>11</v>
      </c>
      <c r="C9" t="s">
        <v>16</v>
      </c>
      <c r="D9" s="9">
        <v>4</v>
      </c>
      <c r="E9" t="str">
        <f>Tabela10[[#This Row],[NUM2]]&amp;"--"&amp;Tabela10[[#This Row],[NUM]]</f>
        <v>4--11</v>
      </c>
    </row>
    <row r="10" spans="1:6" x14ac:dyDescent="0.25">
      <c r="A10" t="s">
        <v>23</v>
      </c>
      <c r="B10" s="8">
        <v>1</v>
      </c>
      <c r="C10" t="s">
        <v>17</v>
      </c>
      <c r="D10" s="9">
        <v>5</v>
      </c>
      <c r="E10" t="str">
        <f>Tabela10[[#This Row],[NUM2]]&amp;"--"&amp;Tabela10[[#This Row],[NUM]]</f>
        <v>5--1</v>
      </c>
      <c r="F10" s="5">
        <v>1</v>
      </c>
    </row>
    <row r="11" spans="1:6" x14ac:dyDescent="0.25">
      <c r="A11" t="s">
        <v>16</v>
      </c>
      <c r="B11" s="8">
        <v>4</v>
      </c>
      <c r="C11" t="s">
        <v>17</v>
      </c>
      <c r="D11" s="9">
        <v>5</v>
      </c>
      <c r="E11" t="str">
        <f>Tabela10[[#This Row],[NUM2]]&amp;"--"&amp;Tabela10[[#This Row],[NUM]]</f>
        <v>5--4</v>
      </c>
      <c r="F11" s="5">
        <v>-1</v>
      </c>
    </row>
    <row r="12" spans="1:6" x14ac:dyDescent="0.25">
      <c r="A12" t="s">
        <v>24</v>
      </c>
      <c r="B12" s="8">
        <v>7</v>
      </c>
      <c r="C12" t="s">
        <v>17</v>
      </c>
      <c r="D12" s="9">
        <v>5</v>
      </c>
      <c r="E12" t="str">
        <f>Tabela10[[#This Row],[NUM2]]&amp;"--"&amp;Tabela10[[#This Row],[NUM]]</f>
        <v>5--7</v>
      </c>
    </row>
    <row r="13" spans="1:6" x14ac:dyDescent="0.25">
      <c r="A13" t="s">
        <v>46</v>
      </c>
      <c r="B13" s="8">
        <v>8</v>
      </c>
      <c r="C13" t="s">
        <v>17</v>
      </c>
      <c r="D13" s="9">
        <v>5</v>
      </c>
      <c r="E13" t="str">
        <f>Tabela10[[#This Row],[NUM2]]&amp;"--"&amp;Tabela10[[#This Row],[NUM]]</f>
        <v>5--8</v>
      </c>
      <c r="F13" s="5">
        <v>2</v>
      </c>
    </row>
    <row r="14" spans="1:6" x14ac:dyDescent="0.25">
      <c r="A14" t="s">
        <v>25</v>
      </c>
      <c r="B14" s="8">
        <v>10</v>
      </c>
      <c r="C14" t="s">
        <v>17</v>
      </c>
      <c r="D14" s="9">
        <v>5</v>
      </c>
      <c r="E14" t="str">
        <f>Tabela10[[#This Row],[NUM2]]&amp;"--"&amp;Tabela10[[#This Row],[NUM]]</f>
        <v>5--10</v>
      </c>
    </row>
    <row r="15" spans="1:6" x14ac:dyDescent="0.25">
      <c r="A15" t="s">
        <v>6</v>
      </c>
      <c r="B15" s="8">
        <v>11</v>
      </c>
      <c r="C15" t="s">
        <v>17</v>
      </c>
      <c r="D15" s="9">
        <v>5</v>
      </c>
      <c r="E15" t="str">
        <f>Tabela10[[#This Row],[NUM2]]&amp;"--"&amp;Tabela10[[#This Row],[NUM]]</f>
        <v>5--11</v>
      </c>
    </row>
    <row r="16" spans="1:6" x14ac:dyDescent="0.25">
      <c r="A16" t="s">
        <v>14</v>
      </c>
      <c r="B16" s="8">
        <v>19</v>
      </c>
      <c r="C16" t="s">
        <v>17</v>
      </c>
      <c r="D16" s="9">
        <v>5</v>
      </c>
      <c r="E16" t="str">
        <f>Tabela10[[#This Row],[NUM2]]&amp;"--"&amp;Tabela10[[#This Row],[NUM]]</f>
        <v>5--19</v>
      </c>
    </row>
    <row r="17" spans="1:6" x14ac:dyDescent="0.25">
      <c r="A17" t="s">
        <v>26</v>
      </c>
      <c r="B17" s="8">
        <v>20</v>
      </c>
      <c r="C17" t="s">
        <v>17</v>
      </c>
      <c r="D17" s="9">
        <v>5</v>
      </c>
      <c r="E17" t="str">
        <f>Tabela10[[#This Row],[NUM2]]&amp;"--"&amp;Tabela10[[#This Row],[NUM]]</f>
        <v>5--20</v>
      </c>
    </row>
    <row r="18" spans="1:6" x14ac:dyDescent="0.25">
      <c r="A18" t="s">
        <v>27</v>
      </c>
      <c r="B18" s="8">
        <v>23</v>
      </c>
      <c r="C18" t="s">
        <v>17</v>
      </c>
      <c r="D18" s="9">
        <v>5</v>
      </c>
      <c r="E18" t="str">
        <f>Tabela10[[#This Row],[NUM2]]&amp;"--"&amp;Tabela10[[#This Row],[NUM]]</f>
        <v>5--23</v>
      </c>
    </row>
    <row r="19" spans="1:6" x14ac:dyDescent="0.25">
      <c r="A19" t="s">
        <v>28</v>
      </c>
      <c r="B19" s="8">
        <v>24</v>
      </c>
      <c r="C19" t="s">
        <v>17</v>
      </c>
      <c r="D19" s="9">
        <v>5</v>
      </c>
      <c r="E19" t="str">
        <f>Tabela10[[#This Row],[NUM2]]&amp;"--"&amp;Tabela10[[#This Row],[NUM]]</f>
        <v>5--24</v>
      </c>
    </row>
    <row r="20" spans="1:6" x14ac:dyDescent="0.25">
      <c r="A20" t="s">
        <v>29</v>
      </c>
      <c r="B20" s="8">
        <v>25</v>
      </c>
      <c r="C20" t="s">
        <v>17</v>
      </c>
      <c r="D20" s="9">
        <v>5</v>
      </c>
      <c r="E20" t="str">
        <f>Tabela10[[#This Row],[NUM2]]&amp;"--"&amp;Tabela10[[#This Row],[NUM]]</f>
        <v>5--25</v>
      </c>
    </row>
    <row r="21" spans="1:6" x14ac:dyDescent="0.25">
      <c r="A21" t="s">
        <v>30</v>
      </c>
      <c r="B21" s="8">
        <v>26</v>
      </c>
      <c r="C21" t="s">
        <v>17</v>
      </c>
      <c r="D21" s="9">
        <v>5</v>
      </c>
      <c r="E21" t="str">
        <f>Tabela10[[#This Row],[NUM2]]&amp;"--"&amp;Tabela10[[#This Row],[NUM]]</f>
        <v>5--26</v>
      </c>
    </row>
    <row r="22" spans="1:6" x14ac:dyDescent="0.25">
      <c r="A22" t="s">
        <v>32</v>
      </c>
      <c r="B22" s="8">
        <v>27</v>
      </c>
      <c r="C22" t="s">
        <v>17</v>
      </c>
      <c r="D22" s="9">
        <v>5</v>
      </c>
      <c r="E22" t="str">
        <f>Tabela10[[#This Row],[NUM2]]&amp;"--"&amp;Tabela10[[#This Row],[NUM]]</f>
        <v>5--27</v>
      </c>
    </row>
    <row r="23" spans="1:6" x14ac:dyDescent="0.25">
      <c r="A23" t="s">
        <v>31</v>
      </c>
      <c r="B23" s="8">
        <v>28</v>
      </c>
      <c r="C23" t="s">
        <v>17</v>
      </c>
      <c r="D23" s="9">
        <v>5</v>
      </c>
      <c r="E23" t="str">
        <f>Tabela10[[#This Row],[NUM2]]&amp;"--"&amp;Tabela10[[#This Row],[NUM]]</f>
        <v>5--28</v>
      </c>
    </row>
    <row r="24" spans="1:6" x14ac:dyDescent="0.25">
      <c r="A24" t="s">
        <v>33</v>
      </c>
      <c r="B24" s="8">
        <v>32</v>
      </c>
      <c r="C24" t="s">
        <v>17</v>
      </c>
      <c r="D24" s="9">
        <v>5</v>
      </c>
      <c r="E24" t="str">
        <f>Tabela10[[#This Row],[NUM2]]&amp;"--"&amp;Tabela10[[#This Row],[NUM]]</f>
        <v>5--32</v>
      </c>
    </row>
    <row r="25" spans="1:6" x14ac:dyDescent="0.25">
      <c r="A25" t="s">
        <v>6</v>
      </c>
      <c r="B25" s="8">
        <v>11</v>
      </c>
      <c r="C25" t="s">
        <v>7</v>
      </c>
      <c r="D25" s="9">
        <v>6</v>
      </c>
      <c r="E25" t="str">
        <f>Tabela10[[#This Row],[NUM2]]&amp;"--"&amp;Tabela10[[#This Row],[NUM]]</f>
        <v>6--11</v>
      </c>
    </row>
    <row r="26" spans="1:6" x14ac:dyDescent="0.25">
      <c r="A26" t="s">
        <v>14</v>
      </c>
      <c r="B26" s="8">
        <v>19</v>
      </c>
      <c r="C26" t="s">
        <v>7</v>
      </c>
      <c r="D26" s="9">
        <v>6</v>
      </c>
      <c r="E26" t="str">
        <f>Tabela10[[#This Row],[NUM2]]&amp;"--"&amp;Tabela10[[#This Row],[NUM]]</f>
        <v>6--19</v>
      </c>
    </row>
    <row r="27" spans="1:6" x14ac:dyDescent="0.25">
      <c r="A27" t="s">
        <v>17</v>
      </c>
      <c r="B27" s="8">
        <v>5</v>
      </c>
      <c r="C27" t="s">
        <v>24</v>
      </c>
      <c r="D27" s="9">
        <v>7</v>
      </c>
      <c r="E27" t="str">
        <f>Tabela10[[#This Row],[NUM2]]&amp;"--"&amp;Tabela10[[#This Row],[NUM]]</f>
        <v>7--5</v>
      </c>
    </row>
    <row r="28" spans="1:6" x14ac:dyDescent="0.25">
      <c r="A28" t="s">
        <v>46</v>
      </c>
      <c r="B28" s="8">
        <v>8</v>
      </c>
      <c r="C28" t="s">
        <v>24</v>
      </c>
      <c r="D28" s="9">
        <v>7</v>
      </c>
      <c r="E28" t="str">
        <f>Tabela10[[#This Row],[NUM2]]&amp;"--"&amp;Tabela10[[#This Row],[NUM]]</f>
        <v>7--8</v>
      </c>
    </row>
    <row r="29" spans="1:6" x14ac:dyDescent="0.25">
      <c r="A29" t="s">
        <v>14</v>
      </c>
      <c r="B29" s="8">
        <v>19</v>
      </c>
      <c r="C29" t="s">
        <v>24</v>
      </c>
      <c r="D29" s="9">
        <v>7</v>
      </c>
      <c r="E29" t="str">
        <f>Tabela10[[#This Row],[NUM2]]&amp;"--"&amp;Tabela10[[#This Row],[NUM]]</f>
        <v>7--19</v>
      </c>
    </row>
    <row r="30" spans="1:6" x14ac:dyDescent="0.25">
      <c r="A30" t="s">
        <v>34</v>
      </c>
      <c r="B30" s="8">
        <v>3</v>
      </c>
      <c r="C30" t="s">
        <v>46</v>
      </c>
      <c r="D30" s="9">
        <v>8</v>
      </c>
      <c r="E30" t="str">
        <f>Tabela10[[#This Row],[NUM2]]&amp;"--"&amp;Tabela10[[#This Row],[NUM]]</f>
        <v>8--3</v>
      </c>
      <c r="F30" s="5">
        <v>2</v>
      </c>
    </row>
    <row r="31" spans="1:6" x14ac:dyDescent="0.25">
      <c r="A31" t="s">
        <v>17</v>
      </c>
      <c r="B31" s="8">
        <v>5</v>
      </c>
      <c r="C31" t="s">
        <v>46</v>
      </c>
      <c r="D31" s="9">
        <v>8</v>
      </c>
      <c r="E31" t="str">
        <f>Tabela10[[#This Row],[NUM2]]&amp;"--"&amp;Tabela10[[#This Row],[NUM]]</f>
        <v>8--5</v>
      </c>
      <c r="F31" s="5">
        <v>-2</v>
      </c>
    </row>
    <row r="32" spans="1:6" x14ac:dyDescent="0.25">
      <c r="A32" t="s">
        <v>24</v>
      </c>
      <c r="B32" s="8">
        <v>7</v>
      </c>
      <c r="C32" t="s">
        <v>46</v>
      </c>
      <c r="D32" s="9">
        <v>8</v>
      </c>
      <c r="E32" t="str">
        <f>Tabela10[[#This Row],[NUM2]]&amp;"--"&amp;Tabela10[[#This Row],[NUM]]</f>
        <v>8--7</v>
      </c>
    </row>
    <row r="33" spans="1:6" x14ac:dyDescent="0.25">
      <c r="A33" t="s">
        <v>31</v>
      </c>
      <c r="B33" s="8">
        <v>28</v>
      </c>
      <c r="C33" t="s">
        <v>46</v>
      </c>
      <c r="D33" s="9">
        <v>8</v>
      </c>
      <c r="E33" t="str">
        <f>Tabela10[[#This Row],[NUM2]]&amp;"--"&amp;Tabela10[[#This Row],[NUM]]</f>
        <v>8--28</v>
      </c>
    </row>
    <row r="34" spans="1:6" x14ac:dyDescent="0.25">
      <c r="A34" t="s">
        <v>14</v>
      </c>
      <c r="B34" s="8">
        <v>19</v>
      </c>
      <c r="C34" t="s">
        <v>42</v>
      </c>
      <c r="D34" s="9">
        <v>9</v>
      </c>
      <c r="E34" t="str">
        <f>Tabela10[[#This Row],[NUM2]]&amp;"--"&amp;Tabela10[[#This Row],[NUM]]</f>
        <v>9--19</v>
      </c>
    </row>
    <row r="35" spans="1:6" x14ac:dyDescent="0.25">
      <c r="A35" t="s">
        <v>17</v>
      </c>
      <c r="B35" s="8">
        <v>5</v>
      </c>
      <c r="C35" t="s">
        <v>25</v>
      </c>
      <c r="D35" s="9">
        <v>10</v>
      </c>
      <c r="E35" t="str">
        <f>Tabela10[[#This Row],[NUM2]]&amp;"--"&amp;Tabela10[[#This Row],[NUM]]</f>
        <v>10--5</v>
      </c>
    </row>
    <row r="36" spans="1:6" x14ac:dyDescent="0.25">
      <c r="A36" t="s">
        <v>14</v>
      </c>
      <c r="B36" s="8">
        <v>19</v>
      </c>
      <c r="C36" t="s">
        <v>25</v>
      </c>
      <c r="D36" s="9">
        <v>10</v>
      </c>
      <c r="E36" t="str">
        <f>Tabela10[[#This Row],[NUM2]]&amp;"--"&amp;Tabela10[[#This Row],[NUM]]</f>
        <v>10--19</v>
      </c>
    </row>
    <row r="37" spans="1:6" x14ac:dyDescent="0.25">
      <c r="A37" t="s">
        <v>15</v>
      </c>
      <c r="B37" s="8">
        <v>2</v>
      </c>
      <c r="C37" t="s">
        <v>6</v>
      </c>
      <c r="D37" s="9">
        <v>11</v>
      </c>
      <c r="E37" t="str">
        <f>Tabela10[[#This Row],[NUM2]]&amp;"--"&amp;Tabela10[[#This Row],[NUM]]</f>
        <v>11--2</v>
      </c>
    </row>
    <row r="38" spans="1:6" x14ac:dyDescent="0.25">
      <c r="A38" t="s">
        <v>16</v>
      </c>
      <c r="B38" s="8">
        <v>4</v>
      </c>
      <c r="C38" t="s">
        <v>6</v>
      </c>
      <c r="D38" s="9">
        <v>11</v>
      </c>
      <c r="E38" t="str">
        <f>Tabela10[[#This Row],[NUM2]]&amp;"--"&amp;Tabela10[[#This Row],[NUM]]</f>
        <v>11--4</v>
      </c>
      <c r="F38" s="5">
        <v>1</v>
      </c>
    </row>
    <row r="39" spans="1:6" x14ac:dyDescent="0.25">
      <c r="A39" t="s">
        <v>17</v>
      </c>
      <c r="B39" s="8">
        <v>5</v>
      </c>
      <c r="C39" t="s">
        <v>6</v>
      </c>
      <c r="D39" s="9">
        <v>11</v>
      </c>
      <c r="E39" t="str">
        <f>Tabela10[[#This Row],[NUM2]]&amp;"--"&amp;Tabela10[[#This Row],[NUM]]</f>
        <v>11--5</v>
      </c>
    </row>
    <row r="40" spans="1:6" x14ac:dyDescent="0.25">
      <c r="A40" t="s">
        <v>7</v>
      </c>
      <c r="B40" s="8">
        <v>6</v>
      </c>
      <c r="C40" t="s">
        <v>6</v>
      </c>
      <c r="D40" s="9">
        <v>11</v>
      </c>
      <c r="E40" t="str">
        <f>Tabela10[[#This Row],[NUM2]]&amp;"--"&amp;Tabela10[[#This Row],[NUM]]</f>
        <v>11--6</v>
      </c>
    </row>
    <row r="41" spans="1:6" x14ac:dyDescent="0.25">
      <c r="A41" t="s">
        <v>10</v>
      </c>
      <c r="B41" s="8">
        <v>12</v>
      </c>
      <c r="C41" t="s">
        <v>6</v>
      </c>
      <c r="D41" s="9">
        <v>11</v>
      </c>
      <c r="E41" t="str">
        <f>Tabela10[[#This Row],[NUM2]]&amp;"--"&amp;Tabela10[[#This Row],[NUM]]</f>
        <v>11--12</v>
      </c>
    </row>
    <row r="42" spans="1:6" x14ac:dyDescent="0.25">
      <c r="A42" t="s">
        <v>19</v>
      </c>
      <c r="B42" s="8">
        <v>14</v>
      </c>
      <c r="C42" t="s">
        <v>6</v>
      </c>
      <c r="D42" s="9">
        <v>11</v>
      </c>
      <c r="E42" t="str">
        <f>Tabela10[[#This Row],[NUM2]]&amp;"--"&amp;Tabela10[[#This Row],[NUM]]</f>
        <v>11--14</v>
      </c>
    </row>
    <row r="43" spans="1:6" x14ac:dyDescent="0.25">
      <c r="A43" t="s">
        <v>20</v>
      </c>
      <c r="B43" s="8">
        <v>18</v>
      </c>
      <c r="C43" t="s">
        <v>6</v>
      </c>
      <c r="D43" s="9">
        <v>11</v>
      </c>
      <c r="E43" t="str">
        <f>Tabela10[[#This Row],[NUM2]]&amp;"--"&amp;Tabela10[[#This Row],[NUM]]</f>
        <v>11--18</v>
      </c>
    </row>
    <row r="44" spans="1:6" x14ac:dyDescent="0.25">
      <c r="A44" t="s">
        <v>14</v>
      </c>
      <c r="B44" s="8">
        <v>19</v>
      </c>
      <c r="C44" t="s">
        <v>6</v>
      </c>
      <c r="D44" s="9">
        <v>11</v>
      </c>
      <c r="E44" t="str">
        <f>Tabela10[[#This Row],[NUM2]]&amp;"--"&amp;Tabela10[[#This Row],[NUM]]</f>
        <v>11--19</v>
      </c>
    </row>
    <row r="45" spans="1:6" x14ac:dyDescent="0.25">
      <c r="A45" t="s">
        <v>41</v>
      </c>
      <c r="B45" s="8">
        <v>22</v>
      </c>
      <c r="C45" t="s">
        <v>6</v>
      </c>
      <c r="D45" s="9">
        <v>11</v>
      </c>
      <c r="E45" t="str">
        <f>Tabela10[[#This Row],[NUM2]]&amp;"--"&amp;Tabela10[[#This Row],[NUM]]</f>
        <v>11--22</v>
      </c>
    </row>
    <row r="46" spans="1:6" x14ac:dyDescent="0.25">
      <c r="A46" t="s">
        <v>21</v>
      </c>
      <c r="B46" s="8">
        <v>30</v>
      </c>
      <c r="C46" t="s">
        <v>6</v>
      </c>
      <c r="D46" s="9">
        <v>11</v>
      </c>
      <c r="E46" t="str">
        <f>Tabela10[[#This Row],[NUM2]]&amp;"--"&amp;Tabela10[[#This Row],[NUM]]</f>
        <v>11--30</v>
      </c>
    </row>
    <row r="47" spans="1:6" x14ac:dyDescent="0.25">
      <c r="A47" t="s">
        <v>22</v>
      </c>
      <c r="B47" s="8">
        <v>31</v>
      </c>
      <c r="C47" t="s">
        <v>6</v>
      </c>
      <c r="D47" s="9">
        <v>11</v>
      </c>
      <c r="E47" t="str">
        <f>Tabela10[[#This Row],[NUM2]]&amp;"--"&amp;Tabela10[[#This Row],[NUM]]</f>
        <v>11--31</v>
      </c>
    </row>
    <row r="48" spans="1:6" x14ac:dyDescent="0.25">
      <c r="A48" t="s">
        <v>6</v>
      </c>
      <c r="B48" s="8">
        <v>11</v>
      </c>
      <c r="C48" t="s">
        <v>10</v>
      </c>
      <c r="D48" s="9">
        <v>12</v>
      </c>
      <c r="E48" t="str">
        <f>Tabela10[[#This Row],[NUM2]]&amp;"--"&amp;Tabela10[[#This Row],[NUM]]</f>
        <v>12--11</v>
      </c>
    </row>
    <row r="49" spans="1:6" x14ac:dyDescent="0.25">
      <c r="A49" t="s">
        <v>14</v>
      </c>
      <c r="B49" s="8">
        <v>19</v>
      </c>
      <c r="C49" t="s">
        <v>10</v>
      </c>
      <c r="D49" s="9">
        <v>12</v>
      </c>
      <c r="E49" t="str">
        <f>Tabela10[[#This Row],[NUM2]]&amp;"--"&amp;Tabela10[[#This Row],[NUM]]</f>
        <v>12--19</v>
      </c>
    </row>
    <row r="50" spans="1:6" x14ac:dyDescent="0.25">
      <c r="A50" t="s">
        <v>14</v>
      </c>
      <c r="B50" s="8">
        <v>19</v>
      </c>
      <c r="C50" t="s">
        <v>37</v>
      </c>
      <c r="D50" s="9">
        <v>13</v>
      </c>
      <c r="E50" t="str">
        <f>Tabela10[[#This Row],[NUM2]]&amp;"--"&amp;Tabela10[[#This Row],[NUM]]</f>
        <v>13--19</v>
      </c>
    </row>
    <row r="51" spans="1:6" x14ac:dyDescent="0.25">
      <c r="A51" t="s">
        <v>6</v>
      </c>
      <c r="B51" s="8">
        <v>11</v>
      </c>
      <c r="C51" t="s">
        <v>19</v>
      </c>
      <c r="D51" s="9">
        <v>14</v>
      </c>
      <c r="E51" t="str">
        <f>Tabela10[[#This Row],[NUM2]]&amp;"--"&amp;Tabela10[[#This Row],[NUM]]</f>
        <v>14--11</v>
      </c>
    </row>
    <row r="52" spans="1:6" x14ac:dyDescent="0.25">
      <c r="A52" t="s">
        <v>14</v>
      </c>
      <c r="B52" s="8">
        <v>19</v>
      </c>
      <c r="C52" t="s">
        <v>39</v>
      </c>
      <c r="D52" s="9">
        <v>15</v>
      </c>
      <c r="E52" t="str">
        <f>Tabela10[[#This Row],[NUM2]]&amp;"--"&amp;Tabela10[[#This Row],[NUM]]</f>
        <v>15--19</v>
      </c>
    </row>
    <row r="53" spans="1:6" x14ac:dyDescent="0.25">
      <c r="A53" t="s">
        <v>14</v>
      </c>
      <c r="B53" s="8">
        <v>19</v>
      </c>
      <c r="C53" t="s">
        <v>45</v>
      </c>
      <c r="D53" s="9">
        <v>16</v>
      </c>
      <c r="E53" t="str">
        <f>Tabela10[[#This Row],[NUM2]]&amp;"--"&amp;Tabela10[[#This Row],[NUM]]</f>
        <v>16--19</v>
      </c>
    </row>
    <row r="54" spans="1:6" x14ac:dyDescent="0.25">
      <c r="A54" t="s">
        <v>33</v>
      </c>
      <c r="B54" s="8">
        <v>32</v>
      </c>
      <c r="C54" t="s">
        <v>36</v>
      </c>
      <c r="D54" s="9">
        <v>17</v>
      </c>
      <c r="E54" t="str">
        <f>Tabela10[[#This Row],[NUM2]]&amp;"--"&amp;Tabela10[[#This Row],[NUM]]</f>
        <v>17--32</v>
      </c>
    </row>
    <row r="55" spans="1:6" x14ac:dyDescent="0.25">
      <c r="A55" t="s">
        <v>6</v>
      </c>
      <c r="B55" s="8">
        <v>11</v>
      </c>
      <c r="C55" t="s">
        <v>20</v>
      </c>
      <c r="D55" s="9">
        <v>18</v>
      </c>
      <c r="E55" t="str">
        <f>Tabela10[[#This Row],[NUM2]]&amp;"--"&amp;Tabela10[[#This Row],[NUM]]</f>
        <v>18--11</v>
      </c>
    </row>
    <row r="56" spans="1:6" x14ac:dyDescent="0.25">
      <c r="A56" t="s">
        <v>23</v>
      </c>
      <c r="B56" s="8">
        <v>1</v>
      </c>
      <c r="C56" t="s">
        <v>14</v>
      </c>
      <c r="D56" s="9">
        <v>19</v>
      </c>
      <c r="E56" t="str">
        <f>Tabela10[[#This Row],[NUM2]]&amp;"--"&amp;Tabela10[[#This Row],[NUM]]</f>
        <v>19--1</v>
      </c>
      <c r="F56" s="5">
        <v>2</v>
      </c>
    </row>
    <row r="57" spans="1:6" x14ac:dyDescent="0.25">
      <c r="A57" t="s">
        <v>34</v>
      </c>
      <c r="B57" s="8">
        <v>3</v>
      </c>
      <c r="C57" t="s">
        <v>14</v>
      </c>
      <c r="D57" s="9">
        <v>19</v>
      </c>
      <c r="E57" t="str">
        <f>Tabela10[[#This Row],[NUM2]]&amp;"--"&amp;Tabela10[[#This Row],[NUM]]</f>
        <v>19--3</v>
      </c>
      <c r="F57" s="5">
        <v>-2</v>
      </c>
    </row>
    <row r="58" spans="1:6" x14ac:dyDescent="0.25">
      <c r="A58" t="s">
        <v>17</v>
      </c>
      <c r="B58" s="8">
        <v>5</v>
      </c>
      <c r="C58" t="s">
        <v>14</v>
      </c>
      <c r="D58" s="9">
        <v>19</v>
      </c>
      <c r="E58" t="str">
        <f>Tabela10[[#This Row],[NUM2]]&amp;"--"&amp;Tabela10[[#This Row],[NUM]]</f>
        <v>19--5</v>
      </c>
    </row>
    <row r="59" spans="1:6" x14ac:dyDescent="0.25">
      <c r="A59" t="s">
        <v>7</v>
      </c>
      <c r="B59" s="8">
        <v>6</v>
      </c>
      <c r="C59" t="s">
        <v>14</v>
      </c>
      <c r="D59" s="9">
        <v>19</v>
      </c>
      <c r="E59" t="str">
        <f>Tabela10[[#This Row],[NUM2]]&amp;"--"&amp;Tabela10[[#This Row],[NUM]]</f>
        <v>19--6</v>
      </c>
    </row>
    <row r="60" spans="1:6" x14ac:dyDescent="0.25">
      <c r="A60" t="s">
        <v>24</v>
      </c>
      <c r="B60" s="8">
        <v>7</v>
      </c>
      <c r="C60" t="s">
        <v>14</v>
      </c>
      <c r="D60" s="9">
        <v>19</v>
      </c>
      <c r="E60" t="str">
        <f>Tabela10[[#This Row],[NUM2]]&amp;"--"&amp;Tabela10[[#This Row],[NUM]]</f>
        <v>19--7</v>
      </c>
    </row>
    <row r="61" spans="1:6" x14ac:dyDescent="0.25">
      <c r="A61" t="s">
        <v>42</v>
      </c>
      <c r="B61" s="8">
        <v>9</v>
      </c>
      <c r="C61" t="s">
        <v>14</v>
      </c>
      <c r="D61" s="9">
        <v>19</v>
      </c>
      <c r="E61" t="str">
        <f>Tabela10[[#This Row],[NUM2]]&amp;"--"&amp;Tabela10[[#This Row],[NUM]]</f>
        <v>19--9</v>
      </c>
    </row>
    <row r="62" spans="1:6" x14ac:dyDescent="0.25">
      <c r="A62" t="s">
        <v>25</v>
      </c>
      <c r="B62" s="8">
        <v>10</v>
      </c>
      <c r="C62" t="s">
        <v>14</v>
      </c>
      <c r="D62" s="9">
        <v>19</v>
      </c>
      <c r="E62" t="str">
        <f>Tabela10[[#This Row],[NUM2]]&amp;"--"&amp;Tabela10[[#This Row],[NUM]]</f>
        <v>19--10</v>
      </c>
    </row>
    <row r="63" spans="1:6" x14ac:dyDescent="0.25">
      <c r="A63" t="s">
        <v>6</v>
      </c>
      <c r="B63" s="8">
        <v>11</v>
      </c>
      <c r="C63" t="s">
        <v>14</v>
      </c>
      <c r="D63" s="9">
        <v>19</v>
      </c>
      <c r="E63" t="str">
        <f>Tabela10[[#This Row],[NUM2]]&amp;"--"&amp;Tabela10[[#This Row],[NUM]]</f>
        <v>19--11</v>
      </c>
    </row>
    <row r="64" spans="1:6" x14ac:dyDescent="0.25">
      <c r="A64" t="s">
        <v>10</v>
      </c>
      <c r="B64" s="8">
        <v>12</v>
      </c>
      <c r="C64" t="s">
        <v>14</v>
      </c>
      <c r="D64" s="9">
        <v>19</v>
      </c>
      <c r="E64" t="str">
        <f>Tabela10[[#This Row],[NUM2]]&amp;"--"&amp;Tabela10[[#This Row],[NUM]]</f>
        <v>19--12</v>
      </c>
    </row>
    <row r="65" spans="1:5" x14ac:dyDescent="0.25">
      <c r="A65" t="s">
        <v>37</v>
      </c>
      <c r="B65" s="8">
        <v>13</v>
      </c>
      <c r="C65" t="s">
        <v>14</v>
      </c>
      <c r="D65" s="9">
        <v>19</v>
      </c>
      <c r="E65" t="str">
        <f>Tabela10[[#This Row],[NUM2]]&amp;"--"&amp;Tabela10[[#This Row],[NUM]]</f>
        <v>19--13</v>
      </c>
    </row>
    <row r="66" spans="1:5" x14ac:dyDescent="0.25">
      <c r="A66" t="s">
        <v>47</v>
      </c>
      <c r="B66" s="8">
        <v>15</v>
      </c>
      <c r="C66" t="s">
        <v>14</v>
      </c>
      <c r="D66" s="9">
        <v>19</v>
      </c>
      <c r="E66" t="str">
        <f>Tabela10[[#This Row],[NUM2]]&amp;"--"&amp;Tabela10[[#This Row],[NUM]]</f>
        <v>19--15</v>
      </c>
    </row>
    <row r="67" spans="1:5" x14ac:dyDescent="0.25">
      <c r="A67" t="s">
        <v>45</v>
      </c>
      <c r="B67" s="8">
        <v>16</v>
      </c>
      <c r="C67" t="s">
        <v>14</v>
      </c>
      <c r="D67" s="9">
        <v>19</v>
      </c>
      <c r="E67" t="str">
        <f>Tabela10[[#This Row],[NUM2]]&amp;"--"&amp;Tabela10[[#This Row],[NUM]]</f>
        <v>19--16</v>
      </c>
    </row>
    <row r="68" spans="1:5" x14ac:dyDescent="0.25">
      <c r="A68" t="s">
        <v>26</v>
      </c>
      <c r="B68" s="8">
        <v>20</v>
      </c>
      <c r="C68" t="s">
        <v>14</v>
      </c>
      <c r="D68" s="9">
        <v>19</v>
      </c>
      <c r="E68" t="str">
        <f>Tabela10[[#This Row],[NUM2]]&amp;"--"&amp;Tabela10[[#This Row],[NUM]]</f>
        <v>19--20</v>
      </c>
    </row>
    <row r="69" spans="1:5" x14ac:dyDescent="0.25">
      <c r="A69" t="s">
        <v>40</v>
      </c>
      <c r="B69" s="8">
        <v>21</v>
      </c>
      <c r="C69" t="s">
        <v>14</v>
      </c>
      <c r="D69" s="9">
        <v>19</v>
      </c>
      <c r="E69" t="str">
        <f>Tabela10[[#This Row],[NUM2]]&amp;"--"&amp;Tabela10[[#This Row],[NUM]]</f>
        <v>19--21</v>
      </c>
    </row>
    <row r="70" spans="1:5" x14ac:dyDescent="0.25">
      <c r="A70" t="s">
        <v>41</v>
      </c>
      <c r="B70" s="8">
        <v>22</v>
      </c>
      <c r="C70" t="s">
        <v>14</v>
      </c>
      <c r="D70" s="9">
        <v>19</v>
      </c>
      <c r="E70" t="str">
        <f>Tabela10[[#This Row],[NUM2]]&amp;"--"&amp;Tabela10[[#This Row],[NUM]]</f>
        <v>19--22</v>
      </c>
    </row>
    <row r="71" spans="1:5" x14ac:dyDescent="0.25">
      <c r="A71" t="s">
        <v>27</v>
      </c>
      <c r="B71" s="8">
        <v>23</v>
      </c>
      <c r="C71" t="s">
        <v>14</v>
      </c>
      <c r="D71" s="9">
        <v>19</v>
      </c>
      <c r="E71" t="str">
        <f>Tabela10[[#This Row],[NUM2]]&amp;"--"&amp;Tabela10[[#This Row],[NUM]]</f>
        <v>19--23</v>
      </c>
    </row>
    <row r="72" spans="1:5" x14ac:dyDescent="0.25">
      <c r="A72" t="s">
        <v>29</v>
      </c>
      <c r="B72" s="8">
        <v>25</v>
      </c>
      <c r="C72" t="s">
        <v>14</v>
      </c>
      <c r="D72" s="9">
        <v>19</v>
      </c>
      <c r="E72" t="str">
        <f>Tabela10[[#This Row],[NUM2]]&amp;"--"&amp;Tabela10[[#This Row],[NUM]]</f>
        <v>19--25</v>
      </c>
    </row>
    <row r="73" spans="1:5" x14ac:dyDescent="0.25">
      <c r="A73" t="s">
        <v>30</v>
      </c>
      <c r="B73" s="8">
        <v>26</v>
      </c>
      <c r="C73" t="s">
        <v>14</v>
      </c>
      <c r="D73" s="9">
        <v>19</v>
      </c>
      <c r="E73" t="str">
        <f>Tabela10[[#This Row],[NUM2]]&amp;"--"&amp;Tabela10[[#This Row],[NUM]]</f>
        <v>19--26</v>
      </c>
    </row>
    <row r="74" spans="1:5" x14ac:dyDescent="0.25">
      <c r="A74" t="s">
        <v>32</v>
      </c>
      <c r="B74" s="8">
        <v>27</v>
      </c>
      <c r="C74" t="s">
        <v>14</v>
      </c>
      <c r="D74" s="9">
        <v>19</v>
      </c>
      <c r="E74" t="str">
        <f>Tabela10[[#This Row],[NUM2]]&amp;"--"&amp;Tabela10[[#This Row],[NUM]]</f>
        <v>19--27</v>
      </c>
    </row>
    <row r="75" spans="1:5" x14ac:dyDescent="0.25">
      <c r="A75" t="s">
        <v>31</v>
      </c>
      <c r="B75" s="8">
        <v>28</v>
      </c>
      <c r="C75" t="s">
        <v>14</v>
      </c>
      <c r="D75" s="9">
        <v>19</v>
      </c>
      <c r="E75" t="str">
        <f>Tabela10[[#This Row],[NUM2]]&amp;"--"&amp;Tabela10[[#This Row],[NUM]]</f>
        <v>19--28</v>
      </c>
    </row>
    <row r="76" spans="1:5" x14ac:dyDescent="0.25">
      <c r="A76" t="s">
        <v>38</v>
      </c>
      <c r="B76" s="8">
        <v>29</v>
      </c>
      <c r="C76" t="s">
        <v>14</v>
      </c>
      <c r="D76" s="9">
        <v>19</v>
      </c>
      <c r="E76" t="str">
        <f>Tabela10[[#This Row],[NUM2]]&amp;"--"&amp;Tabela10[[#This Row],[NUM]]</f>
        <v>19--29</v>
      </c>
    </row>
    <row r="77" spans="1:5" x14ac:dyDescent="0.25">
      <c r="A77" t="s">
        <v>33</v>
      </c>
      <c r="B77" s="8">
        <v>32</v>
      </c>
      <c r="C77" t="s">
        <v>14</v>
      </c>
      <c r="D77" s="9">
        <v>19</v>
      </c>
      <c r="E77" t="str">
        <f>Tabela10[[#This Row],[NUM2]]&amp;"--"&amp;Tabela10[[#This Row],[NUM]]</f>
        <v>19--32</v>
      </c>
    </row>
    <row r="78" spans="1:5" x14ac:dyDescent="0.25">
      <c r="A78" t="s">
        <v>17</v>
      </c>
      <c r="B78" s="8">
        <v>5</v>
      </c>
      <c r="C78" t="s">
        <v>26</v>
      </c>
      <c r="D78" s="9">
        <v>20</v>
      </c>
      <c r="E78" t="str">
        <f>Tabela10[[#This Row],[NUM2]]&amp;"--"&amp;Tabela10[[#This Row],[NUM]]</f>
        <v>20--5</v>
      </c>
    </row>
    <row r="79" spans="1:5" x14ac:dyDescent="0.25">
      <c r="A79" t="s">
        <v>14</v>
      </c>
      <c r="B79" s="8">
        <v>19</v>
      </c>
      <c r="C79" t="s">
        <v>26</v>
      </c>
      <c r="D79" s="9">
        <v>20</v>
      </c>
      <c r="E79" t="str">
        <f>Tabela10[[#This Row],[NUM2]]&amp;"--"&amp;Tabela10[[#This Row],[NUM]]</f>
        <v>20--19</v>
      </c>
    </row>
    <row r="80" spans="1:5" x14ac:dyDescent="0.25">
      <c r="A80" t="s">
        <v>33</v>
      </c>
      <c r="B80" s="8">
        <v>32</v>
      </c>
      <c r="C80" t="s">
        <v>26</v>
      </c>
      <c r="D80" s="9">
        <v>20</v>
      </c>
      <c r="E80" t="str">
        <f>Tabela10[[#This Row],[NUM2]]&amp;"--"&amp;Tabela10[[#This Row],[NUM]]</f>
        <v>20--32</v>
      </c>
    </row>
    <row r="81" spans="1:5" x14ac:dyDescent="0.25">
      <c r="A81" t="s">
        <v>14</v>
      </c>
      <c r="B81" s="8">
        <v>19</v>
      </c>
      <c r="C81" t="s">
        <v>40</v>
      </c>
      <c r="D81" s="9">
        <v>21</v>
      </c>
      <c r="E81" t="str">
        <f>Tabela10[[#This Row],[NUM2]]&amp;"--"&amp;Tabela10[[#This Row],[NUM]]</f>
        <v>21--19</v>
      </c>
    </row>
    <row r="82" spans="1:5" x14ac:dyDescent="0.25">
      <c r="A82" t="s">
        <v>6</v>
      </c>
      <c r="B82" s="8">
        <v>11</v>
      </c>
      <c r="C82" t="s">
        <v>41</v>
      </c>
      <c r="D82" s="9">
        <v>22</v>
      </c>
      <c r="E82" t="str">
        <f>Tabela10[[#This Row],[NUM2]]&amp;"--"&amp;Tabela10[[#This Row],[NUM]]</f>
        <v>22--11</v>
      </c>
    </row>
    <row r="83" spans="1:5" x14ac:dyDescent="0.25">
      <c r="A83" t="s">
        <v>14</v>
      </c>
      <c r="B83" s="8">
        <v>19</v>
      </c>
      <c r="C83" t="s">
        <v>41</v>
      </c>
      <c r="D83" s="9">
        <v>22</v>
      </c>
      <c r="E83" t="str">
        <f>Tabela10[[#This Row],[NUM2]]&amp;"--"&amp;Tabela10[[#This Row],[NUM]]</f>
        <v>22--19</v>
      </c>
    </row>
    <row r="84" spans="1:5" x14ac:dyDescent="0.25">
      <c r="A84" t="s">
        <v>17</v>
      </c>
      <c r="B84" s="8">
        <v>5</v>
      </c>
      <c r="C84" t="s">
        <v>27</v>
      </c>
      <c r="D84" s="9">
        <v>23</v>
      </c>
      <c r="E84" t="str">
        <f>Tabela10[[#This Row],[NUM2]]&amp;"--"&amp;Tabela10[[#This Row],[NUM]]</f>
        <v>23--5</v>
      </c>
    </row>
    <row r="85" spans="1:5" x14ac:dyDescent="0.25">
      <c r="A85" t="s">
        <v>14</v>
      </c>
      <c r="B85" s="8">
        <v>19</v>
      </c>
      <c r="C85" t="s">
        <v>27</v>
      </c>
      <c r="D85" s="9">
        <v>23</v>
      </c>
      <c r="E85" t="str">
        <f>Tabela10[[#This Row],[NUM2]]&amp;"--"&amp;Tabela10[[#This Row],[NUM]]</f>
        <v>23--19</v>
      </c>
    </row>
    <row r="86" spans="1:5" x14ac:dyDescent="0.25">
      <c r="A86" t="s">
        <v>33</v>
      </c>
      <c r="B86" s="8">
        <v>32</v>
      </c>
      <c r="C86" t="s">
        <v>27</v>
      </c>
      <c r="D86" s="9">
        <v>23</v>
      </c>
      <c r="E86" t="str">
        <f>Tabela10[[#This Row],[NUM2]]&amp;"--"&amp;Tabela10[[#This Row],[NUM]]</f>
        <v>23--32</v>
      </c>
    </row>
    <row r="87" spans="1:5" x14ac:dyDescent="0.25">
      <c r="A87" t="s">
        <v>17</v>
      </c>
      <c r="B87" s="8">
        <v>5</v>
      </c>
      <c r="C87" t="s">
        <v>28</v>
      </c>
      <c r="D87" s="9">
        <v>24</v>
      </c>
      <c r="E87" t="str">
        <f>Tabela10[[#This Row],[NUM2]]&amp;"--"&amp;Tabela10[[#This Row],[NUM]]</f>
        <v>24--5</v>
      </c>
    </row>
    <row r="88" spans="1:5" x14ac:dyDescent="0.25">
      <c r="A88" t="s">
        <v>17</v>
      </c>
      <c r="B88" s="8">
        <v>5</v>
      </c>
      <c r="C88" t="s">
        <v>29</v>
      </c>
      <c r="D88" s="9">
        <v>25</v>
      </c>
      <c r="E88" t="str">
        <f>Tabela10[[#This Row],[NUM2]]&amp;"--"&amp;Tabela10[[#This Row],[NUM]]</f>
        <v>25--5</v>
      </c>
    </row>
    <row r="89" spans="1:5" x14ac:dyDescent="0.25">
      <c r="A89" t="s">
        <v>14</v>
      </c>
      <c r="B89" s="8">
        <v>19</v>
      </c>
      <c r="C89" t="s">
        <v>29</v>
      </c>
      <c r="D89" s="9">
        <v>25</v>
      </c>
      <c r="E89" t="str">
        <f>Tabela10[[#This Row],[NUM2]]&amp;"--"&amp;Tabela10[[#This Row],[NUM]]</f>
        <v>25--19</v>
      </c>
    </row>
    <row r="90" spans="1:5" x14ac:dyDescent="0.25">
      <c r="A90" t="s">
        <v>17</v>
      </c>
      <c r="B90" s="8">
        <v>5</v>
      </c>
      <c r="C90" t="s">
        <v>30</v>
      </c>
      <c r="D90" s="9">
        <v>26</v>
      </c>
      <c r="E90" t="str">
        <f>Tabela10[[#This Row],[NUM2]]&amp;"--"&amp;Tabela10[[#This Row],[NUM]]</f>
        <v>26--5</v>
      </c>
    </row>
    <row r="91" spans="1:5" x14ac:dyDescent="0.25">
      <c r="A91" t="s">
        <v>14</v>
      </c>
      <c r="B91" s="8">
        <v>19</v>
      </c>
      <c r="C91" t="s">
        <v>30</v>
      </c>
      <c r="D91" s="9">
        <v>26</v>
      </c>
      <c r="E91" t="str">
        <f>Tabela10[[#This Row],[NUM2]]&amp;"--"&amp;Tabela10[[#This Row],[NUM]]</f>
        <v>26--19</v>
      </c>
    </row>
    <row r="92" spans="1:5" x14ac:dyDescent="0.25">
      <c r="A92" t="s">
        <v>17</v>
      </c>
      <c r="B92" s="8">
        <v>5</v>
      </c>
      <c r="C92" t="s">
        <v>32</v>
      </c>
      <c r="D92" s="9">
        <v>27</v>
      </c>
      <c r="E92" t="str">
        <f>Tabela10[[#This Row],[NUM2]]&amp;"--"&amp;Tabela10[[#This Row],[NUM]]</f>
        <v>27--5</v>
      </c>
    </row>
    <row r="93" spans="1:5" x14ac:dyDescent="0.25">
      <c r="A93" t="s">
        <v>14</v>
      </c>
      <c r="B93" s="8">
        <v>19</v>
      </c>
      <c r="C93" t="s">
        <v>32</v>
      </c>
      <c r="D93" s="9">
        <v>27</v>
      </c>
      <c r="E93" t="str">
        <f>Tabela10[[#This Row],[NUM2]]&amp;"--"&amp;Tabela10[[#This Row],[NUM]]</f>
        <v>27--19</v>
      </c>
    </row>
    <row r="94" spans="1:5" x14ac:dyDescent="0.25">
      <c r="A94" t="s">
        <v>17</v>
      </c>
      <c r="B94" s="8">
        <v>5</v>
      </c>
      <c r="C94" t="s">
        <v>31</v>
      </c>
      <c r="D94" s="9">
        <v>28</v>
      </c>
      <c r="E94" t="str">
        <f>Tabela10[[#This Row],[NUM2]]&amp;"--"&amp;Tabela10[[#This Row],[NUM]]</f>
        <v>28--5</v>
      </c>
    </row>
    <row r="95" spans="1:5" x14ac:dyDescent="0.25">
      <c r="A95" t="s">
        <v>46</v>
      </c>
      <c r="B95" s="8">
        <v>8</v>
      </c>
      <c r="C95" t="s">
        <v>31</v>
      </c>
      <c r="D95" s="9">
        <v>28</v>
      </c>
      <c r="E95" t="str">
        <f>Tabela10[[#This Row],[NUM2]]&amp;"--"&amp;Tabela10[[#This Row],[NUM]]</f>
        <v>28--8</v>
      </c>
    </row>
    <row r="96" spans="1:5" x14ac:dyDescent="0.25">
      <c r="A96" t="s">
        <v>14</v>
      </c>
      <c r="B96" s="8">
        <v>19</v>
      </c>
      <c r="C96" t="s">
        <v>31</v>
      </c>
      <c r="D96" s="9">
        <v>28</v>
      </c>
      <c r="E96" t="str">
        <f>Tabela10[[#This Row],[NUM2]]&amp;"--"&amp;Tabela10[[#This Row],[NUM]]</f>
        <v>28--19</v>
      </c>
    </row>
    <row r="97" spans="1:5" x14ac:dyDescent="0.25">
      <c r="A97" t="s">
        <v>14</v>
      </c>
      <c r="B97" s="8">
        <v>19</v>
      </c>
      <c r="C97" t="s">
        <v>38</v>
      </c>
      <c r="D97" s="9">
        <v>29</v>
      </c>
      <c r="E97" t="str">
        <f>Tabela10[[#This Row],[NUM2]]&amp;"--"&amp;Tabela10[[#This Row],[NUM]]</f>
        <v>29--19</v>
      </c>
    </row>
    <row r="98" spans="1:5" x14ac:dyDescent="0.25">
      <c r="A98" t="s">
        <v>6</v>
      </c>
      <c r="B98" s="8">
        <v>11</v>
      </c>
      <c r="C98" t="s">
        <v>21</v>
      </c>
      <c r="D98" s="9">
        <v>30</v>
      </c>
      <c r="E98" t="str">
        <f>Tabela10[[#This Row],[NUM2]]&amp;"--"&amp;Tabela10[[#This Row],[NUM]]</f>
        <v>30--11</v>
      </c>
    </row>
    <row r="99" spans="1:5" x14ac:dyDescent="0.25">
      <c r="A99" t="s">
        <v>6</v>
      </c>
      <c r="B99" s="8">
        <v>11</v>
      </c>
      <c r="C99" t="s">
        <v>22</v>
      </c>
      <c r="D99" s="9">
        <v>31</v>
      </c>
      <c r="E99" t="str">
        <f>Tabela10[[#This Row],[NUM2]]&amp;"--"&amp;Tabela10[[#This Row],[NUM]]</f>
        <v>31--11</v>
      </c>
    </row>
    <row r="100" spans="1:5" x14ac:dyDescent="0.25">
      <c r="A100" t="s">
        <v>34</v>
      </c>
      <c r="B100" s="8">
        <v>3</v>
      </c>
      <c r="C100" t="s">
        <v>33</v>
      </c>
      <c r="D100" s="9">
        <v>32</v>
      </c>
      <c r="E100" t="str">
        <f>Tabela10[[#This Row],[NUM2]]&amp;"--"&amp;Tabela10[[#This Row],[NUM]]</f>
        <v>32--3</v>
      </c>
    </row>
    <row r="101" spans="1:5" x14ac:dyDescent="0.25">
      <c r="A101" t="s">
        <v>17</v>
      </c>
      <c r="B101" s="8">
        <v>5</v>
      </c>
      <c r="C101" t="s">
        <v>33</v>
      </c>
      <c r="D101" s="9">
        <v>32</v>
      </c>
      <c r="E101" t="str">
        <f>Tabela10[[#This Row],[NUM2]]&amp;"--"&amp;Tabela10[[#This Row],[NUM]]</f>
        <v>32--5</v>
      </c>
    </row>
    <row r="102" spans="1:5" x14ac:dyDescent="0.25">
      <c r="A102" t="s">
        <v>36</v>
      </c>
      <c r="B102" s="8">
        <v>17</v>
      </c>
      <c r="C102" t="s">
        <v>33</v>
      </c>
      <c r="D102" s="9">
        <v>32</v>
      </c>
      <c r="E102" t="str">
        <f>Tabela10[[#This Row],[NUM2]]&amp;"--"&amp;Tabela10[[#This Row],[NUM]]</f>
        <v>32--17</v>
      </c>
    </row>
    <row r="103" spans="1:5" x14ac:dyDescent="0.25">
      <c r="A103" t="s">
        <v>14</v>
      </c>
      <c r="B103" s="8">
        <v>19</v>
      </c>
      <c r="C103" t="s">
        <v>33</v>
      </c>
      <c r="D103" s="9">
        <v>32</v>
      </c>
      <c r="E103" t="str">
        <f>Tabela10[[#This Row],[NUM2]]&amp;"--"&amp;Tabela10[[#This Row],[NUM]]</f>
        <v>32--19</v>
      </c>
    </row>
    <row r="104" spans="1:5" x14ac:dyDescent="0.25">
      <c r="A104" t="s">
        <v>26</v>
      </c>
      <c r="B104" s="8">
        <v>20</v>
      </c>
      <c r="C104" t="s">
        <v>33</v>
      </c>
      <c r="D104" s="9">
        <v>32</v>
      </c>
      <c r="E104" t="str">
        <f>Tabela10[[#This Row],[NUM2]]&amp;"--"&amp;Tabela10[[#This Row],[NUM]]</f>
        <v>32--20</v>
      </c>
    </row>
    <row r="105" spans="1:5" x14ac:dyDescent="0.25">
      <c r="A105" t="s">
        <v>27</v>
      </c>
      <c r="B105" s="8">
        <v>23</v>
      </c>
      <c r="C105" t="s">
        <v>33</v>
      </c>
      <c r="D105" s="9">
        <v>32</v>
      </c>
      <c r="E105" t="str">
        <f>Tabela10[[#This Row],[NUM2]]&amp;"--"&amp;Tabela10[[#This Row],[NUM]]</f>
        <v>32--23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x14ac:dyDescent="0.25"/>
  <cols>
    <col min="2" max="2" width="22.5703125" bestFit="1" customWidth="1"/>
  </cols>
  <sheetData>
    <row r="1" spans="1:35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</row>
    <row r="2" spans="1:35" x14ac:dyDescent="0.25">
      <c r="A2">
        <v>1</v>
      </c>
      <c r="B2" t="s">
        <v>23</v>
      </c>
      <c r="C2">
        <v>1</v>
      </c>
      <c r="D2">
        <v>0</v>
      </c>
    </row>
    <row r="3" spans="1:35" x14ac:dyDescent="0.25">
      <c r="A3">
        <v>2</v>
      </c>
      <c r="B3" t="s">
        <v>15</v>
      </c>
      <c r="C3">
        <v>2</v>
      </c>
      <c r="D3">
        <v>0</v>
      </c>
    </row>
    <row r="4" spans="1:35" x14ac:dyDescent="0.25">
      <c r="A4">
        <v>3</v>
      </c>
      <c r="B4" t="s">
        <v>34</v>
      </c>
      <c r="C4">
        <v>3</v>
      </c>
      <c r="D4">
        <v>0</v>
      </c>
    </row>
    <row r="5" spans="1:35" x14ac:dyDescent="0.25">
      <c r="A5">
        <v>4</v>
      </c>
      <c r="B5" t="s">
        <v>16</v>
      </c>
      <c r="C5">
        <v>4</v>
      </c>
      <c r="D5">
        <v>0</v>
      </c>
    </row>
    <row r="6" spans="1:35" x14ac:dyDescent="0.25">
      <c r="A6">
        <v>5</v>
      </c>
      <c r="B6" t="s">
        <v>17</v>
      </c>
      <c r="C6">
        <v>5</v>
      </c>
      <c r="D6">
        <v>84</v>
      </c>
    </row>
    <row r="7" spans="1:35" x14ac:dyDescent="0.25">
      <c r="A7">
        <v>6</v>
      </c>
      <c r="B7" t="s">
        <v>7</v>
      </c>
      <c r="C7">
        <v>6</v>
      </c>
    </row>
    <row r="8" spans="1:35" x14ac:dyDescent="0.25">
      <c r="A8">
        <v>7</v>
      </c>
      <c r="B8" t="s">
        <v>24</v>
      </c>
      <c r="C8">
        <v>7</v>
      </c>
    </row>
    <row r="9" spans="1:35" x14ac:dyDescent="0.25">
      <c r="A9">
        <v>8</v>
      </c>
      <c r="B9" t="s">
        <v>46</v>
      </c>
      <c r="C9">
        <v>8</v>
      </c>
    </row>
    <row r="10" spans="1:35" x14ac:dyDescent="0.25">
      <c r="A10">
        <v>9</v>
      </c>
      <c r="B10" t="s">
        <v>42</v>
      </c>
      <c r="C10">
        <v>9</v>
      </c>
    </row>
    <row r="11" spans="1:35" x14ac:dyDescent="0.25">
      <c r="A11">
        <v>10</v>
      </c>
      <c r="B11" t="s">
        <v>25</v>
      </c>
      <c r="C11">
        <v>10</v>
      </c>
    </row>
    <row r="12" spans="1:35" x14ac:dyDescent="0.25">
      <c r="A12">
        <v>11</v>
      </c>
      <c r="B12" t="s">
        <v>6</v>
      </c>
      <c r="C12">
        <v>11</v>
      </c>
      <c r="E12">
        <v>10.09</v>
      </c>
    </row>
    <row r="13" spans="1:35" x14ac:dyDescent="0.25">
      <c r="A13">
        <v>12</v>
      </c>
      <c r="B13" t="s">
        <v>10</v>
      </c>
      <c r="C13">
        <v>12</v>
      </c>
    </row>
    <row r="14" spans="1:35" x14ac:dyDescent="0.25">
      <c r="A14">
        <v>13</v>
      </c>
      <c r="B14" t="s">
        <v>37</v>
      </c>
      <c r="C14">
        <v>13</v>
      </c>
    </row>
    <row r="15" spans="1:35" x14ac:dyDescent="0.25">
      <c r="A15">
        <v>14</v>
      </c>
      <c r="B15" t="s">
        <v>19</v>
      </c>
      <c r="C15">
        <v>14</v>
      </c>
    </row>
    <row r="16" spans="1:35" x14ac:dyDescent="0.25">
      <c r="A16">
        <v>15</v>
      </c>
      <c r="B16" t="s">
        <v>47</v>
      </c>
      <c r="C16">
        <v>15</v>
      </c>
    </row>
    <row r="17" spans="1:4" x14ac:dyDescent="0.25">
      <c r="A17">
        <v>16</v>
      </c>
      <c r="B17" t="s">
        <v>45</v>
      </c>
      <c r="C17">
        <v>16</v>
      </c>
    </row>
    <row r="18" spans="1:4" x14ac:dyDescent="0.25">
      <c r="A18">
        <v>17</v>
      </c>
      <c r="B18" t="s">
        <v>36</v>
      </c>
      <c r="C18">
        <v>17</v>
      </c>
    </row>
    <row r="19" spans="1:4" x14ac:dyDescent="0.25">
      <c r="A19">
        <v>18</v>
      </c>
      <c r="B19" t="s">
        <v>20</v>
      </c>
      <c r="C19">
        <v>18</v>
      </c>
    </row>
    <row r="20" spans="1:4" x14ac:dyDescent="0.25">
      <c r="A20">
        <v>19</v>
      </c>
      <c r="B20" t="s">
        <v>14</v>
      </c>
      <c r="C20">
        <v>19</v>
      </c>
      <c r="D20">
        <v>113.25</v>
      </c>
    </row>
    <row r="21" spans="1:4" x14ac:dyDescent="0.25">
      <c r="A21">
        <v>20</v>
      </c>
      <c r="B21" t="s">
        <v>26</v>
      </c>
      <c r="C21">
        <v>20</v>
      </c>
    </row>
    <row r="22" spans="1:4" x14ac:dyDescent="0.25">
      <c r="A22">
        <v>21</v>
      </c>
      <c r="B22" t="s">
        <v>40</v>
      </c>
      <c r="C22">
        <v>21</v>
      </c>
    </row>
    <row r="23" spans="1:4" x14ac:dyDescent="0.25">
      <c r="A23">
        <v>22</v>
      </c>
      <c r="B23" t="s">
        <v>41</v>
      </c>
      <c r="C23">
        <v>22</v>
      </c>
    </row>
    <row r="24" spans="1:4" x14ac:dyDescent="0.25">
      <c r="A24">
        <v>23</v>
      </c>
      <c r="B24" t="s">
        <v>27</v>
      </c>
      <c r="C24">
        <v>23</v>
      </c>
    </row>
    <row r="25" spans="1:4" x14ac:dyDescent="0.25">
      <c r="A25">
        <v>24</v>
      </c>
      <c r="B25" t="s">
        <v>28</v>
      </c>
      <c r="C25">
        <v>24</v>
      </c>
    </row>
    <row r="26" spans="1:4" x14ac:dyDescent="0.25">
      <c r="A26">
        <v>25</v>
      </c>
      <c r="B26" t="s">
        <v>29</v>
      </c>
      <c r="C26">
        <v>25</v>
      </c>
    </row>
    <row r="27" spans="1:4" x14ac:dyDescent="0.25">
      <c r="A27">
        <v>26</v>
      </c>
      <c r="B27" t="s">
        <v>30</v>
      </c>
      <c r="C27">
        <v>26</v>
      </c>
    </row>
    <row r="28" spans="1:4" x14ac:dyDescent="0.25">
      <c r="A28">
        <v>27</v>
      </c>
      <c r="B28" t="s">
        <v>32</v>
      </c>
      <c r="C28">
        <v>27</v>
      </c>
    </row>
    <row r="29" spans="1:4" x14ac:dyDescent="0.25">
      <c r="A29">
        <v>28</v>
      </c>
      <c r="B29" t="s">
        <v>31</v>
      </c>
      <c r="C29">
        <v>28</v>
      </c>
    </row>
    <row r="30" spans="1:4" x14ac:dyDescent="0.25">
      <c r="A30">
        <v>29</v>
      </c>
      <c r="B30" t="s">
        <v>38</v>
      </c>
      <c r="C30">
        <v>29</v>
      </c>
    </row>
    <row r="31" spans="1:4" x14ac:dyDescent="0.25">
      <c r="A31">
        <v>30</v>
      </c>
      <c r="B31" t="s">
        <v>21</v>
      </c>
      <c r="C31">
        <v>30</v>
      </c>
    </row>
    <row r="32" spans="1:4" x14ac:dyDescent="0.25">
      <c r="A32">
        <v>31</v>
      </c>
      <c r="B32" t="s">
        <v>22</v>
      </c>
      <c r="C32">
        <v>31</v>
      </c>
    </row>
    <row r="33" spans="1:3" x14ac:dyDescent="0.25">
      <c r="A33">
        <v>32</v>
      </c>
      <c r="B33" t="s">
        <v>33</v>
      </c>
      <c r="C33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IDA</vt:lpstr>
      <vt:lpstr>VOLTA</vt:lpstr>
      <vt:lpstr>TODAS</vt:lpstr>
      <vt:lpstr>Plan1</vt:lpstr>
      <vt:lpstr>Plan5</vt:lpstr>
      <vt:lpstr>Plan7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Teixeira Virgilio</dc:creator>
  <cp:lastModifiedBy>Leonardo Teixeira Virgilio</cp:lastModifiedBy>
  <dcterms:created xsi:type="dcterms:W3CDTF">2014-11-12T00:42:39Z</dcterms:created>
  <dcterms:modified xsi:type="dcterms:W3CDTF">2014-11-13T05:21:54Z</dcterms:modified>
</cp:coreProperties>
</file>