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er\Documents\Visual Studio 2015\Projects\GameTools\GameTools\Documents\AmiiboTools\"/>
    </mc:Choice>
  </mc:AlternateContent>
  <bookViews>
    <workbookView xWindow="0" yWindow="0" windowWidth="21600" windowHeight="9465" activeTab="5"/>
  </bookViews>
  <sheets>
    <sheet name="解密" sheetId="2" r:id="rId1"/>
    <sheet name="加密" sheetId="5" r:id="rId2"/>
    <sheet name="Sheet3" sheetId="3" r:id="rId3"/>
    <sheet name="Sheet1" sheetId="4" r:id="rId4"/>
    <sheet name="异或计算" sheetId="7" r:id="rId5"/>
    <sheet name="Sheet2" sheetId="8" r:id="rId6"/>
    <sheet name="Sheet4" sheetId="9" r:id="rId7"/>
  </sheets>
  <definedNames>
    <definedName name="_xlnm._FilterDatabase" localSheetId="5" hidden="1">Sheet2!$A$1:$I$74</definedName>
    <definedName name="_xlnm._FilterDatabase" localSheetId="1" hidden="1">加密!$A$2:$I$574</definedName>
    <definedName name="_xlnm._FilterDatabase" localSheetId="0" hidden="1">解密!$A$1:$I$541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8" l="1"/>
  <c r="J2" i="8"/>
  <c r="K70" i="8"/>
  <c r="J70" i="8"/>
  <c r="K71" i="8"/>
  <c r="K72" i="8"/>
  <c r="K73" i="8"/>
  <c r="K74" i="8"/>
  <c r="K67" i="8"/>
  <c r="K68" i="8"/>
  <c r="K69" i="8"/>
  <c r="J74" i="8"/>
  <c r="J73" i="8"/>
  <c r="J72" i="8"/>
  <c r="J71" i="8"/>
  <c r="J69" i="8"/>
  <c r="J68" i="8"/>
  <c r="J67" i="8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3" i="2" l="1"/>
  <c r="I3" i="2" s="1"/>
  <c r="B4" i="2"/>
  <c r="H4" i="2" s="1"/>
  <c r="B5" i="2"/>
  <c r="B6" i="2"/>
  <c r="I6" i="2" s="1"/>
  <c r="B7" i="2"/>
  <c r="I7" i="2" s="1"/>
  <c r="B8" i="2"/>
  <c r="B9" i="2"/>
  <c r="B10" i="2"/>
  <c r="I10" i="2" s="1"/>
  <c r="B11" i="2"/>
  <c r="I11" i="2" s="1"/>
  <c r="B12" i="2"/>
  <c r="F12" i="2" s="1"/>
  <c r="B13" i="2"/>
  <c r="B14" i="2"/>
  <c r="I14" i="2" s="1"/>
  <c r="B15" i="2"/>
  <c r="I15" i="2" s="1"/>
  <c r="B16" i="2"/>
  <c r="H16" i="2" s="1"/>
  <c r="B17" i="2"/>
  <c r="F17" i="2" s="1"/>
  <c r="B18" i="2"/>
  <c r="I18" i="2" s="1"/>
  <c r="B19" i="2"/>
  <c r="I19" i="2" s="1"/>
  <c r="B20" i="2"/>
  <c r="G20" i="2" s="1"/>
  <c r="B21" i="2"/>
  <c r="B22" i="2"/>
  <c r="I22" i="2" s="1"/>
  <c r="B23" i="2"/>
  <c r="I23" i="2" s="1"/>
  <c r="B24" i="2"/>
  <c r="G24" i="2" s="1"/>
  <c r="B25" i="2"/>
  <c r="B26" i="2"/>
  <c r="I26" i="2" s="1"/>
  <c r="B27" i="2"/>
  <c r="I27" i="2" s="1"/>
  <c r="B28" i="2"/>
  <c r="E28" i="2" s="1"/>
  <c r="B29" i="2"/>
  <c r="I29" i="2" s="1"/>
  <c r="B30" i="2"/>
  <c r="I30" i="2" s="1"/>
  <c r="B31" i="2"/>
  <c r="B32" i="2"/>
  <c r="E32" i="2" s="1"/>
  <c r="B33" i="2"/>
  <c r="B34" i="2"/>
  <c r="I34" i="2" s="1"/>
  <c r="B35" i="2"/>
  <c r="I35" i="2" s="1"/>
  <c r="B36" i="2"/>
  <c r="H36" i="2" s="1"/>
  <c r="B37" i="2"/>
  <c r="B38" i="2"/>
  <c r="I38" i="2" s="1"/>
  <c r="B39" i="2"/>
  <c r="I39" i="2" s="1"/>
  <c r="B40" i="2"/>
  <c r="G40" i="2" s="1"/>
  <c r="B41" i="2"/>
  <c r="H41" i="2" s="1"/>
  <c r="B42" i="2"/>
  <c r="I42" i="2" s="1"/>
  <c r="B43" i="2"/>
  <c r="I43" i="2" s="1"/>
  <c r="B44" i="2"/>
  <c r="F44" i="2" s="1"/>
  <c r="B45" i="2"/>
  <c r="I45" i="2" s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G72" i="2" s="1"/>
  <c r="B73" i="2"/>
  <c r="B74" i="2"/>
  <c r="B75" i="2"/>
  <c r="F75" i="2" s="1"/>
  <c r="B76" i="2"/>
  <c r="B77" i="2"/>
  <c r="B78" i="2"/>
  <c r="B79" i="2"/>
  <c r="B80" i="2"/>
  <c r="B81" i="2"/>
  <c r="B82" i="2"/>
  <c r="E82" i="2" s="1"/>
  <c r="B83" i="2"/>
  <c r="B84" i="2"/>
  <c r="B85" i="2"/>
  <c r="B86" i="2"/>
  <c r="B87" i="2"/>
  <c r="E87" i="2" s="1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F103" i="2" s="1"/>
  <c r="B104" i="2"/>
  <c r="B105" i="2"/>
  <c r="B106" i="2"/>
  <c r="B107" i="2"/>
  <c r="B108" i="2"/>
  <c r="B109" i="2"/>
  <c r="B110" i="2"/>
  <c r="B111" i="2"/>
  <c r="E111" i="2" s="1"/>
  <c r="B112" i="2"/>
  <c r="B113" i="2"/>
  <c r="B114" i="2"/>
  <c r="B115" i="2"/>
  <c r="F115" i="2" s="1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F139" i="2" s="1"/>
  <c r="B140" i="2"/>
  <c r="B141" i="2"/>
  <c r="B142" i="2"/>
  <c r="B143" i="2"/>
  <c r="F143" i="2" s="1"/>
  <c r="B144" i="2"/>
  <c r="B145" i="2"/>
  <c r="B146" i="2"/>
  <c r="B147" i="2"/>
  <c r="B148" i="2"/>
  <c r="B149" i="2"/>
  <c r="B150" i="2"/>
  <c r="B151" i="2"/>
  <c r="H151" i="2" s="1"/>
  <c r="B152" i="2"/>
  <c r="B153" i="2"/>
  <c r="B154" i="2"/>
  <c r="B155" i="2"/>
  <c r="E155" i="2" s="1"/>
  <c r="B156" i="2"/>
  <c r="B157" i="2"/>
  <c r="B158" i="2"/>
  <c r="B159" i="2"/>
  <c r="B160" i="2"/>
  <c r="B161" i="2"/>
  <c r="B162" i="2"/>
  <c r="E162" i="2" s="1"/>
  <c r="B163" i="2"/>
  <c r="B164" i="2"/>
  <c r="B165" i="2"/>
  <c r="B166" i="2"/>
  <c r="B167" i="2"/>
  <c r="H167" i="2" s="1"/>
  <c r="B168" i="2"/>
  <c r="B169" i="2"/>
  <c r="B170" i="2"/>
  <c r="B171" i="2"/>
  <c r="B172" i="2"/>
  <c r="B173" i="2"/>
  <c r="B174" i="2"/>
  <c r="B175" i="2"/>
  <c r="B176" i="2"/>
  <c r="E176" i="2" s="1"/>
  <c r="B177" i="2"/>
  <c r="B178" i="2"/>
  <c r="B179" i="2"/>
  <c r="B180" i="2"/>
  <c r="B181" i="2"/>
  <c r="B182" i="2"/>
  <c r="B183" i="2"/>
  <c r="H183" i="2" s="1"/>
  <c r="B184" i="2"/>
  <c r="B185" i="2"/>
  <c r="B186" i="2"/>
  <c r="B187" i="2"/>
  <c r="E187" i="2" s="1"/>
  <c r="B188" i="2"/>
  <c r="B189" i="2"/>
  <c r="B190" i="2"/>
  <c r="B191" i="2"/>
  <c r="B192" i="2"/>
  <c r="B193" i="2"/>
  <c r="B194" i="2"/>
  <c r="E194" i="2" s="1"/>
  <c r="B195" i="2"/>
  <c r="B196" i="2"/>
  <c r="B197" i="2"/>
  <c r="H197" i="2" s="1"/>
  <c r="B198" i="2"/>
  <c r="B199" i="2"/>
  <c r="H199" i="2" s="1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H215" i="2" s="1"/>
  <c r="B216" i="2"/>
  <c r="B217" i="2"/>
  <c r="B218" i="2"/>
  <c r="B219" i="2"/>
  <c r="E219" i="2" s="1"/>
  <c r="B220" i="2"/>
  <c r="B221" i="2"/>
  <c r="B222" i="2"/>
  <c r="B223" i="2"/>
  <c r="B224" i="2"/>
  <c r="B225" i="2"/>
  <c r="B226" i="2"/>
  <c r="E226" i="2" s="1"/>
  <c r="B227" i="2"/>
  <c r="B228" i="2"/>
  <c r="B229" i="2"/>
  <c r="B230" i="2"/>
  <c r="B231" i="2"/>
  <c r="B232" i="2"/>
  <c r="B233" i="2"/>
  <c r="B234" i="2"/>
  <c r="B235" i="2"/>
  <c r="H235" i="2" s="1"/>
  <c r="B236" i="2"/>
  <c r="B237" i="2"/>
  <c r="F237" i="2" s="1"/>
  <c r="B238" i="2"/>
  <c r="B239" i="2"/>
  <c r="G239" i="2" s="1"/>
  <c r="B240" i="2"/>
  <c r="B241" i="2"/>
  <c r="B242" i="2"/>
  <c r="B243" i="2"/>
  <c r="F243" i="2" s="1"/>
  <c r="B244" i="2"/>
  <c r="G244" i="2" s="1"/>
  <c r="B245" i="2"/>
  <c r="B246" i="2"/>
  <c r="G246" i="2" s="1"/>
  <c r="B247" i="2"/>
  <c r="H247" i="2" s="1"/>
  <c r="B248" i="2"/>
  <c r="B249" i="2"/>
  <c r="B250" i="2"/>
  <c r="F250" i="2" s="1"/>
  <c r="B251" i="2"/>
  <c r="B252" i="2"/>
  <c r="B253" i="2"/>
  <c r="B254" i="2"/>
  <c r="B255" i="2"/>
  <c r="B256" i="2"/>
  <c r="B257" i="2"/>
  <c r="B258" i="2"/>
  <c r="G258" i="2" s="1"/>
  <c r="B259" i="2"/>
  <c r="F259" i="2" s="1"/>
  <c r="B260" i="2"/>
  <c r="B261" i="2"/>
  <c r="H261" i="2" s="1"/>
  <c r="B262" i="2"/>
  <c r="B263" i="2"/>
  <c r="G263" i="2" s="1"/>
  <c r="B264" i="2"/>
  <c r="B265" i="2"/>
  <c r="B266" i="2"/>
  <c r="F266" i="2" s="1"/>
  <c r="B267" i="2"/>
  <c r="B268" i="2"/>
  <c r="B269" i="2"/>
  <c r="H269" i="2" s="1"/>
  <c r="B270" i="2"/>
  <c r="B271" i="2"/>
  <c r="G271" i="2" s="1"/>
  <c r="B272" i="2"/>
  <c r="B273" i="2"/>
  <c r="B274" i="2"/>
  <c r="F274" i="2" s="1"/>
  <c r="B275" i="2"/>
  <c r="B276" i="2"/>
  <c r="B277" i="2"/>
  <c r="B278" i="2"/>
  <c r="B279" i="2"/>
  <c r="G279" i="2" s="1"/>
  <c r="B280" i="2"/>
  <c r="G280" i="2" s="1"/>
  <c r="B281" i="2"/>
  <c r="B282" i="2"/>
  <c r="F282" i="2" s="1"/>
  <c r="B283" i="2"/>
  <c r="B284" i="2"/>
  <c r="B285" i="2"/>
  <c r="B286" i="2"/>
  <c r="B287" i="2"/>
  <c r="G287" i="2" s="1"/>
  <c r="B288" i="2"/>
  <c r="G288" i="2" s="1"/>
  <c r="B289" i="2"/>
  <c r="B290" i="2"/>
  <c r="F290" i="2" s="1"/>
  <c r="B291" i="2"/>
  <c r="B292" i="2"/>
  <c r="B293" i="2"/>
  <c r="H293" i="2" s="1"/>
  <c r="B294" i="2"/>
  <c r="B295" i="2"/>
  <c r="G295" i="2" s="1"/>
  <c r="B296" i="2"/>
  <c r="B297" i="2"/>
  <c r="B298" i="2"/>
  <c r="F298" i="2" s="1"/>
  <c r="B299" i="2"/>
  <c r="G299" i="2" s="1"/>
  <c r="B300" i="2"/>
  <c r="B301" i="2"/>
  <c r="H301" i="2" s="1"/>
  <c r="B302" i="2"/>
  <c r="B303" i="2"/>
  <c r="G303" i="2" s="1"/>
  <c r="B304" i="2"/>
  <c r="B305" i="2"/>
  <c r="B306" i="2"/>
  <c r="F306" i="2" s="1"/>
  <c r="B307" i="2"/>
  <c r="G307" i="2" s="1"/>
  <c r="B308" i="2"/>
  <c r="B309" i="2"/>
  <c r="B310" i="2"/>
  <c r="B311" i="2"/>
  <c r="G311" i="2" s="1"/>
  <c r="B312" i="2"/>
  <c r="G312" i="2" s="1"/>
  <c r="B313" i="2"/>
  <c r="B314" i="2"/>
  <c r="F314" i="2" s="1"/>
  <c r="B315" i="2"/>
  <c r="B316" i="2"/>
  <c r="B317" i="2"/>
  <c r="B318" i="2"/>
  <c r="H318" i="2" s="1"/>
  <c r="B319" i="2"/>
  <c r="B320" i="2"/>
  <c r="B321" i="2"/>
  <c r="B322" i="2"/>
  <c r="H322" i="2" s="1"/>
  <c r="B323" i="2"/>
  <c r="B324" i="2"/>
  <c r="B325" i="2"/>
  <c r="G325" i="2" s="1"/>
  <c r="B326" i="2"/>
  <c r="H326" i="2" s="1"/>
  <c r="B327" i="2"/>
  <c r="B328" i="2"/>
  <c r="B329" i="2"/>
  <c r="B330" i="2"/>
  <c r="H330" i="2" s="1"/>
  <c r="B331" i="2"/>
  <c r="H331" i="2" s="1"/>
  <c r="B332" i="2"/>
  <c r="B333" i="2"/>
  <c r="B334" i="2"/>
  <c r="H334" i="2" s="1"/>
  <c r="B335" i="2"/>
  <c r="B336" i="2"/>
  <c r="B337" i="2"/>
  <c r="B338" i="2"/>
  <c r="H338" i="2" s="1"/>
  <c r="B339" i="2"/>
  <c r="H339" i="2" s="1"/>
  <c r="B340" i="2"/>
  <c r="B341" i="2"/>
  <c r="G341" i="2" s="1"/>
  <c r="B342" i="2"/>
  <c r="H342" i="2" s="1"/>
  <c r="B343" i="2"/>
  <c r="B344" i="2"/>
  <c r="B345" i="2"/>
  <c r="B346" i="2"/>
  <c r="H346" i="2" s="1"/>
  <c r="B347" i="2"/>
  <c r="B348" i="2"/>
  <c r="B349" i="2"/>
  <c r="B350" i="2"/>
  <c r="H350" i="2" s="1"/>
  <c r="B351" i="2"/>
  <c r="B352" i="2"/>
  <c r="B353" i="2"/>
  <c r="B354" i="2"/>
  <c r="H354" i="2" s="1"/>
  <c r="B355" i="2"/>
  <c r="B356" i="2"/>
  <c r="G356" i="2" s="1"/>
  <c r="B357" i="2"/>
  <c r="B358" i="2"/>
  <c r="H358" i="2" s="1"/>
  <c r="B359" i="2"/>
  <c r="G359" i="2" s="1"/>
  <c r="B360" i="2"/>
  <c r="G360" i="2" s="1"/>
  <c r="B361" i="2"/>
  <c r="B362" i="2"/>
  <c r="H362" i="2" s="1"/>
  <c r="B363" i="2"/>
  <c r="B364" i="2"/>
  <c r="G364" i="2" s="1"/>
  <c r="B365" i="2"/>
  <c r="B366" i="2"/>
  <c r="H366" i="2" s="1"/>
  <c r="B367" i="2"/>
  <c r="B368" i="2"/>
  <c r="G368" i="2" s="1"/>
  <c r="B369" i="2"/>
  <c r="B370" i="2"/>
  <c r="H370" i="2" s="1"/>
  <c r="B371" i="2"/>
  <c r="B372" i="2"/>
  <c r="G372" i="2" s="1"/>
  <c r="B373" i="2"/>
  <c r="B374" i="2"/>
  <c r="H374" i="2" s="1"/>
  <c r="B375" i="2"/>
  <c r="G375" i="2" s="1"/>
  <c r="B376" i="2"/>
  <c r="G376" i="2" s="1"/>
  <c r="B377" i="2"/>
  <c r="B378" i="2"/>
  <c r="H378" i="2" s="1"/>
  <c r="B379" i="2"/>
  <c r="B380" i="2"/>
  <c r="G380" i="2" s="1"/>
  <c r="B381" i="2"/>
  <c r="B382" i="2"/>
  <c r="H382" i="2" s="1"/>
  <c r="B383" i="2"/>
  <c r="B384" i="2"/>
  <c r="G384" i="2" s="1"/>
  <c r="B385" i="2"/>
  <c r="B386" i="2"/>
  <c r="H386" i="2" s="1"/>
  <c r="B387" i="2"/>
  <c r="B388" i="2"/>
  <c r="G388" i="2" s="1"/>
  <c r="B389" i="2"/>
  <c r="B390" i="2"/>
  <c r="H390" i="2" s="1"/>
  <c r="B391" i="2"/>
  <c r="G391" i="2" s="1"/>
  <c r="B392" i="2"/>
  <c r="G392" i="2" s="1"/>
  <c r="B393" i="2"/>
  <c r="B394" i="2"/>
  <c r="H394" i="2" s="1"/>
  <c r="B395" i="2"/>
  <c r="B396" i="2"/>
  <c r="G396" i="2" s="1"/>
  <c r="B397" i="2"/>
  <c r="B398" i="2"/>
  <c r="B399" i="2"/>
  <c r="G399" i="2" s="1"/>
  <c r="B400" i="2"/>
  <c r="B401" i="2"/>
  <c r="B402" i="2"/>
  <c r="B403" i="2"/>
  <c r="B404" i="2"/>
  <c r="B405" i="2"/>
  <c r="B406" i="2"/>
  <c r="B407" i="2"/>
  <c r="B408" i="2"/>
  <c r="B409" i="2"/>
  <c r="B410" i="2"/>
  <c r="B411" i="2"/>
  <c r="F411" i="2" s="1"/>
  <c r="B412" i="2"/>
  <c r="G412" i="2" s="1"/>
  <c r="B413" i="2"/>
  <c r="B414" i="2"/>
  <c r="G414" i="2" s="1"/>
  <c r="B415" i="2"/>
  <c r="B416" i="2"/>
  <c r="B417" i="2"/>
  <c r="B418" i="2"/>
  <c r="B419" i="2"/>
  <c r="B420" i="2"/>
  <c r="G420" i="2" s="1"/>
  <c r="B421" i="2"/>
  <c r="B422" i="2"/>
  <c r="F422" i="2" s="1"/>
  <c r="B423" i="2"/>
  <c r="B424" i="2"/>
  <c r="B425" i="2"/>
  <c r="B426" i="2"/>
  <c r="F426" i="2" s="1"/>
  <c r="B427" i="2"/>
  <c r="B428" i="2"/>
  <c r="G428" i="2" s="1"/>
  <c r="B429" i="2"/>
  <c r="B430" i="2"/>
  <c r="B431" i="2"/>
  <c r="B432" i="2"/>
  <c r="B433" i="2"/>
  <c r="B434" i="2"/>
  <c r="B435" i="2"/>
  <c r="B436" i="2"/>
  <c r="G436" i="2" s="1"/>
  <c r="B437" i="2"/>
  <c r="B438" i="2"/>
  <c r="B439" i="2"/>
  <c r="F439" i="2" s="1"/>
  <c r="B440" i="2"/>
  <c r="B441" i="2"/>
  <c r="B442" i="2"/>
  <c r="B443" i="2"/>
  <c r="F443" i="2" s="1"/>
  <c r="B444" i="2"/>
  <c r="G444" i="2" s="1"/>
  <c r="B445" i="2"/>
  <c r="B446" i="2"/>
  <c r="B447" i="2"/>
  <c r="B448" i="2"/>
  <c r="B449" i="2"/>
  <c r="B450" i="2"/>
  <c r="G450" i="2" s="1"/>
  <c r="B451" i="2"/>
  <c r="B452" i="2"/>
  <c r="G452" i="2" s="1"/>
  <c r="B453" i="2"/>
  <c r="B454" i="2"/>
  <c r="F454" i="2" s="1"/>
  <c r="B455" i="2"/>
  <c r="B456" i="2"/>
  <c r="B457" i="2"/>
  <c r="B458" i="2"/>
  <c r="F458" i="2" s="1"/>
  <c r="B459" i="2"/>
  <c r="B460" i="2"/>
  <c r="G460" i="2" s="1"/>
  <c r="B461" i="2"/>
  <c r="B462" i="2"/>
  <c r="B463" i="2"/>
  <c r="B464" i="2"/>
  <c r="B465" i="2"/>
  <c r="B466" i="2"/>
  <c r="B467" i="2"/>
  <c r="G467" i="2" s="1"/>
  <c r="B468" i="2"/>
  <c r="G468" i="2" s="1"/>
  <c r="B469" i="2"/>
  <c r="B470" i="2"/>
  <c r="B471" i="2"/>
  <c r="F471" i="2" s="1"/>
  <c r="B472" i="2"/>
  <c r="B473" i="2"/>
  <c r="B474" i="2"/>
  <c r="B475" i="2"/>
  <c r="B476" i="2"/>
  <c r="G476" i="2" s="1"/>
  <c r="B477" i="2"/>
  <c r="B478" i="2"/>
  <c r="B479" i="2"/>
  <c r="B480" i="2"/>
  <c r="B481" i="2"/>
  <c r="B482" i="2"/>
  <c r="G482" i="2" s="1"/>
  <c r="B483" i="2"/>
  <c r="B484" i="2"/>
  <c r="G484" i="2" s="1"/>
  <c r="B485" i="2"/>
  <c r="B486" i="2"/>
  <c r="B487" i="2"/>
  <c r="B488" i="2"/>
  <c r="B489" i="2"/>
  <c r="B490" i="2"/>
  <c r="B491" i="2"/>
  <c r="B492" i="2"/>
  <c r="G492" i="2" s="1"/>
  <c r="B493" i="2"/>
  <c r="B494" i="2"/>
  <c r="B495" i="2"/>
  <c r="G495" i="2" s="1"/>
  <c r="B496" i="2"/>
  <c r="B497" i="2"/>
  <c r="G497" i="2" s="1"/>
  <c r="B498" i="2"/>
  <c r="B499" i="2"/>
  <c r="F499" i="2" s="1"/>
  <c r="B500" i="2"/>
  <c r="B501" i="2"/>
  <c r="G501" i="2" s="1"/>
  <c r="B502" i="2"/>
  <c r="B503" i="2"/>
  <c r="B504" i="2"/>
  <c r="B505" i="2"/>
  <c r="G505" i="2" s="1"/>
  <c r="B506" i="2"/>
  <c r="F506" i="2" s="1"/>
  <c r="B507" i="2"/>
  <c r="F507" i="2" s="1"/>
  <c r="B508" i="2"/>
  <c r="B509" i="2"/>
  <c r="G509" i="2" s="1"/>
  <c r="B510" i="2"/>
  <c r="B511" i="2"/>
  <c r="G511" i="2" s="1"/>
  <c r="B512" i="2"/>
  <c r="B513" i="2"/>
  <c r="G513" i="2" s="1"/>
  <c r="B514" i="2"/>
  <c r="F514" i="2" s="1"/>
  <c r="B515" i="2"/>
  <c r="F515" i="2" s="1"/>
  <c r="B516" i="2"/>
  <c r="F516" i="2" s="1"/>
  <c r="B517" i="2"/>
  <c r="G517" i="2" s="1"/>
  <c r="B518" i="2"/>
  <c r="B519" i="2"/>
  <c r="F519" i="2" s="1"/>
  <c r="B520" i="2"/>
  <c r="F520" i="2" s="1"/>
  <c r="B521" i="2"/>
  <c r="G521" i="2" s="1"/>
  <c r="B522" i="2"/>
  <c r="B523" i="2"/>
  <c r="B524" i="2"/>
  <c r="F524" i="2" s="1"/>
  <c r="B525" i="2"/>
  <c r="G525" i="2" s="1"/>
  <c r="B526" i="2"/>
  <c r="B527" i="2"/>
  <c r="B528" i="2"/>
  <c r="F528" i="2" s="1"/>
  <c r="B529" i="2"/>
  <c r="G529" i="2" s="1"/>
  <c r="B530" i="2"/>
  <c r="F530" i="2" s="1"/>
  <c r="B531" i="2"/>
  <c r="F531" i="2" s="1"/>
  <c r="B532" i="2"/>
  <c r="F532" i="2" s="1"/>
  <c r="B533" i="2"/>
  <c r="G533" i="2" s="1"/>
  <c r="B534" i="2"/>
  <c r="B535" i="2"/>
  <c r="F535" i="2" s="1"/>
  <c r="B536" i="2"/>
  <c r="F536" i="2" s="1"/>
  <c r="B537" i="2"/>
  <c r="G537" i="2" s="1"/>
  <c r="B538" i="2"/>
  <c r="B539" i="2"/>
  <c r="F539" i="2" s="1"/>
  <c r="B540" i="2"/>
  <c r="F540" i="2" s="1"/>
  <c r="B541" i="2"/>
  <c r="G541" i="2" s="1"/>
  <c r="B2" i="2"/>
  <c r="I2" i="2" s="1"/>
  <c r="E3" i="7"/>
  <c r="D3" i="7"/>
  <c r="C3" i="7"/>
  <c r="B3" i="7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C4" i="7" l="1"/>
  <c r="I536" i="5"/>
  <c r="I6" i="5"/>
  <c r="I537" i="5"/>
  <c r="I535" i="5"/>
  <c r="I538" i="5"/>
  <c r="F375" i="2"/>
  <c r="E29" i="2"/>
  <c r="E16" i="2"/>
  <c r="F40" i="2"/>
  <c r="I535" i="2"/>
  <c r="G535" i="2"/>
  <c r="G355" i="2"/>
  <c r="F355" i="2"/>
  <c r="H351" i="2"/>
  <c r="G351" i="2"/>
  <c r="H347" i="2"/>
  <c r="G347" i="2"/>
  <c r="H343" i="2"/>
  <c r="G343" i="2"/>
  <c r="H335" i="2"/>
  <c r="G335" i="2"/>
  <c r="H323" i="2"/>
  <c r="G323" i="2"/>
  <c r="G283" i="2"/>
  <c r="F283" i="2"/>
  <c r="I534" i="2"/>
  <c r="G534" i="2"/>
  <c r="I526" i="2"/>
  <c r="G526" i="2"/>
  <c r="I518" i="2"/>
  <c r="G518" i="2"/>
  <c r="I510" i="2"/>
  <c r="F510" i="2"/>
  <c r="I502" i="2"/>
  <c r="F502" i="2"/>
  <c r="I494" i="2"/>
  <c r="G494" i="2"/>
  <c r="F494" i="2"/>
  <c r="I486" i="2"/>
  <c r="G486" i="2"/>
  <c r="I478" i="2"/>
  <c r="F478" i="2"/>
  <c r="I470" i="2"/>
  <c r="F470" i="2"/>
  <c r="G470" i="2"/>
  <c r="I462" i="2"/>
  <c r="G462" i="2"/>
  <c r="F462" i="2"/>
  <c r="I454" i="2"/>
  <c r="G454" i="2"/>
  <c r="I41" i="2"/>
  <c r="F41" i="2"/>
  <c r="I37" i="2"/>
  <c r="G37" i="2"/>
  <c r="I33" i="2"/>
  <c r="H33" i="2"/>
  <c r="I25" i="2"/>
  <c r="F25" i="2"/>
  <c r="I21" i="2"/>
  <c r="G21" i="2"/>
  <c r="I17" i="2"/>
  <c r="H17" i="2"/>
  <c r="I13" i="2"/>
  <c r="E13" i="2"/>
  <c r="I9" i="2"/>
  <c r="F9" i="2"/>
  <c r="I5" i="2"/>
  <c r="G5" i="2"/>
  <c r="E44" i="2"/>
  <c r="E20" i="2"/>
  <c r="F24" i="2"/>
  <c r="G45" i="2"/>
  <c r="G4" i="2"/>
  <c r="H25" i="2"/>
  <c r="F526" i="2"/>
  <c r="F486" i="2"/>
  <c r="F359" i="2"/>
  <c r="G331" i="2"/>
  <c r="F299" i="2"/>
  <c r="I404" i="2"/>
  <c r="G404" i="2"/>
  <c r="I531" i="2"/>
  <c r="G531" i="2"/>
  <c r="I523" i="2"/>
  <c r="G523" i="2"/>
  <c r="I515" i="2"/>
  <c r="G515" i="2"/>
  <c r="I507" i="2"/>
  <c r="G507" i="2"/>
  <c r="I503" i="2"/>
  <c r="G503" i="2"/>
  <c r="F503" i="2"/>
  <c r="I499" i="2"/>
  <c r="G499" i="2"/>
  <c r="I495" i="2"/>
  <c r="F495" i="2"/>
  <c r="I491" i="2"/>
  <c r="F491" i="2"/>
  <c r="G491" i="2"/>
  <c r="I487" i="2"/>
  <c r="F487" i="2"/>
  <c r="G487" i="2"/>
  <c r="I483" i="2"/>
  <c r="G483" i="2"/>
  <c r="F483" i="2"/>
  <c r="I479" i="2"/>
  <c r="G479" i="2"/>
  <c r="F479" i="2"/>
  <c r="I475" i="2"/>
  <c r="G475" i="2"/>
  <c r="I471" i="2"/>
  <c r="G471" i="2"/>
  <c r="I467" i="2"/>
  <c r="F467" i="2"/>
  <c r="I463" i="2"/>
  <c r="F463" i="2"/>
  <c r="I459" i="2"/>
  <c r="F459" i="2"/>
  <c r="G459" i="2"/>
  <c r="I455" i="2"/>
  <c r="F455" i="2"/>
  <c r="G455" i="2"/>
  <c r="I451" i="2"/>
  <c r="G451" i="2"/>
  <c r="F451" i="2"/>
  <c r="I447" i="2"/>
  <c r="G447" i="2"/>
  <c r="F447" i="2"/>
  <c r="I443" i="2"/>
  <c r="G443" i="2"/>
  <c r="I439" i="2"/>
  <c r="G439" i="2"/>
  <c r="I435" i="2"/>
  <c r="F435" i="2"/>
  <c r="I431" i="2"/>
  <c r="F431" i="2"/>
  <c r="I427" i="2"/>
  <c r="F427" i="2"/>
  <c r="G427" i="2"/>
  <c r="I423" i="2"/>
  <c r="F423" i="2"/>
  <c r="G423" i="2"/>
  <c r="I419" i="2"/>
  <c r="G419" i="2"/>
  <c r="F419" i="2"/>
  <c r="I415" i="2"/>
  <c r="G415" i="2"/>
  <c r="F415" i="2"/>
  <c r="I411" i="2"/>
  <c r="G411" i="2"/>
  <c r="I407" i="2"/>
  <c r="G407" i="2"/>
  <c r="I403" i="2"/>
  <c r="F403" i="2"/>
  <c r="I399" i="2"/>
  <c r="F399" i="2"/>
  <c r="G395" i="2"/>
  <c r="F395" i="2"/>
  <c r="G387" i="2"/>
  <c r="F387" i="2"/>
  <c r="G383" i="2"/>
  <c r="F383" i="2"/>
  <c r="G379" i="2"/>
  <c r="F379" i="2"/>
  <c r="G371" i="2"/>
  <c r="F371" i="2"/>
  <c r="H327" i="2"/>
  <c r="G327" i="2"/>
  <c r="G315" i="2"/>
  <c r="F315" i="2"/>
  <c r="G291" i="2"/>
  <c r="F291" i="2"/>
  <c r="G275" i="2"/>
  <c r="F275" i="2"/>
  <c r="G267" i="2"/>
  <c r="F267" i="2"/>
  <c r="G255" i="2"/>
  <c r="F255" i="2"/>
  <c r="H251" i="2"/>
  <c r="G251" i="2"/>
  <c r="H31" i="2"/>
  <c r="I31" i="2"/>
  <c r="E37" i="2"/>
  <c r="E12" i="2"/>
  <c r="F33" i="2"/>
  <c r="G36" i="2"/>
  <c r="G13" i="2"/>
  <c r="F534" i="2"/>
  <c r="F523" i="2"/>
  <c r="F518" i="2"/>
  <c r="G478" i="2"/>
  <c r="G463" i="2"/>
  <c r="G435" i="2"/>
  <c r="F407" i="2"/>
  <c r="F391" i="2"/>
  <c r="I44" i="2"/>
  <c r="H44" i="2"/>
  <c r="G44" i="2"/>
  <c r="I40" i="2"/>
  <c r="H40" i="2"/>
  <c r="I36" i="2"/>
  <c r="F36" i="2"/>
  <c r="I32" i="2"/>
  <c r="G32" i="2"/>
  <c r="F32" i="2"/>
  <c r="I28" i="2"/>
  <c r="H28" i="2"/>
  <c r="G28" i="2"/>
  <c r="I24" i="2"/>
  <c r="H24" i="2"/>
  <c r="E24" i="2"/>
  <c r="I20" i="2"/>
  <c r="F20" i="2"/>
  <c r="I16" i="2"/>
  <c r="G16" i="2"/>
  <c r="F16" i="2"/>
  <c r="I12" i="2"/>
  <c r="H12" i="2"/>
  <c r="G12" i="2"/>
  <c r="I8" i="2"/>
  <c r="E8" i="2"/>
  <c r="H8" i="2"/>
  <c r="I4" i="2"/>
  <c r="F4" i="2"/>
  <c r="E4" i="2"/>
  <c r="E40" i="2"/>
  <c r="H20" i="2"/>
  <c r="I539" i="2"/>
  <c r="G539" i="2"/>
  <c r="I527" i="2"/>
  <c r="G527" i="2"/>
  <c r="I519" i="2"/>
  <c r="G519" i="2"/>
  <c r="I511" i="2"/>
  <c r="F511" i="2"/>
  <c r="G367" i="2"/>
  <c r="F367" i="2"/>
  <c r="G363" i="2"/>
  <c r="F363" i="2"/>
  <c r="H319" i="2"/>
  <c r="G319" i="2"/>
  <c r="I538" i="2"/>
  <c r="G538" i="2"/>
  <c r="I530" i="2"/>
  <c r="G530" i="2"/>
  <c r="I522" i="2"/>
  <c r="G522" i="2"/>
  <c r="I514" i="2"/>
  <c r="G514" i="2"/>
  <c r="I506" i="2"/>
  <c r="G506" i="2"/>
  <c r="I498" i="2"/>
  <c r="F498" i="2"/>
  <c r="G498" i="2"/>
  <c r="I490" i="2"/>
  <c r="G490" i="2"/>
  <c r="I482" i="2"/>
  <c r="F482" i="2"/>
  <c r="I474" i="2"/>
  <c r="F474" i="2"/>
  <c r="G474" i="2"/>
  <c r="I466" i="2"/>
  <c r="G466" i="2"/>
  <c r="F466" i="2"/>
  <c r="I458" i="2"/>
  <c r="G458" i="2"/>
  <c r="I450" i="2"/>
  <c r="F450" i="2"/>
  <c r="I446" i="2"/>
  <c r="F446" i="2"/>
  <c r="I442" i="2"/>
  <c r="F442" i="2"/>
  <c r="G442" i="2"/>
  <c r="I438" i="2"/>
  <c r="F438" i="2"/>
  <c r="G438" i="2"/>
  <c r="I434" i="2"/>
  <c r="G434" i="2"/>
  <c r="F434" i="2"/>
  <c r="I430" i="2"/>
  <c r="G430" i="2"/>
  <c r="F430" i="2"/>
  <c r="I426" i="2"/>
  <c r="G426" i="2"/>
  <c r="I422" i="2"/>
  <c r="G422" i="2"/>
  <c r="I418" i="2"/>
  <c r="F418" i="2"/>
  <c r="I414" i="2"/>
  <c r="F414" i="2"/>
  <c r="I410" i="2"/>
  <c r="F410" i="2"/>
  <c r="G410" i="2"/>
  <c r="I406" i="2"/>
  <c r="F406" i="2"/>
  <c r="G406" i="2"/>
  <c r="I402" i="2"/>
  <c r="G402" i="2"/>
  <c r="F402" i="2"/>
  <c r="I398" i="2"/>
  <c r="G398" i="2"/>
  <c r="F398" i="2"/>
  <c r="E45" i="2"/>
  <c r="E36" i="2"/>
  <c r="E21" i="2"/>
  <c r="E5" i="2"/>
  <c r="F28" i="2"/>
  <c r="F8" i="2"/>
  <c r="G29" i="2"/>
  <c r="G8" i="2"/>
  <c r="H32" i="2"/>
  <c r="H9" i="2"/>
  <c r="F538" i="2"/>
  <c r="F527" i="2"/>
  <c r="F522" i="2"/>
  <c r="G510" i="2"/>
  <c r="G502" i="2"/>
  <c r="F490" i="2"/>
  <c r="F475" i="2"/>
  <c r="G446" i="2"/>
  <c r="G431" i="2"/>
  <c r="G418" i="2"/>
  <c r="G403" i="2"/>
  <c r="G339" i="2"/>
  <c r="F307" i="2"/>
  <c r="I537" i="2"/>
  <c r="E537" i="2"/>
  <c r="H537" i="2"/>
  <c r="I529" i="2"/>
  <c r="E529" i="2"/>
  <c r="H529" i="2"/>
  <c r="I521" i="2"/>
  <c r="E521" i="2"/>
  <c r="H521" i="2"/>
  <c r="I513" i="2"/>
  <c r="E513" i="2"/>
  <c r="H513" i="2"/>
  <c r="I505" i="2"/>
  <c r="E505" i="2"/>
  <c r="H505" i="2"/>
  <c r="I497" i="2"/>
  <c r="E497" i="2"/>
  <c r="H497" i="2"/>
  <c r="I489" i="2"/>
  <c r="E489" i="2"/>
  <c r="H489" i="2"/>
  <c r="F489" i="2"/>
  <c r="I481" i="2"/>
  <c r="E481" i="2"/>
  <c r="F481" i="2"/>
  <c r="H481" i="2"/>
  <c r="I473" i="2"/>
  <c r="E473" i="2"/>
  <c r="H473" i="2"/>
  <c r="F473" i="2"/>
  <c r="I465" i="2"/>
  <c r="E465" i="2"/>
  <c r="F465" i="2"/>
  <c r="H465" i="2"/>
  <c r="I457" i="2"/>
  <c r="E457" i="2"/>
  <c r="H457" i="2"/>
  <c r="F457" i="2"/>
  <c r="I449" i="2"/>
  <c r="E449" i="2"/>
  <c r="F449" i="2"/>
  <c r="H449" i="2"/>
  <c r="I441" i="2"/>
  <c r="E441" i="2"/>
  <c r="F441" i="2"/>
  <c r="H441" i="2"/>
  <c r="I433" i="2"/>
  <c r="E433" i="2"/>
  <c r="F433" i="2"/>
  <c r="H433" i="2"/>
  <c r="I425" i="2"/>
  <c r="E425" i="2"/>
  <c r="F425" i="2"/>
  <c r="H425" i="2"/>
  <c r="I417" i="2"/>
  <c r="E417" i="2"/>
  <c r="H417" i="2"/>
  <c r="F417" i="2"/>
  <c r="I409" i="2"/>
  <c r="E409" i="2"/>
  <c r="F409" i="2"/>
  <c r="H409" i="2"/>
  <c r="I401" i="2"/>
  <c r="E401" i="2"/>
  <c r="F401" i="2"/>
  <c r="H401" i="2"/>
  <c r="I393" i="2"/>
  <c r="E393" i="2"/>
  <c r="F393" i="2"/>
  <c r="G393" i="2"/>
  <c r="I385" i="2"/>
  <c r="E385" i="2"/>
  <c r="F385" i="2"/>
  <c r="G385" i="2"/>
  <c r="I377" i="2"/>
  <c r="E377" i="2"/>
  <c r="F377" i="2"/>
  <c r="G377" i="2"/>
  <c r="I369" i="2"/>
  <c r="E369" i="2"/>
  <c r="F369" i="2"/>
  <c r="G369" i="2"/>
  <c r="I361" i="2"/>
  <c r="E361" i="2"/>
  <c r="F361" i="2"/>
  <c r="G361" i="2"/>
  <c r="I353" i="2"/>
  <c r="F353" i="2"/>
  <c r="E353" i="2"/>
  <c r="H353" i="2"/>
  <c r="I345" i="2"/>
  <c r="F345" i="2"/>
  <c r="E345" i="2"/>
  <c r="H345" i="2"/>
  <c r="I337" i="2"/>
  <c r="F337" i="2"/>
  <c r="E337" i="2"/>
  <c r="H337" i="2"/>
  <c r="I329" i="2"/>
  <c r="F329" i="2"/>
  <c r="E329" i="2"/>
  <c r="H329" i="2"/>
  <c r="I321" i="2"/>
  <c r="F321" i="2"/>
  <c r="E321" i="2"/>
  <c r="H321" i="2"/>
  <c r="I313" i="2"/>
  <c r="E313" i="2"/>
  <c r="G313" i="2"/>
  <c r="F313" i="2"/>
  <c r="H313" i="2"/>
  <c r="I305" i="2"/>
  <c r="E305" i="2"/>
  <c r="G305" i="2"/>
  <c r="F305" i="2"/>
  <c r="H305" i="2"/>
  <c r="I297" i="2"/>
  <c r="E297" i="2"/>
  <c r="G297" i="2"/>
  <c r="F297" i="2"/>
  <c r="H297" i="2"/>
  <c r="I289" i="2"/>
  <c r="E289" i="2"/>
  <c r="G289" i="2"/>
  <c r="F289" i="2"/>
  <c r="H289" i="2"/>
  <c r="I281" i="2"/>
  <c r="E281" i="2"/>
  <c r="G281" i="2"/>
  <c r="F281" i="2"/>
  <c r="H281" i="2"/>
  <c r="I273" i="2"/>
  <c r="E273" i="2"/>
  <c r="G273" i="2"/>
  <c r="F273" i="2"/>
  <c r="H273" i="2"/>
  <c r="I265" i="2"/>
  <c r="E265" i="2"/>
  <c r="G265" i="2"/>
  <c r="F265" i="2"/>
  <c r="H265" i="2"/>
  <c r="I257" i="2"/>
  <c r="E257" i="2"/>
  <c r="G257" i="2"/>
  <c r="H257" i="2"/>
  <c r="F257" i="2"/>
  <c r="I249" i="2"/>
  <c r="E249" i="2"/>
  <c r="G249" i="2"/>
  <c r="F249" i="2"/>
  <c r="H249" i="2"/>
  <c r="I241" i="2"/>
  <c r="E241" i="2"/>
  <c r="G241" i="2"/>
  <c r="H241" i="2"/>
  <c r="F241" i="2"/>
  <c r="I233" i="2"/>
  <c r="E233" i="2"/>
  <c r="G233" i="2"/>
  <c r="F233" i="2"/>
  <c r="I221" i="2"/>
  <c r="F221" i="2"/>
  <c r="G221" i="2"/>
  <c r="H221" i="2"/>
  <c r="E221" i="2"/>
  <c r="I213" i="2"/>
  <c r="F213" i="2"/>
  <c r="G213" i="2"/>
  <c r="E213" i="2"/>
  <c r="H213" i="2"/>
  <c r="I205" i="2"/>
  <c r="F205" i="2"/>
  <c r="G205" i="2"/>
  <c r="H205" i="2"/>
  <c r="E205" i="2"/>
  <c r="F197" i="2"/>
  <c r="G197" i="2"/>
  <c r="I197" i="2"/>
  <c r="E197" i="2"/>
  <c r="I189" i="2"/>
  <c r="F189" i="2"/>
  <c r="G189" i="2"/>
  <c r="H189" i="2"/>
  <c r="E189" i="2"/>
  <c r="I181" i="2"/>
  <c r="F181" i="2"/>
  <c r="G181" i="2"/>
  <c r="E181" i="2"/>
  <c r="H181" i="2"/>
  <c r="I173" i="2"/>
  <c r="F173" i="2"/>
  <c r="G173" i="2"/>
  <c r="H173" i="2"/>
  <c r="E173" i="2"/>
  <c r="F165" i="2"/>
  <c r="G165" i="2"/>
  <c r="E165" i="2"/>
  <c r="I165" i="2"/>
  <c r="I157" i="2"/>
  <c r="F157" i="2"/>
  <c r="G157" i="2"/>
  <c r="H157" i="2"/>
  <c r="E157" i="2"/>
  <c r="F149" i="2"/>
  <c r="G149" i="2"/>
  <c r="I149" i="2"/>
  <c r="E149" i="2"/>
  <c r="H149" i="2"/>
  <c r="H141" i="2"/>
  <c r="I141" i="2"/>
  <c r="E141" i="2"/>
  <c r="F141" i="2"/>
  <c r="G141" i="2"/>
  <c r="I129" i="2"/>
  <c r="H129" i="2"/>
  <c r="E129" i="2"/>
  <c r="F129" i="2"/>
  <c r="I121" i="2"/>
  <c r="H121" i="2"/>
  <c r="E121" i="2"/>
  <c r="F121" i="2"/>
  <c r="G121" i="2"/>
  <c r="I113" i="2"/>
  <c r="H113" i="2"/>
  <c r="E113" i="2"/>
  <c r="F113" i="2"/>
  <c r="G113" i="2"/>
  <c r="I105" i="2"/>
  <c r="H105" i="2"/>
  <c r="E105" i="2"/>
  <c r="F105" i="2"/>
  <c r="G105" i="2"/>
  <c r="I97" i="2"/>
  <c r="H97" i="2"/>
  <c r="E97" i="2"/>
  <c r="F97" i="2"/>
  <c r="G97" i="2"/>
  <c r="I89" i="2"/>
  <c r="H89" i="2"/>
  <c r="E89" i="2"/>
  <c r="F89" i="2"/>
  <c r="G89" i="2"/>
  <c r="H77" i="2"/>
  <c r="I77" i="2"/>
  <c r="E77" i="2"/>
  <c r="F77" i="2"/>
  <c r="G77" i="2"/>
  <c r="H69" i="2"/>
  <c r="E69" i="2"/>
  <c r="I69" i="2"/>
  <c r="F69" i="2"/>
  <c r="G69" i="2"/>
  <c r="H61" i="2"/>
  <c r="F61" i="2"/>
  <c r="I61" i="2"/>
  <c r="G61" i="2"/>
  <c r="E61" i="2"/>
  <c r="H53" i="2"/>
  <c r="F53" i="2"/>
  <c r="I53" i="2"/>
  <c r="G53" i="2"/>
  <c r="F537" i="2"/>
  <c r="F529" i="2"/>
  <c r="F521" i="2"/>
  <c r="F513" i="2"/>
  <c r="F505" i="2"/>
  <c r="F497" i="2"/>
  <c r="G489" i="2"/>
  <c r="G481" i="2"/>
  <c r="G465" i="2"/>
  <c r="G457" i="2"/>
  <c r="G449" i="2"/>
  <c r="G433" i="2"/>
  <c r="G425" i="2"/>
  <c r="G417" i="2"/>
  <c r="G409" i="2"/>
  <c r="G401" i="2"/>
  <c r="G345" i="2"/>
  <c r="G329" i="2"/>
  <c r="H165" i="2"/>
  <c r="I541" i="2"/>
  <c r="E541" i="2"/>
  <c r="H541" i="2"/>
  <c r="I533" i="2"/>
  <c r="E533" i="2"/>
  <c r="H533" i="2"/>
  <c r="I525" i="2"/>
  <c r="E525" i="2"/>
  <c r="H525" i="2"/>
  <c r="I517" i="2"/>
  <c r="E517" i="2"/>
  <c r="H517" i="2"/>
  <c r="I509" i="2"/>
  <c r="E509" i="2"/>
  <c r="H509" i="2"/>
  <c r="I501" i="2"/>
  <c r="E501" i="2"/>
  <c r="H501" i="2"/>
  <c r="I493" i="2"/>
  <c r="E493" i="2"/>
  <c r="F493" i="2"/>
  <c r="H493" i="2"/>
  <c r="I485" i="2"/>
  <c r="E485" i="2"/>
  <c r="F485" i="2"/>
  <c r="H485" i="2"/>
  <c r="I477" i="2"/>
  <c r="E477" i="2"/>
  <c r="F477" i="2"/>
  <c r="H477" i="2"/>
  <c r="I469" i="2"/>
  <c r="E469" i="2"/>
  <c r="H469" i="2"/>
  <c r="F469" i="2"/>
  <c r="I461" i="2"/>
  <c r="E461" i="2"/>
  <c r="F461" i="2"/>
  <c r="H461" i="2"/>
  <c r="I453" i="2"/>
  <c r="E453" i="2"/>
  <c r="F453" i="2"/>
  <c r="H453" i="2"/>
  <c r="I445" i="2"/>
  <c r="E445" i="2"/>
  <c r="H445" i="2"/>
  <c r="F445" i="2"/>
  <c r="I437" i="2"/>
  <c r="E437" i="2"/>
  <c r="F437" i="2"/>
  <c r="H437" i="2"/>
  <c r="I429" i="2"/>
  <c r="E429" i="2"/>
  <c r="H429" i="2"/>
  <c r="F429" i="2"/>
  <c r="I421" i="2"/>
  <c r="E421" i="2"/>
  <c r="F421" i="2"/>
  <c r="H421" i="2"/>
  <c r="I413" i="2"/>
  <c r="E413" i="2"/>
  <c r="F413" i="2"/>
  <c r="H413" i="2"/>
  <c r="I405" i="2"/>
  <c r="E405" i="2"/>
  <c r="H405" i="2"/>
  <c r="F405" i="2"/>
  <c r="I397" i="2"/>
  <c r="E397" i="2"/>
  <c r="F397" i="2"/>
  <c r="H397" i="2"/>
  <c r="I389" i="2"/>
  <c r="E389" i="2"/>
  <c r="F389" i="2"/>
  <c r="G389" i="2"/>
  <c r="I381" i="2"/>
  <c r="E381" i="2"/>
  <c r="F381" i="2"/>
  <c r="G381" i="2"/>
  <c r="I373" i="2"/>
  <c r="E373" i="2"/>
  <c r="F373" i="2"/>
  <c r="G373" i="2"/>
  <c r="I365" i="2"/>
  <c r="E365" i="2"/>
  <c r="F365" i="2"/>
  <c r="G365" i="2"/>
  <c r="I357" i="2"/>
  <c r="E357" i="2"/>
  <c r="F357" i="2"/>
  <c r="G357" i="2"/>
  <c r="I349" i="2"/>
  <c r="F349" i="2"/>
  <c r="E349" i="2"/>
  <c r="H349" i="2"/>
  <c r="I341" i="2"/>
  <c r="F341" i="2"/>
  <c r="E341" i="2"/>
  <c r="H341" i="2"/>
  <c r="I333" i="2"/>
  <c r="F333" i="2"/>
  <c r="E333" i="2"/>
  <c r="H333" i="2"/>
  <c r="I325" i="2"/>
  <c r="F325" i="2"/>
  <c r="E325" i="2"/>
  <c r="H325" i="2"/>
  <c r="I317" i="2"/>
  <c r="F317" i="2"/>
  <c r="E317" i="2"/>
  <c r="H317" i="2"/>
  <c r="I309" i="2"/>
  <c r="E309" i="2"/>
  <c r="G309" i="2"/>
  <c r="F309" i="2"/>
  <c r="I301" i="2"/>
  <c r="E301" i="2"/>
  <c r="G301" i="2"/>
  <c r="F301" i="2"/>
  <c r="E293" i="2"/>
  <c r="G293" i="2"/>
  <c r="I293" i="2"/>
  <c r="F293" i="2"/>
  <c r="I285" i="2"/>
  <c r="E285" i="2"/>
  <c r="G285" i="2"/>
  <c r="F285" i="2"/>
  <c r="I277" i="2"/>
  <c r="E277" i="2"/>
  <c r="G277" i="2"/>
  <c r="F277" i="2"/>
  <c r="I269" i="2"/>
  <c r="E269" i="2"/>
  <c r="G269" i="2"/>
  <c r="F269" i="2"/>
  <c r="I261" i="2"/>
  <c r="E261" i="2"/>
  <c r="G261" i="2"/>
  <c r="F261" i="2"/>
  <c r="I253" i="2"/>
  <c r="E253" i="2"/>
  <c r="G253" i="2"/>
  <c r="F253" i="2"/>
  <c r="H253" i="2"/>
  <c r="I245" i="2"/>
  <c r="E245" i="2"/>
  <c r="G245" i="2"/>
  <c r="H245" i="2"/>
  <c r="F245" i="2"/>
  <c r="I237" i="2"/>
  <c r="E237" i="2"/>
  <c r="G237" i="2"/>
  <c r="H237" i="2"/>
  <c r="F229" i="2"/>
  <c r="I229" i="2"/>
  <c r="G229" i="2"/>
  <c r="H229" i="2"/>
  <c r="I225" i="2"/>
  <c r="F225" i="2"/>
  <c r="G225" i="2"/>
  <c r="H225" i="2"/>
  <c r="E225" i="2"/>
  <c r="I217" i="2"/>
  <c r="F217" i="2"/>
  <c r="G217" i="2"/>
  <c r="H217" i="2"/>
  <c r="E217" i="2"/>
  <c r="I209" i="2"/>
  <c r="F209" i="2"/>
  <c r="G209" i="2"/>
  <c r="H209" i="2"/>
  <c r="E209" i="2"/>
  <c r="I201" i="2"/>
  <c r="F201" i="2"/>
  <c r="G201" i="2"/>
  <c r="H201" i="2"/>
  <c r="E201" i="2"/>
  <c r="I193" i="2"/>
  <c r="F193" i="2"/>
  <c r="G193" i="2"/>
  <c r="H193" i="2"/>
  <c r="E193" i="2"/>
  <c r="I185" i="2"/>
  <c r="F185" i="2"/>
  <c r="G185" i="2"/>
  <c r="H185" i="2"/>
  <c r="E185" i="2"/>
  <c r="I177" i="2"/>
  <c r="F177" i="2"/>
  <c r="G177" i="2"/>
  <c r="H177" i="2"/>
  <c r="E177" i="2"/>
  <c r="I169" i="2"/>
  <c r="F169" i="2"/>
  <c r="G169" i="2"/>
  <c r="H169" i="2"/>
  <c r="E169" i="2"/>
  <c r="I161" i="2"/>
  <c r="F161" i="2"/>
  <c r="G161" i="2"/>
  <c r="H161" i="2"/>
  <c r="E161" i="2"/>
  <c r="I153" i="2"/>
  <c r="F153" i="2"/>
  <c r="G153" i="2"/>
  <c r="H153" i="2"/>
  <c r="E153" i="2"/>
  <c r="I145" i="2"/>
  <c r="H145" i="2"/>
  <c r="E145" i="2"/>
  <c r="F145" i="2"/>
  <c r="G145" i="2"/>
  <c r="I137" i="2"/>
  <c r="H137" i="2"/>
  <c r="E137" i="2"/>
  <c r="F137" i="2"/>
  <c r="G137" i="2"/>
  <c r="H133" i="2"/>
  <c r="E133" i="2"/>
  <c r="I133" i="2"/>
  <c r="F133" i="2"/>
  <c r="G133" i="2"/>
  <c r="H125" i="2"/>
  <c r="I125" i="2"/>
  <c r="E125" i="2"/>
  <c r="F125" i="2"/>
  <c r="G125" i="2"/>
  <c r="H117" i="2"/>
  <c r="I117" i="2"/>
  <c r="E117" i="2"/>
  <c r="F117" i="2"/>
  <c r="G117" i="2"/>
  <c r="H109" i="2"/>
  <c r="I109" i="2"/>
  <c r="E109" i="2"/>
  <c r="F109" i="2"/>
  <c r="G109" i="2"/>
  <c r="H101" i="2"/>
  <c r="E101" i="2"/>
  <c r="F101" i="2"/>
  <c r="G101" i="2"/>
  <c r="I101" i="2"/>
  <c r="H93" i="2"/>
  <c r="I93" i="2"/>
  <c r="E93" i="2"/>
  <c r="F93" i="2"/>
  <c r="G93" i="2"/>
  <c r="H85" i="2"/>
  <c r="E85" i="2"/>
  <c r="F85" i="2"/>
  <c r="I85" i="2"/>
  <c r="G85" i="2"/>
  <c r="I81" i="2"/>
  <c r="H81" i="2"/>
  <c r="E81" i="2"/>
  <c r="F81" i="2"/>
  <c r="G81" i="2"/>
  <c r="I73" i="2"/>
  <c r="H73" i="2"/>
  <c r="E73" i="2"/>
  <c r="F73" i="2"/>
  <c r="G73" i="2"/>
  <c r="I65" i="2"/>
  <c r="H65" i="2"/>
  <c r="F65" i="2"/>
  <c r="G65" i="2"/>
  <c r="E65" i="2"/>
  <c r="I57" i="2"/>
  <c r="H57" i="2"/>
  <c r="F57" i="2"/>
  <c r="G57" i="2"/>
  <c r="E57" i="2"/>
  <c r="I49" i="2"/>
  <c r="H49" i="2"/>
  <c r="F49" i="2"/>
  <c r="G49" i="2"/>
  <c r="E49" i="2"/>
  <c r="F541" i="2"/>
  <c r="F533" i="2"/>
  <c r="F525" i="2"/>
  <c r="F517" i="2"/>
  <c r="F509" i="2"/>
  <c r="F501" i="2"/>
  <c r="G473" i="2"/>
  <c r="G441" i="2"/>
  <c r="I540" i="2"/>
  <c r="E540" i="2"/>
  <c r="H540" i="2"/>
  <c r="I536" i="2"/>
  <c r="E536" i="2"/>
  <c r="H536" i="2"/>
  <c r="I532" i="2"/>
  <c r="E532" i="2"/>
  <c r="H532" i="2"/>
  <c r="I528" i="2"/>
  <c r="E528" i="2"/>
  <c r="H528" i="2"/>
  <c r="I524" i="2"/>
  <c r="E524" i="2"/>
  <c r="H524" i="2"/>
  <c r="I520" i="2"/>
  <c r="E520" i="2"/>
  <c r="H520" i="2"/>
  <c r="I516" i="2"/>
  <c r="E516" i="2"/>
  <c r="H516" i="2"/>
  <c r="I512" i="2"/>
  <c r="E512" i="2"/>
  <c r="H512" i="2"/>
  <c r="I508" i="2"/>
  <c r="E508" i="2"/>
  <c r="H508" i="2"/>
  <c r="I504" i="2"/>
  <c r="E504" i="2"/>
  <c r="H504" i="2"/>
  <c r="I500" i="2"/>
  <c r="E500" i="2"/>
  <c r="H500" i="2"/>
  <c r="I496" i="2"/>
  <c r="E496" i="2"/>
  <c r="F496" i="2"/>
  <c r="H496" i="2"/>
  <c r="I492" i="2"/>
  <c r="E492" i="2"/>
  <c r="F492" i="2"/>
  <c r="H492" i="2"/>
  <c r="I488" i="2"/>
  <c r="E488" i="2"/>
  <c r="H488" i="2"/>
  <c r="F488" i="2"/>
  <c r="I484" i="2"/>
  <c r="E484" i="2"/>
  <c r="F484" i="2"/>
  <c r="H484" i="2"/>
  <c r="I480" i="2"/>
  <c r="E480" i="2"/>
  <c r="F480" i="2"/>
  <c r="H480" i="2"/>
  <c r="I476" i="2"/>
  <c r="E476" i="2"/>
  <c r="H476" i="2"/>
  <c r="F476" i="2"/>
  <c r="I472" i="2"/>
  <c r="E472" i="2"/>
  <c r="H472" i="2"/>
  <c r="F472" i="2"/>
  <c r="E468" i="2"/>
  <c r="I468" i="2"/>
  <c r="H468" i="2"/>
  <c r="F468" i="2"/>
  <c r="I464" i="2"/>
  <c r="E464" i="2"/>
  <c r="F464" i="2"/>
  <c r="H464" i="2"/>
  <c r="I460" i="2"/>
  <c r="E460" i="2"/>
  <c r="F460" i="2"/>
  <c r="H460" i="2"/>
  <c r="I456" i="2"/>
  <c r="E456" i="2"/>
  <c r="H456" i="2"/>
  <c r="F456" i="2"/>
  <c r="I452" i="2"/>
  <c r="E452" i="2"/>
  <c r="F452" i="2"/>
  <c r="H452" i="2"/>
  <c r="I448" i="2"/>
  <c r="E448" i="2"/>
  <c r="F448" i="2"/>
  <c r="H448" i="2"/>
  <c r="I444" i="2"/>
  <c r="E444" i="2"/>
  <c r="H444" i="2"/>
  <c r="F444" i="2"/>
  <c r="I440" i="2"/>
  <c r="E440" i="2"/>
  <c r="F440" i="2"/>
  <c r="H440" i="2"/>
  <c r="I436" i="2"/>
  <c r="E436" i="2"/>
  <c r="F436" i="2"/>
  <c r="H436" i="2"/>
  <c r="I432" i="2"/>
  <c r="E432" i="2"/>
  <c r="F432" i="2"/>
  <c r="H432" i="2"/>
  <c r="I428" i="2"/>
  <c r="E428" i="2"/>
  <c r="H428" i="2"/>
  <c r="F428" i="2"/>
  <c r="I424" i="2"/>
  <c r="E424" i="2"/>
  <c r="F424" i="2"/>
  <c r="H424" i="2"/>
  <c r="I420" i="2"/>
  <c r="E420" i="2"/>
  <c r="F420" i="2"/>
  <c r="H420" i="2"/>
  <c r="I416" i="2"/>
  <c r="E416" i="2"/>
  <c r="H416" i="2"/>
  <c r="F416" i="2"/>
  <c r="I412" i="2"/>
  <c r="E412" i="2"/>
  <c r="F412" i="2"/>
  <c r="H412" i="2"/>
  <c r="I408" i="2"/>
  <c r="E408" i="2"/>
  <c r="F408" i="2"/>
  <c r="H408" i="2"/>
  <c r="E404" i="2"/>
  <c r="H404" i="2"/>
  <c r="F404" i="2"/>
  <c r="I400" i="2"/>
  <c r="E400" i="2"/>
  <c r="F400" i="2"/>
  <c r="H400" i="2"/>
  <c r="I396" i="2"/>
  <c r="E396" i="2"/>
  <c r="F396" i="2"/>
  <c r="H396" i="2"/>
  <c r="I392" i="2"/>
  <c r="E392" i="2"/>
  <c r="F392" i="2"/>
  <c r="H392" i="2"/>
  <c r="I388" i="2"/>
  <c r="E388" i="2"/>
  <c r="H388" i="2"/>
  <c r="F388" i="2"/>
  <c r="I384" i="2"/>
  <c r="E384" i="2"/>
  <c r="F384" i="2"/>
  <c r="H384" i="2"/>
  <c r="I380" i="2"/>
  <c r="E380" i="2"/>
  <c r="F380" i="2"/>
  <c r="H380" i="2"/>
  <c r="I376" i="2"/>
  <c r="E376" i="2"/>
  <c r="H376" i="2"/>
  <c r="F376" i="2"/>
  <c r="I372" i="2"/>
  <c r="E372" i="2"/>
  <c r="F372" i="2"/>
  <c r="H372" i="2"/>
  <c r="I368" i="2"/>
  <c r="E368" i="2"/>
  <c r="F368" i="2"/>
  <c r="H368" i="2"/>
  <c r="I364" i="2"/>
  <c r="E364" i="2"/>
  <c r="H364" i="2"/>
  <c r="F364" i="2"/>
  <c r="I360" i="2"/>
  <c r="E360" i="2"/>
  <c r="F360" i="2"/>
  <c r="H360" i="2"/>
  <c r="I356" i="2"/>
  <c r="E356" i="2"/>
  <c r="F356" i="2"/>
  <c r="H356" i="2"/>
  <c r="I352" i="2"/>
  <c r="F352" i="2"/>
  <c r="E352" i="2"/>
  <c r="G352" i="2"/>
  <c r="H352" i="2"/>
  <c r="I348" i="2"/>
  <c r="F348" i="2"/>
  <c r="E348" i="2"/>
  <c r="G348" i="2"/>
  <c r="H348" i="2"/>
  <c r="I344" i="2"/>
  <c r="F344" i="2"/>
  <c r="E344" i="2"/>
  <c r="G344" i="2"/>
  <c r="H344" i="2"/>
  <c r="I340" i="2"/>
  <c r="F340" i="2"/>
  <c r="E340" i="2"/>
  <c r="G340" i="2"/>
  <c r="H340" i="2"/>
  <c r="I336" i="2"/>
  <c r="F336" i="2"/>
  <c r="E336" i="2"/>
  <c r="G336" i="2"/>
  <c r="H336" i="2"/>
  <c r="I332" i="2"/>
  <c r="F332" i="2"/>
  <c r="E332" i="2"/>
  <c r="G332" i="2"/>
  <c r="H332" i="2"/>
  <c r="I328" i="2"/>
  <c r="F328" i="2"/>
  <c r="E328" i="2"/>
  <c r="G328" i="2"/>
  <c r="H328" i="2"/>
  <c r="I324" i="2"/>
  <c r="F324" i="2"/>
  <c r="E324" i="2"/>
  <c r="G324" i="2"/>
  <c r="H324" i="2"/>
  <c r="I320" i="2"/>
  <c r="F320" i="2"/>
  <c r="E320" i="2"/>
  <c r="G320" i="2"/>
  <c r="H320" i="2"/>
  <c r="I316" i="2"/>
  <c r="E316" i="2"/>
  <c r="F316" i="2"/>
  <c r="G316" i="2"/>
  <c r="H316" i="2"/>
  <c r="I312" i="2"/>
  <c r="E312" i="2"/>
  <c r="F312" i="2"/>
  <c r="H312" i="2"/>
  <c r="I308" i="2"/>
  <c r="E308" i="2"/>
  <c r="F308" i="2"/>
  <c r="G308" i="2"/>
  <c r="H308" i="2"/>
  <c r="I304" i="2"/>
  <c r="E304" i="2"/>
  <c r="F304" i="2"/>
  <c r="H304" i="2"/>
  <c r="I300" i="2"/>
  <c r="E300" i="2"/>
  <c r="F300" i="2"/>
  <c r="G300" i="2"/>
  <c r="H300" i="2"/>
  <c r="I296" i="2"/>
  <c r="E296" i="2"/>
  <c r="F296" i="2"/>
  <c r="H296" i="2"/>
  <c r="I292" i="2"/>
  <c r="E292" i="2"/>
  <c r="F292" i="2"/>
  <c r="G292" i="2"/>
  <c r="H292" i="2"/>
  <c r="I288" i="2"/>
  <c r="E288" i="2"/>
  <c r="F288" i="2"/>
  <c r="H288" i="2"/>
  <c r="I284" i="2"/>
  <c r="E284" i="2"/>
  <c r="F284" i="2"/>
  <c r="G284" i="2"/>
  <c r="H284" i="2"/>
  <c r="I280" i="2"/>
  <c r="E280" i="2"/>
  <c r="F280" i="2"/>
  <c r="H280" i="2"/>
  <c r="I276" i="2"/>
  <c r="E276" i="2"/>
  <c r="F276" i="2"/>
  <c r="G276" i="2"/>
  <c r="H276" i="2"/>
  <c r="I272" i="2"/>
  <c r="E272" i="2"/>
  <c r="F272" i="2"/>
  <c r="H272" i="2"/>
  <c r="I268" i="2"/>
  <c r="E268" i="2"/>
  <c r="F268" i="2"/>
  <c r="G268" i="2"/>
  <c r="H268" i="2"/>
  <c r="I264" i="2"/>
  <c r="E264" i="2"/>
  <c r="F264" i="2"/>
  <c r="H264" i="2"/>
  <c r="I260" i="2"/>
  <c r="E260" i="2"/>
  <c r="F260" i="2"/>
  <c r="G260" i="2"/>
  <c r="H260" i="2"/>
  <c r="I256" i="2"/>
  <c r="E256" i="2"/>
  <c r="F256" i="2"/>
  <c r="G256" i="2"/>
  <c r="H256" i="2"/>
  <c r="I252" i="2"/>
  <c r="E252" i="2"/>
  <c r="F252" i="2"/>
  <c r="H252" i="2"/>
  <c r="G252" i="2"/>
  <c r="I248" i="2"/>
  <c r="E248" i="2"/>
  <c r="F248" i="2"/>
  <c r="H248" i="2"/>
  <c r="G248" i="2"/>
  <c r="I244" i="2"/>
  <c r="E244" i="2"/>
  <c r="F244" i="2"/>
  <c r="H244" i="2"/>
  <c r="E240" i="2"/>
  <c r="I240" i="2"/>
  <c r="F240" i="2"/>
  <c r="G240" i="2"/>
  <c r="I236" i="2"/>
  <c r="E236" i="2"/>
  <c r="F236" i="2"/>
  <c r="H236" i="2"/>
  <c r="G236" i="2"/>
  <c r="I232" i="2"/>
  <c r="E232" i="2"/>
  <c r="F232" i="2"/>
  <c r="H232" i="2"/>
  <c r="G232" i="2"/>
  <c r="I228" i="2"/>
  <c r="F228" i="2"/>
  <c r="G228" i="2"/>
  <c r="H228" i="2"/>
  <c r="E228" i="2"/>
  <c r="I224" i="2"/>
  <c r="F224" i="2"/>
  <c r="G224" i="2"/>
  <c r="H224" i="2"/>
  <c r="E224" i="2"/>
  <c r="I220" i="2"/>
  <c r="F220" i="2"/>
  <c r="G220" i="2"/>
  <c r="H220" i="2"/>
  <c r="E220" i="2"/>
  <c r="I216" i="2"/>
  <c r="F216" i="2"/>
  <c r="G216" i="2"/>
  <c r="H216" i="2"/>
  <c r="E216" i="2"/>
  <c r="I212" i="2"/>
  <c r="F212" i="2"/>
  <c r="G212" i="2"/>
  <c r="H212" i="2"/>
  <c r="E212" i="2"/>
  <c r="F208" i="2"/>
  <c r="G208" i="2"/>
  <c r="H208" i="2"/>
  <c r="I208" i="2"/>
  <c r="I204" i="2"/>
  <c r="F204" i="2"/>
  <c r="G204" i="2"/>
  <c r="H204" i="2"/>
  <c r="E204" i="2"/>
  <c r="I200" i="2"/>
  <c r="F200" i="2"/>
  <c r="G200" i="2"/>
  <c r="H200" i="2"/>
  <c r="E200" i="2"/>
  <c r="I196" i="2"/>
  <c r="F196" i="2"/>
  <c r="G196" i="2"/>
  <c r="H196" i="2"/>
  <c r="E196" i="2"/>
  <c r="I192" i="2"/>
  <c r="F192" i="2"/>
  <c r="G192" i="2"/>
  <c r="H192" i="2"/>
  <c r="E192" i="2"/>
  <c r="I188" i="2"/>
  <c r="F188" i="2"/>
  <c r="G188" i="2"/>
  <c r="H188" i="2"/>
  <c r="E188" i="2"/>
  <c r="I184" i="2"/>
  <c r="F184" i="2"/>
  <c r="G184" i="2"/>
  <c r="H184" i="2"/>
  <c r="E184" i="2"/>
  <c r="I180" i="2"/>
  <c r="F180" i="2"/>
  <c r="G180" i="2"/>
  <c r="H180" i="2"/>
  <c r="E180" i="2"/>
  <c r="I176" i="2"/>
  <c r="F176" i="2"/>
  <c r="G176" i="2"/>
  <c r="H176" i="2"/>
  <c r="I172" i="2"/>
  <c r="F172" i="2"/>
  <c r="G172" i="2"/>
  <c r="H172" i="2"/>
  <c r="E172" i="2"/>
  <c r="I168" i="2"/>
  <c r="F168" i="2"/>
  <c r="G168" i="2"/>
  <c r="H168" i="2"/>
  <c r="E168" i="2"/>
  <c r="I164" i="2"/>
  <c r="F164" i="2"/>
  <c r="G164" i="2"/>
  <c r="H164" i="2"/>
  <c r="E164" i="2"/>
  <c r="I160" i="2"/>
  <c r="F160" i="2"/>
  <c r="G160" i="2"/>
  <c r="H160" i="2"/>
  <c r="E160" i="2"/>
  <c r="I156" i="2"/>
  <c r="F156" i="2"/>
  <c r="G156" i="2"/>
  <c r="H156" i="2"/>
  <c r="E156" i="2"/>
  <c r="I152" i="2"/>
  <c r="F152" i="2"/>
  <c r="G152" i="2"/>
  <c r="H152" i="2"/>
  <c r="E152" i="2"/>
  <c r="I148" i="2"/>
  <c r="F148" i="2"/>
  <c r="G148" i="2"/>
  <c r="H148" i="2"/>
  <c r="E148" i="2"/>
  <c r="I144" i="2"/>
  <c r="H144" i="2"/>
  <c r="E144" i="2"/>
  <c r="F144" i="2"/>
  <c r="G144" i="2"/>
  <c r="H140" i="2"/>
  <c r="I140" i="2"/>
  <c r="E140" i="2"/>
  <c r="G140" i="2"/>
  <c r="F140" i="2"/>
  <c r="I136" i="2"/>
  <c r="H136" i="2"/>
  <c r="E136" i="2"/>
  <c r="F136" i="2"/>
  <c r="G136" i="2"/>
  <c r="I132" i="2"/>
  <c r="H132" i="2"/>
  <c r="E132" i="2"/>
  <c r="G132" i="2"/>
  <c r="F132" i="2"/>
  <c r="I128" i="2"/>
  <c r="H128" i="2"/>
  <c r="E128" i="2"/>
  <c r="F128" i="2"/>
  <c r="G128" i="2"/>
  <c r="H124" i="2"/>
  <c r="I124" i="2"/>
  <c r="E124" i="2"/>
  <c r="F124" i="2"/>
  <c r="G124" i="2"/>
  <c r="I120" i="2"/>
  <c r="H120" i="2"/>
  <c r="E120" i="2"/>
  <c r="F120" i="2"/>
  <c r="G120" i="2"/>
  <c r="I116" i="2"/>
  <c r="H116" i="2"/>
  <c r="E116" i="2"/>
  <c r="G116" i="2"/>
  <c r="F116" i="2"/>
  <c r="I112" i="2"/>
  <c r="H112" i="2"/>
  <c r="E112" i="2"/>
  <c r="F112" i="2"/>
  <c r="G112" i="2"/>
  <c r="H108" i="2"/>
  <c r="I108" i="2"/>
  <c r="E108" i="2"/>
  <c r="G108" i="2"/>
  <c r="F108" i="2"/>
  <c r="I104" i="2"/>
  <c r="H104" i="2"/>
  <c r="E104" i="2"/>
  <c r="F104" i="2"/>
  <c r="G104" i="2"/>
  <c r="I100" i="2"/>
  <c r="H100" i="2"/>
  <c r="E100" i="2"/>
  <c r="F100" i="2"/>
  <c r="I96" i="2"/>
  <c r="H96" i="2"/>
  <c r="E96" i="2"/>
  <c r="F96" i="2"/>
  <c r="G96" i="2"/>
  <c r="H92" i="2"/>
  <c r="I92" i="2"/>
  <c r="E92" i="2"/>
  <c r="F92" i="2"/>
  <c r="G92" i="2"/>
  <c r="I88" i="2"/>
  <c r="H88" i="2"/>
  <c r="E88" i="2"/>
  <c r="F88" i="2"/>
  <c r="G88" i="2"/>
  <c r="I84" i="2"/>
  <c r="H84" i="2"/>
  <c r="E84" i="2"/>
  <c r="G84" i="2"/>
  <c r="F84" i="2"/>
  <c r="I80" i="2"/>
  <c r="H80" i="2"/>
  <c r="E80" i="2"/>
  <c r="F80" i="2"/>
  <c r="G80" i="2"/>
  <c r="H76" i="2"/>
  <c r="I76" i="2"/>
  <c r="E76" i="2"/>
  <c r="G76" i="2"/>
  <c r="F76" i="2"/>
  <c r="I72" i="2"/>
  <c r="H72" i="2"/>
  <c r="E72" i="2"/>
  <c r="F72" i="2"/>
  <c r="I68" i="2"/>
  <c r="H68" i="2"/>
  <c r="E68" i="2"/>
  <c r="G68" i="2"/>
  <c r="F68" i="2"/>
  <c r="I64" i="2"/>
  <c r="H64" i="2"/>
  <c r="F64" i="2"/>
  <c r="E64" i="2"/>
  <c r="G64" i="2"/>
  <c r="H60" i="2"/>
  <c r="I60" i="2"/>
  <c r="F60" i="2"/>
  <c r="E60" i="2"/>
  <c r="G60" i="2"/>
  <c r="I56" i="2"/>
  <c r="H56" i="2"/>
  <c r="F56" i="2"/>
  <c r="E56" i="2"/>
  <c r="G56" i="2"/>
  <c r="I52" i="2"/>
  <c r="H52" i="2"/>
  <c r="F52" i="2"/>
  <c r="E52" i="2"/>
  <c r="G52" i="2"/>
  <c r="I48" i="2"/>
  <c r="H48" i="2"/>
  <c r="F48" i="2"/>
  <c r="G48" i="2"/>
  <c r="E48" i="2"/>
  <c r="E41" i="2"/>
  <c r="E33" i="2"/>
  <c r="E25" i="2"/>
  <c r="E17" i="2"/>
  <c r="E9" i="2"/>
  <c r="F45" i="2"/>
  <c r="F37" i="2"/>
  <c r="F29" i="2"/>
  <c r="F21" i="2"/>
  <c r="F13" i="2"/>
  <c r="F5" i="2"/>
  <c r="G41" i="2"/>
  <c r="G33" i="2"/>
  <c r="G25" i="2"/>
  <c r="G17" i="2"/>
  <c r="G9" i="2"/>
  <c r="H45" i="2"/>
  <c r="H37" i="2"/>
  <c r="H29" i="2"/>
  <c r="H21" i="2"/>
  <c r="H13" i="2"/>
  <c r="H5" i="2"/>
  <c r="G540" i="2"/>
  <c r="G536" i="2"/>
  <c r="G532" i="2"/>
  <c r="G528" i="2"/>
  <c r="G524" i="2"/>
  <c r="G520" i="2"/>
  <c r="G516" i="2"/>
  <c r="G512" i="2"/>
  <c r="G508" i="2"/>
  <c r="G504" i="2"/>
  <c r="G500" i="2"/>
  <c r="G496" i="2"/>
  <c r="G488" i="2"/>
  <c r="G480" i="2"/>
  <c r="G472" i="2"/>
  <c r="G464" i="2"/>
  <c r="G456" i="2"/>
  <c r="G448" i="2"/>
  <c r="G440" i="2"/>
  <c r="G432" i="2"/>
  <c r="G424" i="2"/>
  <c r="G416" i="2"/>
  <c r="G408" i="2"/>
  <c r="G400" i="2"/>
  <c r="G349" i="2"/>
  <c r="G333" i="2"/>
  <c r="G317" i="2"/>
  <c r="G304" i="2"/>
  <c r="H285" i="2"/>
  <c r="G272" i="2"/>
  <c r="H240" i="2"/>
  <c r="H233" i="2"/>
  <c r="G100" i="2"/>
  <c r="E53" i="2"/>
  <c r="F512" i="2"/>
  <c r="F508" i="2"/>
  <c r="F504" i="2"/>
  <c r="F500" i="2"/>
  <c r="G493" i="2"/>
  <c r="G485" i="2"/>
  <c r="G477" i="2"/>
  <c r="G469" i="2"/>
  <c r="G461" i="2"/>
  <c r="G453" i="2"/>
  <c r="G445" i="2"/>
  <c r="G437" i="2"/>
  <c r="G429" i="2"/>
  <c r="G421" i="2"/>
  <c r="G413" i="2"/>
  <c r="G405" i="2"/>
  <c r="G397" i="2"/>
  <c r="H393" i="2"/>
  <c r="H389" i="2"/>
  <c r="H385" i="2"/>
  <c r="H381" i="2"/>
  <c r="H377" i="2"/>
  <c r="H373" i="2"/>
  <c r="H369" i="2"/>
  <c r="H365" i="2"/>
  <c r="H361" i="2"/>
  <c r="H357" i="2"/>
  <c r="G353" i="2"/>
  <c r="G337" i="2"/>
  <c r="G321" i="2"/>
  <c r="H309" i="2"/>
  <c r="G296" i="2"/>
  <c r="H277" i="2"/>
  <c r="G264" i="2"/>
  <c r="E229" i="2"/>
  <c r="E208" i="2"/>
  <c r="G129" i="2"/>
  <c r="I394" i="2"/>
  <c r="E394" i="2"/>
  <c r="I390" i="2"/>
  <c r="E390" i="2"/>
  <c r="I386" i="2"/>
  <c r="E386" i="2"/>
  <c r="I382" i="2"/>
  <c r="E382" i="2"/>
  <c r="I378" i="2"/>
  <c r="E378" i="2"/>
  <c r="I374" i="2"/>
  <c r="E374" i="2"/>
  <c r="I370" i="2"/>
  <c r="E370" i="2"/>
  <c r="I366" i="2"/>
  <c r="E366" i="2"/>
  <c r="I362" i="2"/>
  <c r="E362" i="2"/>
  <c r="I358" i="2"/>
  <c r="E358" i="2"/>
  <c r="I354" i="2"/>
  <c r="F354" i="2"/>
  <c r="E354" i="2"/>
  <c r="I350" i="2"/>
  <c r="F350" i="2"/>
  <c r="E350" i="2"/>
  <c r="I346" i="2"/>
  <c r="F346" i="2"/>
  <c r="E346" i="2"/>
  <c r="I342" i="2"/>
  <c r="F342" i="2"/>
  <c r="E342" i="2"/>
  <c r="I338" i="2"/>
  <c r="F338" i="2"/>
  <c r="E338" i="2"/>
  <c r="I334" i="2"/>
  <c r="F334" i="2"/>
  <c r="E334" i="2"/>
  <c r="I330" i="2"/>
  <c r="F330" i="2"/>
  <c r="E330" i="2"/>
  <c r="I326" i="2"/>
  <c r="F326" i="2"/>
  <c r="E326" i="2"/>
  <c r="I322" i="2"/>
  <c r="F322" i="2"/>
  <c r="E322" i="2"/>
  <c r="I318" i="2"/>
  <c r="F318" i="2"/>
  <c r="E318" i="2"/>
  <c r="I314" i="2"/>
  <c r="E314" i="2"/>
  <c r="H314" i="2"/>
  <c r="G314" i="2"/>
  <c r="I310" i="2"/>
  <c r="E310" i="2"/>
  <c r="H310" i="2"/>
  <c r="G310" i="2"/>
  <c r="I306" i="2"/>
  <c r="E306" i="2"/>
  <c r="H306" i="2"/>
  <c r="G306" i="2"/>
  <c r="I302" i="2"/>
  <c r="E302" i="2"/>
  <c r="H302" i="2"/>
  <c r="G302" i="2"/>
  <c r="I298" i="2"/>
  <c r="E298" i="2"/>
  <c r="H298" i="2"/>
  <c r="G298" i="2"/>
  <c r="I294" i="2"/>
  <c r="E294" i="2"/>
  <c r="H294" i="2"/>
  <c r="G294" i="2"/>
  <c r="I290" i="2"/>
  <c r="E290" i="2"/>
  <c r="H290" i="2"/>
  <c r="G290" i="2"/>
  <c r="I286" i="2"/>
  <c r="E286" i="2"/>
  <c r="H286" i="2"/>
  <c r="G286" i="2"/>
  <c r="I282" i="2"/>
  <c r="E282" i="2"/>
  <c r="H282" i="2"/>
  <c r="G282" i="2"/>
  <c r="I278" i="2"/>
  <c r="E278" i="2"/>
  <c r="H278" i="2"/>
  <c r="G278" i="2"/>
  <c r="I274" i="2"/>
  <c r="E274" i="2"/>
  <c r="H274" i="2"/>
  <c r="G274" i="2"/>
  <c r="I270" i="2"/>
  <c r="E270" i="2"/>
  <c r="H270" i="2"/>
  <c r="G270" i="2"/>
  <c r="I266" i="2"/>
  <c r="E266" i="2"/>
  <c r="H266" i="2"/>
  <c r="G266" i="2"/>
  <c r="I262" i="2"/>
  <c r="E262" i="2"/>
  <c r="H262" i="2"/>
  <c r="G262" i="2"/>
  <c r="I258" i="2"/>
  <c r="E258" i="2"/>
  <c r="H258" i="2"/>
  <c r="F258" i="2"/>
  <c r="I254" i="2"/>
  <c r="E254" i="2"/>
  <c r="H254" i="2"/>
  <c r="G254" i="2"/>
  <c r="F254" i="2"/>
  <c r="E250" i="2"/>
  <c r="H250" i="2"/>
  <c r="G250" i="2"/>
  <c r="I246" i="2"/>
  <c r="E246" i="2"/>
  <c r="H246" i="2"/>
  <c r="I242" i="2"/>
  <c r="E242" i="2"/>
  <c r="H242" i="2"/>
  <c r="F242" i="2"/>
  <c r="I238" i="2"/>
  <c r="E238" i="2"/>
  <c r="H238" i="2"/>
  <c r="G238" i="2"/>
  <c r="F238" i="2"/>
  <c r="I234" i="2"/>
  <c r="E234" i="2"/>
  <c r="H234" i="2"/>
  <c r="G234" i="2"/>
  <c r="I230" i="2"/>
  <c r="F230" i="2"/>
  <c r="G230" i="2"/>
  <c r="H230" i="2"/>
  <c r="E230" i="2"/>
  <c r="I226" i="2"/>
  <c r="F226" i="2"/>
  <c r="G226" i="2"/>
  <c r="H226" i="2"/>
  <c r="I222" i="2"/>
  <c r="F222" i="2"/>
  <c r="G222" i="2"/>
  <c r="H222" i="2"/>
  <c r="E222" i="2"/>
  <c r="I218" i="2"/>
  <c r="F218" i="2"/>
  <c r="G218" i="2"/>
  <c r="H218" i="2"/>
  <c r="E218" i="2"/>
  <c r="I214" i="2"/>
  <c r="F214" i="2"/>
  <c r="G214" i="2"/>
  <c r="H214" i="2"/>
  <c r="E214" i="2"/>
  <c r="I210" i="2"/>
  <c r="F210" i="2"/>
  <c r="G210" i="2"/>
  <c r="H210" i="2"/>
  <c r="I206" i="2"/>
  <c r="F206" i="2"/>
  <c r="G206" i="2"/>
  <c r="H206" i="2"/>
  <c r="E206" i="2"/>
  <c r="I202" i="2"/>
  <c r="F202" i="2"/>
  <c r="G202" i="2"/>
  <c r="H202" i="2"/>
  <c r="E202" i="2"/>
  <c r="I198" i="2"/>
  <c r="F198" i="2"/>
  <c r="G198" i="2"/>
  <c r="H198" i="2"/>
  <c r="E198" i="2"/>
  <c r="I194" i="2"/>
  <c r="F194" i="2"/>
  <c r="G194" i="2"/>
  <c r="H194" i="2"/>
  <c r="I190" i="2"/>
  <c r="F190" i="2"/>
  <c r="G190" i="2"/>
  <c r="H190" i="2"/>
  <c r="E190" i="2"/>
  <c r="F186" i="2"/>
  <c r="I186" i="2"/>
  <c r="G186" i="2"/>
  <c r="H186" i="2"/>
  <c r="E186" i="2"/>
  <c r="I182" i="2"/>
  <c r="F182" i="2"/>
  <c r="G182" i="2"/>
  <c r="H182" i="2"/>
  <c r="E182" i="2"/>
  <c r="I178" i="2"/>
  <c r="F178" i="2"/>
  <c r="G178" i="2"/>
  <c r="H178" i="2"/>
  <c r="I174" i="2"/>
  <c r="F174" i="2"/>
  <c r="G174" i="2"/>
  <c r="H174" i="2"/>
  <c r="E174" i="2"/>
  <c r="I170" i="2"/>
  <c r="F170" i="2"/>
  <c r="G170" i="2"/>
  <c r="H170" i="2"/>
  <c r="E170" i="2"/>
  <c r="I166" i="2"/>
  <c r="F166" i="2"/>
  <c r="G166" i="2"/>
  <c r="H166" i="2"/>
  <c r="E166" i="2"/>
  <c r="I162" i="2"/>
  <c r="F162" i="2"/>
  <c r="G162" i="2"/>
  <c r="H162" i="2"/>
  <c r="I158" i="2"/>
  <c r="F158" i="2"/>
  <c r="G158" i="2"/>
  <c r="H158" i="2"/>
  <c r="E158" i="2"/>
  <c r="I154" i="2"/>
  <c r="F154" i="2"/>
  <c r="G154" i="2"/>
  <c r="H154" i="2"/>
  <c r="E154" i="2"/>
  <c r="I150" i="2"/>
  <c r="F150" i="2"/>
  <c r="G150" i="2"/>
  <c r="H150" i="2"/>
  <c r="E150" i="2"/>
  <c r="I146" i="2"/>
  <c r="F146" i="2"/>
  <c r="G146" i="2"/>
  <c r="H146" i="2"/>
  <c r="I142" i="2"/>
  <c r="H142" i="2"/>
  <c r="F142" i="2"/>
  <c r="G142" i="2"/>
  <c r="E142" i="2"/>
  <c r="I138" i="2"/>
  <c r="H138" i="2"/>
  <c r="F138" i="2"/>
  <c r="G138" i="2"/>
  <c r="E138" i="2"/>
  <c r="I134" i="2"/>
  <c r="H134" i="2"/>
  <c r="F134" i="2"/>
  <c r="G134" i="2"/>
  <c r="E134" i="2"/>
  <c r="I130" i="2"/>
  <c r="H130" i="2"/>
  <c r="F130" i="2"/>
  <c r="G130" i="2"/>
  <c r="E130" i="2"/>
  <c r="I126" i="2"/>
  <c r="H126" i="2"/>
  <c r="F126" i="2"/>
  <c r="G126" i="2"/>
  <c r="E126" i="2"/>
  <c r="I122" i="2"/>
  <c r="H122" i="2"/>
  <c r="F122" i="2"/>
  <c r="G122" i="2"/>
  <c r="I118" i="2"/>
  <c r="H118" i="2"/>
  <c r="F118" i="2"/>
  <c r="G118" i="2"/>
  <c r="I114" i="2"/>
  <c r="H114" i="2"/>
  <c r="F114" i="2"/>
  <c r="G114" i="2"/>
  <c r="E114" i="2"/>
  <c r="I110" i="2"/>
  <c r="H110" i="2"/>
  <c r="F110" i="2"/>
  <c r="G110" i="2"/>
  <c r="E110" i="2"/>
  <c r="I106" i="2"/>
  <c r="H106" i="2"/>
  <c r="F106" i="2"/>
  <c r="G106" i="2"/>
  <c r="E106" i="2"/>
  <c r="I102" i="2"/>
  <c r="H102" i="2"/>
  <c r="F102" i="2"/>
  <c r="G102" i="2"/>
  <c r="E102" i="2"/>
  <c r="I98" i="2"/>
  <c r="H98" i="2"/>
  <c r="F98" i="2"/>
  <c r="G98" i="2"/>
  <c r="E98" i="2"/>
  <c r="I94" i="2"/>
  <c r="H94" i="2"/>
  <c r="F94" i="2"/>
  <c r="G94" i="2"/>
  <c r="I90" i="2"/>
  <c r="H90" i="2"/>
  <c r="F90" i="2"/>
  <c r="G90" i="2"/>
  <c r="E90" i="2"/>
  <c r="I86" i="2"/>
  <c r="H86" i="2"/>
  <c r="F86" i="2"/>
  <c r="G86" i="2"/>
  <c r="E86" i="2"/>
  <c r="I82" i="2"/>
  <c r="H82" i="2"/>
  <c r="F82" i="2"/>
  <c r="G82" i="2"/>
  <c r="I78" i="2"/>
  <c r="H78" i="2"/>
  <c r="F78" i="2"/>
  <c r="G78" i="2"/>
  <c r="E78" i="2"/>
  <c r="I74" i="2"/>
  <c r="H74" i="2"/>
  <c r="F74" i="2"/>
  <c r="G74" i="2"/>
  <c r="E74" i="2"/>
  <c r="I70" i="2"/>
  <c r="H70" i="2"/>
  <c r="F70" i="2"/>
  <c r="G70" i="2"/>
  <c r="E70" i="2"/>
  <c r="I66" i="2"/>
  <c r="H66" i="2"/>
  <c r="F66" i="2"/>
  <c r="E66" i="2"/>
  <c r="G66" i="2"/>
  <c r="I62" i="2"/>
  <c r="H62" i="2"/>
  <c r="F62" i="2"/>
  <c r="E62" i="2"/>
  <c r="G62" i="2"/>
  <c r="I58" i="2"/>
  <c r="H58" i="2"/>
  <c r="F58" i="2"/>
  <c r="E58" i="2"/>
  <c r="G58" i="2"/>
  <c r="I54" i="2"/>
  <c r="H54" i="2"/>
  <c r="F54" i="2"/>
  <c r="E54" i="2"/>
  <c r="G54" i="2"/>
  <c r="I50" i="2"/>
  <c r="H50" i="2"/>
  <c r="F50" i="2"/>
  <c r="G50" i="2"/>
  <c r="E50" i="2"/>
  <c r="I46" i="2"/>
  <c r="H46" i="2"/>
  <c r="F46" i="2"/>
  <c r="G46" i="2"/>
  <c r="E46" i="2"/>
  <c r="E2" i="2"/>
  <c r="E42" i="2"/>
  <c r="E38" i="2"/>
  <c r="E34" i="2"/>
  <c r="E30" i="2"/>
  <c r="E26" i="2"/>
  <c r="E22" i="2"/>
  <c r="E18" i="2"/>
  <c r="E14" i="2"/>
  <c r="E10" i="2"/>
  <c r="E6" i="2"/>
  <c r="F2" i="2"/>
  <c r="F42" i="2"/>
  <c r="F38" i="2"/>
  <c r="F34" i="2"/>
  <c r="F30" i="2"/>
  <c r="F26" i="2"/>
  <c r="F22" i="2"/>
  <c r="F18" i="2"/>
  <c r="F14" i="2"/>
  <c r="F10" i="2"/>
  <c r="F6" i="2"/>
  <c r="G2" i="2"/>
  <c r="G42" i="2"/>
  <c r="G38" i="2"/>
  <c r="G34" i="2"/>
  <c r="G30" i="2"/>
  <c r="G26" i="2"/>
  <c r="G22" i="2"/>
  <c r="G18" i="2"/>
  <c r="G14" i="2"/>
  <c r="G10" i="2"/>
  <c r="G6" i="2"/>
  <c r="H42" i="2"/>
  <c r="H38" i="2"/>
  <c r="H34" i="2"/>
  <c r="H30" i="2"/>
  <c r="H26" i="2"/>
  <c r="H22" i="2"/>
  <c r="H18" i="2"/>
  <c r="H14" i="2"/>
  <c r="H10" i="2"/>
  <c r="H6" i="2"/>
  <c r="H539" i="2"/>
  <c r="H538" i="2"/>
  <c r="H535" i="2"/>
  <c r="H534" i="2"/>
  <c r="H531" i="2"/>
  <c r="H530" i="2"/>
  <c r="H527" i="2"/>
  <c r="H526" i="2"/>
  <c r="H523" i="2"/>
  <c r="H522" i="2"/>
  <c r="H519" i="2"/>
  <c r="H518" i="2"/>
  <c r="H515" i="2"/>
  <c r="H514" i="2"/>
  <c r="H511" i="2"/>
  <c r="H510" i="2"/>
  <c r="H507" i="2"/>
  <c r="H506" i="2"/>
  <c r="H503" i="2"/>
  <c r="H502" i="2"/>
  <c r="H499" i="2"/>
  <c r="H498" i="2"/>
  <c r="H495" i="2"/>
  <c r="H494" i="2"/>
  <c r="H491" i="2"/>
  <c r="H490" i="2"/>
  <c r="H487" i="2"/>
  <c r="H486" i="2"/>
  <c r="H483" i="2"/>
  <c r="H482" i="2"/>
  <c r="H479" i="2"/>
  <c r="H478" i="2"/>
  <c r="H475" i="2"/>
  <c r="H474" i="2"/>
  <c r="H471" i="2"/>
  <c r="H470" i="2"/>
  <c r="H467" i="2"/>
  <c r="H466" i="2"/>
  <c r="H463" i="2"/>
  <c r="H462" i="2"/>
  <c r="H459" i="2"/>
  <c r="H458" i="2"/>
  <c r="H455" i="2"/>
  <c r="H454" i="2"/>
  <c r="H451" i="2"/>
  <c r="H450" i="2"/>
  <c r="H447" i="2"/>
  <c r="H446" i="2"/>
  <c r="H443" i="2"/>
  <c r="H442" i="2"/>
  <c r="H439" i="2"/>
  <c r="H438" i="2"/>
  <c r="H435" i="2"/>
  <c r="H434" i="2"/>
  <c r="H431" i="2"/>
  <c r="H430" i="2"/>
  <c r="H427" i="2"/>
  <c r="H426" i="2"/>
  <c r="H423" i="2"/>
  <c r="H422" i="2"/>
  <c r="H419" i="2"/>
  <c r="H418" i="2"/>
  <c r="H415" i="2"/>
  <c r="H414" i="2"/>
  <c r="H411" i="2"/>
  <c r="H410" i="2"/>
  <c r="H407" i="2"/>
  <c r="H406" i="2"/>
  <c r="H403" i="2"/>
  <c r="H402" i="2"/>
  <c r="H399" i="2"/>
  <c r="H398" i="2"/>
  <c r="F394" i="2"/>
  <c r="F390" i="2"/>
  <c r="F386" i="2"/>
  <c r="F382" i="2"/>
  <c r="F378" i="2"/>
  <c r="F374" i="2"/>
  <c r="F370" i="2"/>
  <c r="F366" i="2"/>
  <c r="F362" i="2"/>
  <c r="F358" i="2"/>
  <c r="F310" i="2"/>
  <c r="F302" i="2"/>
  <c r="F294" i="2"/>
  <c r="F286" i="2"/>
  <c r="F278" i="2"/>
  <c r="F270" i="2"/>
  <c r="F262" i="2"/>
  <c r="F234" i="2"/>
  <c r="E210" i="2"/>
  <c r="E178" i="2"/>
  <c r="E146" i="2"/>
  <c r="E118" i="2"/>
  <c r="I250" i="2"/>
  <c r="I395" i="2"/>
  <c r="E395" i="2"/>
  <c r="I391" i="2"/>
  <c r="E391" i="2"/>
  <c r="I387" i="2"/>
  <c r="E387" i="2"/>
  <c r="I383" i="2"/>
  <c r="E383" i="2"/>
  <c r="I379" i="2"/>
  <c r="E379" i="2"/>
  <c r="I375" i="2"/>
  <c r="E375" i="2"/>
  <c r="I371" i="2"/>
  <c r="E371" i="2"/>
  <c r="I367" i="2"/>
  <c r="E367" i="2"/>
  <c r="I363" i="2"/>
  <c r="E363" i="2"/>
  <c r="I359" i="2"/>
  <c r="E359" i="2"/>
  <c r="I355" i="2"/>
  <c r="E355" i="2"/>
  <c r="I351" i="2"/>
  <c r="F351" i="2"/>
  <c r="E351" i="2"/>
  <c r="I347" i="2"/>
  <c r="F347" i="2"/>
  <c r="E347" i="2"/>
  <c r="I343" i="2"/>
  <c r="F343" i="2"/>
  <c r="E343" i="2"/>
  <c r="I339" i="2"/>
  <c r="F339" i="2"/>
  <c r="E339" i="2"/>
  <c r="I335" i="2"/>
  <c r="F335" i="2"/>
  <c r="E335" i="2"/>
  <c r="I331" i="2"/>
  <c r="F331" i="2"/>
  <c r="E331" i="2"/>
  <c r="I327" i="2"/>
  <c r="F327" i="2"/>
  <c r="E327" i="2"/>
  <c r="I323" i="2"/>
  <c r="F323" i="2"/>
  <c r="E323" i="2"/>
  <c r="I319" i="2"/>
  <c r="F319" i="2"/>
  <c r="E319" i="2"/>
  <c r="I315" i="2"/>
  <c r="E315" i="2"/>
  <c r="H315" i="2"/>
  <c r="I311" i="2"/>
  <c r="E311" i="2"/>
  <c r="H311" i="2"/>
  <c r="I307" i="2"/>
  <c r="E307" i="2"/>
  <c r="H307" i="2"/>
  <c r="I303" i="2"/>
  <c r="E303" i="2"/>
  <c r="H303" i="2"/>
  <c r="I299" i="2"/>
  <c r="E299" i="2"/>
  <c r="H299" i="2"/>
  <c r="I295" i="2"/>
  <c r="E295" i="2"/>
  <c r="H295" i="2"/>
  <c r="I291" i="2"/>
  <c r="E291" i="2"/>
  <c r="H291" i="2"/>
  <c r="I287" i="2"/>
  <c r="E287" i="2"/>
  <c r="H287" i="2"/>
  <c r="I283" i="2"/>
  <c r="E283" i="2"/>
  <c r="H283" i="2"/>
  <c r="I279" i="2"/>
  <c r="E279" i="2"/>
  <c r="H279" i="2"/>
  <c r="I275" i="2"/>
  <c r="E275" i="2"/>
  <c r="H275" i="2"/>
  <c r="I271" i="2"/>
  <c r="E271" i="2"/>
  <c r="H271" i="2"/>
  <c r="I267" i="2"/>
  <c r="E267" i="2"/>
  <c r="H267" i="2"/>
  <c r="I263" i="2"/>
  <c r="E263" i="2"/>
  <c r="H263" i="2"/>
  <c r="I259" i="2"/>
  <c r="E259" i="2"/>
  <c r="H259" i="2"/>
  <c r="G259" i="2"/>
  <c r="I255" i="2"/>
  <c r="E255" i="2"/>
  <c r="H255" i="2"/>
  <c r="I251" i="2"/>
  <c r="E251" i="2"/>
  <c r="F251" i="2"/>
  <c r="I247" i="2"/>
  <c r="E247" i="2"/>
  <c r="G247" i="2"/>
  <c r="F247" i="2"/>
  <c r="I243" i="2"/>
  <c r="E243" i="2"/>
  <c r="H243" i="2"/>
  <c r="G243" i="2"/>
  <c r="I239" i="2"/>
  <c r="E239" i="2"/>
  <c r="H239" i="2"/>
  <c r="I235" i="2"/>
  <c r="E235" i="2"/>
  <c r="F235" i="2"/>
  <c r="I231" i="2"/>
  <c r="G231" i="2"/>
  <c r="F231" i="2"/>
  <c r="E231" i="2"/>
  <c r="I227" i="2"/>
  <c r="F227" i="2"/>
  <c r="G227" i="2"/>
  <c r="H227" i="2"/>
  <c r="E227" i="2"/>
  <c r="I223" i="2"/>
  <c r="F223" i="2"/>
  <c r="G223" i="2"/>
  <c r="E223" i="2"/>
  <c r="H223" i="2"/>
  <c r="I219" i="2"/>
  <c r="F219" i="2"/>
  <c r="G219" i="2"/>
  <c r="H219" i="2"/>
  <c r="I215" i="2"/>
  <c r="F215" i="2"/>
  <c r="G215" i="2"/>
  <c r="E215" i="2"/>
  <c r="I211" i="2"/>
  <c r="F211" i="2"/>
  <c r="G211" i="2"/>
  <c r="H211" i="2"/>
  <c r="E211" i="2"/>
  <c r="I207" i="2"/>
  <c r="F207" i="2"/>
  <c r="G207" i="2"/>
  <c r="E207" i="2"/>
  <c r="H207" i="2"/>
  <c r="I203" i="2"/>
  <c r="F203" i="2"/>
  <c r="G203" i="2"/>
  <c r="H203" i="2"/>
  <c r="I199" i="2"/>
  <c r="F199" i="2"/>
  <c r="G199" i="2"/>
  <c r="E199" i="2"/>
  <c r="I195" i="2"/>
  <c r="F195" i="2"/>
  <c r="G195" i="2"/>
  <c r="H195" i="2"/>
  <c r="E195" i="2"/>
  <c r="I191" i="2"/>
  <c r="F191" i="2"/>
  <c r="G191" i="2"/>
  <c r="E191" i="2"/>
  <c r="H191" i="2"/>
  <c r="I187" i="2"/>
  <c r="F187" i="2"/>
  <c r="G187" i="2"/>
  <c r="H187" i="2"/>
  <c r="I183" i="2"/>
  <c r="F183" i="2"/>
  <c r="G183" i="2"/>
  <c r="E183" i="2"/>
  <c r="I179" i="2"/>
  <c r="F179" i="2"/>
  <c r="G179" i="2"/>
  <c r="H179" i="2"/>
  <c r="E179" i="2"/>
  <c r="I175" i="2"/>
  <c r="F175" i="2"/>
  <c r="G175" i="2"/>
  <c r="E175" i="2"/>
  <c r="H175" i="2"/>
  <c r="I171" i="2"/>
  <c r="F171" i="2"/>
  <c r="G171" i="2"/>
  <c r="H171" i="2"/>
  <c r="I167" i="2"/>
  <c r="F167" i="2"/>
  <c r="G167" i="2"/>
  <c r="E167" i="2"/>
  <c r="I163" i="2"/>
  <c r="F163" i="2"/>
  <c r="G163" i="2"/>
  <c r="H163" i="2"/>
  <c r="E163" i="2"/>
  <c r="I159" i="2"/>
  <c r="F159" i="2"/>
  <c r="G159" i="2"/>
  <c r="E159" i="2"/>
  <c r="H159" i="2"/>
  <c r="I155" i="2"/>
  <c r="F155" i="2"/>
  <c r="G155" i="2"/>
  <c r="H155" i="2"/>
  <c r="I151" i="2"/>
  <c r="F151" i="2"/>
  <c r="G151" i="2"/>
  <c r="E151" i="2"/>
  <c r="I147" i="2"/>
  <c r="F147" i="2"/>
  <c r="G147" i="2"/>
  <c r="H147" i="2"/>
  <c r="E147" i="2"/>
  <c r="I143" i="2"/>
  <c r="H143" i="2"/>
  <c r="G143" i="2"/>
  <c r="E143" i="2"/>
  <c r="I139" i="2"/>
  <c r="H139" i="2"/>
  <c r="G139" i="2"/>
  <c r="E139" i="2"/>
  <c r="I135" i="2"/>
  <c r="H135" i="2"/>
  <c r="G135" i="2"/>
  <c r="E135" i="2"/>
  <c r="F135" i="2"/>
  <c r="I131" i="2"/>
  <c r="H131" i="2"/>
  <c r="G131" i="2"/>
  <c r="E131" i="2"/>
  <c r="F131" i="2"/>
  <c r="I127" i="2"/>
  <c r="H127" i="2"/>
  <c r="G127" i="2"/>
  <c r="F127" i="2"/>
  <c r="E127" i="2"/>
  <c r="I123" i="2"/>
  <c r="H123" i="2"/>
  <c r="G123" i="2"/>
  <c r="E123" i="2"/>
  <c r="F123" i="2"/>
  <c r="I119" i="2"/>
  <c r="H119" i="2"/>
  <c r="G119" i="2"/>
  <c r="F119" i="2"/>
  <c r="E119" i="2"/>
  <c r="I115" i="2"/>
  <c r="H115" i="2"/>
  <c r="G115" i="2"/>
  <c r="E115" i="2"/>
  <c r="I111" i="2"/>
  <c r="H111" i="2"/>
  <c r="G111" i="2"/>
  <c r="F111" i="2"/>
  <c r="I107" i="2"/>
  <c r="H107" i="2"/>
  <c r="G107" i="2"/>
  <c r="E107" i="2"/>
  <c r="F107" i="2"/>
  <c r="I103" i="2"/>
  <c r="H103" i="2"/>
  <c r="G103" i="2"/>
  <c r="E103" i="2"/>
  <c r="I99" i="2"/>
  <c r="H99" i="2"/>
  <c r="G99" i="2"/>
  <c r="E99" i="2"/>
  <c r="F99" i="2"/>
  <c r="I95" i="2"/>
  <c r="H95" i="2"/>
  <c r="G95" i="2"/>
  <c r="F95" i="2"/>
  <c r="E95" i="2"/>
  <c r="I91" i="2"/>
  <c r="H91" i="2"/>
  <c r="G91" i="2"/>
  <c r="E91" i="2"/>
  <c r="F91" i="2"/>
  <c r="I87" i="2"/>
  <c r="H87" i="2"/>
  <c r="G87" i="2"/>
  <c r="F87" i="2"/>
  <c r="I83" i="2"/>
  <c r="H83" i="2"/>
  <c r="G83" i="2"/>
  <c r="E83" i="2"/>
  <c r="F83" i="2"/>
  <c r="I79" i="2"/>
  <c r="H79" i="2"/>
  <c r="G79" i="2"/>
  <c r="E79" i="2"/>
  <c r="I75" i="2"/>
  <c r="H75" i="2"/>
  <c r="G75" i="2"/>
  <c r="E75" i="2"/>
  <c r="I71" i="2"/>
  <c r="H71" i="2"/>
  <c r="G71" i="2"/>
  <c r="E71" i="2"/>
  <c r="F71" i="2"/>
  <c r="I67" i="2"/>
  <c r="H67" i="2"/>
  <c r="F67" i="2"/>
  <c r="G67" i="2"/>
  <c r="E67" i="2"/>
  <c r="I63" i="2"/>
  <c r="H63" i="2"/>
  <c r="F63" i="2"/>
  <c r="G63" i="2"/>
  <c r="E63" i="2"/>
  <c r="I59" i="2"/>
  <c r="H59" i="2"/>
  <c r="F59" i="2"/>
  <c r="G59" i="2"/>
  <c r="E59" i="2"/>
  <c r="I55" i="2"/>
  <c r="H55" i="2"/>
  <c r="F55" i="2"/>
  <c r="G55" i="2"/>
  <c r="E55" i="2"/>
  <c r="I51" i="2"/>
  <c r="H51" i="2"/>
  <c r="F51" i="2"/>
  <c r="G51" i="2"/>
  <c r="E51" i="2"/>
  <c r="I47" i="2"/>
  <c r="H47" i="2"/>
  <c r="F47" i="2"/>
  <c r="G47" i="2"/>
  <c r="E47" i="2"/>
  <c r="E43" i="2"/>
  <c r="E39" i="2"/>
  <c r="E35" i="2"/>
  <c r="E31" i="2"/>
  <c r="E27" i="2"/>
  <c r="E23" i="2"/>
  <c r="E19" i="2"/>
  <c r="E15" i="2"/>
  <c r="E11" i="2"/>
  <c r="E7" i="2"/>
  <c r="E3" i="2"/>
  <c r="F43" i="2"/>
  <c r="F39" i="2"/>
  <c r="F35" i="2"/>
  <c r="F31" i="2"/>
  <c r="F27" i="2"/>
  <c r="F23" i="2"/>
  <c r="F19" i="2"/>
  <c r="F15" i="2"/>
  <c r="F11" i="2"/>
  <c r="F7" i="2"/>
  <c r="F3" i="2"/>
  <c r="G43" i="2"/>
  <c r="G39" i="2"/>
  <c r="G35" i="2"/>
  <c r="G31" i="2"/>
  <c r="G27" i="2"/>
  <c r="G23" i="2"/>
  <c r="G19" i="2"/>
  <c r="G15" i="2"/>
  <c r="G11" i="2"/>
  <c r="G7" i="2"/>
  <c r="G3" i="2"/>
  <c r="H43" i="2"/>
  <c r="H39" i="2"/>
  <c r="H35" i="2"/>
  <c r="H27" i="2"/>
  <c r="H23" i="2"/>
  <c r="H19" i="2"/>
  <c r="H15" i="2"/>
  <c r="H11" i="2"/>
  <c r="H7" i="2"/>
  <c r="H3" i="2"/>
  <c r="E539" i="2"/>
  <c r="E538" i="2"/>
  <c r="E535" i="2"/>
  <c r="E534" i="2"/>
  <c r="E531" i="2"/>
  <c r="E530" i="2"/>
  <c r="E527" i="2"/>
  <c r="E526" i="2"/>
  <c r="E523" i="2"/>
  <c r="E522" i="2"/>
  <c r="E519" i="2"/>
  <c r="E518" i="2"/>
  <c r="E515" i="2"/>
  <c r="E514" i="2"/>
  <c r="E511" i="2"/>
  <c r="E510" i="2"/>
  <c r="E507" i="2"/>
  <c r="E506" i="2"/>
  <c r="E503" i="2"/>
  <c r="E502" i="2"/>
  <c r="E499" i="2"/>
  <c r="E498" i="2"/>
  <c r="E495" i="2"/>
  <c r="E494" i="2"/>
  <c r="E491" i="2"/>
  <c r="E490" i="2"/>
  <c r="E487" i="2"/>
  <c r="E486" i="2"/>
  <c r="E483" i="2"/>
  <c r="E482" i="2"/>
  <c r="E479" i="2"/>
  <c r="E478" i="2"/>
  <c r="E475" i="2"/>
  <c r="E474" i="2"/>
  <c r="E471" i="2"/>
  <c r="E470" i="2"/>
  <c r="E467" i="2"/>
  <c r="E466" i="2"/>
  <c r="E463" i="2"/>
  <c r="E462" i="2"/>
  <c r="E459" i="2"/>
  <c r="E458" i="2"/>
  <c r="E455" i="2"/>
  <c r="E454" i="2"/>
  <c r="E451" i="2"/>
  <c r="E450" i="2"/>
  <c r="E447" i="2"/>
  <c r="E446" i="2"/>
  <c r="E443" i="2"/>
  <c r="E442" i="2"/>
  <c r="E439" i="2"/>
  <c r="E438" i="2"/>
  <c r="E435" i="2"/>
  <c r="E434" i="2"/>
  <c r="E431" i="2"/>
  <c r="E430" i="2"/>
  <c r="E427" i="2"/>
  <c r="E426" i="2"/>
  <c r="E423" i="2"/>
  <c r="E422" i="2"/>
  <c r="E419" i="2"/>
  <c r="E418" i="2"/>
  <c r="E415" i="2"/>
  <c r="E414" i="2"/>
  <c r="E411" i="2"/>
  <c r="E410" i="2"/>
  <c r="E407" i="2"/>
  <c r="E406" i="2"/>
  <c r="E403" i="2"/>
  <c r="E402" i="2"/>
  <c r="E399" i="2"/>
  <c r="E398" i="2"/>
  <c r="H395" i="2"/>
  <c r="G394" i="2"/>
  <c r="H391" i="2"/>
  <c r="G390" i="2"/>
  <c r="H387" i="2"/>
  <c r="G386" i="2"/>
  <c r="H383" i="2"/>
  <c r="G382" i="2"/>
  <c r="H379" i="2"/>
  <c r="G378" i="2"/>
  <c r="H375" i="2"/>
  <c r="G374" i="2"/>
  <c r="H371" i="2"/>
  <c r="G370" i="2"/>
  <c r="H367" i="2"/>
  <c r="G366" i="2"/>
  <c r="H363" i="2"/>
  <c r="G362" i="2"/>
  <c r="H359" i="2"/>
  <c r="G358" i="2"/>
  <c r="H355" i="2"/>
  <c r="G354" i="2"/>
  <c r="G350" i="2"/>
  <c r="G346" i="2"/>
  <c r="G342" i="2"/>
  <c r="G338" i="2"/>
  <c r="G334" i="2"/>
  <c r="G330" i="2"/>
  <c r="G326" i="2"/>
  <c r="G322" i="2"/>
  <c r="G318" i="2"/>
  <c r="F311" i="2"/>
  <c r="F303" i="2"/>
  <c r="F295" i="2"/>
  <c r="F287" i="2"/>
  <c r="F279" i="2"/>
  <c r="F271" i="2"/>
  <c r="F263" i="2"/>
  <c r="F246" i="2"/>
  <c r="G242" i="2"/>
  <c r="F239" i="2"/>
  <c r="G235" i="2"/>
  <c r="H231" i="2"/>
  <c r="E203" i="2"/>
  <c r="E171" i="2"/>
  <c r="E122" i="2"/>
  <c r="E94" i="2"/>
  <c r="F79" i="2"/>
  <c r="D4" i="7"/>
  <c r="C5" i="7"/>
  <c r="I11" i="5"/>
  <c r="H2" i="2" s="1"/>
  <c r="D5" i="7" l="1"/>
  <c r="E4" i="7"/>
  <c r="E5" i="7" s="1"/>
  <c r="G13" i="3" l="1"/>
  <c r="D4" i="3"/>
  <c r="E4" i="3" s="1"/>
  <c r="D5" i="3"/>
  <c r="E5" i="3" s="1"/>
  <c r="D6" i="3"/>
  <c r="E6" i="3" s="1"/>
  <c r="D7" i="3"/>
  <c r="F6" i="3" s="1"/>
  <c r="G6" i="3" s="1"/>
  <c r="D8" i="3"/>
  <c r="F7" i="3" s="1"/>
  <c r="G7" i="3" s="1"/>
  <c r="D9" i="3"/>
  <c r="E9" i="3" s="1"/>
  <c r="D10" i="3"/>
  <c r="E10" i="3" s="1"/>
  <c r="D11" i="3"/>
  <c r="F10" i="3" s="1"/>
  <c r="G10" i="3" s="1"/>
  <c r="D12" i="3"/>
  <c r="F11" i="3" s="1"/>
  <c r="G11" i="3" s="1"/>
  <c r="D13" i="3"/>
  <c r="E13" i="3" s="1"/>
  <c r="D3" i="3"/>
  <c r="E3" i="3" s="1"/>
  <c r="B13" i="3"/>
  <c r="C13" i="3" s="1"/>
  <c r="B10" i="3"/>
  <c r="C10" i="3" s="1"/>
  <c r="B11" i="3"/>
  <c r="C11" i="3" s="1"/>
  <c r="B12" i="3"/>
  <c r="C12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3" i="3"/>
  <c r="C3" i="3" s="1"/>
  <c r="F3" i="3" l="1"/>
  <c r="G3" i="3" s="1"/>
  <c r="E8" i="3"/>
  <c r="B1" i="3"/>
  <c r="F9" i="3"/>
  <c r="G9" i="3" s="1"/>
  <c r="F5" i="3"/>
  <c r="G5" i="3" s="1"/>
  <c r="E12" i="3"/>
  <c r="F12" i="3"/>
  <c r="G12" i="3" s="1"/>
  <c r="F8" i="3"/>
  <c r="G8" i="3" s="1"/>
  <c r="F4" i="3"/>
  <c r="G4" i="3" s="1"/>
  <c r="E11" i="3"/>
  <c r="E7" i="3"/>
</calcChain>
</file>

<file path=xl/sharedStrings.xml><?xml version="1.0" encoding="utf-8"?>
<sst xmlns="http://schemas.openxmlformats.org/spreadsheetml/2006/main" count="4074" uniqueCount="1027">
  <si>
    <t>十进制</t>
    <phoneticPr fontId="2" type="noConversion"/>
  </si>
  <si>
    <t>十六进制</t>
    <phoneticPr fontId="2" type="noConversion"/>
  </si>
  <si>
    <t>分块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</si>
  <si>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</si>
  <si>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</si>
  <si>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</si>
  <si>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</si>
  <si>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</si>
  <si>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</si>
  <si>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</si>
  <si>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</si>
  <si>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</si>
  <si>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</si>
  <si>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</si>
  <si>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十进制</t>
    <phoneticPr fontId="2" type="noConversion"/>
  </si>
  <si>
    <t>开始</t>
    <phoneticPr fontId="2" type="noConversion"/>
  </si>
  <si>
    <t>结束</t>
    <phoneticPr fontId="2" type="noConversion"/>
  </si>
  <si>
    <t>MD5</t>
    <phoneticPr fontId="5" type="noConversion"/>
  </si>
  <si>
    <t>SHA1</t>
    <phoneticPr fontId="5" type="noConversion"/>
  </si>
  <si>
    <t>CRC32</t>
    <phoneticPr fontId="5" type="noConversion"/>
  </si>
  <si>
    <t>key_retail.bin</t>
    <phoneticPr fontId="5" type="noConversion"/>
  </si>
  <si>
    <t>45FD53569F5765EEF9C337BD5172F937</t>
    <phoneticPr fontId="5" type="noConversion"/>
  </si>
  <si>
    <t>BBDBB49A917D14F7A997D327BA40D40C39E606CE</t>
    <phoneticPr fontId="5" type="noConversion"/>
  </si>
  <si>
    <t>C6408C16</t>
    <phoneticPr fontId="5" type="noConversion"/>
  </si>
  <si>
    <t>key_retail - A.bin</t>
    <phoneticPr fontId="5" type="noConversion"/>
  </si>
  <si>
    <t>unfixed-info</t>
    <phoneticPr fontId="5" type="noConversion"/>
  </si>
  <si>
    <t>2551AFC7C8813008819836E9B619F7ED</t>
    <phoneticPr fontId="5" type="noConversion"/>
  </si>
  <si>
    <t>0D1C771D8C836CD010CB06434ACCBA2A5532F7F9</t>
    <phoneticPr fontId="5" type="noConversion"/>
  </si>
  <si>
    <t>9AA77504</t>
    <phoneticPr fontId="5" type="noConversion"/>
  </si>
  <si>
    <t>key_retail - B.bin</t>
    <phoneticPr fontId="5" type="noConversion"/>
  </si>
  <si>
    <t>locked-secret</t>
    <phoneticPr fontId="5" type="noConversion"/>
  </si>
  <si>
    <t>0AD86557C7BA9E75C79A7B43BB466333</t>
    <phoneticPr fontId="5" type="noConversion"/>
  </si>
  <si>
    <t>AD676AC04C6E7861924093654BD67FF4807EBC53</t>
    <phoneticPr fontId="5" type="noConversion"/>
  </si>
  <si>
    <t>7097C667</t>
    <phoneticPr fontId="5" type="noConversion"/>
  </si>
  <si>
    <t>序号</t>
    <phoneticPr fontId="5" type="noConversion"/>
  </si>
  <si>
    <t>卡内结构</t>
    <phoneticPr fontId="5" type="noConversion"/>
  </si>
  <si>
    <t>加密后</t>
    <phoneticPr fontId="5" type="noConversion"/>
  </si>
  <si>
    <t>加密前</t>
    <phoneticPr fontId="5" type="noConversion"/>
  </si>
  <si>
    <t>算法</t>
    <phoneticPr fontId="2" type="noConversion"/>
  </si>
  <si>
    <t>算法</t>
    <phoneticPr fontId="5" type="noConversion"/>
  </si>
  <si>
    <t>计算结果</t>
    <phoneticPr fontId="2" type="noConversion"/>
  </si>
  <si>
    <t>计算结果</t>
    <phoneticPr fontId="5" type="noConversion"/>
  </si>
  <si>
    <t>页面</t>
    <phoneticPr fontId="5" type="noConversion"/>
  </si>
  <si>
    <t>标识</t>
    <phoneticPr fontId="5" type="noConversion"/>
  </si>
  <si>
    <t>地址</t>
    <phoneticPr fontId="5" type="noConversion"/>
  </si>
  <si>
    <t>数据</t>
    <phoneticPr fontId="5" type="noConversion"/>
  </si>
  <si>
    <t>0x00</t>
  </si>
  <si>
    <t>UID0</t>
    <phoneticPr fontId="5" type="noConversion"/>
  </si>
  <si>
    <t>0x000</t>
  </si>
  <si>
    <t>0x04</t>
  </si>
  <si>
    <t>0x1D4</t>
  </si>
  <si>
    <t>NXP = 04</t>
    <phoneticPr fontId="5" type="noConversion"/>
  </si>
  <si>
    <t>UID1</t>
    <phoneticPr fontId="5" type="noConversion"/>
  </si>
  <si>
    <t>0x001</t>
  </si>
  <si>
    <t>0x23</t>
  </si>
  <si>
    <t>0x1D5</t>
  </si>
  <si>
    <t>UID2</t>
  </si>
  <si>
    <t>0x002</t>
  </si>
  <si>
    <t>0x7E</t>
  </si>
  <si>
    <t>0x1D6</t>
  </si>
  <si>
    <t>BCC0</t>
    <phoneticPr fontId="5" type="noConversion"/>
  </si>
  <si>
    <t>0x003</t>
  </si>
  <si>
    <t>0xD1</t>
  </si>
  <si>
    <t>0x1D7</t>
  </si>
  <si>
    <t>BCC0 = 0x88 ^ UID0 ^ UID1 ^ UID2</t>
    <phoneticPr fontId="5" type="noConversion"/>
  </si>
  <si>
    <t>0x01</t>
  </si>
  <si>
    <t>UID3</t>
    <phoneticPr fontId="5" type="noConversion"/>
  </si>
  <si>
    <t>0x004</t>
  </si>
  <si>
    <t>0x22</t>
  </si>
  <si>
    <t>0x1D8</t>
  </si>
  <si>
    <t>UID4</t>
    <phoneticPr fontId="5" type="noConversion"/>
  </si>
  <si>
    <t>0x005</t>
  </si>
  <si>
    <t>0x3A</t>
  </si>
  <si>
    <t>0x1D9</t>
  </si>
  <si>
    <t>UID5</t>
    <phoneticPr fontId="5" type="noConversion"/>
  </si>
  <si>
    <t>0x006</t>
  </si>
  <si>
    <t>0x4D</t>
  </si>
  <si>
    <t>0x1DA</t>
  </si>
  <si>
    <t>UID6</t>
    <phoneticPr fontId="5" type="noConversion"/>
  </si>
  <si>
    <t>0x007</t>
  </si>
  <si>
    <t>0x81</t>
  </si>
  <si>
    <t>0x1DB</t>
  </si>
  <si>
    <t>0x02</t>
  </si>
  <si>
    <t>BCC1</t>
    <phoneticPr fontId="5" type="noConversion"/>
  </si>
  <si>
    <t>0x008</t>
  </si>
  <si>
    <t>0xD4</t>
  </si>
  <si>
    <t>0x000</t>
    <phoneticPr fontId="5" type="noConversion"/>
  </si>
  <si>
    <t>BCC1 = UID3 ^ UID4 ^ UID5 ^ UID6</t>
    <phoneticPr fontId="5" type="noConversion"/>
  </si>
  <si>
    <t>INT</t>
    <phoneticPr fontId="5" type="noConversion"/>
  </si>
  <si>
    <t>0x009</t>
  </si>
  <si>
    <t>0x48</t>
  </si>
  <si>
    <t>0x001</t>
    <phoneticPr fontId="5" type="noConversion"/>
  </si>
  <si>
    <t>0x48</t>
    <phoneticPr fontId="5" type="noConversion"/>
  </si>
  <si>
    <t>LOCK0</t>
    <phoneticPr fontId="5" type="noConversion"/>
  </si>
  <si>
    <t>0x00A</t>
    <phoneticPr fontId="5" type="noConversion"/>
  </si>
  <si>
    <t>0x0F</t>
  </si>
  <si>
    <t>LOCK1</t>
    <phoneticPr fontId="5" type="noConversion"/>
  </si>
  <si>
    <t>0x00B</t>
    <phoneticPr fontId="5" type="noConversion"/>
  </si>
  <si>
    <t>0xE0</t>
  </si>
  <si>
    <t>0x03</t>
  </si>
  <si>
    <t>OTP0</t>
    <phoneticPr fontId="5" type="noConversion"/>
  </si>
  <si>
    <t>0x00C</t>
    <phoneticPr fontId="5" type="noConversion"/>
  </si>
  <si>
    <t>0xF1</t>
  </si>
  <si>
    <t>OTP1</t>
    <phoneticPr fontId="5" type="noConversion"/>
  </si>
  <si>
    <t>0x00D</t>
    <phoneticPr fontId="5" type="noConversion"/>
  </si>
  <si>
    <t>0x10</t>
  </si>
  <si>
    <t>OTP2</t>
    <phoneticPr fontId="5" type="noConversion"/>
  </si>
  <si>
    <t>0x00E</t>
    <phoneticPr fontId="5" type="noConversion"/>
  </si>
  <si>
    <t>0xFF</t>
  </si>
  <si>
    <t>OTP3</t>
    <phoneticPr fontId="5" type="noConversion"/>
  </si>
  <si>
    <t>0x00F</t>
    <phoneticPr fontId="5" type="noConversion"/>
  </si>
  <si>
    <t>0xEE</t>
  </si>
  <si>
    <t>0x010</t>
  </si>
  <si>
    <t>0xA5</t>
  </si>
  <si>
    <t>0x028</t>
  </si>
  <si>
    <t>0x011</t>
  </si>
  <si>
    <t>0x029</t>
  </si>
  <si>
    <t>0x012</t>
  </si>
  <si>
    <t>0x02A</t>
    <phoneticPr fontId="5" type="noConversion"/>
  </si>
  <si>
    <t>0x013</t>
  </si>
  <si>
    <t>0x02B</t>
    <phoneticPr fontId="5" type="noConversion"/>
  </si>
  <si>
    <t>0x05</t>
  </si>
  <si>
    <t>0x014</t>
  </si>
  <si>
    <t>0x63</t>
  </si>
  <si>
    <t>0x015</t>
  </si>
  <si>
    <t>0x73</t>
  </si>
  <si>
    <t>0x016</t>
  </si>
  <si>
    <t>0x24</t>
  </si>
  <si>
    <t>0x017</t>
  </si>
  <si>
    <t>0x09</t>
  </si>
  <si>
    <t>0x06</t>
  </si>
  <si>
    <t>0x018</t>
  </si>
  <si>
    <t>0x58</t>
  </si>
  <si>
    <t>0x019</t>
  </si>
  <si>
    <t>0x01A</t>
    <phoneticPr fontId="5" type="noConversion"/>
  </si>
  <si>
    <t>0x67</t>
  </si>
  <si>
    <t>0x01B</t>
    <phoneticPr fontId="5" type="noConversion"/>
  </si>
  <si>
    <t>0x07</t>
  </si>
  <si>
    <t>0x01C</t>
    <phoneticPr fontId="5" type="noConversion"/>
  </si>
  <si>
    <t>0x40</t>
  </si>
  <si>
    <t>0x01D</t>
    <phoneticPr fontId="5" type="noConversion"/>
  </si>
  <si>
    <t>0xEA</t>
  </si>
  <si>
    <t>0x01E</t>
    <phoneticPr fontId="5" type="noConversion"/>
  </si>
  <si>
    <t>0xEF</t>
  </si>
  <si>
    <t>0x01F</t>
    <phoneticPr fontId="5" type="noConversion"/>
  </si>
  <si>
    <t>0x1A</t>
  </si>
  <si>
    <t>0x08</t>
  </si>
  <si>
    <t>0x020</t>
  </si>
  <si>
    <t>0x32</t>
  </si>
  <si>
    <t>0x021</t>
  </si>
  <si>
    <t>0x5C</t>
  </si>
  <si>
    <t>0x022</t>
  </si>
  <si>
    <t>0x2F</t>
  </si>
  <si>
    <t>0x023</t>
  </si>
  <si>
    <t>0xD0</t>
  </si>
  <si>
    <t>0x024</t>
  </si>
  <si>
    <t>0xCE</t>
  </si>
  <si>
    <t>0x025</t>
  </si>
  <si>
    <t>0x47</t>
  </si>
  <si>
    <t>0x026</t>
  </si>
  <si>
    <t>0x93</t>
  </si>
  <si>
    <t>0x027</t>
  </si>
  <si>
    <t>0xC9</t>
  </si>
  <si>
    <t>0x0A</t>
  </si>
  <si>
    <t>0xB3</t>
  </si>
  <si>
    <t>0x5A</t>
  </si>
  <si>
    <t>0x7F</t>
  </si>
  <si>
    <t>0xE1</t>
  </si>
  <si>
    <t>0x0B</t>
  </si>
  <si>
    <t>0x02C</t>
    <phoneticPr fontId="5" type="noConversion"/>
  </si>
  <si>
    <t>0x5B</t>
  </si>
  <si>
    <t>0x02D</t>
    <phoneticPr fontId="5" type="noConversion"/>
  </si>
  <si>
    <t>0x3E</t>
  </si>
  <si>
    <t>0x02E</t>
    <phoneticPr fontId="5" type="noConversion"/>
  </si>
  <si>
    <t>0xC6</t>
  </si>
  <si>
    <t>0x02F</t>
    <phoneticPr fontId="5" type="noConversion"/>
  </si>
  <si>
    <t>0x75</t>
  </si>
  <si>
    <t>0x0C</t>
  </si>
  <si>
    <t>0x030</t>
  </si>
  <si>
    <t>0xFB</t>
  </si>
  <si>
    <t>0x031</t>
  </si>
  <si>
    <t>0x54</t>
  </si>
  <si>
    <t>0x032</t>
  </si>
  <si>
    <t>0x033</t>
  </si>
  <si>
    <t>0x53</t>
  </si>
  <si>
    <t>0x0D</t>
  </si>
  <si>
    <t>0x034</t>
  </si>
  <si>
    <t>0x92</t>
  </si>
  <si>
    <t>0x1B4</t>
  </si>
  <si>
    <t>0x035</t>
  </si>
  <si>
    <t>0x3B</t>
  </si>
  <si>
    <t>0x1B5</t>
  </si>
  <si>
    <t>0x036</t>
  </si>
  <si>
    <t>0x1B6</t>
  </si>
  <si>
    <t>0x037</t>
  </si>
  <si>
    <t>0xE5</t>
  </si>
  <si>
    <t>0x1B7</t>
  </si>
  <si>
    <t>0x0E</t>
  </si>
  <si>
    <t>0x038</t>
  </si>
  <si>
    <t>0x1B8</t>
  </si>
  <si>
    <t>0x039</t>
  </si>
  <si>
    <t>0x1B9</t>
  </si>
  <si>
    <t>0x03A</t>
    <phoneticPr fontId="5" type="noConversion"/>
  </si>
  <si>
    <t>0xC5</t>
  </si>
  <si>
    <t>0x1BA</t>
  </si>
  <si>
    <t>0x03B</t>
    <phoneticPr fontId="5" type="noConversion"/>
  </si>
  <si>
    <t>0x5F</t>
  </si>
  <si>
    <t>0x1BB</t>
  </si>
  <si>
    <t>0x03C</t>
    <phoneticPr fontId="5" type="noConversion"/>
  </si>
  <si>
    <t>0x8D</t>
  </si>
  <si>
    <t>0x1BC</t>
  </si>
  <si>
    <t>0x03D</t>
    <phoneticPr fontId="5" type="noConversion"/>
  </si>
  <si>
    <t>0x78</t>
  </si>
  <si>
    <t>0x1BD</t>
  </si>
  <si>
    <t>0x03E</t>
    <phoneticPr fontId="5" type="noConversion"/>
  </si>
  <si>
    <t>0x88</t>
  </si>
  <si>
    <t>0x1BE</t>
  </si>
  <si>
    <t>0x03F</t>
    <phoneticPr fontId="5" type="noConversion"/>
  </si>
  <si>
    <t>0x80</t>
  </si>
  <si>
    <t>0x1BF</t>
  </si>
  <si>
    <t>0x040</t>
  </si>
  <si>
    <t>0xD7</t>
  </si>
  <si>
    <t>0x1C0</t>
  </si>
  <si>
    <t>0x041</t>
  </si>
  <si>
    <t>0x8B</t>
  </si>
  <si>
    <t>0x1C1</t>
  </si>
  <si>
    <t>0x042</t>
  </si>
  <si>
    <t>0xA8</t>
  </si>
  <si>
    <t>0x1C2</t>
  </si>
  <si>
    <t>0x043</t>
  </si>
  <si>
    <t>0x9F</t>
  </si>
  <si>
    <t>0x1C3</t>
  </si>
  <si>
    <t>0x11</t>
  </si>
  <si>
    <t>0x044</t>
  </si>
  <si>
    <t>0x1C4</t>
  </si>
  <si>
    <t>0x045</t>
  </si>
  <si>
    <t>0x2C</t>
  </si>
  <si>
    <t>0x1C5</t>
  </si>
  <si>
    <t>0x046</t>
  </si>
  <si>
    <t>0x41</t>
  </si>
  <si>
    <t>0x1C6</t>
  </si>
  <si>
    <t>0x047</t>
  </si>
  <si>
    <t>0xAE</t>
  </si>
  <si>
    <t>0x1C7</t>
  </si>
  <si>
    <t>0x12</t>
  </si>
  <si>
    <t>0x048</t>
  </si>
  <si>
    <t>0x1C8</t>
  </si>
  <si>
    <t>0x049</t>
  </si>
  <si>
    <t>0x4E</t>
  </si>
  <si>
    <t>0x1C9</t>
  </si>
  <si>
    <t>数据</t>
    <phoneticPr fontId="5" type="noConversion"/>
  </si>
  <si>
    <t>0x04A</t>
    <phoneticPr fontId="5" type="noConversion"/>
  </si>
  <si>
    <t>0x1CA</t>
  </si>
  <si>
    <t>0x04B</t>
    <phoneticPr fontId="5" type="noConversion"/>
  </si>
  <si>
    <t>0x74</t>
  </si>
  <si>
    <t>0x1CB</t>
  </si>
  <si>
    <t>0x13</t>
  </si>
  <si>
    <t>0x04C</t>
    <phoneticPr fontId="5" type="noConversion"/>
  </si>
  <si>
    <t>0xD3</t>
  </si>
  <si>
    <t>0x1CC</t>
  </si>
  <si>
    <t>0x04D</t>
    <phoneticPr fontId="5" type="noConversion"/>
  </si>
  <si>
    <t>0x1CD</t>
  </si>
  <si>
    <t>0x04E</t>
    <phoneticPr fontId="5" type="noConversion"/>
  </si>
  <si>
    <t>0xF8</t>
  </si>
  <si>
    <t>0x1CE</t>
  </si>
  <si>
    <t>0x04F</t>
    <phoneticPr fontId="5" type="noConversion"/>
  </si>
  <si>
    <t>0x1CF</t>
  </si>
  <si>
    <t>0x14</t>
  </si>
  <si>
    <t>0x050</t>
  </si>
  <si>
    <t>0x1B</t>
  </si>
  <si>
    <t>0x1D0</t>
  </si>
  <si>
    <t>0x051</t>
  </si>
  <si>
    <t>0xFC</t>
  </si>
  <si>
    <t>0x1D1</t>
  </si>
  <si>
    <t>0x052</t>
  </si>
  <si>
    <t>0x1D2</t>
  </si>
  <si>
    <t>0x053</t>
  </si>
  <si>
    <t>0x33</t>
  </si>
  <si>
    <t>0x1D3</t>
  </si>
  <si>
    <t>0x15</t>
  </si>
  <si>
    <t>0x054</t>
  </si>
  <si>
    <t>0x1DC</t>
  </si>
  <si>
    <t>0x055</t>
  </si>
  <si>
    <t>0x1DD</t>
  </si>
  <si>
    <t>0x056</t>
  </si>
  <si>
    <t>0x1DE</t>
  </si>
  <si>
    <t>0x057</t>
  </si>
  <si>
    <t>0x1DF</t>
  </si>
  <si>
    <t>0x16</t>
  </si>
  <si>
    <t>0x058</t>
  </si>
  <si>
    <t>0x1E0</t>
    <phoneticPr fontId="5" type="noConversion"/>
  </si>
  <si>
    <t>0x059</t>
  </si>
  <si>
    <t>0x1E1</t>
  </si>
  <si>
    <t>0x05A</t>
    <phoneticPr fontId="5" type="noConversion"/>
  </si>
  <si>
    <t>0x1E2</t>
  </si>
  <si>
    <t>0x05B</t>
    <phoneticPr fontId="5" type="noConversion"/>
  </si>
  <si>
    <t>0x1E3</t>
  </si>
  <si>
    <t>0x17</t>
  </si>
  <si>
    <t>0x05C</t>
    <phoneticPr fontId="5" type="noConversion"/>
  </si>
  <si>
    <t>0x1E4</t>
  </si>
  <si>
    <t>0x05D</t>
    <phoneticPr fontId="5" type="noConversion"/>
  </si>
  <si>
    <t>0x1E5</t>
  </si>
  <si>
    <t>0x05E</t>
    <phoneticPr fontId="5" type="noConversion"/>
  </si>
  <si>
    <t>0x65</t>
  </si>
  <si>
    <t>0x1E6</t>
  </si>
  <si>
    <t>0x05F</t>
    <phoneticPr fontId="5" type="noConversion"/>
  </si>
  <si>
    <t>0x1E</t>
  </si>
  <si>
    <t>0x1E7</t>
  </si>
  <si>
    <t>0x18</t>
  </si>
  <si>
    <t>0x060</t>
  </si>
  <si>
    <t>0x83</t>
  </si>
  <si>
    <t>0x1E8</t>
  </si>
  <si>
    <t>0x061</t>
  </si>
  <si>
    <t>0x1E9</t>
  </si>
  <si>
    <t>0x062</t>
  </si>
  <si>
    <t>0x1EA</t>
  </si>
  <si>
    <t>0x063</t>
  </si>
  <si>
    <t>0x1EB</t>
  </si>
  <si>
    <t>0x19</t>
  </si>
  <si>
    <t>0x064</t>
  </si>
  <si>
    <t>0xBD</t>
  </si>
  <si>
    <t>0x1EC</t>
  </si>
  <si>
    <t>0x065</t>
  </si>
  <si>
    <t>0x1ED</t>
  </si>
  <si>
    <t>0x066</t>
  </si>
  <si>
    <t>0x1EE</t>
  </si>
  <si>
    <t>0x067</t>
  </si>
  <si>
    <t>0x1EF</t>
  </si>
  <si>
    <t>0x068</t>
  </si>
  <si>
    <t>0x94</t>
  </si>
  <si>
    <t>0x1F0</t>
  </si>
  <si>
    <t>0x069</t>
  </si>
  <si>
    <t>0x1F1</t>
  </si>
  <si>
    <t>0x06A</t>
    <phoneticPr fontId="5" type="noConversion"/>
  </si>
  <si>
    <t>0x1F2</t>
  </si>
  <si>
    <t>0x06B</t>
    <phoneticPr fontId="5" type="noConversion"/>
  </si>
  <si>
    <t>0x1F3</t>
  </si>
  <si>
    <t>0x06C</t>
    <phoneticPr fontId="5" type="noConversion"/>
  </si>
  <si>
    <t>0x1F4</t>
  </si>
  <si>
    <t>0x06D</t>
    <phoneticPr fontId="5" type="noConversion"/>
  </si>
  <si>
    <t>0x8C</t>
  </si>
  <si>
    <t>0x1F5</t>
  </si>
  <si>
    <t>0x06E</t>
    <phoneticPr fontId="5" type="noConversion"/>
  </si>
  <si>
    <t>0x39</t>
  </si>
  <si>
    <t>0x1F6</t>
  </si>
  <si>
    <t>0x06F</t>
    <phoneticPr fontId="5" type="noConversion"/>
  </si>
  <si>
    <t>0x36</t>
  </si>
  <si>
    <t>0x1F7</t>
  </si>
  <si>
    <t>0x1C</t>
  </si>
  <si>
    <t>0x070</t>
  </si>
  <si>
    <t>0x1F8</t>
  </si>
  <si>
    <t>0x071</t>
  </si>
  <si>
    <t>0x5D</t>
  </si>
  <si>
    <t>0x1F9</t>
  </si>
  <si>
    <t>0x072</t>
  </si>
  <si>
    <t>0xCF</t>
  </si>
  <si>
    <t>0x1FA</t>
  </si>
  <si>
    <t>0x073</t>
  </si>
  <si>
    <t>0xDC</t>
  </si>
  <si>
    <t>0x1FB</t>
  </si>
  <si>
    <t>0x1D</t>
  </si>
  <si>
    <t>0x074</t>
  </si>
  <si>
    <t>0x1FC</t>
  </si>
  <si>
    <t>0x075</t>
  </si>
  <si>
    <t>0x1FD</t>
  </si>
  <si>
    <t>0x076</t>
  </si>
  <si>
    <t>0x60</t>
  </si>
  <si>
    <t>0x1FE</t>
  </si>
  <si>
    <t>0x077</t>
  </si>
  <si>
    <t>0x1FF</t>
  </si>
  <si>
    <t>0x078</t>
  </si>
  <si>
    <t>0x200</t>
  </si>
  <si>
    <t>0x079</t>
  </si>
  <si>
    <t>0x96</t>
  </si>
  <si>
    <t>0x201</t>
  </si>
  <si>
    <t>0x07A</t>
    <phoneticPr fontId="5" type="noConversion"/>
  </si>
  <si>
    <t>0xAC</t>
  </si>
  <si>
    <t>0x202</t>
  </si>
  <si>
    <t>0x07B</t>
    <phoneticPr fontId="5" type="noConversion"/>
  </si>
  <si>
    <t>0x203</t>
  </si>
  <si>
    <t>0x1F</t>
  </si>
  <si>
    <t>0x07C</t>
    <phoneticPr fontId="5" type="noConversion"/>
  </si>
  <si>
    <t>0x70</t>
  </si>
  <si>
    <t>0x204</t>
  </si>
  <si>
    <t>0x07D</t>
    <phoneticPr fontId="5" type="noConversion"/>
  </si>
  <si>
    <t>0x72</t>
  </si>
  <si>
    <t>0x205</t>
  </si>
  <si>
    <t>0x07E</t>
    <phoneticPr fontId="5" type="noConversion"/>
  </si>
  <si>
    <t>0xB8</t>
  </si>
  <si>
    <t>0x206</t>
  </si>
  <si>
    <t>0x07F</t>
    <phoneticPr fontId="5" type="noConversion"/>
  </si>
  <si>
    <t>0x207</t>
  </si>
  <si>
    <t>0x20</t>
  </si>
  <si>
    <t>0x080</t>
  </si>
  <si>
    <t>0x081</t>
  </si>
  <si>
    <t>数据</t>
    <phoneticPr fontId="5" type="noConversion"/>
  </si>
  <si>
    <t>0x082</t>
  </si>
  <si>
    <t>0x8E</t>
  </si>
  <si>
    <t>0x00A</t>
    <phoneticPr fontId="5" type="noConversion"/>
  </si>
  <si>
    <t>0x083</t>
  </si>
  <si>
    <t>0x00B</t>
    <phoneticPr fontId="5" type="noConversion"/>
  </si>
  <si>
    <t>0x21</t>
  </si>
  <si>
    <t>0x084</t>
  </si>
  <si>
    <t>0xBF</t>
  </si>
  <si>
    <t>0x00C</t>
    <phoneticPr fontId="5" type="noConversion"/>
  </si>
  <si>
    <t>0x085</t>
  </si>
  <si>
    <t>0xA0</t>
  </si>
  <si>
    <t>0x00D</t>
    <phoneticPr fontId="5" type="noConversion"/>
  </si>
  <si>
    <t>0x086</t>
  </si>
  <si>
    <t>0xC4</t>
  </si>
  <si>
    <t>0x00E</t>
    <phoneticPr fontId="5" type="noConversion"/>
  </si>
  <si>
    <t>0x087</t>
  </si>
  <si>
    <t>0x6C</t>
  </si>
  <si>
    <t>0x00F</t>
    <phoneticPr fontId="5" type="noConversion"/>
  </si>
  <si>
    <t>0x088</t>
  </si>
  <si>
    <t>0x56</t>
  </si>
  <si>
    <t>0x089</t>
  </si>
  <si>
    <t>数据</t>
    <phoneticPr fontId="5" type="noConversion"/>
  </si>
  <si>
    <t>0x08A</t>
    <phoneticPr fontId="5" type="noConversion"/>
  </si>
  <si>
    <t>数据</t>
    <phoneticPr fontId="5" type="noConversion"/>
  </si>
  <si>
    <t>0x08B</t>
    <phoneticPr fontId="5" type="noConversion"/>
  </si>
  <si>
    <t>0x08C</t>
    <phoneticPr fontId="5" type="noConversion"/>
  </si>
  <si>
    <t>0xA7</t>
  </si>
  <si>
    <t>0x08D</t>
    <phoneticPr fontId="5" type="noConversion"/>
  </si>
  <si>
    <t>0x08E</t>
    <phoneticPr fontId="5" type="noConversion"/>
  </si>
  <si>
    <t>0xB9</t>
  </si>
  <si>
    <t>0x08F</t>
    <phoneticPr fontId="5" type="noConversion"/>
  </si>
  <si>
    <t>0xA9</t>
  </si>
  <si>
    <t>0x090</t>
  </si>
  <si>
    <t>0xF6</t>
  </si>
  <si>
    <t>0x091</t>
  </si>
  <si>
    <t>0x092</t>
  </si>
  <si>
    <t>0xBE</t>
  </si>
  <si>
    <t>0x01A</t>
    <phoneticPr fontId="5" type="noConversion"/>
  </si>
  <si>
    <t>0x093</t>
  </si>
  <si>
    <t>0x01B</t>
    <phoneticPr fontId="5" type="noConversion"/>
  </si>
  <si>
    <t>0x25</t>
  </si>
  <si>
    <t>0x094</t>
  </si>
  <si>
    <t>0xB4</t>
  </si>
  <si>
    <t>0x01C</t>
    <phoneticPr fontId="5" type="noConversion"/>
  </si>
  <si>
    <t>0x095</t>
  </si>
  <si>
    <t>0x6F</t>
  </si>
  <si>
    <t>0x01D</t>
    <phoneticPr fontId="5" type="noConversion"/>
  </si>
  <si>
    <t>数据</t>
    <phoneticPr fontId="5" type="noConversion"/>
  </si>
  <si>
    <t>0x096</t>
  </si>
  <si>
    <t>0x01E</t>
    <phoneticPr fontId="5" type="noConversion"/>
  </si>
  <si>
    <t>0x097</t>
  </si>
  <si>
    <t>0x52</t>
  </si>
  <si>
    <t>0x01F</t>
    <phoneticPr fontId="5" type="noConversion"/>
  </si>
  <si>
    <t>0x26</t>
  </si>
  <si>
    <t>0x098</t>
  </si>
  <si>
    <t>0xB1</t>
  </si>
  <si>
    <t>0x099</t>
  </si>
  <si>
    <t>0x09A</t>
    <phoneticPr fontId="5" type="noConversion"/>
  </si>
  <si>
    <t>0x4B</t>
  </si>
  <si>
    <t>0x09B</t>
    <phoneticPr fontId="5" type="noConversion"/>
  </si>
  <si>
    <t>0xE3</t>
  </si>
  <si>
    <t>0x27</t>
  </si>
  <si>
    <t>0x09C</t>
    <phoneticPr fontId="5" type="noConversion"/>
  </si>
  <si>
    <t>0x29</t>
  </si>
  <si>
    <t>0x09D</t>
    <phoneticPr fontId="5" type="noConversion"/>
  </si>
  <si>
    <t>0xB5</t>
  </si>
  <si>
    <t>0x09E</t>
    <phoneticPr fontId="5" type="noConversion"/>
  </si>
  <si>
    <t>0x31</t>
  </si>
  <si>
    <t>0x09F</t>
    <phoneticPr fontId="5" type="noConversion"/>
  </si>
  <si>
    <t>0x9E</t>
  </si>
  <si>
    <t>0x28</t>
  </si>
  <si>
    <t>0x0A0</t>
    <phoneticPr fontId="5" type="noConversion"/>
  </si>
  <si>
    <t>0x9A</t>
  </si>
  <si>
    <t>0x0A1</t>
  </si>
  <si>
    <t>0x0A2</t>
  </si>
  <si>
    <t>0xD5</t>
  </si>
  <si>
    <t>0x0A3</t>
  </si>
  <si>
    <t>0xF2</t>
  </si>
  <si>
    <t>0x0A4</t>
  </si>
  <si>
    <t>0x0A5</t>
  </si>
  <si>
    <t>0x0A6</t>
  </si>
  <si>
    <t>0xBB</t>
  </si>
  <si>
    <t>0x0A7</t>
  </si>
  <si>
    <t>0xE9</t>
  </si>
  <si>
    <t>0x2A</t>
  </si>
  <si>
    <t>0x0A8</t>
  </si>
  <si>
    <t>0x0A9</t>
  </si>
  <si>
    <t>0x55</t>
  </si>
  <si>
    <t>0x0AA</t>
  </si>
  <si>
    <t>0x0AB</t>
  </si>
  <si>
    <t>0x8A</t>
  </si>
  <si>
    <t>0x2B</t>
  </si>
  <si>
    <t>0x0AC</t>
  </si>
  <si>
    <t>0x0AD</t>
  </si>
  <si>
    <t>0x0AE</t>
  </si>
  <si>
    <t>0x44</t>
  </si>
  <si>
    <t>0x0AF</t>
  </si>
  <si>
    <t>0x0B0</t>
  </si>
  <si>
    <t>0x0B1</t>
  </si>
  <si>
    <t>0xE4</t>
  </si>
  <si>
    <t>0x0B2</t>
  </si>
  <si>
    <t>0x0B3</t>
  </si>
  <si>
    <t>0xFA</t>
  </si>
  <si>
    <t>0x2D</t>
  </si>
  <si>
    <t>0x0B4</t>
  </si>
  <si>
    <t>0x0B5</t>
  </si>
  <si>
    <t>0x0B6</t>
  </si>
  <si>
    <t>0x9D</t>
  </si>
  <si>
    <t>0x0B7</t>
  </si>
  <si>
    <t>0x2E</t>
  </si>
  <si>
    <t>0x0B8</t>
  </si>
  <si>
    <t>0x8F</t>
  </si>
  <si>
    <t>0x0B9</t>
  </si>
  <si>
    <t>0x0BA</t>
  </si>
  <si>
    <t>0x0BB</t>
  </si>
  <si>
    <t>0xB6</t>
  </si>
  <si>
    <t>0x0BC</t>
  </si>
  <si>
    <t>0x0BD</t>
  </si>
  <si>
    <t>0x98</t>
  </si>
  <si>
    <t>0x0BE</t>
  </si>
  <si>
    <t>0x0BF</t>
  </si>
  <si>
    <t>0x7B</t>
  </si>
  <si>
    <t>0x30</t>
  </si>
  <si>
    <t>0x0C0</t>
  </si>
  <si>
    <t>0x0C1</t>
  </si>
  <si>
    <t>0xD8</t>
  </si>
  <si>
    <t>0x0C2</t>
  </si>
  <si>
    <t>0x0C3</t>
  </si>
  <si>
    <t>0x86</t>
  </si>
  <si>
    <t>0x0C4</t>
  </si>
  <si>
    <t>0x0C5</t>
  </si>
  <si>
    <t>0x0C6</t>
  </si>
  <si>
    <t>0xC1</t>
  </si>
  <si>
    <t>0x0C7</t>
  </si>
  <si>
    <t>0x0C8</t>
  </si>
  <si>
    <t>0xE8</t>
  </si>
  <si>
    <t>0x0C9</t>
  </si>
  <si>
    <t>0xF7</t>
  </si>
  <si>
    <t>0x0CA</t>
  </si>
  <si>
    <t>0xD9</t>
  </si>
  <si>
    <t>0x0CB</t>
  </si>
  <si>
    <t>0x0CC</t>
  </si>
  <si>
    <t>0x0CD</t>
  </si>
  <si>
    <t>0x0CE</t>
  </si>
  <si>
    <t>0x0CF</t>
  </si>
  <si>
    <t>0x34</t>
  </si>
  <si>
    <t>0x0D0</t>
  </si>
  <si>
    <t>0x0D1</t>
  </si>
  <si>
    <t>0xDF</t>
  </si>
  <si>
    <t>0x0D2</t>
  </si>
  <si>
    <t>0x59</t>
  </si>
  <si>
    <t>0x0D3</t>
  </si>
  <si>
    <t>0x35</t>
  </si>
  <si>
    <t>0x0D4</t>
  </si>
  <si>
    <t>0x0D5</t>
  </si>
  <si>
    <t>0x66</t>
  </si>
  <si>
    <t>0x0D6</t>
  </si>
  <si>
    <t>0xAB</t>
  </si>
  <si>
    <t>0x0D7</t>
  </si>
  <si>
    <t>0xDA</t>
  </si>
  <si>
    <t>0x0D8</t>
  </si>
  <si>
    <t>0x61</t>
  </si>
  <si>
    <t>0x0D9</t>
  </si>
  <si>
    <t>0x0DA</t>
  </si>
  <si>
    <t>0x0DB</t>
  </si>
  <si>
    <t>0x37</t>
  </si>
  <si>
    <t>0x0DC</t>
  </si>
  <si>
    <t>0x0DD</t>
  </si>
  <si>
    <t>0xC3</t>
  </si>
  <si>
    <t>0x0DE</t>
  </si>
  <si>
    <t>0x0DF</t>
  </si>
  <si>
    <t>0x38</t>
  </si>
  <si>
    <t>0x0E0</t>
  </si>
  <si>
    <t>0x0E1</t>
  </si>
  <si>
    <t>0x0E2</t>
  </si>
  <si>
    <t>0x87</t>
  </si>
  <si>
    <t>0x0E3</t>
  </si>
  <si>
    <t>0x0E4</t>
  </si>
  <si>
    <t>0x0E5</t>
  </si>
  <si>
    <t>0x0E6</t>
  </si>
  <si>
    <t>0x0E7</t>
  </si>
  <si>
    <t>0x0E8</t>
  </si>
  <si>
    <t>0x0E9</t>
  </si>
  <si>
    <t>0x0EA</t>
  </si>
  <si>
    <t>0x0EB</t>
  </si>
  <si>
    <t>0x0EC</t>
  </si>
  <si>
    <t>0x0ED</t>
  </si>
  <si>
    <t>0x0EE</t>
  </si>
  <si>
    <t>0x0EF</t>
  </si>
  <si>
    <t>0x82</t>
  </si>
  <si>
    <t>0x3C</t>
  </si>
  <si>
    <t>0x0F0</t>
  </si>
  <si>
    <t>0x7C</t>
  </si>
  <si>
    <t>0x0F1</t>
  </si>
  <si>
    <t>0x0F2</t>
  </si>
  <si>
    <t>0x0F3</t>
  </si>
  <si>
    <t>0xCA</t>
  </si>
  <si>
    <t>0x3D</t>
  </si>
  <si>
    <t>0x0F4</t>
  </si>
  <si>
    <t>0x0F5</t>
  </si>
  <si>
    <t>0x0F6</t>
  </si>
  <si>
    <t>0x84</t>
  </si>
  <si>
    <t>0x0F7</t>
  </si>
  <si>
    <t>0x0F8</t>
  </si>
  <si>
    <t>0x0F9</t>
  </si>
  <si>
    <t>0xC8</t>
  </si>
  <si>
    <t>0x0FA</t>
  </si>
  <si>
    <t>0xB0</t>
  </si>
  <si>
    <t>0x0FB</t>
  </si>
  <si>
    <t>0x3F</t>
  </si>
  <si>
    <t>0x0FC</t>
  </si>
  <si>
    <t>0x95</t>
  </si>
  <si>
    <t>0x0FD</t>
  </si>
  <si>
    <t>0xF4</t>
  </si>
  <si>
    <t>0x0FE</t>
  </si>
  <si>
    <t>0x0FF</t>
  </si>
  <si>
    <t>0x100</t>
  </si>
  <si>
    <t>0x101</t>
  </si>
  <si>
    <t>0xCB</t>
  </si>
  <si>
    <t>0x102</t>
  </si>
  <si>
    <t>0x103</t>
  </si>
  <si>
    <t>0x104</t>
  </si>
  <si>
    <t>0xAD</t>
  </si>
  <si>
    <t>0x105</t>
  </si>
  <si>
    <t>0x106</t>
  </si>
  <si>
    <t>0xA3</t>
  </si>
  <si>
    <t>0x107</t>
  </si>
  <si>
    <t>0x6E</t>
  </si>
  <si>
    <t>0x42</t>
  </si>
  <si>
    <t>0x108</t>
  </si>
  <si>
    <t>0x109</t>
  </si>
  <si>
    <t>0x10A</t>
  </si>
  <si>
    <t>0x10B</t>
  </si>
  <si>
    <t>0x43</t>
  </si>
  <si>
    <t>0x10C</t>
  </si>
  <si>
    <t>0x10D</t>
  </si>
  <si>
    <t>0x10E</t>
  </si>
  <si>
    <t>0x10F</t>
  </si>
  <si>
    <t>0x110</t>
  </si>
  <si>
    <t>0x111</t>
  </si>
  <si>
    <t>0x112</t>
  </si>
  <si>
    <t>0x113</t>
  </si>
  <si>
    <t>0x45</t>
  </si>
  <si>
    <t>0x114</t>
  </si>
  <si>
    <t>0x115</t>
  </si>
  <si>
    <t>0x116</t>
  </si>
  <si>
    <t>0xDB</t>
  </si>
  <si>
    <t>0x117</t>
  </si>
  <si>
    <t>0x46</t>
  </si>
  <si>
    <t>0x118</t>
  </si>
  <si>
    <t>0x119</t>
  </si>
  <si>
    <t>0x6A</t>
  </si>
  <si>
    <t>0x11A</t>
  </si>
  <si>
    <t>0x11B</t>
  </si>
  <si>
    <t>0x68</t>
  </si>
  <si>
    <t>0x11C</t>
  </si>
  <si>
    <t>0xD6</t>
  </si>
  <si>
    <t>0x11D</t>
  </si>
  <si>
    <t>0x11E</t>
  </si>
  <si>
    <t>0x11F</t>
  </si>
  <si>
    <t>0x120</t>
  </si>
  <si>
    <t>0x121</t>
  </si>
  <si>
    <t>0x122</t>
  </si>
  <si>
    <t>0x123</t>
  </si>
  <si>
    <t>0x49</t>
  </si>
  <si>
    <t>0x124</t>
  </si>
  <si>
    <t>0xFD</t>
  </si>
  <si>
    <t>0x125</t>
  </si>
  <si>
    <t>0x126</t>
  </si>
  <si>
    <t>0x127</t>
  </si>
  <si>
    <t>0x90</t>
  </si>
  <si>
    <t>0x4A</t>
  </si>
  <si>
    <t>0x128</t>
  </si>
  <si>
    <t>0x129</t>
  </si>
  <si>
    <t>0x12A</t>
  </si>
  <si>
    <t>0x12B</t>
  </si>
  <si>
    <t>0x51</t>
  </si>
  <si>
    <t>0x12C</t>
  </si>
  <si>
    <t>0x12D</t>
  </si>
  <si>
    <t>0xB2</t>
  </si>
  <si>
    <t>0x12E</t>
  </si>
  <si>
    <t>0x4C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</si>
  <si>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</si>
  <si>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</si>
  <si>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</si>
  <si>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</si>
  <si>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</si>
  <si>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</si>
  <si>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</si>
  <si>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</si>
  <si>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0xC7</t>
  </si>
  <si>
    <t>0x137</t>
  </si>
  <si>
    <t>0xD2</t>
  </si>
  <si>
    <t>0x138</t>
  </si>
  <si>
    <t>0x139</t>
  </si>
  <si>
    <t>0x13A</t>
  </si>
  <si>
    <t>0x13B</t>
  </si>
  <si>
    <t>0x4F</t>
  </si>
  <si>
    <t>0x13C</t>
  </si>
  <si>
    <t>0x5E</t>
  </si>
  <si>
    <t>0x13D</t>
  </si>
  <si>
    <t>0x13E</t>
  </si>
  <si>
    <t>0x13F</t>
  </si>
  <si>
    <t>0x50</t>
  </si>
  <si>
    <t>0x140</t>
  </si>
  <si>
    <t>0x141</t>
  </si>
  <si>
    <t>0x142</t>
  </si>
  <si>
    <t>0x143</t>
  </si>
  <si>
    <t>0x144</t>
  </si>
  <si>
    <t>0xF9</t>
  </si>
  <si>
    <t>0x145</t>
  </si>
  <si>
    <t>0x146</t>
  </si>
  <si>
    <t>0x147</t>
  </si>
  <si>
    <t>0xB7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</si>
  <si>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</si>
  <si>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</si>
  <si>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</si>
  <si>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</si>
  <si>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</si>
  <si>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</si>
  <si>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</si>
  <si>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</si>
  <si>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</si>
  <si>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</si>
  <si>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</si>
  <si>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0xEB</t>
  </si>
  <si>
    <t>0x153</t>
  </si>
  <si>
    <t>0x154</t>
  </si>
  <si>
    <t>0x155</t>
  </si>
  <si>
    <t>0xDD</t>
  </si>
  <si>
    <t>0x156</t>
  </si>
  <si>
    <t>0x57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</si>
  <si>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</si>
  <si>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</si>
  <si>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</si>
  <si>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</si>
  <si>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</si>
  <si>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</si>
  <si>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</si>
  <si>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</si>
  <si>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</si>
  <si>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</si>
  <si>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0xA2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</si>
  <si>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</si>
  <si>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</si>
  <si>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</si>
  <si>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</si>
  <si>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</si>
  <si>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</si>
  <si>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</si>
  <si>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</si>
  <si>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</si>
  <si>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</si>
  <si>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0x6B</t>
  </si>
  <si>
    <t>0x16B</t>
  </si>
  <si>
    <t>0x16C</t>
  </si>
  <si>
    <t>0xBC</t>
  </si>
  <si>
    <t>0x16D</t>
  </si>
  <si>
    <t>0x16E</t>
  </si>
  <si>
    <t>0x16F</t>
  </si>
  <si>
    <t>0x170</t>
  </si>
  <si>
    <t>0x171</t>
  </si>
  <si>
    <t>0x172</t>
  </si>
  <si>
    <t>0x173</t>
  </si>
  <si>
    <t>0xA1</t>
  </si>
  <si>
    <t>0x174</t>
  </si>
  <si>
    <t>0x175</t>
  </si>
  <si>
    <t>0x99</t>
  </si>
  <si>
    <t>0x176</t>
  </si>
  <si>
    <t>0x177</t>
  </si>
  <si>
    <t>0xE2</t>
  </si>
  <si>
    <t>0x178</t>
  </si>
  <si>
    <t>0x179</t>
  </si>
  <si>
    <t>0x17A</t>
  </si>
  <si>
    <t>0x17B</t>
  </si>
  <si>
    <t>0x9C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</si>
  <si>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</si>
  <si>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</si>
  <si>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</si>
  <si>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</si>
  <si>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</si>
  <si>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</si>
  <si>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</si>
  <si>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</si>
  <si>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</si>
  <si>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0x185</t>
  </si>
  <si>
    <t>0x186</t>
  </si>
  <si>
    <t>0x187</t>
  </si>
  <si>
    <t>0x62</t>
  </si>
  <si>
    <t>0x188</t>
  </si>
  <si>
    <t>0x189</t>
  </si>
  <si>
    <t>0x18A</t>
  </si>
  <si>
    <t>0x18B</t>
  </si>
  <si>
    <t>0x18C</t>
  </si>
  <si>
    <t>0x18D</t>
  </si>
  <si>
    <t>0x18E</t>
  </si>
  <si>
    <t>0x18F</t>
  </si>
  <si>
    <t>0x64</t>
  </si>
  <si>
    <t>0x190</t>
  </si>
  <si>
    <t>0x191</t>
  </si>
  <si>
    <t>0x192</t>
  </si>
  <si>
    <t>0x7A</t>
  </si>
  <si>
    <t>0x193</t>
  </si>
  <si>
    <t>0x194</t>
  </si>
  <si>
    <t>0x195</t>
  </si>
  <si>
    <t>0x196</t>
  </si>
  <si>
    <t>0x197</t>
  </si>
  <si>
    <t>0xBA</t>
  </si>
  <si>
    <t>0x198</t>
  </si>
  <si>
    <t>0x199</t>
  </si>
  <si>
    <t>0x19A</t>
  </si>
  <si>
    <t>0x19B</t>
  </si>
  <si>
    <t>0x19C</t>
  </si>
  <si>
    <t>0x19D</t>
  </si>
  <si>
    <t>0x19E</t>
  </si>
  <si>
    <t>0x19F</t>
  </si>
  <si>
    <t>0x1A0</t>
  </si>
  <si>
    <t>0x1A1</t>
  </si>
  <si>
    <t>0x1A2</t>
  </si>
  <si>
    <t>0x1A3</t>
  </si>
  <si>
    <t>0x69</t>
  </si>
  <si>
    <t>0x1A4</t>
  </si>
  <si>
    <t>0x9B</t>
  </si>
  <si>
    <t>0x1A5</t>
  </si>
  <si>
    <t>0xCC</t>
  </si>
  <si>
    <t>0x1A6</t>
  </si>
  <si>
    <t>0x1A7</t>
  </si>
  <si>
    <t>0x1A8</t>
  </si>
  <si>
    <t>0x1A9</t>
  </si>
  <si>
    <t>0x1AA</t>
  </si>
  <si>
    <t>0x1AB</t>
  </si>
  <si>
    <t>0x77</t>
  </si>
  <si>
    <t>0x1AC</t>
  </si>
  <si>
    <t>0x1AD</t>
  </si>
  <si>
    <t>0x1AE</t>
  </si>
  <si>
    <t>0x1AF</t>
  </si>
  <si>
    <t>0x1B0</t>
  </si>
  <si>
    <t>0x1B1</t>
  </si>
  <si>
    <t>0x1B2</t>
  </si>
  <si>
    <t>0x1B3</t>
  </si>
  <si>
    <t>0xCD</t>
  </si>
  <si>
    <t>0x6D</t>
  </si>
  <si>
    <t>0xF3</t>
  </si>
  <si>
    <t>0xFE</t>
  </si>
  <si>
    <t>0xC2</t>
  </si>
  <si>
    <t>0x71</t>
  </si>
  <si>
    <t>0xE6</t>
  </si>
  <si>
    <t>0x76</t>
  </si>
  <si>
    <t>0x89</t>
  </si>
  <si>
    <t>0x97</t>
  </si>
  <si>
    <t>0x1E0</t>
    <phoneticPr fontId="5" type="noConversion"/>
  </si>
  <si>
    <t>0x79</t>
  </si>
  <si>
    <t>0x85</t>
  </si>
  <si>
    <t>0x7D</t>
  </si>
  <si>
    <t>LOCK2</t>
    <phoneticPr fontId="5" type="noConversion"/>
  </si>
  <si>
    <t>0x208</t>
  </si>
  <si>
    <t>LOCK3</t>
    <phoneticPr fontId="5" type="noConversion"/>
  </si>
  <si>
    <t>0x209</t>
  </si>
  <si>
    <t>LOCK4</t>
    <phoneticPr fontId="5" type="noConversion"/>
  </si>
  <si>
    <t>0x20A</t>
  </si>
  <si>
    <t>CHK</t>
    <phoneticPr fontId="5" type="noConversion"/>
  </si>
  <si>
    <t>0x20B</t>
  </si>
  <si>
    <t>CFG,MIRROR,AUTHO</t>
    <phoneticPr fontId="5" type="noConversion"/>
  </si>
  <si>
    <t>0x20C</t>
  </si>
  <si>
    <t>CFG,MIRROR,AUTHO</t>
    <phoneticPr fontId="5" type="noConversion"/>
  </si>
  <si>
    <t>0x20D</t>
  </si>
  <si>
    <t>0x20E</t>
  </si>
  <si>
    <t>0x20F</t>
  </si>
  <si>
    <t>ACCESS</t>
    <phoneticPr fontId="5" type="noConversion"/>
  </si>
  <si>
    <t>0x210</t>
  </si>
  <si>
    <t>ACCESS</t>
    <phoneticPr fontId="5" type="noConversion"/>
  </si>
  <si>
    <t>0x211</t>
  </si>
  <si>
    <t>--</t>
    <phoneticPr fontId="5" type="noConversion"/>
  </si>
  <si>
    <t>0x212</t>
  </si>
  <si>
    <t>--</t>
    <phoneticPr fontId="5" type="noConversion"/>
  </si>
  <si>
    <t>0x213</t>
  </si>
  <si>
    <t>PWD0</t>
    <phoneticPr fontId="5" type="noConversion"/>
  </si>
  <si>
    <t>0x214</t>
  </si>
  <si>
    <t>XX</t>
    <phoneticPr fontId="5" type="noConversion"/>
  </si>
  <si>
    <t>-</t>
    <phoneticPr fontId="5" type="noConversion"/>
  </si>
  <si>
    <t>0xAA ^ UID1 ^ UID3</t>
    <phoneticPr fontId="5" type="noConversion"/>
  </si>
  <si>
    <t>PWD1</t>
    <phoneticPr fontId="5" type="noConversion"/>
  </si>
  <si>
    <t>0x215</t>
  </si>
  <si>
    <t>XX</t>
    <phoneticPr fontId="5" type="noConversion"/>
  </si>
  <si>
    <t>-</t>
    <phoneticPr fontId="5" type="noConversion"/>
  </si>
  <si>
    <t>0x55 ^ UID2 ^ UID4</t>
    <phoneticPr fontId="5" type="noConversion"/>
  </si>
  <si>
    <t>PWD2</t>
    <phoneticPr fontId="5" type="noConversion"/>
  </si>
  <si>
    <t>0x216</t>
  </si>
  <si>
    <t>0xAA ^ UID3 ^ UID5</t>
    <phoneticPr fontId="5" type="noConversion"/>
  </si>
  <si>
    <t>PWD3</t>
    <phoneticPr fontId="5" type="noConversion"/>
  </si>
  <si>
    <t>0x217</t>
  </si>
  <si>
    <t>XX</t>
    <phoneticPr fontId="5" type="noConversion"/>
  </si>
  <si>
    <t>-</t>
    <phoneticPr fontId="5" type="noConversion"/>
  </si>
  <si>
    <t>0x55 ^ UID4 ^ UID6</t>
    <phoneticPr fontId="5" type="noConversion"/>
  </si>
  <si>
    <t>PACK0</t>
    <phoneticPr fontId="5" type="noConversion"/>
  </si>
  <si>
    <t>0x218</t>
  </si>
  <si>
    <t>XX</t>
    <phoneticPr fontId="5" type="noConversion"/>
  </si>
  <si>
    <t>-</t>
    <phoneticPr fontId="5" type="noConversion"/>
  </si>
  <si>
    <t>PACK1</t>
    <phoneticPr fontId="5" type="noConversion"/>
  </si>
  <si>
    <t>0x219</t>
  </si>
  <si>
    <t>--</t>
    <phoneticPr fontId="5" type="noConversion"/>
  </si>
  <si>
    <t>0x21A</t>
  </si>
  <si>
    <t>0x21B</t>
  </si>
  <si>
    <t>生产厂商</t>
    <phoneticPr fontId="5" type="noConversion"/>
  </si>
  <si>
    <t>0x21C</t>
  </si>
  <si>
    <t>0x21D</t>
  </si>
  <si>
    <t>0x21E</t>
  </si>
  <si>
    <t>0x21F</t>
  </si>
  <si>
    <t>0x220</t>
  </si>
  <si>
    <t>0x221</t>
  </si>
  <si>
    <t>0x222</t>
  </si>
  <si>
    <t>0x223</t>
  </si>
  <si>
    <t>0x224</t>
  </si>
  <si>
    <t>0x225</t>
  </si>
  <si>
    <t>0x226</t>
  </si>
  <si>
    <t>0x227</t>
  </si>
  <si>
    <t>0x228</t>
  </si>
  <si>
    <t>0x229</t>
  </si>
  <si>
    <t>0x22A</t>
  </si>
  <si>
    <t>0x22B</t>
  </si>
  <si>
    <t>0x22C</t>
  </si>
  <si>
    <t>0x22D</t>
  </si>
  <si>
    <t>0x22E</t>
  </si>
  <si>
    <t>0x22F</t>
  </si>
  <si>
    <t>0x230</t>
  </si>
  <si>
    <t>0x231</t>
  </si>
  <si>
    <t>0x232</t>
  </si>
  <si>
    <t>0x233</t>
  </si>
  <si>
    <t>0x234</t>
  </si>
  <si>
    <t>0x235</t>
  </si>
  <si>
    <t>0x236</t>
  </si>
  <si>
    <t>0x237</t>
  </si>
  <si>
    <t>0x238</t>
  </si>
  <si>
    <t>0x239</t>
  </si>
  <si>
    <t>0x23A</t>
  </si>
  <si>
    <t>0x23B</t>
  </si>
  <si>
    <t>加密前数据</t>
    <phoneticPr fontId="5" type="noConversion"/>
  </si>
  <si>
    <t>加密后地址</t>
    <phoneticPr fontId="5" type="noConversion"/>
  </si>
  <si>
    <t>加密后数据</t>
    <phoneticPr fontId="5" type="noConversion"/>
  </si>
  <si>
    <t>0xF0</t>
  </si>
  <si>
    <t>0xC0</t>
  </si>
  <si>
    <t>0xA4</t>
  </si>
  <si>
    <t>0x91</t>
  </si>
  <si>
    <t>步骤</t>
    <phoneticPr fontId="5" type="noConversion"/>
  </si>
  <si>
    <t>16进制数据</t>
    <phoneticPr fontId="5" type="noConversion"/>
  </si>
  <si>
    <t>10进制数字</t>
    <phoneticPr fontId="5" type="noConversion"/>
  </si>
  <si>
    <t>异或计算</t>
    <phoneticPr fontId="5" type="noConversion"/>
  </si>
  <si>
    <t>16进制结果</t>
    <phoneticPr fontId="5" type="noConversion"/>
  </si>
  <si>
    <t>功能</t>
    <phoneticPr fontId="2" type="noConversion"/>
  </si>
  <si>
    <t>十进制</t>
  </si>
  <si>
    <t>十六进制</t>
  </si>
  <si>
    <t>分块</t>
  </si>
  <si>
    <t>加密后地址</t>
  </si>
  <si>
    <t>算法</t>
  </si>
  <si>
    <t>计算结果</t>
  </si>
  <si>
    <t>功能</t>
  </si>
  <si>
    <t>A</t>
  </si>
  <si>
    <t>BCC1 = UID3 ^ UID4 ^ UID5 ^ UID6</t>
  </si>
  <si>
    <t>0x0</t>
  </si>
  <si>
    <t>BCC1</t>
  </si>
  <si>
    <t>B</t>
  </si>
  <si>
    <t>数据</t>
  </si>
  <si>
    <t>0x00A</t>
  </si>
  <si>
    <t>0x00B</t>
  </si>
  <si>
    <t>0x00C</t>
  </si>
  <si>
    <t>0x00D</t>
  </si>
  <si>
    <t>0x00E</t>
  </si>
  <si>
    <t>0x00F</t>
  </si>
  <si>
    <t>0x08A</t>
  </si>
  <si>
    <t>0x08B</t>
  </si>
  <si>
    <t>0x08C</t>
  </si>
  <si>
    <t>0x08D</t>
  </si>
  <si>
    <t>0x08E</t>
  </si>
  <si>
    <t>0x08F</t>
  </si>
  <si>
    <t>0x01A</t>
  </si>
  <si>
    <t>0x01B</t>
  </si>
  <si>
    <t>0x01C</t>
  </si>
  <si>
    <t>0x01D</t>
  </si>
  <si>
    <t>0x01E</t>
  </si>
  <si>
    <t>0x01F</t>
  </si>
  <si>
    <t>0x09A</t>
  </si>
  <si>
    <t>0x09B</t>
  </si>
  <si>
    <t>0x09C</t>
  </si>
  <si>
    <t>0x09D</t>
  </si>
  <si>
    <t>0x09E</t>
  </si>
  <si>
    <t>0x09F</t>
  </si>
  <si>
    <t>H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</si>
  <si>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</si>
  <si>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</si>
  <si>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</si>
  <si>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</si>
  <si>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</si>
  <si>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</si>
  <si>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</si>
  <si>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</si>
  <si>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</si>
  <si>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</si>
  <si>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</si>
  <si>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</si>
  <si>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I</t>
  </si>
  <si>
    <t>NXP = 04</t>
  </si>
  <si>
    <t>UID0</t>
  </si>
  <si>
    <t>UID1</t>
  </si>
  <si>
    <t>BCC0 = 0x88 ^ UID0 ^ UID1 ^ UID2</t>
  </si>
  <si>
    <t>BCC0</t>
  </si>
  <si>
    <t>UID3</t>
  </si>
  <si>
    <t>UID4</t>
  </si>
  <si>
    <t>UID5</t>
  </si>
  <si>
    <t>UID6</t>
  </si>
  <si>
    <t>04B68352AF4F80</t>
    <phoneticPr fontId="2" type="noConversion"/>
  </si>
  <si>
    <t>CC F6 3B D8 95 91 FE 1A 69 72 F8 C7 86 28 B1 BD</t>
    <phoneticPr fontId="2" type="noConversion"/>
  </si>
  <si>
    <t>73 3D 78 93 04 B6 83 B9 52 AF 4F 80 01 03 00 00</t>
    <phoneticPr fontId="2" type="noConversion"/>
  </si>
  <si>
    <t>9F 08 BC EA 24 65 FF A1 FA 4B CC 54 7E B2 28 A1</t>
    <phoneticPr fontId="2" type="noConversion"/>
  </si>
  <si>
    <t>0xED</t>
  </si>
  <si>
    <t>0xA6</t>
  </si>
  <si>
    <t>0xAF</t>
  </si>
  <si>
    <t>04107A9A8E4B81</t>
    <phoneticPr fontId="2" type="noConversion"/>
  </si>
  <si>
    <t>01: 01 28 36 AB E7 69 72 FA 2A D2 98 28 EE 90 8A 67</t>
  </si>
  <si>
    <t>02: 5A 6F AC E3 1F CB 03 1B A5 00 03 00 30 6E 00 01</t>
  </si>
  <si>
    <t>0xDE</t>
  </si>
  <si>
    <t>0xE7</t>
  </si>
  <si>
    <t>3B 3E 96 27 04 10 7A E6 9A 8E 4B 81 01 03 00 00</t>
  </si>
  <si>
    <t>步骤</t>
    <phoneticPr fontId="2" type="noConversion"/>
  </si>
  <si>
    <r>
      <t>0x</t>
    </r>
    <r>
      <rPr>
        <sz val="11"/>
        <color theme="1"/>
        <rFont val="等线"/>
        <family val="2"/>
        <scheme val="minor"/>
      </rPr>
      <t>04</t>
    </r>
    <phoneticPr fontId="5" type="noConversion"/>
  </si>
  <si>
    <r>
      <t>0x</t>
    </r>
    <r>
      <rPr>
        <sz val="11"/>
        <color theme="1"/>
        <rFont val="等线"/>
        <family val="2"/>
        <scheme val="minor"/>
      </rPr>
      <t>b6</t>
    </r>
    <phoneticPr fontId="5" type="noConversion"/>
  </si>
  <si>
    <r>
      <t>0x</t>
    </r>
    <r>
      <rPr>
        <sz val="11"/>
        <color theme="1"/>
        <rFont val="等线"/>
        <family val="2"/>
        <scheme val="minor"/>
      </rPr>
      <t>83</t>
    </r>
    <phoneticPr fontId="5" type="noConversion"/>
  </si>
  <si>
    <r>
      <t>0x</t>
    </r>
    <r>
      <rPr>
        <sz val="11"/>
        <color theme="1"/>
        <rFont val="等线"/>
        <family val="2"/>
        <scheme val="minor"/>
      </rPr>
      <t>88</t>
    </r>
    <phoneticPr fontId="5" type="noConversion"/>
  </si>
  <si>
    <t>NFC_ID</t>
    <phoneticPr fontId="2" type="noConversion"/>
  </si>
  <si>
    <t>NFC_ID</t>
    <phoneticPr fontId="2" type="noConversion"/>
  </si>
  <si>
    <t>Character_ID</t>
    <phoneticPr fontId="2" type="noConversion"/>
  </si>
  <si>
    <t>GameSeries_ID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</si>
</sst>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1" applyBorder="1"/>
    <xf numFmtId="0" fontId="4" fillId="0" borderId="0" xfId="1"/>
    <xf numFmtId="0" fontId="3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  <xf numFmtId="0" fontId="4" fillId="0" borderId="1" xfId="1" applyFill="1" applyBorder="1" applyAlignment="1">
      <alignment horizontal="center" vertical="center"/>
    </xf>
    <xf numFmtId="0" fontId="4" fillId="0" borderId="1" xfId="1" quotePrefix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1"/>
  <sheetViews>
    <sheetView topLeftCell="A399" workbookViewId="0">
      <selection activeCell="G489" sqref="G489"/>
    </sheetView>
  </sheetViews>
  <sheetFormatPr defaultRowHeight="18" customHeight="1" x14ac:dyDescent="0.2"/>
  <cols>
    <col min="1" max="1" width="7.125" bestFit="1" customWidth="1"/>
    <col min="4" max="6" width="11" bestFit="1" customWidth="1"/>
    <col min="7" max="7" width="33" bestFit="1" customWidth="1"/>
    <col min="9" max="9" width="19.375" bestFit="1" customWidth="1"/>
    <col min="11" max="11" width="14" bestFit="1" customWidth="1"/>
  </cols>
  <sheetData>
    <row r="1" spans="1:9" ht="18" customHeight="1" x14ac:dyDescent="0.2">
      <c r="A1" s="2" t="s">
        <v>0</v>
      </c>
      <c r="B1" s="2" t="s">
        <v>1</v>
      </c>
      <c r="C1" s="2" t="s">
        <v>2</v>
      </c>
      <c r="D1" s="12" t="s">
        <v>932</v>
      </c>
      <c r="E1" s="7" t="s">
        <v>933</v>
      </c>
      <c r="F1" s="7" t="s">
        <v>934</v>
      </c>
      <c r="G1" s="13" t="s">
        <v>38</v>
      </c>
      <c r="H1" s="13" t="s">
        <v>40</v>
      </c>
      <c r="I1" s="13" t="s">
        <v>944</v>
      </c>
    </row>
    <row r="2" spans="1:9" ht="18" customHeight="1" x14ac:dyDescent="0.2">
      <c r="A2" s="1">
        <v>0</v>
      </c>
      <c r="B2" s="1" t="str">
        <f>"0x"&amp;DEC2HEX(A2,3)</f>
        <v>0x000</v>
      </c>
      <c r="C2" s="1" t="s">
        <v>3</v>
      </c>
      <c r="D2" s="10" t="s">
        <v>85</v>
      </c>
      <c r="E2" s="9" t="str">
        <f>IFERROR(INDEX(加密!D:D,MATCH(B2,加密!F:F,0)),"")</f>
        <v>0x008</v>
      </c>
      <c r="F2" s="9" t="str">
        <f>IFERROR(INDEX(加密!E:E,MATCH(B2,加密!F:F,0)),"")</f>
        <v>0xD4</v>
      </c>
      <c r="G2" s="14" t="str">
        <f>IFERROR(INDEX(加密!H:H,MATCH(B2,加密!F:F,0)),"")</f>
        <v>BCC1 = UID3 ^ UID4 ^ UID5 ^ UID6</v>
      </c>
      <c r="H2" s="14" t="str">
        <f>IFERROR(INDEX(加密!I:I,MATCH(B2,加密!F:F,0)),"")</f>
        <v>0x0</v>
      </c>
      <c r="I2" s="14" t="str">
        <f>IFERROR(INDEX(加密!C:C,MATCH(B2,加密!F:F,0)),"")</f>
        <v>BCC1</v>
      </c>
    </row>
    <row r="3" spans="1:9" ht="18" customHeight="1" x14ac:dyDescent="0.2">
      <c r="A3" s="1">
        <v>1</v>
      </c>
      <c r="B3" s="14" t="str">
        <f>"0x"&amp;DEC2HEX(A3,3)</f>
        <v>0x001</v>
      </c>
      <c r="C3" s="1" t="s">
        <v>3</v>
      </c>
      <c r="D3" s="9" t="s">
        <v>90</v>
      </c>
      <c r="E3" s="9" t="str">
        <f>IFERROR(INDEX(加密!D:D,MATCH(B3,加密!F:F,0)),"")</f>
        <v>0x009</v>
      </c>
      <c r="F3" s="9" t="str">
        <f>IFERROR(INDEX(加密!E:E,MATCH(B3,加密!F:F,0)),"")</f>
        <v>0x48</v>
      </c>
      <c r="G3" s="14" t="str">
        <f>IFERROR(INDEX(加密!H:H,MATCH(B3,加密!F:F,0)),"")</f>
        <v>0x48</v>
      </c>
      <c r="H3" s="14">
        <f>IFERROR(INDEX(加密!I:I,MATCH(B3,加密!F:F,0)),"")</f>
        <v>0</v>
      </c>
      <c r="I3" s="14" t="str">
        <f>IFERROR(INDEX(加密!C:C,MATCH(B3,加密!F:F,0)),"")</f>
        <v>INT</v>
      </c>
    </row>
    <row r="4" spans="1:9" ht="18" customHeight="1" x14ac:dyDescent="0.2">
      <c r="A4" s="1">
        <v>2</v>
      </c>
      <c r="B4" s="14" t="str">
        <f>"0x"&amp;DEC2HEX(A4,3)</f>
        <v>0x002</v>
      </c>
      <c r="C4" s="1" t="s">
        <v>3</v>
      </c>
      <c r="D4" s="9" t="s">
        <v>95</v>
      </c>
      <c r="E4" s="9" t="str">
        <f>IFERROR(INDEX(加密!D:D,MATCH(B4,加密!F:F,0)),"")</f>
        <v>0x00A</v>
      </c>
      <c r="F4" s="9" t="str">
        <f>IFERROR(INDEX(加密!E:E,MATCH(B4,加密!F:F,0)),"")</f>
        <v>0x0F</v>
      </c>
      <c r="G4" s="14">
        <f>IFERROR(INDEX(加密!H:H,MATCH(B4,加密!F:F,0)),"")</f>
        <v>0</v>
      </c>
      <c r="H4" s="14">
        <f>IFERROR(INDEX(加密!I:I,MATCH(B4,加密!F:F,0)),"")</f>
        <v>0</v>
      </c>
      <c r="I4" s="14" t="str">
        <f>IFERROR(INDEX(加密!C:C,MATCH(B4,加密!F:F,0)),"")</f>
        <v>LOCK0</v>
      </c>
    </row>
    <row r="5" spans="1:9" ht="18" customHeight="1" x14ac:dyDescent="0.2">
      <c r="A5" s="1">
        <v>3</v>
      </c>
      <c r="B5" s="14" t="str">
        <f>"0x"&amp;DEC2HEX(A5,3)</f>
        <v>0x003</v>
      </c>
      <c r="C5" s="1" t="s">
        <v>3</v>
      </c>
      <c r="D5" s="9" t="s">
        <v>98</v>
      </c>
      <c r="E5" s="9" t="str">
        <f>IFERROR(INDEX(加密!D:D,MATCH(B5,加密!F:F,0)),"")</f>
        <v>0x00B</v>
      </c>
      <c r="F5" s="9" t="str">
        <f>IFERROR(INDEX(加密!E:E,MATCH(B5,加密!F:F,0)),"")</f>
        <v>0xE0</v>
      </c>
      <c r="G5" s="14">
        <f>IFERROR(INDEX(加密!H:H,MATCH(B5,加密!F:F,0)),"")</f>
        <v>0</v>
      </c>
      <c r="H5" s="14">
        <f>IFERROR(INDEX(加密!I:I,MATCH(B5,加密!F:F,0)),"")</f>
        <v>0</v>
      </c>
      <c r="I5" s="14" t="str">
        <f>IFERROR(INDEX(加密!C:C,MATCH(B5,加密!F:F,0)),"")</f>
        <v>LOCK1</v>
      </c>
    </row>
    <row r="6" spans="1:9" ht="18" customHeight="1" x14ac:dyDescent="0.2">
      <c r="A6" s="1">
        <v>4</v>
      </c>
      <c r="B6" s="14" t="str">
        <f>"0x"&amp;DEC2HEX(A6,3)</f>
        <v>0x004</v>
      </c>
      <c r="C6" s="1" t="s">
        <v>3</v>
      </c>
      <c r="D6" s="9" t="s">
        <v>102</v>
      </c>
      <c r="E6" s="9" t="str">
        <f>IFERROR(INDEX(加密!D:D,MATCH(B6,加密!F:F,0)),"")</f>
        <v>0x00C</v>
      </c>
      <c r="F6" s="9" t="str">
        <f>IFERROR(INDEX(加密!E:E,MATCH(B6,加密!F:F,0)),"")</f>
        <v>0xF1</v>
      </c>
      <c r="G6" s="14">
        <f>IFERROR(INDEX(加密!H:H,MATCH(B6,加密!F:F,0)),"")</f>
        <v>0</v>
      </c>
      <c r="H6" s="14">
        <f>IFERROR(INDEX(加密!I:I,MATCH(B6,加密!F:F,0)),"")</f>
        <v>0</v>
      </c>
      <c r="I6" s="14" t="str">
        <f>IFERROR(INDEX(加密!C:C,MATCH(B6,加密!F:F,0)),"")</f>
        <v>OTP0</v>
      </c>
    </row>
    <row r="7" spans="1:9" ht="18" customHeight="1" x14ac:dyDescent="0.2">
      <c r="A7" s="1">
        <v>5</v>
      </c>
      <c r="B7" s="14" t="str">
        <f>"0x"&amp;DEC2HEX(A7,3)</f>
        <v>0x005</v>
      </c>
      <c r="C7" s="1" t="s">
        <v>3</v>
      </c>
      <c r="D7" s="9" t="s">
        <v>105</v>
      </c>
      <c r="E7" s="9" t="str">
        <f>IFERROR(INDEX(加密!D:D,MATCH(B7,加密!F:F,0)),"")</f>
        <v>0x00D</v>
      </c>
      <c r="F7" s="9" t="str">
        <f>IFERROR(INDEX(加密!E:E,MATCH(B7,加密!F:F,0)),"")</f>
        <v>0x10</v>
      </c>
      <c r="G7" s="14">
        <f>IFERROR(INDEX(加密!H:H,MATCH(B7,加密!F:F,0)),"")</f>
        <v>0</v>
      </c>
      <c r="H7" s="14">
        <f>IFERROR(INDEX(加密!I:I,MATCH(B7,加密!F:F,0)),"")</f>
        <v>0</v>
      </c>
      <c r="I7" s="14" t="str">
        <f>IFERROR(INDEX(加密!C:C,MATCH(B7,加密!F:F,0)),"")</f>
        <v>OTP1</v>
      </c>
    </row>
    <row r="8" spans="1:9" ht="18" customHeight="1" x14ac:dyDescent="0.2">
      <c r="A8" s="1">
        <v>6</v>
      </c>
      <c r="B8" s="14" t="str">
        <f>"0x"&amp;DEC2HEX(A8,3)</f>
        <v>0x006</v>
      </c>
      <c r="C8" s="1" t="s">
        <v>3</v>
      </c>
      <c r="D8" s="9" t="s">
        <v>108</v>
      </c>
      <c r="E8" s="9" t="str">
        <f>IFERROR(INDEX(加密!D:D,MATCH(B8,加密!F:F,0)),"")</f>
        <v>0x00E</v>
      </c>
      <c r="F8" s="9" t="str">
        <f>IFERROR(INDEX(加密!E:E,MATCH(B8,加密!F:F,0)),"")</f>
        <v>0xFF</v>
      </c>
      <c r="G8" s="14">
        <f>IFERROR(INDEX(加密!H:H,MATCH(B8,加密!F:F,0)),"")</f>
        <v>0</v>
      </c>
      <c r="H8" s="14">
        <f>IFERROR(INDEX(加密!I:I,MATCH(B8,加密!F:F,0)),"")</f>
        <v>0</v>
      </c>
      <c r="I8" s="14" t="str">
        <f>IFERROR(INDEX(加密!C:C,MATCH(B8,加密!F:F,0)),"")</f>
        <v>OTP2</v>
      </c>
    </row>
    <row r="9" spans="1:9" ht="18" customHeight="1" x14ac:dyDescent="0.2">
      <c r="A9" s="1">
        <v>7</v>
      </c>
      <c r="B9" s="14" t="str">
        <f>"0x"&amp;DEC2HEX(A9,3)</f>
        <v>0x007</v>
      </c>
      <c r="C9" s="1" t="s">
        <v>3</v>
      </c>
      <c r="D9" s="9" t="s">
        <v>111</v>
      </c>
      <c r="E9" s="9" t="str">
        <f>IFERROR(INDEX(加密!D:D,MATCH(B9,加密!F:F,0)),"")</f>
        <v>0x00F</v>
      </c>
      <c r="F9" s="9" t="str">
        <f>IFERROR(INDEX(加密!E:E,MATCH(B9,加密!F:F,0)),"")</f>
        <v>0xEE</v>
      </c>
      <c r="G9" s="14">
        <f>IFERROR(INDEX(加密!H:H,MATCH(B9,加密!F:F,0)),"")</f>
        <v>0</v>
      </c>
      <c r="H9" s="14">
        <f>IFERROR(INDEX(加密!I:I,MATCH(B9,加密!F:F,0)),"")</f>
        <v>0</v>
      </c>
      <c r="I9" s="14" t="str">
        <f>IFERROR(INDEX(加密!C:C,MATCH(B9,加密!F:F,0)),"")</f>
        <v>OTP3</v>
      </c>
    </row>
    <row r="10" spans="1:9" ht="18" customHeight="1" x14ac:dyDescent="0.2">
      <c r="A10" s="1">
        <v>8</v>
      </c>
      <c r="B10" s="1" t="str">
        <f>"0x"&amp;DEC2HEX(A10,3)</f>
        <v>0x008</v>
      </c>
      <c r="C10" s="1" t="s">
        <v>4</v>
      </c>
      <c r="D10" s="10" t="s">
        <v>148</v>
      </c>
      <c r="E10" s="9" t="str">
        <f>IFERROR(INDEX(加密!D:D,MATCH(B10,加密!F:F,0)),"")</f>
        <v>0x080</v>
      </c>
      <c r="F10" s="9" t="str">
        <f>IFERROR(INDEX(加密!E:E,MATCH(B10,加密!F:F,0)),"")</f>
        <v>0x32</v>
      </c>
      <c r="G10" s="14">
        <f>IFERROR(INDEX(加密!H:H,MATCH(B10,加密!F:F,0)),"")</f>
        <v>0</v>
      </c>
      <c r="H10" s="14">
        <f>IFERROR(INDEX(加密!I:I,MATCH(B10,加密!F:F,0)),"")</f>
        <v>0</v>
      </c>
      <c r="I10" s="14" t="str">
        <f>IFERROR(INDEX(加密!C:C,MATCH(B10,加密!F:F,0)),"")</f>
        <v>数据</v>
      </c>
    </row>
    <row r="11" spans="1:9" ht="18" customHeight="1" x14ac:dyDescent="0.2">
      <c r="A11" s="1">
        <v>9</v>
      </c>
      <c r="B11" s="1" t="str">
        <f>"0x"&amp;DEC2HEX(A11,3)</f>
        <v>0x009</v>
      </c>
      <c r="C11" s="1" t="s">
        <v>4</v>
      </c>
      <c r="D11" s="10" t="s">
        <v>99</v>
      </c>
      <c r="E11" s="9" t="str">
        <f>IFERROR(INDEX(加密!D:D,MATCH(B11,加密!F:F,0)),"")</f>
        <v>0x081</v>
      </c>
      <c r="F11" s="9" t="str">
        <f>IFERROR(INDEX(加密!E:E,MATCH(B11,加密!F:F,0)),"")</f>
        <v>0x03</v>
      </c>
      <c r="G11" s="14">
        <f>IFERROR(INDEX(加密!H:H,MATCH(B11,加密!F:F,0)),"")</f>
        <v>0</v>
      </c>
      <c r="H11" s="14">
        <f>IFERROR(INDEX(加密!I:I,MATCH(B11,加密!F:F,0)),"")</f>
        <v>0</v>
      </c>
      <c r="I11" s="14" t="str">
        <f>IFERROR(INDEX(加密!C:C,MATCH(B11,加密!F:F,0)),"")</f>
        <v>数据</v>
      </c>
    </row>
    <row r="12" spans="1:9" ht="18" customHeight="1" x14ac:dyDescent="0.2">
      <c r="A12" s="1">
        <v>10</v>
      </c>
      <c r="B12" s="1" t="str">
        <f>"0x"&amp;DEC2HEX(A12,3)</f>
        <v>0x00A</v>
      </c>
      <c r="C12" s="1" t="s">
        <v>4</v>
      </c>
      <c r="D12" s="10" t="s">
        <v>397</v>
      </c>
      <c r="E12" s="9" t="str">
        <f>IFERROR(INDEX(加密!D:D,MATCH(B12,加密!F:F,0)),"")</f>
        <v>0x082</v>
      </c>
      <c r="F12" s="9" t="str">
        <f>IFERROR(INDEX(加密!E:E,MATCH(B12,加密!F:F,0)),"")</f>
        <v>0x8E</v>
      </c>
      <c r="G12" s="14">
        <f>IFERROR(INDEX(加密!H:H,MATCH(B12,加密!F:F,0)),"")</f>
        <v>0</v>
      </c>
      <c r="H12" s="14">
        <f>IFERROR(INDEX(加密!I:I,MATCH(B12,加密!F:F,0)),"")</f>
        <v>0</v>
      </c>
      <c r="I12" s="14" t="str">
        <f>IFERROR(INDEX(加密!C:C,MATCH(B12,加密!F:F,0)),"")</f>
        <v>数据</v>
      </c>
    </row>
    <row r="13" spans="1:9" ht="18" customHeight="1" x14ac:dyDescent="0.2">
      <c r="A13" s="1">
        <v>11</v>
      </c>
      <c r="B13" s="1" t="str">
        <f>"0x"&amp;DEC2HEX(A13,3)</f>
        <v>0x00B</v>
      </c>
      <c r="C13" s="1" t="s">
        <v>4</v>
      </c>
      <c r="D13" s="10" t="s">
        <v>358</v>
      </c>
      <c r="E13" s="9" t="str">
        <f>IFERROR(INDEX(加密!D:D,MATCH(B13,加密!F:F,0)),"")</f>
        <v>0x083</v>
      </c>
      <c r="F13" s="9" t="str">
        <f>IFERROR(INDEX(加密!E:E,MATCH(B13,加密!F:F,0)),"")</f>
        <v>0xDC</v>
      </c>
      <c r="G13" s="14">
        <f>IFERROR(INDEX(加密!H:H,MATCH(B13,加密!F:F,0)),"")</f>
        <v>0</v>
      </c>
      <c r="H13" s="14">
        <f>IFERROR(INDEX(加密!I:I,MATCH(B13,加密!F:F,0)),"")</f>
        <v>0</v>
      </c>
      <c r="I13" s="14" t="str">
        <f>IFERROR(INDEX(加密!C:C,MATCH(B13,加密!F:F,0)),"")</f>
        <v>数据</v>
      </c>
    </row>
    <row r="14" spans="1:9" ht="18" customHeight="1" x14ac:dyDescent="0.2">
      <c r="A14" s="1">
        <v>12</v>
      </c>
      <c r="B14" s="1" t="str">
        <f>"0x"&amp;DEC2HEX(A14,3)</f>
        <v>0x00C</v>
      </c>
      <c r="C14" s="1" t="s">
        <v>4</v>
      </c>
      <c r="D14" s="10" t="s">
        <v>403</v>
      </c>
      <c r="E14" s="9" t="str">
        <f>IFERROR(INDEX(加密!D:D,MATCH(B14,加密!F:F,0)),"")</f>
        <v>0x084</v>
      </c>
      <c r="F14" s="9" t="str">
        <f>IFERROR(INDEX(加密!E:E,MATCH(B14,加密!F:F,0)),"")</f>
        <v>0xBF</v>
      </c>
      <c r="G14" s="14">
        <f>IFERROR(INDEX(加密!H:H,MATCH(B14,加密!F:F,0)),"")</f>
        <v>0</v>
      </c>
      <c r="H14" s="14">
        <f>IFERROR(INDEX(加密!I:I,MATCH(B14,加密!F:F,0)),"")</f>
        <v>0</v>
      </c>
      <c r="I14" s="14" t="str">
        <f>IFERROR(INDEX(加密!C:C,MATCH(B14,加密!F:F,0)),"")</f>
        <v>数据</v>
      </c>
    </row>
    <row r="15" spans="1:9" ht="18" customHeight="1" x14ac:dyDescent="0.2">
      <c r="A15" s="1">
        <v>13</v>
      </c>
      <c r="B15" s="1" t="str">
        <f>"0x"&amp;DEC2HEX(A15,3)</f>
        <v>0x00D</v>
      </c>
      <c r="C15" s="1" t="s">
        <v>4</v>
      </c>
      <c r="D15" s="10" t="s">
        <v>406</v>
      </c>
      <c r="E15" s="9" t="str">
        <f>IFERROR(INDEX(加密!D:D,MATCH(B15,加密!F:F,0)),"")</f>
        <v>0x085</v>
      </c>
      <c r="F15" s="9" t="str">
        <f>IFERROR(INDEX(加密!E:E,MATCH(B15,加密!F:F,0)),"")</f>
        <v>0xA0</v>
      </c>
      <c r="G15" s="14">
        <f>IFERROR(INDEX(加密!H:H,MATCH(B15,加密!F:F,0)),"")</f>
        <v>0</v>
      </c>
      <c r="H15" s="14">
        <f>IFERROR(INDEX(加密!I:I,MATCH(B15,加密!F:F,0)),"")</f>
        <v>0</v>
      </c>
      <c r="I15" s="14" t="str">
        <f>IFERROR(INDEX(加密!C:C,MATCH(B15,加密!F:F,0)),"")</f>
        <v>数据</v>
      </c>
    </row>
    <row r="16" spans="1:9" ht="18" customHeight="1" x14ac:dyDescent="0.2">
      <c r="A16" s="1">
        <v>14</v>
      </c>
      <c r="B16" s="1" t="str">
        <f>"0x"&amp;DEC2HEX(A16,3)</f>
        <v>0x00E</v>
      </c>
      <c r="C16" s="1" t="s">
        <v>4</v>
      </c>
      <c r="D16" s="10" t="s">
        <v>409</v>
      </c>
      <c r="E16" s="9" t="str">
        <f>IFERROR(INDEX(加密!D:D,MATCH(B16,加密!F:F,0)),"")</f>
        <v>0x086</v>
      </c>
      <c r="F16" s="9" t="str">
        <f>IFERROR(INDEX(加密!E:E,MATCH(B16,加密!F:F,0)),"")</f>
        <v>0xC4</v>
      </c>
      <c r="G16" s="14">
        <f>IFERROR(INDEX(加密!H:H,MATCH(B16,加密!F:F,0)),"")</f>
        <v>0</v>
      </c>
      <c r="H16" s="14">
        <f>IFERROR(INDEX(加密!I:I,MATCH(B16,加密!F:F,0)),"")</f>
        <v>0</v>
      </c>
      <c r="I16" s="14" t="str">
        <f>IFERROR(INDEX(加密!C:C,MATCH(B16,加密!F:F,0)),"")</f>
        <v>数据</v>
      </c>
    </row>
    <row r="17" spans="1:9" ht="18" customHeight="1" x14ac:dyDescent="0.2">
      <c r="A17" s="1">
        <v>15</v>
      </c>
      <c r="B17" s="1" t="str">
        <f>"0x"&amp;DEC2HEX(A17,3)</f>
        <v>0x00F</v>
      </c>
      <c r="C17" s="1" t="s">
        <v>4</v>
      </c>
      <c r="D17" s="10" t="s">
        <v>412</v>
      </c>
      <c r="E17" s="9" t="str">
        <f>IFERROR(INDEX(加密!D:D,MATCH(B17,加密!F:F,0)),"")</f>
        <v>0x087</v>
      </c>
      <c r="F17" s="9" t="str">
        <f>IFERROR(INDEX(加密!E:E,MATCH(B17,加密!F:F,0)),"")</f>
        <v>0x6C</v>
      </c>
      <c r="G17" s="14">
        <f>IFERROR(INDEX(加密!H:H,MATCH(B17,加密!F:F,0)),"")</f>
        <v>0</v>
      </c>
      <c r="H17" s="14">
        <f>IFERROR(INDEX(加密!I:I,MATCH(B17,加密!F:F,0)),"")</f>
        <v>0</v>
      </c>
      <c r="I17" s="14" t="str">
        <f>IFERROR(INDEX(加密!C:C,MATCH(B17,加密!F:F,0)),"")</f>
        <v>数据</v>
      </c>
    </row>
    <row r="18" spans="1:9" ht="18" customHeight="1" x14ac:dyDescent="0.2">
      <c r="A18" s="1">
        <v>16</v>
      </c>
      <c r="B18" s="1" t="str">
        <f>"0x"&amp;DEC2HEX(A18,3)</f>
        <v>0x010</v>
      </c>
      <c r="C18" s="1" t="s">
        <v>4</v>
      </c>
      <c r="D18" s="10" t="s">
        <v>415</v>
      </c>
      <c r="E18" s="9" t="str">
        <f>IFERROR(INDEX(加密!D:D,MATCH(B18,加密!F:F,0)),"")</f>
        <v>0x088</v>
      </c>
      <c r="F18" s="9" t="str">
        <f>IFERROR(INDEX(加密!E:E,MATCH(B18,加密!F:F,0)),"")</f>
        <v>0x56</v>
      </c>
      <c r="G18" s="14">
        <f>IFERROR(INDEX(加密!H:H,MATCH(B18,加密!F:F,0)),"")</f>
        <v>0</v>
      </c>
      <c r="H18" s="14">
        <f>IFERROR(INDEX(加密!I:I,MATCH(B18,加密!F:F,0)),"")</f>
        <v>0</v>
      </c>
      <c r="I18" s="14" t="str">
        <f>IFERROR(INDEX(加密!C:C,MATCH(B18,加密!F:F,0)),"")</f>
        <v>数据</v>
      </c>
    </row>
    <row r="19" spans="1:9" ht="18" customHeight="1" x14ac:dyDescent="0.2">
      <c r="A19" s="1">
        <v>17</v>
      </c>
      <c r="B19" s="1" t="str">
        <f>"0x"&amp;DEC2HEX(A19,3)</f>
        <v>0x011</v>
      </c>
      <c r="C19" s="1" t="s">
        <v>4</v>
      </c>
      <c r="D19" s="10" t="s">
        <v>68</v>
      </c>
      <c r="E19" s="9" t="str">
        <f>IFERROR(INDEX(加密!D:D,MATCH(B19,加密!F:F,0)),"")</f>
        <v>0x089</v>
      </c>
      <c r="F19" s="9" t="str">
        <f>IFERROR(INDEX(加密!E:E,MATCH(B19,加密!F:F,0)),"")</f>
        <v>0x22</v>
      </c>
      <c r="G19" s="14">
        <f>IFERROR(INDEX(加密!H:H,MATCH(B19,加密!F:F,0)),"")</f>
        <v>0</v>
      </c>
      <c r="H19" s="14">
        <f>IFERROR(INDEX(加密!I:I,MATCH(B19,加密!F:F,0)),"")</f>
        <v>0</v>
      </c>
      <c r="I19" s="14" t="str">
        <f>IFERROR(INDEX(加密!C:C,MATCH(B19,加密!F:F,0)),"")</f>
        <v>数据</v>
      </c>
    </row>
    <row r="20" spans="1:9" ht="18" customHeight="1" x14ac:dyDescent="0.2">
      <c r="A20" s="1">
        <v>18</v>
      </c>
      <c r="B20" s="1" t="str">
        <f>"0x"&amp;DEC2HEX(A20,3)</f>
        <v>0x012</v>
      </c>
      <c r="C20" s="1" t="s">
        <v>4</v>
      </c>
      <c r="D20" s="10" t="s">
        <v>170</v>
      </c>
      <c r="E20" s="9" t="str">
        <f>IFERROR(INDEX(加密!D:D,MATCH(B20,加密!F:F,0)),"")</f>
        <v>0x08A</v>
      </c>
      <c r="F20" s="9" t="str">
        <f>IFERROR(INDEX(加密!E:E,MATCH(B20,加密!F:F,0)),"")</f>
        <v>0x5B</v>
      </c>
      <c r="G20" s="14">
        <f>IFERROR(INDEX(加密!H:H,MATCH(B20,加密!F:F,0)),"")</f>
        <v>0</v>
      </c>
      <c r="H20" s="14">
        <f>IFERROR(INDEX(加密!I:I,MATCH(B20,加密!F:F,0)),"")</f>
        <v>0</v>
      </c>
      <c r="I20" s="14" t="str">
        <f>IFERROR(INDEX(加密!C:C,MATCH(B20,加密!F:F,0)),"")</f>
        <v>数据</v>
      </c>
    </row>
    <row r="21" spans="1:9" ht="18" customHeight="1" x14ac:dyDescent="0.2">
      <c r="A21" s="1">
        <v>19</v>
      </c>
      <c r="B21" s="1" t="str">
        <f>"0x"&amp;DEC2HEX(A21,3)</f>
        <v>0x013</v>
      </c>
      <c r="C21" s="1" t="s">
        <v>4</v>
      </c>
      <c r="D21" s="10" t="s">
        <v>306</v>
      </c>
      <c r="E21" s="9" t="str">
        <f>IFERROR(INDEX(加密!D:D,MATCH(B21,加密!F:F,0)),"")</f>
        <v>0x08B</v>
      </c>
      <c r="F21" s="9" t="str">
        <f>IFERROR(INDEX(加密!E:E,MATCH(B21,加密!F:F,0)),"")</f>
        <v>0x1E</v>
      </c>
      <c r="G21" s="14">
        <f>IFERROR(INDEX(加密!H:H,MATCH(B21,加密!F:F,0)),"")</f>
        <v>0</v>
      </c>
      <c r="H21" s="14">
        <f>IFERROR(INDEX(加密!I:I,MATCH(B21,加密!F:F,0)),"")</f>
        <v>0</v>
      </c>
      <c r="I21" s="14" t="str">
        <f>IFERROR(INDEX(加密!C:C,MATCH(B21,加密!F:F,0)),"")</f>
        <v>数据</v>
      </c>
    </row>
    <row r="22" spans="1:9" ht="18" customHeight="1" x14ac:dyDescent="0.2">
      <c r="A22" s="1">
        <v>20</v>
      </c>
      <c r="B22" s="1" t="str">
        <f>"0x"&amp;DEC2HEX(A22,3)</f>
        <v>0x014</v>
      </c>
      <c r="C22" s="1" t="s">
        <v>4</v>
      </c>
      <c r="D22" s="10" t="s">
        <v>422</v>
      </c>
      <c r="E22" s="9" t="str">
        <f>IFERROR(INDEX(加密!D:D,MATCH(B22,加密!F:F,0)),"")</f>
        <v>0x08C</v>
      </c>
      <c r="F22" s="9" t="str">
        <f>IFERROR(INDEX(加密!E:E,MATCH(B22,加密!F:F,0)),"")</f>
        <v>0xA7</v>
      </c>
      <c r="G22" s="14">
        <f>IFERROR(INDEX(加密!H:H,MATCH(B22,加密!F:F,0)),"")</f>
        <v>0</v>
      </c>
      <c r="H22" s="14">
        <f>IFERROR(INDEX(加密!I:I,MATCH(B22,加密!F:F,0)),"")</f>
        <v>0</v>
      </c>
      <c r="I22" s="14" t="str">
        <f>IFERROR(INDEX(加密!C:C,MATCH(B22,加密!F:F,0)),"")</f>
        <v>数据</v>
      </c>
    </row>
    <row r="23" spans="1:9" ht="18" customHeight="1" x14ac:dyDescent="0.2">
      <c r="A23" s="1">
        <v>21</v>
      </c>
      <c r="B23" s="1" t="str">
        <f>"0x"&amp;DEC2HEX(A23,3)</f>
        <v>0x015</v>
      </c>
      <c r="C23" s="1" t="s">
        <v>4</v>
      </c>
      <c r="D23" s="10" t="s">
        <v>76</v>
      </c>
      <c r="E23" s="9" t="str">
        <f>IFERROR(INDEX(加密!D:D,MATCH(B23,加密!F:F,0)),"")</f>
        <v>0x08D</v>
      </c>
      <c r="F23" s="9" t="str">
        <f>IFERROR(INDEX(加密!E:E,MATCH(B23,加密!F:F,0)),"")</f>
        <v>0x4D</v>
      </c>
      <c r="G23" s="14">
        <f>IFERROR(INDEX(加密!H:H,MATCH(B23,加密!F:F,0)),"")</f>
        <v>0</v>
      </c>
      <c r="H23" s="14">
        <f>IFERROR(INDEX(加密!I:I,MATCH(B23,加密!F:F,0)),"")</f>
        <v>0</v>
      </c>
      <c r="I23" s="14" t="str">
        <f>IFERROR(INDEX(加密!C:C,MATCH(B23,加密!F:F,0)),"")</f>
        <v>数据</v>
      </c>
    </row>
    <row r="24" spans="1:9" ht="18" customHeight="1" x14ac:dyDescent="0.2">
      <c r="A24" s="1">
        <v>22</v>
      </c>
      <c r="B24" s="1" t="str">
        <f>"0x"&amp;DEC2HEX(A24,3)</f>
        <v>0x016</v>
      </c>
      <c r="C24" s="1" t="s">
        <v>4</v>
      </c>
      <c r="D24" s="10" t="s">
        <v>425</v>
      </c>
      <c r="E24" s="9" t="str">
        <f>IFERROR(INDEX(加密!D:D,MATCH(B24,加密!F:F,0)),"")</f>
        <v>0x08E</v>
      </c>
      <c r="F24" s="9" t="str">
        <f>IFERROR(INDEX(加密!E:E,MATCH(B24,加密!F:F,0)),"")</f>
        <v>0xB9</v>
      </c>
      <c r="G24" s="14">
        <f>IFERROR(INDEX(加密!H:H,MATCH(B24,加密!F:F,0)),"")</f>
        <v>0</v>
      </c>
      <c r="H24" s="14">
        <f>IFERROR(INDEX(加密!I:I,MATCH(B24,加密!F:F,0)),"")</f>
        <v>0</v>
      </c>
      <c r="I24" s="14" t="str">
        <f>IFERROR(INDEX(加密!C:C,MATCH(B24,加密!F:F,0)),"")</f>
        <v>数据</v>
      </c>
    </row>
    <row r="25" spans="1:9" ht="18" customHeight="1" x14ac:dyDescent="0.2">
      <c r="A25" s="1">
        <v>23</v>
      </c>
      <c r="B25" s="1" t="str">
        <f>"0x"&amp;DEC2HEX(A25,3)</f>
        <v>0x017</v>
      </c>
      <c r="C25" s="1" t="s">
        <v>4</v>
      </c>
      <c r="D25" s="10" t="s">
        <v>427</v>
      </c>
      <c r="E25" s="9" t="str">
        <f>IFERROR(INDEX(加密!D:D,MATCH(B25,加密!F:F,0)),"")</f>
        <v>0x08F</v>
      </c>
      <c r="F25" s="9" t="str">
        <f>IFERROR(INDEX(加密!E:E,MATCH(B25,加密!F:F,0)),"")</f>
        <v>0xA9</v>
      </c>
      <c r="G25" s="14">
        <f>IFERROR(INDEX(加密!H:H,MATCH(B25,加密!F:F,0)),"")</f>
        <v>0</v>
      </c>
      <c r="H25" s="14">
        <f>IFERROR(INDEX(加密!I:I,MATCH(B25,加密!F:F,0)),"")</f>
        <v>0</v>
      </c>
      <c r="I25" s="14" t="str">
        <f>IFERROR(INDEX(加密!C:C,MATCH(B25,加密!F:F,0)),"")</f>
        <v>数据</v>
      </c>
    </row>
    <row r="26" spans="1:9" ht="18" customHeight="1" x14ac:dyDescent="0.2">
      <c r="A26" s="1">
        <v>24</v>
      </c>
      <c r="B26" s="1" t="str">
        <f>"0x"&amp;DEC2HEX(A26,3)</f>
        <v>0x018</v>
      </c>
      <c r="C26" s="1" t="s">
        <v>4</v>
      </c>
      <c r="D26" s="10" t="s">
        <v>429</v>
      </c>
      <c r="E26" s="9" t="str">
        <f>IFERROR(INDEX(加密!D:D,MATCH(B26,加密!F:F,0)),"")</f>
        <v>0x090</v>
      </c>
      <c r="F26" s="9" t="str">
        <f>IFERROR(INDEX(加密!E:E,MATCH(B26,加密!F:F,0)),"")</f>
        <v>0xF6</v>
      </c>
      <c r="G26" s="14">
        <f>IFERROR(INDEX(加密!H:H,MATCH(B26,加密!F:F,0)),"")</f>
        <v>0</v>
      </c>
      <c r="H26" s="14">
        <f>IFERROR(INDEX(加密!I:I,MATCH(B26,加密!F:F,0)),"")</f>
        <v>0</v>
      </c>
      <c r="I26" s="14" t="str">
        <f>IFERROR(INDEX(加密!C:C,MATCH(B26,加密!F:F,0)),"")</f>
        <v>数据</v>
      </c>
    </row>
    <row r="27" spans="1:9" ht="18" customHeight="1" x14ac:dyDescent="0.2">
      <c r="A27" s="1">
        <v>25</v>
      </c>
      <c r="B27" s="1" t="str">
        <f>"0x"&amp;DEC2HEX(A27,3)</f>
        <v>0x019</v>
      </c>
      <c r="C27" s="1" t="s">
        <v>4</v>
      </c>
      <c r="D27" s="10" t="s">
        <v>111</v>
      </c>
      <c r="E27" s="9" t="str">
        <f>IFERROR(INDEX(加密!D:D,MATCH(B27,加密!F:F,0)),"")</f>
        <v>0x091</v>
      </c>
      <c r="F27" s="9" t="str">
        <f>IFERROR(INDEX(加密!E:E,MATCH(B27,加密!F:F,0)),"")</f>
        <v>0xEE</v>
      </c>
      <c r="G27" s="14">
        <f>IFERROR(INDEX(加密!H:H,MATCH(B27,加密!F:F,0)),"")</f>
        <v>0</v>
      </c>
      <c r="H27" s="14">
        <f>IFERROR(INDEX(加密!I:I,MATCH(B27,加密!F:F,0)),"")</f>
        <v>0</v>
      </c>
      <c r="I27" s="14" t="str">
        <f>IFERROR(INDEX(加密!C:C,MATCH(B27,加密!F:F,0)),"")</f>
        <v>数据</v>
      </c>
    </row>
    <row r="28" spans="1:9" ht="18" customHeight="1" x14ac:dyDescent="0.2">
      <c r="A28" s="1">
        <v>26</v>
      </c>
      <c r="B28" s="1" t="str">
        <f>"0x"&amp;DEC2HEX(A28,3)</f>
        <v>0x01A</v>
      </c>
      <c r="C28" s="1" t="s">
        <v>4</v>
      </c>
      <c r="D28" s="10" t="s">
        <v>432</v>
      </c>
      <c r="E28" s="9" t="str">
        <f>IFERROR(INDEX(加密!D:D,MATCH(B28,加密!F:F,0)),"")</f>
        <v>0x092</v>
      </c>
      <c r="F28" s="9" t="str">
        <f>IFERROR(INDEX(加密!E:E,MATCH(B28,加密!F:F,0)),"")</f>
        <v>0xBE</v>
      </c>
      <c r="G28" s="14">
        <f>IFERROR(INDEX(加密!H:H,MATCH(B28,加密!F:F,0)),"")</f>
        <v>0</v>
      </c>
      <c r="H28" s="14">
        <f>IFERROR(INDEX(加密!I:I,MATCH(B28,加密!F:F,0)),"")</f>
        <v>0</v>
      </c>
      <c r="I28" s="14" t="str">
        <f>IFERROR(INDEX(加密!C:C,MATCH(B28,加密!F:F,0)),"")</f>
        <v>数据</v>
      </c>
    </row>
    <row r="29" spans="1:9" ht="18" customHeight="1" x14ac:dyDescent="0.2">
      <c r="A29" s="1">
        <v>27</v>
      </c>
      <c r="B29" s="1" t="str">
        <f>"0x"&amp;DEC2HEX(A29,3)</f>
        <v>0x01B</v>
      </c>
      <c r="C29" s="1" t="s">
        <v>4</v>
      </c>
      <c r="D29" s="10" t="s">
        <v>163</v>
      </c>
      <c r="E29" s="9" t="str">
        <f>IFERROR(INDEX(加密!D:D,MATCH(B29,加密!F:F,0)),"")</f>
        <v>0x093</v>
      </c>
      <c r="F29" s="9" t="str">
        <f>IFERROR(INDEX(加密!E:E,MATCH(B29,加密!F:F,0)),"")</f>
        <v>0x0A</v>
      </c>
      <c r="G29" s="14">
        <f>IFERROR(INDEX(加密!H:H,MATCH(B29,加密!F:F,0)),"")</f>
        <v>0</v>
      </c>
      <c r="H29" s="14">
        <f>IFERROR(INDEX(加密!I:I,MATCH(B29,加密!F:F,0)),"")</f>
        <v>0</v>
      </c>
      <c r="I29" s="14" t="str">
        <f>IFERROR(INDEX(加密!C:C,MATCH(B29,加密!F:F,0)),"")</f>
        <v>数据</v>
      </c>
    </row>
    <row r="30" spans="1:9" ht="18" customHeight="1" x14ac:dyDescent="0.2">
      <c r="A30" s="1">
        <v>28</v>
      </c>
      <c r="B30" s="1" t="str">
        <f>"0x"&amp;DEC2HEX(A30,3)</f>
        <v>0x01C</v>
      </c>
      <c r="C30" s="1" t="s">
        <v>4</v>
      </c>
      <c r="D30" s="10" t="s">
        <v>438</v>
      </c>
      <c r="E30" s="9" t="str">
        <f>IFERROR(INDEX(加密!D:D,MATCH(B30,加密!F:F,0)),"")</f>
        <v>0x094</v>
      </c>
      <c r="F30" s="9" t="str">
        <f>IFERROR(INDEX(加密!E:E,MATCH(B30,加密!F:F,0)),"")</f>
        <v>0xB4</v>
      </c>
      <c r="G30" s="14">
        <f>IFERROR(INDEX(加密!H:H,MATCH(B30,加密!F:F,0)),"")</f>
        <v>0</v>
      </c>
      <c r="H30" s="14">
        <f>IFERROR(INDEX(加密!I:I,MATCH(B30,加密!F:F,0)),"")</f>
        <v>0</v>
      </c>
      <c r="I30" s="14" t="str">
        <f>IFERROR(INDEX(加密!C:C,MATCH(B30,加密!F:F,0)),"")</f>
        <v>数据</v>
      </c>
    </row>
    <row r="31" spans="1:9" ht="18" customHeight="1" x14ac:dyDescent="0.2">
      <c r="A31" s="1">
        <v>29</v>
      </c>
      <c r="B31" s="1" t="str">
        <f>"0x"&amp;DEC2HEX(A31,3)</f>
        <v>0x01D</v>
      </c>
      <c r="C31" s="1" t="s">
        <v>4</v>
      </c>
      <c r="D31" s="10" t="s">
        <v>441</v>
      </c>
      <c r="E31" s="9" t="str">
        <f>IFERROR(INDEX(加密!D:D,MATCH(B31,加密!F:F,0)),"")</f>
        <v>0x095</v>
      </c>
      <c r="F31" s="9" t="str">
        <f>IFERROR(INDEX(加密!E:E,MATCH(B31,加密!F:F,0)),"")</f>
        <v>0x6F</v>
      </c>
      <c r="G31" s="14">
        <f>IFERROR(INDEX(加密!H:H,MATCH(B31,加密!F:F,0)),"")</f>
        <v>0</v>
      </c>
      <c r="H31" s="14">
        <f>IFERROR(INDEX(加密!I:I,MATCH(B31,加密!F:F,0)),"")</f>
        <v>0</v>
      </c>
      <c r="I31" s="14" t="str">
        <f>IFERROR(INDEX(加密!C:C,MATCH(B31,加密!F:F,0)),"")</f>
        <v>数据</v>
      </c>
    </row>
    <row r="32" spans="1:9" ht="18" customHeight="1" x14ac:dyDescent="0.2">
      <c r="A32" s="1">
        <v>30</v>
      </c>
      <c r="B32" s="1" t="str">
        <f>"0x"&amp;DEC2HEX(A32,3)</f>
        <v>0x01E</v>
      </c>
      <c r="C32" s="1" t="s">
        <v>4</v>
      </c>
      <c r="D32" s="10" t="s">
        <v>206</v>
      </c>
      <c r="E32" s="9" t="str">
        <f>IFERROR(INDEX(加密!D:D,MATCH(B32,加密!F:F,0)),"")</f>
        <v>0x096</v>
      </c>
      <c r="F32" s="9" t="str">
        <f>IFERROR(INDEX(加密!E:E,MATCH(B32,加密!F:F,0)),"")</f>
        <v>0x5F</v>
      </c>
      <c r="G32" s="14">
        <f>IFERROR(INDEX(加密!H:H,MATCH(B32,加密!F:F,0)),"")</f>
        <v>0</v>
      </c>
      <c r="H32" s="14">
        <f>IFERROR(INDEX(加密!I:I,MATCH(B32,加密!F:F,0)),"")</f>
        <v>0</v>
      </c>
      <c r="I32" s="14" t="str">
        <f>IFERROR(INDEX(加密!C:C,MATCH(B32,加密!F:F,0)),"")</f>
        <v>数据</v>
      </c>
    </row>
    <row r="33" spans="1:9" ht="18" customHeight="1" x14ac:dyDescent="0.2">
      <c r="A33" s="1">
        <v>31</v>
      </c>
      <c r="B33" s="1" t="str">
        <f>"0x"&amp;DEC2HEX(A33,3)</f>
        <v>0x01F</v>
      </c>
      <c r="C33" s="1" t="s">
        <v>4</v>
      </c>
      <c r="D33" s="10" t="s">
        <v>447</v>
      </c>
      <c r="E33" s="9" t="str">
        <f>IFERROR(INDEX(加密!D:D,MATCH(B33,加密!F:F,0)),"")</f>
        <v>0x097</v>
      </c>
      <c r="F33" s="9" t="str">
        <f>IFERROR(INDEX(加密!E:E,MATCH(B33,加密!F:F,0)),"")</f>
        <v>0x52</v>
      </c>
      <c r="G33" s="14">
        <f>IFERROR(INDEX(加密!H:H,MATCH(B33,加密!F:F,0)),"")</f>
        <v>0</v>
      </c>
      <c r="H33" s="14">
        <f>IFERROR(INDEX(加密!I:I,MATCH(B33,加密!F:F,0)),"")</f>
        <v>0</v>
      </c>
      <c r="I33" s="14" t="str">
        <f>IFERROR(INDEX(加密!C:C,MATCH(B33,加密!F:F,0)),"")</f>
        <v>数据</v>
      </c>
    </row>
    <row r="34" spans="1:9" ht="18" customHeight="1" x14ac:dyDescent="0.2">
      <c r="A34" s="1">
        <v>32</v>
      </c>
      <c r="B34" s="1" t="str">
        <f>"0x"&amp;DEC2HEX(A34,3)</f>
        <v>0x020</v>
      </c>
      <c r="C34" s="1" t="s">
        <v>4</v>
      </c>
      <c r="D34" s="10" t="s">
        <v>451</v>
      </c>
      <c r="E34" s="9" t="str">
        <f>IFERROR(INDEX(加密!D:D,MATCH(B34,加密!F:F,0)),"")</f>
        <v>0x098</v>
      </c>
      <c r="F34" s="9" t="str">
        <f>IFERROR(INDEX(加密!E:E,MATCH(B34,加密!F:F,0)),"")</f>
        <v>0xB1</v>
      </c>
      <c r="G34" s="14">
        <f>IFERROR(INDEX(加密!H:H,MATCH(B34,加密!F:F,0)),"")</f>
        <v>0</v>
      </c>
      <c r="H34" s="14">
        <f>IFERROR(INDEX(加密!I:I,MATCH(B34,加密!F:F,0)),"")</f>
        <v>0</v>
      </c>
      <c r="I34" s="14" t="str">
        <f>IFERROR(INDEX(加密!C:C,MATCH(B34,加密!F:F,0)),"")</f>
        <v>数据</v>
      </c>
    </row>
    <row r="35" spans="1:9" ht="18" customHeight="1" x14ac:dyDescent="0.2">
      <c r="A35" s="1">
        <v>33</v>
      </c>
      <c r="B35" s="1" t="str">
        <f>"0x"&amp;DEC2HEX(A35,3)</f>
        <v>0x021</v>
      </c>
      <c r="C35" s="1" t="s">
        <v>4</v>
      </c>
      <c r="D35" s="10" t="s">
        <v>177</v>
      </c>
      <c r="E35" s="9" t="str">
        <f>IFERROR(INDEX(加密!D:D,MATCH(B35,加密!F:F,0)),"")</f>
        <v>0x099</v>
      </c>
      <c r="F35" s="9" t="str">
        <f>IFERROR(INDEX(加密!E:E,MATCH(B35,加密!F:F,0)),"")</f>
        <v>0x0C</v>
      </c>
      <c r="G35" s="14">
        <f>IFERROR(INDEX(加密!H:H,MATCH(B35,加密!F:F,0)),"")</f>
        <v>0</v>
      </c>
      <c r="H35" s="14">
        <f>IFERROR(INDEX(加密!I:I,MATCH(B35,加密!F:F,0)),"")</f>
        <v>0</v>
      </c>
      <c r="I35" s="14" t="str">
        <f>IFERROR(INDEX(加密!C:C,MATCH(B35,加密!F:F,0)),"")</f>
        <v>数据</v>
      </c>
    </row>
    <row r="36" spans="1:9" ht="18" customHeight="1" x14ac:dyDescent="0.2">
      <c r="A36" s="1">
        <v>34</v>
      </c>
      <c r="B36" s="1" t="str">
        <f>"0x"&amp;DEC2HEX(A36,3)</f>
        <v>0x022</v>
      </c>
      <c r="C36" s="1" t="s">
        <v>4</v>
      </c>
      <c r="D36" s="10" t="s">
        <v>454</v>
      </c>
      <c r="E36" s="9" t="str">
        <f>IFERROR(INDEX(加密!D:D,MATCH(B36,加密!F:F,0)),"")</f>
        <v>0x09A</v>
      </c>
      <c r="F36" s="9" t="str">
        <f>IFERROR(INDEX(加密!E:E,MATCH(B36,加密!F:F,0)),"")</f>
        <v>0x4B</v>
      </c>
      <c r="G36" s="14">
        <f>IFERROR(INDEX(加密!H:H,MATCH(B36,加密!F:F,0)),"")</f>
        <v>0</v>
      </c>
      <c r="H36" s="14">
        <f>IFERROR(INDEX(加密!I:I,MATCH(B36,加密!F:F,0)),"")</f>
        <v>0</v>
      </c>
      <c r="I36" s="14" t="str">
        <f>IFERROR(INDEX(加密!C:C,MATCH(B36,加密!F:F,0)),"")</f>
        <v>数据</v>
      </c>
    </row>
    <row r="37" spans="1:9" ht="18" customHeight="1" x14ac:dyDescent="0.2">
      <c r="A37" s="1">
        <v>35</v>
      </c>
      <c r="B37" s="1" t="str">
        <f>"0x"&amp;DEC2HEX(A37,3)</f>
        <v>0x023</v>
      </c>
      <c r="C37" s="1" t="s">
        <v>4</v>
      </c>
      <c r="D37" s="10" t="s">
        <v>456</v>
      </c>
      <c r="E37" s="9" t="str">
        <f>IFERROR(INDEX(加密!D:D,MATCH(B37,加密!F:F,0)),"")</f>
        <v>0x09B</v>
      </c>
      <c r="F37" s="9" t="str">
        <f>IFERROR(INDEX(加密!E:E,MATCH(B37,加密!F:F,0)),"")</f>
        <v>0xE3</v>
      </c>
      <c r="G37" s="14">
        <f>IFERROR(INDEX(加密!H:H,MATCH(B37,加密!F:F,0)),"")</f>
        <v>0</v>
      </c>
      <c r="H37" s="14">
        <f>IFERROR(INDEX(加密!I:I,MATCH(B37,加密!F:F,0)),"")</f>
        <v>0</v>
      </c>
      <c r="I37" s="14" t="str">
        <f>IFERROR(INDEX(加密!C:C,MATCH(B37,加密!F:F,0)),"")</f>
        <v>数据</v>
      </c>
    </row>
    <row r="38" spans="1:9" ht="18" customHeight="1" x14ac:dyDescent="0.2">
      <c r="A38" s="1">
        <v>36</v>
      </c>
      <c r="B38" s="1" t="str">
        <f>"0x"&amp;DEC2HEX(A38,3)</f>
        <v>0x024</v>
      </c>
      <c r="C38" s="1" t="s">
        <v>4</v>
      </c>
      <c r="D38" s="10" t="s">
        <v>459</v>
      </c>
      <c r="E38" s="9" t="str">
        <f>IFERROR(INDEX(加密!D:D,MATCH(B38,加密!F:F,0)),"")</f>
        <v>0x09C</v>
      </c>
      <c r="F38" s="9" t="str">
        <f>IFERROR(INDEX(加密!E:E,MATCH(B38,加密!F:F,0)),"")</f>
        <v>0x29</v>
      </c>
      <c r="G38" s="14">
        <f>IFERROR(INDEX(加密!H:H,MATCH(B38,加密!F:F,0)),"")</f>
        <v>0</v>
      </c>
      <c r="H38" s="14">
        <f>IFERROR(INDEX(加密!I:I,MATCH(B38,加密!F:F,0)),"")</f>
        <v>0</v>
      </c>
      <c r="I38" s="14" t="str">
        <f>IFERROR(INDEX(加密!C:C,MATCH(B38,加密!F:F,0)),"")</f>
        <v>数据</v>
      </c>
    </row>
    <row r="39" spans="1:9" ht="18" customHeight="1" x14ac:dyDescent="0.2">
      <c r="A39" s="1">
        <v>37</v>
      </c>
      <c r="B39" s="1" t="str">
        <f>"0x"&amp;DEC2HEX(A39,3)</f>
        <v>0x025</v>
      </c>
      <c r="C39" s="1" t="s">
        <v>4</v>
      </c>
      <c r="D39" s="10" t="s">
        <v>461</v>
      </c>
      <c r="E39" s="9" t="str">
        <f>IFERROR(INDEX(加密!D:D,MATCH(B39,加密!F:F,0)),"")</f>
        <v>0x09D</v>
      </c>
      <c r="F39" s="9" t="str">
        <f>IFERROR(INDEX(加密!E:E,MATCH(B39,加密!F:F,0)),"")</f>
        <v>0xB5</v>
      </c>
      <c r="G39" s="14">
        <f>IFERROR(INDEX(加密!H:H,MATCH(B39,加密!F:F,0)),"")</f>
        <v>0</v>
      </c>
      <c r="H39" s="14">
        <f>IFERROR(INDEX(加密!I:I,MATCH(B39,加密!F:F,0)),"")</f>
        <v>0</v>
      </c>
      <c r="I39" s="14" t="str">
        <f>IFERROR(INDEX(加密!C:C,MATCH(B39,加密!F:F,0)),"")</f>
        <v>数据</v>
      </c>
    </row>
    <row r="40" spans="1:9" ht="18" customHeight="1" x14ac:dyDescent="0.2">
      <c r="A40" s="1">
        <v>38</v>
      </c>
      <c r="B40" s="1" t="str">
        <f>"0x"&amp;DEC2HEX(A40,3)</f>
        <v>0x026</v>
      </c>
      <c r="C40" s="1" t="s">
        <v>4</v>
      </c>
      <c r="D40" s="10" t="s">
        <v>463</v>
      </c>
      <c r="E40" s="9" t="str">
        <f>IFERROR(INDEX(加密!D:D,MATCH(B40,加密!F:F,0)),"")</f>
        <v>0x09E</v>
      </c>
      <c r="F40" s="9" t="str">
        <f>IFERROR(INDEX(加密!E:E,MATCH(B40,加密!F:F,0)),"")</f>
        <v>0x31</v>
      </c>
      <c r="G40" s="14">
        <f>IFERROR(INDEX(加密!H:H,MATCH(B40,加密!F:F,0)),"")</f>
        <v>0</v>
      </c>
      <c r="H40" s="14">
        <f>IFERROR(INDEX(加密!I:I,MATCH(B40,加密!F:F,0)),"")</f>
        <v>0</v>
      </c>
      <c r="I40" s="14" t="str">
        <f>IFERROR(INDEX(加密!C:C,MATCH(B40,加密!F:F,0)),"")</f>
        <v>数据</v>
      </c>
    </row>
    <row r="41" spans="1:9" ht="18" customHeight="1" x14ac:dyDescent="0.2">
      <c r="A41" s="1">
        <v>39</v>
      </c>
      <c r="B41" s="1" t="str">
        <f>"0x"&amp;DEC2HEX(A41,3)</f>
        <v>0x027</v>
      </c>
      <c r="C41" s="1" t="s">
        <v>4</v>
      </c>
      <c r="D41" s="10" t="s">
        <v>465</v>
      </c>
      <c r="E41" s="9" t="str">
        <f>IFERROR(INDEX(加密!D:D,MATCH(B41,加密!F:F,0)),"")</f>
        <v>0x09F</v>
      </c>
      <c r="F41" s="9" t="str">
        <f>IFERROR(INDEX(加密!E:E,MATCH(B41,加密!F:F,0)),"")</f>
        <v>0x9E</v>
      </c>
      <c r="G41" s="14">
        <f>IFERROR(INDEX(加密!H:H,MATCH(B41,加密!F:F,0)),"")</f>
        <v>0</v>
      </c>
      <c r="H41" s="14">
        <f>IFERROR(INDEX(加密!I:I,MATCH(B41,加密!F:F,0)),"")</f>
        <v>0</v>
      </c>
      <c r="I41" s="14" t="str">
        <f>IFERROR(INDEX(加密!C:C,MATCH(B41,加密!F:F,0)),"")</f>
        <v>数据</v>
      </c>
    </row>
    <row r="42" spans="1:9" ht="18" customHeight="1" x14ac:dyDescent="0.2">
      <c r="A42" s="1">
        <v>40</v>
      </c>
      <c r="B42" s="14" t="str">
        <f>"0x"&amp;DEC2HEX(A42,3)</f>
        <v>0x028</v>
      </c>
      <c r="C42" s="1" t="s">
        <v>4</v>
      </c>
      <c r="D42" s="10" t="s">
        <v>113</v>
      </c>
      <c r="E42" s="9" t="str">
        <f>IFERROR(INDEX(加密!D:D,MATCH(B42,加密!F:F,0)),"")</f>
        <v>0x010</v>
      </c>
      <c r="F42" s="9" t="str">
        <f>IFERROR(INDEX(加密!E:E,MATCH(B42,加密!F:F,0)),"")</f>
        <v>0xA5</v>
      </c>
      <c r="G42" s="14">
        <f>IFERROR(INDEX(加密!H:H,MATCH(B42,加密!F:F,0)),"")</f>
        <v>0</v>
      </c>
      <c r="H42" s="14">
        <f>IFERROR(INDEX(加密!I:I,MATCH(B42,加密!F:F,0)),"")</f>
        <v>0</v>
      </c>
      <c r="I42" s="14" t="str">
        <f>IFERROR(INDEX(加密!C:C,MATCH(B42,加密!F:F,0)),"")</f>
        <v>数据</v>
      </c>
    </row>
    <row r="43" spans="1:9" ht="18" customHeight="1" x14ac:dyDescent="0.2">
      <c r="A43" s="1">
        <v>41</v>
      </c>
      <c r="B43" s="14" t="str">
        <f>"0x"&amp;DEC2HEX(A43,3)</f>
        <v>0x029</v>
      </c>
      <c r="C43" s="1" t="s">
        <v>4</v>
      </c>
      <c r="D43" s="10" t="s">
        <v>46</v>
      </c>
      <c r="E43" s="9" t="str">
        <f>IFERROR(INDEX(加密!D:D,MATCH(B43,加密!F:F,0)),"")</f>
        <v>0x011</v>
      </c>
      <c r="F43" s="9" t="str">
        <f>IFERROR(INDEX(加密!E:E,MATCH(B43,加密!F:F,0)),"")</f>
        <v>0x00</v>
      </c>
      <c r="G43" s="14">
        <f>IFERROR(INDEX(加密!H:H,MATCH(B43,加密!F:F,0)),"")</f>
        <v>0</v>
      </c>
      <c r="H43" s="14">
        <f>IFERROR(INDEX(加密!I:I,MATCH(B43,加密!F:F,0)),"")</f>
        <v>0</v>
      </c>
      <c r="I43" s="14" t="str">
        <f>IFERROR(INDEX(加密!C:C,MATCH(B43,加密!F:F,0)),"")</f>
        <v>数据</v>
      </c>
    </row>
    <row r="44" spans="1:9" ht="18" customHeight="1" x14ac:dyDescent="0.2">
      <c r="A44" s="1">
        <v>42</v>
      </c>
      <c r="B44" s="14" t="str">
        <f>"0x"&amp;DEC2HEX(A44,3)</f>
        <v>0x02A</v>
      </c>
      <c r="C44" s="1" t="s">
        <v>4</v>
      </c>
      <c r="D44" s="10" t="s">
        <v>99</v>
      </c>
      <c r="E44" s="9" t="str">
        <f>IFERROR(INDEX(加密!D:D,MATCH(B44,加密!F:F,0)),"")</f>
        <v>0x012</v>
      </c>
      <c r="F44" s="9" t="str">
        <f>IFERROR(INDEX(加密!E:E,MATCH(B44,加密!F:F,0)),"")</f>
        <v>0x03</v>
      </c>
      <c r="G44" s="14">
        <f>IFERROR(INDEX(加密!H:H,MATCH(B44,加密!F:F,0)),"")</f>
        <v>0</v>
      </c>
      <c r="H44" s="14">
        <f>IFERROR(INDEX(加密!I:I,MATCH(B44,加密!F:F,0)),"")</f>
        <v>0</v>
      </c>
      <c r="I44" s="14" t="str">
        <f>IFERROR(INDEX(加密!C:C,MATCH(B44,加密!F:F,0)),"")</f>
        <v>数据</v>
      </c>
    </row>
    <row r="45" spans="1:9" ht="18" customHeight="1" x14ac:dyDescent="0.2">
      <c r="A45" s="1">
        <v>43</v>
      </c>
      <c r="B45" s="14" t="str">
        <f>"0x"&amp;DEC2HEX(A45,3)</f>
        <v>0x02B</v>
      </c>
      <c r="C45" s="1" t="s">
        <v>4</v>
      </c>
      <c r="D45" s="10" t="s">
        <v>46</v>
      </c>
      <c r="E45" s="9" t="str">
        <f>IFERROR(INDEX(加密!D:D,MATCH(B45,加密!F:F,0)),"")</f>
        <v>0x013</v>
      </c>
      <c r="F45" s="9" t="str">
        <f>IFERROR(INDEX(加密!E:E,MATCH(B45,加密!F:F,0)),"")</f>
        <v>0x00</v>
      </c>
      <c r="G45" s="14">
        <f>IFERROR(INDEX(加密!H:H,MATCH(B45,加密!F:F,0)),"")</f>
        <v>0</v>
      </c>
      <c r="H45" s="14">
        <f>IFERROR(INDEX(加密!I:I,MATCH(B45,加密!F:F,0)),"")</f>
        <v>0</v>
      </c>
      <c r="I45" s="14" t="str">
        <f>IFERROR(INDEX(加密!C:C,MATCH(B45,加密!F:F,0)),"")</f>
        <v>数据</v>
      </c>
    </row>
    <row r="46" spans="1:9" ht="18" customHeight="1" x14ac:dyDescent="0.2">
      <c r="A46" s="1">
        <v>44</v>
      </c>
      <c r="B46" s="14" t="str">
        <f>"0x"&amp;DEC2HEX(A46,3)</f>
        <v>0x02C</v>
      </c>
      <c r="C46" s="1" t="s">
        <v>4</v>
      </c>
      <c r="D46" s="10" t="s">
        <v>518</v>
      </c>
      <c r="E46" s="9" t="str">
        <f>IFERROR(INDEX(加密!D:D,MATCH(B46,加密!F:F,0)),"")</f>
        <v/>
      </c>
      <c r="F46" s="9" t="str">
        <f>IFERROR(INDEX(加密!E:E,MATCH(B46,加密!F:F,0)),"")</f>
        <v/>
      </c>
      <c r="G46" s="14" t="str">
        <f>IFERROR(INDEX(加密!H:H,MATCH(B46,加密!F:F,0)),"")</f>
        <v/>
      </c>
      <c r="H46" s="14" t="str">
        <f>IFERROR(INDEX(加密!I:I,MATCH(B46,加密!F:F,0)),"")</f>
        <v/>
      </c>
      <c r="I46" s="14" t="str">
        <f>IFERROR(INDEX(加密!C:C,MATCH(B46,加密!F:F,0)),"")</f>
        <v/>
      </c>
    </row>
    <row r="47" spans="1:9" ht="18" customHeight="1" x14ac:dyDescent="0.2">
      <c r="A47" s="1">
        <v>45</v>
      </c>
      <c r="B47" s="14" t="str">
        <f>"0x"&amp;DEC2HEX(A47,3)</f>
        <v>0x02D</v>
      </c>
      <c r="C47" s="1" t="s">
        <v>4</v>
      </c>
      <c r="D47" s="10" t="s">
        <v>463</v>
      </c>
      <c r="E47" s="9" t="str">
        <f>IFERROR(INDEX(加密!D:D,MATCH(B47,加密!F:F,0)),"")</f>
        <v/>
      </c>
      <c r="F47" s="9" t="str">
        <f>IFERROR(INDEX(加密!E:E,MATCH(B47,加密!F:F,0)),"")</f>
        <v/>
      </c>
      <c r="G47" s="14" t="str">
        <f>IFERROR(INDEX(加密!H:H,MATCH(B47,加密!F:F,0)),"")</f>
        <v/>
      </c>
      <c r="H47" s="14" t="str">
        <f>IFERROR(INDEX(加密!I:I,MATCH(B47,加密!F:F,0)),"")</f>
        <v/>
      </c>
      <c r="I47" s="14" t="str">
        <f>IFERROR(INDEX(加密!C:C,MATCH(B47,加密!F:F,0)),"")</f>
        <v/>
      </c>
    </row>
    <row r="48" spans="1:9" ht="18" customHeight="1" x14ac:dyDescent="0.2">
      <c r="A48" s="1">
        <v>46</v>
      </c>
      <c r="B48" s="14" t="str">
        <f>"0x"&amp;DEC2HEX(A48,3)</f>
        <v>0x02E</v>
      </c>
      <c r="C48" s="1" t="s">
        <v>4</v>
      </c>
      <c r="D48" s="10" t="s">
        <v>46</v>
      </c>
      <c r="E48" s="9" t="str">
        <f>IFERROR(INDEX(加密!D:D,MATCH(B48,加密!F:F,0)),"")</f>
        <v/>
      </c>
      <c r="F48" s="9" t="str">
        <f>IFERROR(INDEX(加密!E:E,MATCH(B48,加密!F:F,0)),"")</f>
        <v/>
      </c>
      <c r="G48" s="14" t="str">
        <f>IFERROR(INDEX(加密!H:H,MATCH(B48,加密!F:F,0)),"")</f>
        <v/>
      </c>
      <c r="H48" s="14" t="str">
        <f>IFERROR(INDEX(加密!I:I,MATCH(B48,加密!F:F,0)),"")</f>
        <v/>
      </c>
      <c r="I48" s="14" t="str">
        <f>IFERROR(INDEX(加密!C:C,MATCH(B48,加密!F:F,0)),"")</f>
        <v/>
      </c>
    </row>
    <row r="49" spans="1:9" ht="18" customHeight="1" x14ac:dyDescent="0.2">
      <c r="A49" s="1">
        <v>47</v>
      </c>
      <c r="B49" s="14" t="str">
        <f>"0x"&amp;DEC2HEX(A49,3)</f>
        <v>0x02F</v>
      </c>
      <c r="C49" s="1" t="s">
        <v>4</v>
      </c>
      <c r="D49" s="10" t="s">
        <v>65</v>
      </c>
      <c r="E49" s="9" t="str">
        <f>IFERROR(INDEX(加密!D:D,MATCH(B49,加密!F:F,0)),"")</f>
        <v/>
      </c>
      <c r="F49" s="9" t="str">
        <f>IFERROR(INDEX(加密!E:E,MATCH(B49,加密!F:F,0)),"")</f>
        <v/>
      </c>
      <c r="G49" s="14" t="str">
        <f>IFERROR(INDEX(加密!H:H,MATCH(B49,加密!F:F,0)),"")</f>
        <v/>
      </c>
      <c r="H49" s="14" t="str">
        <f>IFERROR(INDEX(加密!I:I,MATCH(B49,加密!F:F,0)),"")</f>
        <v/>
      </c>
      <c r="I49" s="14" t="str">
        <f>IFERROR(INDEX(加密!C:C,MATCH(B49,加密!F:F,0)),"")</f>
        <v/>
      </c>
    </row>
    <row r="50" spans="1:9" ht="18" customHeight="1" x14ac:dyDescent="0.2">
      <c r="A50" s="1">
        <v>48</v>
      </c>
      <c r="B50" s="14" t="str">
        <f>"0x"&amp;DEC2HEX(A50,3)</f>
        <v>0x030</v>
      </c>
      <c r="C50" s="1" t="s">
        <v>4</v>
      </c>
      <c r="D50" s="10" t="s">
        <v>380</v>
      </c>
      <c r="E50" s="9" t="str">
        <f>IFERROR(INDEX(加密!D:D,MATCH(B50,加密!F:F,0)),"")</f>
        <v/>
      </c>
      <c r="F50" s="9" t="str">
        <f>IFERROR(INDEX(加密!E:E,MATCH(B50,加密!F:F,0)),"")</f>
        <v/>
      </c>
      <c r="G50" s="14" t="str">
        <f>IFERROR(INDEX(加密!H:H,MATCH(B50,加密!F:F,0)),"")</f>
        <v/>
      </c>
      <c r="H50" s="14" t="str">
        <f>IFERROR(INDEX(加密!I:I,MATCH(B50,加密!F:F,0)),"")</f>
        <v/>
      </c>
      <c r="I50" s="14" t="str">
        <f>IFERROR(INDEX(加密!C:C,MATCH(B50,加密!F:F,0)),"")</f>
        <v/>
      </c>
    </row>
    <row r="51" spans="1:9" ht="18" customHeight="1" x14ac:dyDescent="0.2">
      <c r="A51" s="1">
        <v>49</v>
      </c>
      <c r="B51" s="14" t="str">
        <f>"0x"&amp;DEC2HEX(A51,3)</f>
        <v>0x031</v>
      </c>
      <c r="C51" s="1" t="s">
        <v>4</v>
      </c>
      <c r="D51" s="10" t="s">
        <v>650</v>
      </c>
      <c r="E51" s="9" t="str">
        <f>IFERROR(INDEX(加密!D:D,MATCH(B51,加密!F:F,0)),"")</f>
        <v/>
      </c>
      <c r="F51" s="9" t="str">
        <f>IFERROR(INDEX(加密!E:E,MATCH(B51,加密!F:F,0)),"")</f>
        <v/>
      </c>
      <c r="G51" s="14" t="str">
        <f>IFERROR(INDEX(加密!H:H,MATCH(B51,加密!F:F,0)),"")</f>
        <v/>
      </c>
      <c r="H51" s="14" t="str">
        <f>IFERROR(INDEX(加密!I:I,MATCH(B51,加密!F:F,0)),"")</f>
        <v/>
      </c>
      <c r="I51" s="14" t="str">
        <f>IFERROR(INDEX(加密!C:C,MATCH(B51,加密!F:F,0)),"")</f>
        <v/>
      </c>
    </row>
    <row r="52" spans="1:9" ht="18" customHeight="1" x14ac:dyDescent="0.2">
      <c r="A52" s="1">
        <v>50</v>
      </c>
      <c r="B52" s="14" t="str">
        <f>"0x"&amp;DEC2HEX(A52,3)</f>
        <v>0x032</v>
      </c>
      <c r="C52" s="1" t="s">
        <v>4</v>
      </c>
      <c r="D52" s="10" t="s">
        <v>392</v>
      </c>
      <c r="E52" s="9" t="str">
        <f>IFERROR(INDEX(加密!D:D,MATCH(B52,加密!F:F,0)),"")</f>
        <v/>
      </c>
      <c r="F52" s="9" t="str">
        <f>IFERROR(INDEX(加密!E:E,MATCH(B52,加密!F:F,0)),"")</f>
        <v/>
      </c>
      <c r="G52" s="14" t="str">
        <f>IFERROR(INDEX(加密!H:H,MATCH(B52,加密!F:F,0)),"")</f>
        <v/>
      </c>
      <c r="H52" s="14" t="str">
        <f>IFERROR(INDEX(加密!I:I,MATCH(B52,加密!F:F,0)),"")</f>
        <v/>
      </c>
      <c r="I52" s="14" t="str">
        <f>IFERROR(INDEX(加密!C:C,MATCH(B52,加密!F:F,0)),"")</f>
        <v/>
      </c>
    </row>
    <row r="53" spans="1:9" ht="18" customHeight="1" x14ac:dyDescent="0.2">
      <c r="A53" s="1">
        <v>51</v>
      </c>
      <c r="B53" s="14" t="str">
        <f>"0x"&amp;DEC2HEX(A53,3)</f>
        <v>0x033</v>
      </c>
      <c r="C53" s="1" t="s">
        <v>4</v>
      </c>
      <c r="D53" s="10" t="s">
        <v>605</v>
      </c>
      <c r="E53" s="9" t="str">
        <f>IFERROR(INDEX(加密!D:D,MATCH(B53,加密!F:F,0)),"")</f>
        <v/>
      </c>
      <c r="F53" s="9" t="str">
        <f>IFERROR(INDEX(加密!E:E,MATCH(B53,加密!F:F,0)),"")</f>
        <v/>
      </c>
      <c r="G53" s="14" t="str">
        <f>IFERROR(INDEX(加密!H:H,MATCH(B53,加密!F:F,0)),"")</f>
        <v/>
      </c>
      <c r="H53" s="14" t="str">
        <f>IFERROR(INDEX(加密!I:I,MATCH(B53,加密!F:F,0)),"")</f>
        <v/>
      </c>
      <c r="I53" s="14" t="str">
        <f>IFERROR(INDEX(加密!C:C,MATCH(B53,加密!F:F,0)),"")</f>
        <v/>
      </c>
    </row>
    <row r="54" spans="1:9" ht="18" customHeight="1" x14ac:dyDescent="0.2">
      <c r="A54" s="1">
        <v>52</v>
      </c>
      <c r="B54" s="14" t="str">
        <f>"0x"&amp;DEC2HEX(A54,3)</f>
        <v>0x034</v>
      </c>
      <c r="C54" s="1" t="s">
        <v>4</v>
      </c>
      <c r="D54" s="10" t="s">
        <v>358</v>
      </c>
      <c r="E54" s="9" t="str">
        <f>IFERROR(INDEX(加密!D:D,MATCH(B54,加密!F:F,0)),"")</f>
        <v/>
      </c>
      <c r="F54" s="9" t="str">
        <f>IFERROR(INDEX(加密!E:E,MATCH(B54,加密!F:F,0)),"")</f>
        <v/>
      </c>
      <c r="G54" s="14" t="str">
        <f>IFERROR(INDEX(加密!H:H,MATCH(B54,加密!F:F,0)),"")</f>
        <v/>
      </c>
      <c r="H54" s="14" t="str">
        <f>IFERROR(INDEX(加密!I:I,MATCH(B54,加密!F:F,0)),"")</f>
        <v/>
      </c>
      <c r="I54" s="14" t="str">
        <f>IFERROR(INDEX(加密!C:C,MATCH(B54,加密!F:F,0)),"")</f>
        <v/>
      </c>
    </row>
    <row r="55" spans="1:9" ht="18" customHeight="1" x14ac:dyDescent="0.2">
      <c r="A55" s="1">
        <v>53</v>
      </c>
      <c r="B55" s="14" t="str">
        <f>"0x"&amp;DEC2HEX(A55,3)</f>
        <v>0x035</v>
      </c>
      <c r="C55" s="1" t="s">
        <v>4</v>
      </c>
      <c r="D55" s="10" t="s">
        <v>127</v>
      </c>
      <c r="E55" s="9" t="str">
        <f>IFERROR(INDEX(加密!D:D,MATCH(B55,加密!F:F,0)),"")</f>
        <v/>
      </c>
      <c r="F55" s="9" t="str">
        <f>IFERROR(INDEX(加密!E:E,MATCH(B55,加密!F:F,0)),"")</f>
        <v/>
      </c>
      <c r="G55" s="14" t="str">
        <f>IFERROR(INDEX(加密!H:H,MATCH(B55,加密!F:F,0)),"")</f>
        <v/>
      </c>
      <c r="H55" s="14" t="str">
        <f>IFERROR(INDEX(加密!I:I,MATCH(B55,加密!F:F,0)),"")</f>
        <v/>
      </c>
      <c r="I55" s="14" t="str">
        <f>IFERROR(INDEX(加密!C:C,MATCH(B55,加密!F:F,0)),"")</f>
        <v/>
      </c>
    </row>
    <row r="56" spans="1:9" ht="18" customHeight="1" x14ac:dyDescent="0.2">
      <c r="A56" s="1">
        <v>54</v>
      </c>
      <c r="B56" s="14" t="str">
        <f>"0x"&amp;DEC2HEX(A56,3)</f>
        <v>0x036</v>
      </c>
      <c r="C56" s="1" t="s">
        <v>4</v>
      </c>
      <c r="D56" s="10" t="s">
        <v>65</v>
      </c>
      <c r="E56" s="9" t="str">
        <f>IFERROR(INDEX(加密!D:D,MATCH(B56,加密!F:F,0)),"")</f>
        <v/>
      </c>
      <c r="F56" s="9" t="str">
        <f>IFERROR(INDEX(加密!E:E,MATCH(B56,加密!F:F,0)),"")</f>
        <v/>
      </c>
      <c r="G56" s="14" t="str">
        <f>IFERROR(INDEX(加密!H:H,MATCH(B56,加密!F:F,0)),"")</f>
        <v/>
      </c>
      <c r="H56" s="14" t="str">
        <f>IFERROR(INDEX(加密!I:I,MATCH(B56,加密!F:F,0)),"")</f>
        <v/>
      </c>
      <c r="I56" s="14" t="str">
        <f>IFERROR(INDEX(加密!C:C,MATCH(B56,加密!F:F,0)),"")</f>
        <v/>
      </c>
    </row>
    <row r="57" spans="1:9" ht="18" customHeight="1" x14ac:dyDescent="0.2">
      <c r="A57" s="1">
        <v>55</v>
      </c>
      <c r="B57" s="14" t="str">
        <f>"0x"&amp;DEC2HEX(A57,3)</f>
        <v>0x037</v>
      </c>
      <c r="C57" s="1" t="s">
        <v>4</v>
      </c>
      <c r="D57" s="10" t="s">
        <v>258</v>
      </c>
      <c r="E57" s="9" t="str">
        <f>IFERROR(INDEX(加密!D:D,MATCH(B57,加密!F:F,0)),"")</f>
        <v/>
      </c>
      <c r="F57" s="9" t="str">
        <f>IFERROR(INDEX(加密!E:E,MATCH(B57,加密!F:F,0)),"")</f>
        <v/>
      </c>
      <c r="G57" s="14" t="str">
        <f>IFERROR(INDEX(加密!H:H,MATCH(B57,加密!F:F,0)),"")</f>
        <v/>
      </c>
      <c r="H57" s="14" t="str">
        <f>IFERROR(INDEX(加密!I:I,MATCH(B57,加密!F:F,0)),"")</f>
        <v/>
      </c>
      <c r="I57" s="14" t="str">
        <f>IFERROR(INDEX(加密!C:C,MATCH(B57,加密!F:F,0)),"")</f>
        <v/>
      </c>
    </row>
    <row r="58" spans="1:9" ht="18" customHeight="1" x14ac:dyDescent="0.2">
      <c r="A58" s="1">
        <v>56</v>
      </c>
      <c r="B58" s="14" t="str">
        <f>"0x"&amp;DEC2HEX(A58,3)</f>
        <v>0x038</v>
      </c>
      <c r="C58" s="1" t="s">
        <v>5</v>
      </c>
      <c r="D58" s="10" t="s">
        <v>46</v>
      </c>
      <c r="E58" s="9" t="str">
        <f>IFERROR(INDEX(加密!D:D,MATCH(B58,加密!F:F,0)),"")</f>
        <v/>
      </c>
      <c r="F58" s="9" t="str">
        <f>IFERROR(INDEX(加密!E:E,MATCH(B58,加密!F:F,0)),"")</f>
        <v/>
      </c>
      <c r="G58" s="14" t="str">
        <f>IFERROR(INDEX(加密!H:H,MATCH(B58,加密!F:F,0)),"")</f>
        <v/>
      </c>
      <c r="H58" s="14" t="str">
        <f>IFERROR(INDEX(加密!I:I,MATCH(B58,加密!F:F,0)),"")</f>
        <v/>
      </c>
      <c r="I58" s="14" t="str">
        <f>IFERROR(INDEX(加密!C:C,MATCH(B58,加密!F:F,0)),"")</f>
        <v/>
      </c>
    </row>
    <row r="59" spans="1:9" ht="18" customHeight="1" x14ac:dyDescent="0.2">
      <c r="A59" s="1">
        <v>57</v>
      </c>
      <c r="B59" s="14" t="str">
        <f>"0x"&amp;DEC2HEX(A59,3)</f>
        <v>0x039</v>
      </c>
      <c r="C59" s="1" t="s">
        <v>5</v>
      </c>
      <c r="D59" s="10" t="s">
        <v>644</v>
      </c>
      <c r="E59" s="9" t="str">
        <f>IFERROR(INDEX(加密!D:D,MATCH(B59,加密!F:F,0)),"")</f>
        <v/>
      </c>
      <c r="F59" s="9" t="str">
        <f>IFERROR(INDEX(加密!E:E,MATCH(B59,加密!F:F,0)),"")</f>
        <v/>
      </c>
      <c r="G59" s="14" t="str">
        <f>IFERROR(INDEX(加密!H:H,MATCH(B59,加密!F:F,0)),"")</f>
        <v/>
      </c>
      <c r="H59" s="14" t="str">
        <f>IFERROR(INDEX(加密!I:I,MATCH(B59,加密!F:F,0)),"")</f>
        <v/>
      </c>
      <c r="I59" s="14" t="str">
        <f>IFERROR(INDEX(加密!C:C,MATCH(B59,加密!F:F,0)),"")</f>
        <v/>
      </c>
    </row>
    <row r="60" spans="1:9" ht="18" customHeight="1" x14ac:dyDescent="0.2">
      <c r="A60" s="1">
        <v>58</v>
      </c>
      <c r="B60" s="14" t="str">
        <f>"0x"&amp;DEC2HEX(A60,3)</f>
        <v>0x03A</v>
      </c>
      <c r="C60" s="1" t="s">
        <v>5</v>
      </c>
      <c r="D60" s="10" t="s">
        <v>46</v>
      </c>
      <c r="E60" s="9" t="str">
        <f>IFERROR(INDEX(加密!D:D,MATCH(B60,加密!F:F,0)),"")</f>
        <v/>
      </c>
      <c r="F60" s="9" t="str">
        <f>IFERROR(INDEX(加密!E:E,MATCH(B60,加密!F:F,0)),"")</f>
        <v/>
      </c>
      <c r="G60" s="14" t="str">
        <f>IFERROR(INDEX(加密!H:H,MATCH(B60,加密!F:F,0)),"")</f>
        <v/>
      </c>
      <c r="H60" s="14" t="str">
        <f>IFERROR(INDEX(加密!I:I,MATCH(B60,加密!F:F,0)),"")</f>
        <v/>
      </c>
      <c r="I60" s="14" t="str">
        <f>IFERROR(INDEX(加密!C:C,MATCH(B60,加密!F:F,0)),"")</f>
        <v/>
      </c>
    </row>
    <row r="61" spans="1:9" ht="18" customHeight="1" x14ac:dyDescent="0.2">
      <c r="A61" s="1">
        <v>59</v>
      </c>
      <c r="B61" s="14" t="str">
        <f>"0x"&amp;DEC2HEX(A61,3)</f>
        <v>0x03B</v>
      </c>
      <c r="C61" s="1" t="s">
        <v>5</v>
      </c>
      <c r="D61" s="10" t="s">
        <v>385</v>
      </c>
      <c r="E61" s="9" t="str">
        <f>IFERROR(INDEX(加密!D:D,MATCH(B61,加密!F:F,0)),"")</f>
        <v/>
      </c>
      <c r="F61" s="9" t="str">
        <f>IFERROR(INDEX(加密!E:E,MATCH(B61,加密!F:F,0)),"")</f>
        <v/>
      </c>
      <c r="G61" s="14" t="str">
        <f>IFERROR(INDEX(加密!H:H,MATCH(B61,加密!F:F,0)),"")</f>
        <v/>
      </c>
      <c r="H61" s="14" t="str">
        <f>IFERROR(INDEX(加密!I:I,MATCH(B61,加密!F:F,0)),"")</f>
        <v/>
      </c>
      <c r="I61" s="14" t="str">
        <f>IFERROR(INDEX(加密!C:C,MATCH(B61,加密!F:F,0)),"")</f>
        <v/>
      </c>
    </row>
    <row r="62" spans="1:9" ht="18" customHeight="1" x14ac:dyDescent="0.2">
      <c r="A62" s="1">
        <v>60</v>
      </c>
      <c r="B62" s="14" t="str">
        <f>"0x"&amp;DEC2HEX(A62,3)</f>
        <v>0x03C</v>
      </c>
      <c r="C62" s="1" t="s">
        <v>5</v>
      </c>
      <c r="D62" s="10" t="s">
        <v>46</v>
      </c>
      <c r="E62" s="9" t="str">
        <f>IFERROR(INDEX(加密!D:D,MATCH(B62,加密!F:F,0)),"")</f>
        <v/>
      </c>
      <c r="F62" s="9" t="str">
        <f>IFERROR(INDEX(加密!E:E,MATCH(B62,加密!F:F,0)),"")</f>
        <v/>
      </c>
      <c r="G62" s="14" t="str">
        <f>IFERROR(INDEX(加密!H:H,MATCH(B62,加密!F:F,0)),"")</f>
        <v/>
      </c>
      <c r="H62" s="14" t="str">
        <f>IFERROR(INDEX(加密!I:I,MATCH(B62,加密!F:F,0)),"")</f>
        <v/>
      </c>
      <c r="I62" s="14" t="str">
        <f>IFERROR(INDEX(加密!C:C,MATCH(B62,加密!F:F,0)),"")</f>
        <v/>
      </c>
    </row>
    <row r="63" spans="1:9" ht="18" customHeight="1" x14ac:dyDescent="0.2">
      <c r="A63" s="1">
        <v>61</v>
      </c>
      <c r="B63" s="14" t="str">
        <f>"0x"&amp;DEC2HEX(A63,3)</f>
        <v>0x03D</v>
      </c>
      <c r="C63" s="1" t="s">
        <v>5</v>
      </c>
      <c r="D63" s="10" t="s">
        <v>557</v>
      </c>
      <c r="E63" s="9" t="str">
        <f>IFERROR(INDEX(加密!D:D,MATCH(B63,加密!F:F,0)),"")</f>
        <v/>
      </c>
      <c r="F63" s="9" t="str">
        <f>IFERROR(INDEX(加密!E:E,MATCH(B63,加密!F:F,0)),"")</f>
        <v/>
      </c>
      <c r="G63" s="14" t="str">
        <f>IFERROR(INDEX(加密!H:H,MATCH(B63,加密!F:F,0)),"")</f>
        <v/>
      </c>
      <c r="H63" s="14" t="str">
        <f>IFERROR(INDEX(加密!I:I,MATCH(B63,加密!F:F,0)),"")</f>
        <v/>
      </c>
      <c r="I63" s="14" t="str">
        <f>IFERROR(INDEX(加密!C:C,MATCH(B63,加密!F:F,0)),"")</f>
        <v/>
      </c>
    </row>
    <row r="64" spans="1:9" ht="18" customHeight="1" x14ac:dyDescent="0.2">
      <c r="A64" s="1">
        <v>62</v>
      </c>
      <c r="B64" s="14" t="str">
        <f>"0x"&amp;DEC2HEX(A64,3)</f>
        <v>0x03E</v>
      </c>
      <c r="C64" s="1" t="s">
        <v>5</v>
      </c>
      <c r="D64" s="10" t="s">
        <v>46</v>
      </c>
      <c r="E64" s="9" t="str">
        <f>IFERROR(INDEX(加密!D:D,MATCH(B64,加密!F:F,0)),"")</f>
        <v/>
      </c>
      <c r="F64" s="9" t="str">
        <f>IFERROR(INDEX(加密!E:E,MATCH(B64,加密!F:F,0)),"")</f>
        <v/>
      </c>
      <c r="G64" s="14" t="str">
        <f>IFERROR(INDEX(加密!H:H,MATCH(B64,加密!F:F,0)),"")</f>
        <v/>
      </c>
      <c r="H64" s="14" t="str">
        <f>IFERROR(INDEX(加密!I:I,MATCH(B64,加密!F:F,0)),"")</f>
        <v/>
      </c>
      <c r="I64" s="14" t="str">
        <f>IFERROR(INDEX(加密!C:C,MATCH(B64,加密!F:F,0)),"")</f>
        <v/>
      </c>
    </row>
    <row r="65" spans="1:9" ht="18" customHeight="1" x14ac:dyDescent="0.2">
      <c r="A65" s="1">
        <v>63</v>
      </c>
      <c r="B65" s="14" t="str">
        <f>"0x"&amp;DEC2HEX(A65,3)</f>
        <v>0x03F</v>
      </c>
      <c r="C65" s="1" t="s">
        <v>5</v>
      </c>
      <c r="D65" s="10" t="s">
        <v>623</v>
      </c>
      <c r="E65" s="9" t="str">
        <f>IFERROR(INDEX(加密!D:D,MATCH(B65,加密!F:F,0)),"")</f>
        <v/>
      </c>
      <c r="F65" s="9" t="str">
        <f>IFERROR(INDEX(加密!E:E,MATCH(B65,加密!F:F,0)),"")</f>
        <v/>
      </c>
      <c r="G65" s="14" t="str">
        <f>IFERROR(INDEX(加密!H:H,MATCH(B65,加密!F:F,0)),"")</f>
        <v/>
      </c>
      <c r="H65" s="14" t="str">
        <f>IFERROR(INDEX(加密!I:I,MATCH(B65,加密!F:F,0)),"")</f>
        <v/>
      </c>
      <c r="I65" s="14" t="str">
        <f>IFERROR(INDEX(加密!C:C,MATCH(B65,加密!F:F,0)),"")</f>
        <v/>
      </c>
    </row>
    <row r="66" spans="1:9" ht="18" customHeight="1" x14ac:dyDescent="0.2">
      <c r="A66" s="1">
        <v>64</v>
      </c>
      <c r="B66" s="14" t="str">
        <f>"0x"&amp;DEC2HEX(A66,3)</f>
        <v>0x040</v>
      </c>
      <c r="C66" s="1" t="s">
        <v>5</v>
      </c>
      <c r="D66" s="10" t="s">
        <v>46</v>
      </c>
      <c r="E66" s="9" t="str">
        <f>IFERROR(INDEX(加密!D:D,MATCH(B66,加密!F:F,0)),"")</f>
        <v/>
      </c>
      <c r="F66" s="9" t="str">
        <f>IFERROR(INDEX(加密!E:E,MATCH(B66,加密!F:F,0)),"")</f>
        <v/>
      </c>
      <c r="G66" s="14" t="str">
        <f>IFERROR(INDEX(加密!H:H,MATCH(B66,加密!F:F,0)),"")</f>
        <v/>
      </c>
      <c r="H66" s="14" t="str">
        <f>IFERROR(INDEX(加密!I:I,MATCH(B66,加密!F:F,0)),"")</f>
        <v/>
      </c>
      <c r="I66" s="14" t="str">
        <f>IFERROR(INDEX(加密!C:C,MATCH(B66,加密!F:F,0)),"")</f>
        <v/>
      </c>
    </row>
    <row r="67" spans="1:9" ht="18" customHeight="1" x14ac:dyDescent="0.2">
      <c r="A67" s="1">
        <v>65</v>
      </c>
      <c r="B67" s="14" t="str">
        <f>"0x"&amp;DEC2HEX(A67,3)</f>
        <v>0x041</v>
      </c>
      <c r="C67" s="1" t="s">
        <v>5</v>
      </c>
      <c r="D67" s="10" t="s">
        <v>749</v>
      </c>
      <c r="E67" s="9" t="str">
        <f>IFERROR(INDEX(加密!D:D,MATCH(B67,加密!F:F,0)),"")</f>
        <v/>
      </c>
      <c r="F67" s="9" t="str">
        <f>IFERROR(INDEX(加密!E:E,MATCH(B67,加密!F:F,0)),"")</f>
        <v/>
      </c>
      <c r="G67" s="14" t="str">
        <f>IFERROR(INDEX(加密!H:H,MATCH(B67,加密!F:F,0)),"")</f>
        <v/>
      </c>
      <c r="H67" s="14" t="str">
        <f>IFERROR(INDEX(加密!I:I,MATCH(B67,加密!F:F,0)),"")</f>
        <v/>
      </c>
      <c r="I67" s="14" t="str">
        <f>IFERROR(INDEX(加密!C:C,MATCH(B67,加密!F:F,0)),"")</f>
        <v/>
      </c>
    </row>
    <row r="68" spans="1:9" ht="18" customHeight="1" x14ac:dyDescent="0.2">
      <c r="A68" s="1">
        <v>66</v>
      </c>
      <c r="B68" s="14" t="str">
        <f>"0x"&amp;DEC2HEX(A68,3)</f>
        <v>0x042</v>
      </c>
      <c r="C68" s="1" t="s">
        <v>5</v>
      </c>
      <c r="D68" s="10" t="s">
        <v>46</v>
      </c>
      <c r="E68" s="9" t="str">
        <f>IFERROR(INDEX(加密!D:D,MATCH(B68,加密!F:F,0)),"")</f>
        <v/>
      </c>
      <c r="F68" s="9" t="str">
        <f>IFERROR(INDEX(加密!E:E,MATCH(B68,加密!F:F,0)),"")</f>
        <v/>
      </c>
      <c r="G68" s="14" t="str">
        <f>IFERROR(INDEX(加密!H:H,MATCH(B68,加密!F:F,0)),"")</f>
        <v/>
      </c>
      <c r="H68" s="14" t="str">
        <f>IFERROR(INDEX(加密!I:I,MATCH(B68,加密!F:F,0)),"")</f>
        <v/>
      </c>
      <c r="I68" s="14" t="str">
        <f>IFERROR(INDEX(加密!C:C,MATCH(B68,加密!F:F,0)),"")</f>
        <v/>
      </c>
    </row>
    <row r="69" spans="1:9" ht="18" customHeight="1" x14ac:dyDescent="0.2">
      <c r="A69" s="1">
        <v>67</v>
      </c>
      <c r="B69" s="14" t="str">
        <f>"0x"&amp;DEC2HEX(A69,3)</f>
        <v>0x043</v>
      </c>
      <c r="C69" s="1" t="s">
        <v>5</v>
      </c>
      <c r="D69" s="10" t="s">
        <v>816</v>
      </c>
      <c r="E69" s="9" t="str">
        <f>IFERROR(INDEX(加密!D:D,MATCH(B69,加密!F:F,0)),"")</f>
        <v/>
      </c>
      <c r="F69" s="9" t="str">
        <f>IFERROR(INDEX(加密!E:E,MATCH(B69,加密!F:F,0)),"")</f>
        <v/>
      </c>
      <c r="G69" s="14" t="str">
        <f>IFERROR(INDEX(加密!H:H,MATCH(B69,加密!F:F,0)),"")</f>
        <v/>
      </c>
      <c r="H69" s="14" t="str">
        <f>IFERROR(INDEX(加密!I:I,MATCH(B69,加密!F:F,0)),"")</f>
        <v/>
      </c>
      <c r="I69" s="14" t="str">
        <f>IFERROR(INDEX(加密!C:C,MATCH(B69,加密!F:F,0)),"")</f>
        <v/>
      </c>
    </row>
    <row r="70" spans="1:9" ht="18" customHeight="1" x14ac:dyDescent="0.2">
      <c r="A70" s="1">
        <v>68</v>
      </c>
      <c r="B70" s="14" t="str">
        <f>"0x"&amp;DEC2HEX(A70,3)</f>
        <v>0x044</v>
      </c>
      <c r="C70" s="1" t="s">
        <v>5</v>
      </c>
      <c r="D70" s="10" t="s">
        <v>46</v>
      </c>
      <c r="E70" s="9" t="str">
        <f>IFERROR(INDEX(加密!D:D,MATCH(B70,加密!F:F,0)),"")</f>
        <v/>
      </c>
      <c r="F70" s="9" t="str">
        <f>IFERROR(INDEX(加密!E:E,MATCH(B70,加密!F:F,0)),"")</f>
        <v/>
      </c>
      <c r="G70" s="14" t="str">
        <f>IFERROR(INDEX(加密!H:H,MATCH(B70,加密!F:F,0)),"")</f>
        <v/>
      </c>
      <c r="H70" s="14" t="str">
        <f>IFERROR(INDEX(加密!I:I,MATCH(B70,加密!F:F,0)),"")</f>
        <v/>
      </c>
      <c r="I70" s="14" t="str">
        <f>IFERROR(INDEX(加密!C:C,MATCH(B70,加密!F:F,0)),"")</f>
        <v/>
      </c>
    </row>
    <row r="71" spans="1:9" ht="18" customHeight="1" x14ac:dyDescent="0.2">
      <c r="A71" s="1">
        <v>69</v>
      </c>
      <c r="B71" s="14" t="str">
        <f>"0x"&amp;DEC2HEX(A71,3)</f>
        <v>0x045</v>
      </c>
      <c r="C71" s="1" t="s">
        <v>5</v>
      </c>
      <c r="D71" s="10" t="s">
        <v>303</v>
      </c>
      <c r="E71" s="9" t="str">
        <f>IFERROR(INDEX(加密!D:D,MATCH(B71,加密!F:F,0)),"")</f>
        <v/>
      </c>
      <c r="F71" s="9" t="str">
        <f>IFERROR(INDEX(加密!E:E,MATCH(B71,加密!F:F,0)),"")</f>
        <v/>
      </c>
      <c r="G71" s="14" t="str">
        <f>IFERROR(INDEX(加密!H:H,MATCH(B71,加密!F:F,0)),"")</f>
        <v/>
      </c>
      <c r="H71" s="14" t="str">
        <f>IFERROR(INDEX(加密!I:I,MATCH(B71,加密!F:F,0)),"")</f>
        <v/>
      </c>
      <c r="I71" s="14" t="str">
        <f>IFERROR(INDEX(加密!C:C,MATCH(B71,加密!F:F,0)),"")</f>
        <v/>
      </c>
    </row>
    <row r="72" spans="1:9" ht="18" customHeight="1" x14ac:dyDescent="0.2">
      <c r="A72" s="1">
        <v>70</v>
      </c>
      <c r="B72" s="14" t="str">
        <f>"0x"&amp;DEC2HEX(A72,3)</f>
        <v>0x046</v>
      </c>
      <c r="C72" s="1" t="s">
        <v>5</v>
      </c>
      <c r="D72" s="10" t="s">
        <v>46</v>
      </c>
      <c r="E72" s="9" t="str">
        <f>IFERROR(INDEX(加密!D:D,MATCH(B72,加密!F:F,0)),"")</f>
        <v/>
      </c>
      <c r="F72" s="9" t="str">
        <f>IFERROR(INDEX(加密!E:E,MATCH(B72,加密!F:F,0)),"")</f>
        <v/>
      </c>
      <c r="G72" s="14" t="str">
        <f>IFERROR(INDEX(加密!H:H,MATCH(B72,加密!F:F,0)),"")</f>
        <v/>
      </c>
      <c r="H72" s="14" t="str">
        <f>IFERROR(INDEX(加密!I:I,MATCH(B72,加密!F:F,0)),"")</f>
        <v/>
      </c>
      <c r="I72" s="14" t="str">
        <f>IFERROR(INDEX(加密!C:C,MATCH(B72,加密!F:F,0)),"")</f>
        <v/>
      </c>
    </row>
    <row r="73" spans="1:9" ht="18" customHeight="1" x14ac:dyDescent="0.2">
      <c r="A73" s="1">
        <v>71</v>
      </c>
      <c r="B73" s="14" t="str">
        <f>"0x"&amp;DEC2HEX(A73,3)</f>
        <v>0x047</v>
      </c>
      <c r="C73" s="1" t="s">
        <v>5</v>
      </c>
      <c r="D73" s="10" t="s">
        <v>46</v>
      </c>
      <c r="E73" s="9" t="str">
        <f>IFERROR(INDEX(加密!D:D,MATCH(B73,加密!F:F,0)),"")</f>
        <v/>
      </c>
      <c r="F73" s="9" t="str">
        <f>IFERROR(INDEX(加密!E:E,MATCH(B73,加密!F:F,0)),"")</f>
        <v/>
      </c>
      <c r="G73" s="14" t="str">
        <f>IFERROR(INDEX(加密!H:H,MATCH(B73,加密!F:F,0)),"")</f>
        <v/>
      </c>
      <c r="H73" s="14" t="str">
        <f>IFERROR(INDEX(加密!I:I,MATCH(B73,加密!F:F,0)),"")</f>
        <v/>
      </c>
      <c r="I73" s="14" t="str">
        <f>IFERROR(INDEX(加密!C:C,MATCH(B73,加密!F:F,0)),"")</f>
        <v/>
      </c>
    </row>
    <row r="74" spans="1:9" ht="18" customHeight="1" x14ac:dyDescent="0.2">
      <c r="A74" s="1">
        <v>72</v>
      </c>
      <c r="B74" s="14" t="str">
        <f>"0x"&amp;DEC2HEX(A74,3)</f>
        <v>0x048</v>
      </c>
      <c r="C74" s="1" t="s">
        <v>5</v>
      </c>
      <c r="D74" s="10" t="s">
        <v>244</v>
      </c>
      <c r="E74" s="9" t="str">
        <f>IFERROR(INDEX(加密!D:D,MATCH(B74,加密!F:F,0)),"")</f>
        <v/>
      </c>
      <c r="F74" s="9" t="str">
        <f>IFERROR(INDEX(加密!E:E,MATCH(B74,加密!F:F,0)),"")</f>
        <v/>
      </c>
      <c r="G74" s="14" t="str">
        <f>IFERROR(INDEX(加密!H:H,MATCH(B74,加密!F:F,0)),"")</f>
        <v/>
      </c>
      <c r="H74" s="14" t="str">
        <f>IFERROR(INDEX(加密!I:I,MATCH(B74,加密!F:F,0)),"")</f>
        <v/>
      </c>
      <c r="I74" s="14" t="str">
        <f>IFERROR(INDEX(加密!C:C,MATCH(B74,加密!F:F,0)),"")</f>
        <v/>
      </c>
    </row>
    <row r="75" spans="1:9" ht="18" customHeight="1" x14ac:dyDescent="0.2">
      <c r="A75" s="1">
        <v>73</v>
      </c>
      <c r="B75" s="14" t="str">
        <f>"0x"&amp;DEC2HEX(A75,3)</f>
        <v>0x049</v>
      </c>
      <c r="C75" s="1" t="s">
        <v>5</v>
      </c>
      <c r="D75" s="10" t="s">
        <v>638</v>
      </c>
      <c r="E75" s="9" t="str">
        <f>IFERROR(INDEX(加密!D:D,MATCH(B75,加密!F:F,0)),"")</f>
        <v/>
      </c>
      <c r="F75" s="9" t="str">
        <f>IFERROR(INDEX(加密!E:E,MATCH(B75,加密!F:F,0)),"")</f>
        <v/>
      </c>
      <c r="G75" s="14" t="str">
        <f>IFERROR(INDEX(加密!H:H,MATCH(B75,加密!F:F,0)),"")</f>
        <v/>
      </c>
      <c r="H75" s="14" t="str">
        <f>IFERROR(INDEX(加密!I:I,MATCH(B75,加密!F:F,0)),"")</f>
        <v/>
      </c>
      <c r="I75" s="14" t="str">
        <f>IFERROR(INDEX(加密!C:C,MATCH(B75,加密!F:F,0)),"")</f>
        <v/>
      </c>
    </row>
    <row r="76" spans="1:9" ht="18" customHeight="1" x14ac:dyDescent="0.2">
      <c r="A76" s="1">
        <v>74</v>
      </c>
      <c r="B76" s="14" t="str">
        <f>"0x"&amp;DEC2HEX(A76,3)</f>
        <v>0x04A</v>
      </c>
      <c r="C76" s="1" t="s">
        <v>5</v>
      </c>
      <c r="D76" s="10" t="s">
        <v>308</v>
      </c>
      <c r="E76" s="9" t="str">
        <f>IFERROR(INDEX(加密!D:D,MATCH(B76,加密!F:F,0)),"")</f>
        <v/>
      </c>
      <c r="F76" s="9" t="str">
        <f>IFERROR(INDEX(加密!E:E,MATCH(B76,加密!F:F,0)),"")</f>
        <v/>
      </c>
      <c r="G76" s="14" t="str">
        <f>IFERROR(INDEX(加密!H:H,MATCH(B76,加密!F:F,0)),"")</f>
        <v/>
      </c>
      <c r="H76" s="14" t="str">
        <f>IFERROR(INDEX(加密!I:I,MATCH(B76,加密!F:F,0)),"")</f>
        <v/>
      </c>
      <c r="I76" s="14" t="str">
        <f>IFERROR(INDEX(加密!C:C,MATCH(B76,加密!F:F,0)),"")</f>
        <v/>
      </c>
    </row>
    <row r="77" spans="1:9" ht="18" customHeight="1" x14ac:dyDescent="0.2">
      <c r="A77" s="1">
        <v>75</v>
      </c>
      <c r="B77" s="14" t="str">
        <f>"0x"&amp;DEC2HEX(A77,3)</f>
        <v>0x04B</v>
      </c>
      <c r="C77" s="1" t="s">
        <v>5</v>
      </c>
      <c r="D77" s="10" t="s">
        <v>98</v>
      </c>
      <c r="E77" s="9" t="str">
        <f>IFERROR(INDEX(加密!D:D,MATCH(B77,加密!F:F,0)),"")</f>
        <v/>
      </c>
      <c r="F77" s="9" t="str">
        <f>IFERROR(INDEX(加密!E:E,MATCH(B77,加密!F:F,0)),"")</f>
        <v/>
      </c>
      <c r="G77" s="14" t="str">
        <f>IFERROR(INDEX(加密!H:H,MATCH(B77,加密!F:F,0)),"")</f>
        <v/>
      </c>
      <c r="H77" s="14" t="str">
        <f>IFERROR(INDEX(加密!I:I,MATCH(B77,加密!F:F,0)),"")</f>
        <v/>
      </c>
      <c r="I77" s="14" t="str">
        <f>IFERROR(INDEX(加密!C:C,MATCH(B77,加密!F:F,0)),"")</f>
        <v/>
      </c>
    </row>
    <row r="78" spans="1:9" ht="18" customHeight="1" x14ac:dyDescent="0.2">
      <c r="A78" s="1">
        <v>76</v>
      </c>
      <c r="B78" s="14" t="str">
        <f>"0x"&amp;DEC2HEX(A78,3)</f>
        <v>0x04C</v>
      </c>
      <c r="C78" s="1" t="s">
        <v>6</v>
      </c>
      <c r="D78" s="10" t="s">
        <v>46</v>
      </c>
      <c r="E78" s="9" t="str">
        <f>IFERROR(INDEX(加密!D:D,MATCH(B78,加密!F:F,0)),"")</f>
        <v/>
      </c>
      <c r="F78" s="9" t="str">
        <f>IFERROR(INDEX(加密!E:E,MATCH(B78,加密!F:F,0)),"")</f>
        <v/>
      </c>
      <c r="G78" s="14" t="str">
        <f>IFERROR(INDEX(加密!H:H,MATCH(B78,加密!F:F,0)),"")</f>
        <v/>
      </c>
      <c r="H78" s="14" t="str">
        <f>IFERROR(INDEX(加密!I:I,MATCH(B78,加密!F:F,0)),"")</f>
        <v/>
      </c>
      <c r="I78" s="14" t="str">
        <f>IFERROR(INDEX(加密!C:C,MATCH(B78,加密!F:F,0)),"")</f>
        <v/>
      </c>
    </row>
    <row r="79" spans="1:9" ht="18" customHeight="1" x14ac:dyDescent="0.2">
      <c r="A79" s="1">
        <v>77</v>
      </c>
      <c r="B79" s="14" t="str">
        <f>"0x"&amp;DEC2HEX(A79,3)</f>
        <v>0x04D</v>
      </c>
      <c r="C79" s="1" t="s">
        <v>6</v>
      </c>
      <c r="D79" s="10" t="s">
        <v>46</v>
      </c>
      <c r="E79" s="9" t="str">
        <f>IFERROR(INDEX(加密!D:D,MATCH(B79,加密!F:F,0)),"")</f>
        <v/>
      </c>
      <c r="F79" s="9" t="str">
        <f>IFERROR(INDEX(加密!E:E,MATCH(B79,加密!F:F,0)),"")</f>
        <v/>
      </c>
      <c r="G79" s="14" t="str">
        <f>IFERROR(INDEX(加密!H:H,MATCH(B79,加密!F:F,0)),"")</f>
        <v/>
      </c>
      <c r="H79" s="14" t="str">
        <f>IFERROR(INDEX(加密!I:I,MATCH(B79,加密!F:F,0)),"")</f>
        <v/>
      </c>
      <c r="I79" s="14" t="str">
        <f>IFERROR(INDEX(加密!C:C,MATCH(B79,加密!F:F,0)),"")</f>
        <v/>
      </c>
    </row>
    <row r="80" spans="1:9" ht="18" customHeight="1" x14ac:dyDescent="0.2">
      <c r="A80" s="1">
        <v>78</v>
      </c>
      <c r="B80" s="14" t="str">
        <f>"0x"&amp;DEC2HEX(A80,3)</f>
        <v>0x04E</v>
      </c>
      <c r="C80" s="1" t="s">
        <v>6</v>
      </c>
      <c r="D80" s="10" t="s">
        <v>46</v>
      </c>
      <c r="E80" s="9" t="str">
        <f>IFERROR(INDEX(加密!D:D,MATCH(B80,加密!F:F,0)),"")</f>
        <v/>
      </c>
      <c r="F80" s="9" t="str">
        <f>IFERROR(INDEX(加密!E:E,MATCH(B80,加密!F:F,0)),"")</f>
        <v/>
      </c>
      <c r="G80" s="14" t="str">
        <f>IFERROR(INDEX(加密!H:H,MATCH(B80,加密!F:F,0)),"")</f>
        <v/>
      </c>
      <c r="H80" s="14" t="str">
        <f>IFERROR(INDEX(加密!I:I,MATCH(B80,加密!F:F,0)),"")</f>
        <v/>
      </c>
      <c r="I80" s="14" t="str">
        <f>IFERROR(INDEX(加密!C:C,MATCH(B80,加密!F:F,0)),"")</f>
        <v/>
      </c>
    </row>
    <row r="81" spans="1:9" ht="18" customHeight="1" x14ac:dyDescent="0.2">
      <c r="A81" s="1">
        <v>79</v>
      </c>
      <c r="B81" s="14" t="str">
        <f>"0x"&amp;DEC2HEX(A81,3)</f>
        <v>0x04F</v>
      </c>
      <c r="C81" s="1" t="s">
        <v>6</v>
      </c>
      <c r="D81" s="10" t="s">
        <v>139</v>
      </c>
      <c r="E81" s="9" t="str">
        <f>IFERROR(INDEX(加密!D:D,MATCH(B81,加密!F:F,0)),"")</f>
        <v/>
      </c>
      <c r="F81" s="9" t="str">
        <f>IFERROR(INDEX(加密!E:E,MATCH(B81,加密!F:F,0)),"")</f>
        <v/>
      </c>
      <c r="G81" s="14" t="str">
        <f>IFERROR(INDEX(加密!H:H,MATCH(B81,加密!F:F,0)),"")</f>
        <v/>
      </c>
      <c r="H81" s="14" t="str">
        <f>IFERROR(INDEX(加密!I:I,MATCH(B81,加密!F:F,0)),"")</f>
        <v/>
      </c>
      <c r="I81" s="14" t="str">
        <f>IFERROR(INDEX(加密!C:C,MATCH(B81,加密!F:F,0)),"")</f>
        <v/>
      </c>
    </row>
    <row r="82" spans="1:9" ht="18" customHeight="1" x14ac:dyDescent="0.2">
      <c r="A82" s="1">
        <v>80</v>
      </c>
      <c r="B82" s="14" t="str">
        <f>"0x"&amp;DEC2HEX(A82,3)</f>
        <v>0x050</v>
      </c>
      <c r="C82" s="1" t="s">
        <v>6</v>
      </c>
      <c r="D82" s="10" t="s">
        <v>667</v>
      </c>
      <c r="E82" s="9" t="str">
        <f>IFERROR(INDEX(加密!D:D,MATCH(B82,加密!F:F,0)),"")</f>
        <v/>
      </c>
      <c r="F82" s="9" t="str">
        <f>IFERROR(INDEX(加密!E:E,MATCH(B82,加密!F:F,0)),"")</f>
        <v/>
      </c>
      <c r="G82" s="14" t="str">
        <f>IFERROR(INDEX(加密!H:H,MATCH(B82,加密!F:F,0)),"")</f>
        <v/>
      </c>
      <c r="H82" s="14" t="str">
        <f>IFERROR(INDEX(加密!I:I,MATCH(B82,加密!F:F,0)),"")</f>
        <v/>
      </c>
      <c r="I82" s="14" t="str">
        <f>IFERROR(INDEX(加密!C:C,MATCH(B82,加密!F:F,0)),"")</f>
        <v/>
      </c>
    </row>
    <row r="83" spans="1:9" ht="18" customHeight="1" x14ac:dyDescent="0.2">
      <c r="A83" s="1">
        <v>81</v>
      </c>
      <c r="B83" s="14" t="str">
        <f>"0x"&amp;DEC2HEX(A83,3)</f>
        <v>0x051</v>
      </c>
      <c r="C83" s="1" t="s">
        <v>6</v>
      </c>
      <c r="D83" s="10" t="s">
        <v>842</v>
      </c>
      <c r="E83" s="9" t="str">
        <f>IFERROR(INDEX(加密!D:D,MATCH(B83,加密!F:F,0)),"")</f>
        <v/>
      </c>
      <c r="F83" s="9" t="str">
        <f>IFERROR(INDEX(加密!E:E,MATCH(B83,加密!F:F,0)),"")</f>
        <v/>
      </c>
      <c r="G83" s="14" t="str">
        <f>IFERROR(INDEX(加密!H:H,MATCH(B83,加密!F:F,0)),"")</f>
        <v/>
      </c>
      <c r="H83" s="14" t="str">
        <f>IFERROR(INDEX(加密!I:I,MATCH(B83,加密!F:F,0)),"")</f>
        <v/>
      </c>
      <c r="I83" s="14" t="str">
        <f>IFERROR(INDEX(加密!C:C,MATCH(B83,加密!F:F,0)),"")</f>
        <v/>
      </c>
    </row>
    <row r="84" spans="1:9" ht="18" customHeight="1" x14ac:dyDescent="0.2">
      <c r="A84" s="1">
        <v>82</v>
      </c>
      <c r="B84" s="14" t="str">
        <f>"0x"&amp;DEC2HEX(A84,3)</f>
        <v>0x052</v>
      </c>
      <c r="C84" s="1" t="s">
        <v>6</v>
      </c>
      <c r="D84" s="10" t="s">
        <v>477</v>
      </c>
      <c r="E84" s="9" t="str">
        <f>IFERROR(INDEX(加密!D:D,MATCH(B84,加密!F:F,0)),"")</f>
        <v/>
      </c>
      <c r="F84" s="9" t="str">
        <f>IFERROR(INDEX(加密!E:E,MATCH(B84,加密!F:F,0)),"")</f>
        <v/>
      </c>
      <c r="G84" s="14" t="str">
        <f>IFERROR(INDEX(加密!H:H,MATCH(B84,加密!F:F,0)),"")</f>
        <v/>
      </c>
      <c r="H84" s="14" t="str">
        <f>IFERROR(INDEX(加密!I:I,MATCH(B84,加密!F:F,0)),"")</f>
        <v/>
      </c>
      <c r="I84" s="14" t="str">
        <f>IFERROR(INDEX(加密!C:C,MATCH(B84,加密!F:F,0)),"")</f>
        <v/>
      </c>
    </row>
    <row r="85" spans="1:9" ht="18" customHeight="1" x14ac:dyDescent="0.2">
      <c r="A85" s="1">
        <v>83</v>
      </c>
      <c r="B85" s="14" t="str">
        <f>"0x"&amp;DEC2HEX(A85,3)</f>
        <v>0x053</v>
      </c>
      <c r="C85" s="1" t="s">
        <v>6</v>
      </c>
      <c r="D85" s="10" t="s">
        <v>113</v>
      </c>
      <c r="E85" s="9" t="str">
        <f>IFERROR(INDEX(加密!D:D,MATCH(B85,加密!F:F,0)),"")</f>
        <v/>
      </c>
      <c r="F85" s="9" t="str">
        <f>IFERROR(INDEX(加密!E:E,MATCH(B85,加密!F:F,0)),"")</f>
        <v/>
      </c>
      <c r="G85" s="14" t="str">
        <f>IFERROR(INDEX(加密!H:H,MATCH(B85,加密!F:F,0)),"")</f>
        <v/>
      </c>
      <c r="H85" s="14" t="str">
        <f>IFERROR(INDEX(加密!I:I,MATCH(B85,加密!F:F,0)),"")</f>
        <v/>
      </c>
      <c r="I85" s="14" t="str">
        <f>IFERROR(INDEX(加密!C:C,MATCH(B85,加密!F:F,0)),"")</f>
        <v/>
      </c>
    </row>
    <row r="86" spans="1:9" ht="18" customHeight="1" x14ac:dyDescent="0.2">
      <c r="A86" s="1">
        <v>84</v>
      </c>
      <c r="B86" s="14" t="str">
        <f>"0x"&amp;DEC2HEX(A86,3)</f>
        <v>0x054</v>
      </c>
      <c r="C86" s="1" t="s">
        <v>6</v>
      </c>
      <c r="D86" s="10" t="s">
        <v>98</v>
      </c>
      <c r="E86" s="9" t="str">
        <f>IFERROR(INDEX(加密!D:D,MATCH(B86,加密!F:F,0)),"")</f>
        <v/>
      </c>
      <c r="F86" s="9" t="str">
        <f>IFERROR(INDEX(加密!E:E,MATCH(B86,加密!F:F,0)),"")</f>
        <v/>
      </c>
      <c r="G86" s="14" t="str">
        <f>IFERROR(INDEX(加密!H:H,MATCH(B86,加密!F:F,0)),"")</f>
        <v/>
      </c>
      <c r="H86" s="14" t="str">
        <f>IFERROR(INDEX(加密!I:I,MATCH(B86,加密!F:F,0)),"")</f>
        <v/>
      </c>
      <c r="I86" s="14" t="str">
        <f>IFERROR(INDEX(加密!C:C,MATCH(B86,加密!F:F,0)),"")</f>
        <v/>
      </c>
    </row>
    <row r="87" spans="1:9" ht="18" customHeight="1" x14ac:dyDescent="0.2">
      <c r="A87" s="1">
        <v>85</v>
      </c>
      <c r="B87" s="14" t="str">
        <f>"0x"&amp;DEC2HEX(A87,3)</f>
        <v>0x055</v>
      </c>
      <c r="C87" s="1" t="s">
        <v>6</v>
      </c>
      <c r="D87" s="10" t="s">
        <v>793</v>
      </c>
      <c r="E87" s="9" t="str">
        <f>IFERROR(INDEX(加密!D:D,MATCH(B87,加密!F:F,0)),"")</f>
        <v/>
      </c>
      <c r="F87" s="9" t="str">
        <f>IFERROR(INDEX(加密!E:E,MATCH(B87,加密!F:F,0)),"")</f>
        <v/>
      </c>
      <c r="G87" s="14" t="str">
        <f>IFERROR(INDEX(加密!H:H,MATCH(B87,加密!F:F,0)),"")</f>
        <v/>
      </c>
      <c r="H87" s="14" t="str">
        <f>IFERROR(INDEX(加密!I:I,MATCH(B87,加密!F:F,0)),"")</f>
        <v/>
      </c>
      <c r="I87" s="14" t="str">
        <f>IFERROR(INDEX(加密!C:C,MATCH(B87,加密!F:F,0)),"")</f>
        <v/>
      </c>
    </row>
    <row r="88" spans="1:9" ht="18" customHeight="1" x14ac:dyDescent="0.2">
      <c r="A88" s="1">
        <v>86</v>
      </c>
      <c r="B88" s="14" t="str">
        <f>"0x"&amp;DEC2HEX(A88,3)</f>
        <v>0x056</v>
      </c>
      <c r="C88" s="1" t="s">
        <v>6</v>
      </c>
      <c r="D88" s="10" t="s">
        <v>154</v>
      </c>
      <c r="E88" s="9" t="str">
        <f>IFERROR(INDEX(加密!D:D,MATCH(B88,加密!F:F,0)),"")</f>
        <v/>
      </c>
      <c r="F88" s="9" t="str">
        <f>IFERROR(INDEX(加密!E:E,MATCH(B88,加密!F:F,0)),"")</f>
        <v/>
      </c>
      <c r="G88" s="14" t="str">
        <f>IFERROR(INDEX(加密!H:H,MATCH(B88,加密!F:F,0)),"")</f>
        <v/>
      </c>
      <c r="H88" s="14" t="str">
        <f>IFERROR(INDEX(加密!I:I,MATCH(B88,加密!F:F,0)),"")</f>
        <v/>
      </c>
      <c r="I88" s="14" t="str">
        <f>IFERROR(INDEX(加密!C:C,MATCH(B88,加密!F:F,0)),"")</f>
        <v/>
      </c>
    </row>
    <row r="89" spans="1:9" ht="18" customHeight="1" x14ac:dyDescent="0.2">
      <c r="A89" s="1">
        <v>87</v>
      </c>
      <c r="B89" s="14" t="str">
        <f>"0x"&amp;DEC2HEX(A89,3)</f>
        <v>0x057</v>
      </c>
      <c r="C89" s="1" t="s">
        <v>6</v>
      </c>
      <c r="D89" s="10" t="s">
        <v>935</v>
      </c>
      <c r="E89" s="9" t="str">
        <f>IFERROR(INDEX(加密!D:D,MATCH(B89,加密!F:F,0)),"")</f>
        <v/>
      </c>
      <c r="F89" s="9" t="str">
        <f>IFERROR(INDEX(加密!E:E,MATCH(B89,加密!F:F,0)),"")</f>
        <v/>
      </c>
      <c r="G89" s="14" t="str">
        <f>IFERROR(INDEX(加密!H:H,MATCH(B89,加密!F:F,0)),"")</f>
        <v/>
      </c>
      <c r="H89" s="14" t="str">
        <f>IFERROR(INDEX(加密!I:I,MATCH(B89,加密!F:F,0)),"")</f>
        <v/>
      </c>
      <c r="I89" s="14" t="str">
        <f>IFERROR(INDEX(加密!C:C,MATCH(B89,加密!F:F,0)),"")</f>
        <v/>
      </c>
    </row>
    <row r="90" spans="1:9" ht="18" customHeight="1" x14ac:dyDescent="0.2">
      <c r="A90" s="1">
        <v>88</v>
      </c>
      <c r="B90" s="14" t="str">
        <f>"0x"&amp;DEC2HEX(A90,3)</f>
        <v>0x058</v>
      </c>
      <c r="C90" s="1" t="s">
        <v>6</v>
      </c>
      <c r="D90" s="10" t="s">
        <v>85</v>
      </c>
      <c r="E90" s="9" t="str">
        <f>IFERROR(INDEX(加密!D:D,MATCH(B90,加密!F:F,0)),"")</f>
        <v/>
      </c>
      <c r="F90" s="9" t="str">
        <f>IFERROR(INDEX(加密!E:E,MATCH(B90,加密!F:F,0)),"")</f>
        <v/>
      </c>
      <c r="G90" s="14" t="str">
        <f>IFERROR(INDEX(加密!H:H,MATCH(B90,加密!F:F,0)),"")</f>
        <v/>
      </c>
      <c r="H90" s="14" t="str">
        <f>IFERROR(INDEX(加密!I:I,MATCH(B90,加密!F:F,0)),"")</f>
        <v/>
      </c>
      <c r="I90" s="14" t="str">
        <f>IFERROR(INDEX(加密!C:C,MATCH(B90,加密!F:F,0)),"")</f>
        <v/>
      </c>
    </row>
    <row r="91" spans="1:9" ht="18" customHeight="1" x14ac:dyDescent="0.2">
      <c r="A91" s="1">
        <v>89</v>
      </c>
      <c r="B91" s="14" t="str">
        <f>"0x"&amp;DEC2HEX(A91,3)</f>
        <v>0x059</v>
      </c>
      <c r="C91" s="1" t="s">
        <v>6</v>
      </c>
      <c r="D91" s="10" t="s">
        <v>507</v>
      </c>
      <c r="E91" s="9" t="str">
        <f>IFERROR(INDEX(加密!D:D,MATCH(B91,加密!F:F,0)),"")</f>
        <v/>
      </c>
      <c r="F91" s="9" t="str">
        <f>IFERROR(INDEX(加密!E:E,MATCH(B91,加密!F:F,0)),"")</f>
        <v/>
      </c>
      <c r="G91" s="14" t="str">
        <f>IFERROR(INDEX(加密!H:H,MATCH(B91,加密!F:F,0)),"")</f>
        <v/>
      </c>
      <c r="H91" s="14" t="str">
        <f>IFERROR(INDEX(加密!I:I,MATCH(B91,加密!F:F,0)),"")</f>
        <v/>
      </c>
      <c r="I91" s="14" t="str">
        <f>IFERROR(INDEX(加密!C:C,MATCH(B91,加密!F:F,0)),"")</f>
        <v/>
      </c>
    </row>
    <row r="92" spans="1:9" ht="18" customHeight="1" x14ac:dyDescent="0.2">
      <c r="A92" s="1">
        <v>90</v>
      </c>
      <c r="B92" s="14" t="str">
        <f>"0x"&amp;DEC2HEX(A92,3)</f>
        <v>0x05A</v>
      </c>
      <c r="C92" s="1" t="s">
        <v>6</v>
      </c>
      <c r="D92" s="10" t="s">
        <v>541</v>
      </c>
      <c r="E92" s="9" t="str">
        <f>IFERROR(INDEX(加密!D:D,MATCH(B92,加密!F:F,0)),"")</f>
        <v/>
      </c>
      <c r="F92" s="9" t="str">
        <f>IFERROR(INDEX(加密!E:E,MATCH(B92,加密!F:F,0)),"")</f>
        <v/>
      </c>
      <c r="G92" s="14" t="str">
        <f>IFERROR(INDEX(加密!H:H,MATCH(B92,加密!F:F,0)),"")</f>
        <v/>
      </c>
      <c r="H92" s="14" t="str">
        <f>IFERROR(INDEX(加密!I:I,MATCH(B92,加密!F:F,0)),"")</f>
        <v/>
      </c>
      <c r="I92" s="14" t="str">
        <f>IFERROR(INDEX(加密!C:C,MATCH(B92,加密!F:F,0)),"")</f>
        <v/>
      </c>
    </row>
    <row r="93" spans="1:9" ht="18" customHeight="1" x14ac:dyDescent="0.2">
      <c r="A93" s="1">
        <v>91</v>
      </c>
      <c r="B93" s="14" t="str">
        <f>"0x"&amp;DEC2HEX(A93,3)</f>
        <v>0x05B</v>
      </c>
      <c r="C93" s="1" t="s">
        <v>6</v>
      </c>
      <c r="D93" s="10" t="s">
        <v>675</v>
      </c>
      <c r="E93" s="9" t="str">
        <f>IFERROR(INDEX(加密!D:D,MATCH(B93,加密!F:F,0)),"")</f>
        <v/>
      </c>
      <c r="F93" s="9" t="str">
        <f>IFERROR(INDEX(加密!E:E,MATCH(B93,加密!F:F,0)),"")</f>
        <v/>
      </c>
      <c r="G93" s="14" t="str">
        <f>IFERROR(INDEX(加密!H:H,MATCH(B93,加密!F:F,0)),"")</f>
        <v/>
      </c>
      <c r="H93" s="14" t="str">
        <f>IFERROR(INDEX(加密!I:I,MATCH(B93,加密!F:F,0)),"")</f>
        <v/>
      </c>
      <c r="I93" s="14" t="str">
        <f>IFERROR(INDEX(加密!C:C,MATCH(B93,加密!F:F,0)),"")</f>
        <v/>
      </c>
    </row>
    <row r="94" spans="1:9" ht="18" customHeight="1" x14ac:dyDescent="0.2">
      <c r="A94" s="1">
        <v>92</v>
      </c>
      <c r="B94" s="14" t="str">
        <f>"0x"&amp;DEC2HEX(A94,3)</f>
        <v>0x05C</v>
      </c>
      <c r="C94" s="1" t="s">
        <v>6</v>
      </c>
      <c r="D94" s="10" t="s">
        <v>343</v>
      </c>
      <c r="E94" s="9" t="str">
        <f>IFERROR(INDEX(加密!D:D,MATCH(B94,加密!F:F,0)),"")</f>
        <v/>
      </c>
      <c r="F94" s="9" t="str">
        <f>IFERROR(INDEX(加密!E:E,MATCH(B94,加密!F:F,0)),"")</f>
        <v/>
      </c>
      <c r="G94" s="14" t="str">
        <f>IFERROR(INDEX(加密!H:H,MATCH(B94,加密!F:F,0)),"")</f>
        <v/>
      </c>
      <c r="H94" s="14" t="str">
        <f>IFERROR(INDEX(加密!I:I,MATCH(B94,加密!F:F,0)),"")</f>
        <v/>
      </c>
      <c r="I94" s="14" t="str">
        <f>IFERROR(INDEX(加密!C:C,MATCH(B94,加密!F:F,0)),"")</f>
        <v/>
      </c>
    </row>
    <row r="95" spans="1:9" ht="18" customHeight="1" x14ac:dyDescent="0.2">
      <c r="A95" s="1">
        <v>93</v>
      </c>
      <c r="B95" s="14" t="str">
        <f>"0x"&amp;DEC2HEX(A95,3)</f>
        <v>0x05D</v>
      </c>
      <c r="C95" s="1" t="s">
        <v>6</v>
      </c>
      <c r="D95" s="10" t="s">
        <v>224</v>
      </c>
      <c r="E95" s="9" t="str">
        <f>IFERROR(INDEX(加密!D:D,MATCH(B95,加密!F:F,0)),"")</f>
        <v/>
      </c>
      <c r="F95" s="9" t="str">
        <f>IFERROR(INDEX(加密!E:E,MATCH(B95,加密!F:F,0)),"")</f>
        <v/>
      </c>
      <c r="G95" s="14" t="str">
        <f>IFERROR(INDEX(加密!H:H,MATCH(B95,加密!F:F,0)),"")</f>
        <v/>
      </c>
      <c r="H95" s="14" t="str">
        <f>IFERROR(INDEX(加密!I:I,MATCH(B95,加密!F:F,0)),"")</f>
        <v/>
      </c>
      <c r="I95" s="14" t="str">
        <f>IFERROR(INDEX(加密!C:C,MATCH(B95,加密!F:F,0)),"")</f>
        <v/>
      </c>
    </row>
    <row r="96" spans="1:9" ht="18" customHeight="1" x14ac:dyDescent="0.2">
      <c r="A96" s="1">
        <v>94</v>
      </c>
      <c r="B96" s="14" t="str">
        <f>"0x"&amp;DEC2HEX(A96,3)</f>
        <v>0x05E</v>
      </c>
      <c r="C96" s="1" t="s">
        <v>6</v>
      </c>
      <c r="D96" s="10" t="s">
        <v>677</v>
      </c>
      <c r="E96" s="9" t="str">
        <f>IFERROR(INDEX(加密!D:D,MATCH(B96,加密!F:F,0)),"")</f>
        <v/>
      </c>
      <c r="F96" s="9" t="str">
        <f>IFERROR(INDEX(加密!E:E,MATCH(B96,加密!F:F,0)),"")</f>
        <v/>
      </c>
      <c r="G96" s="14" t="str">
        <f>IFERROR(INDEX(加密!H:H,MATCH(B96,加密!F:F,0)),"")</f>
        <v/>
      </c>
      <c r="H96" s="14" t="str">
        <f>IFERROR(INDEX(加密!I:I,MATCH(B96,加密!F:F,0)),"")</f>
        <v/>
      </c>
      <c r="I96" s="14" t="str">
        <f>IFERROR(INDEX(加密!C:C,MATCH(B96,加密!F:F,0)),"")</f>
        <v/>
      </c>
    </row>
    <row r="97" spans="1:9" ht="18" customHeight="1" x14ac:dyDescent="0.2">
      <c r="A97" s="1">
        <v>95</v>
      </c>
      <c r="B97" s="14" t="str">
        <f>"0x"&amp;DEC2HEX(A97,3)</f>
        <v>0x05F</v>
      </c>
      <c r="C97" s="1" t="s">
        <v>6</v>
      </c>
      <c r="D97" s="10" t="s">
        <v>258</v>
      </c>
      <c r="E97" s="9" t="str">
        <f>IFERROR(INDEX(加密!D:D,MATCH(B97,加密!F:F,0)),"")</f>
        <v/>
      </c>
      <c r="F97" s="9" t="str">
        <f>IFERROR(INDEX(加密!E:E,MATCH(B97,加密!F:F,0)),"")</f>
        <v/>
      </c>
      <c r="G97" s="14" t="str">
        <f>IFERROR(INDEX(加密!H:H,MATCH(B97,加密!F:F,0)),"")</f>
        <v/>
      </c>
      <c r="H97" s="14" t="str">
        <f>IFERROR(INDEX(加密!I:I,MATCH(B97,加密!F:F,0)),"")</f>
        <v/>
      </c>
      <c r="I97" s="14" t="str">
        <f>IFERROR(INDEX(加密!C:C,MATCH(B97,加密!F:F,0)),"")</f>
        <v/>
      </c>
    </row>
    <row r="98" spans="1:9" ht="18" customHeight="1" x14ac:dyDescent="0.2">
      <c r="A98" s="1">
        <v>96</v>
      </c>
      <c r="B98" s="14" t="str">
        <f>"0x"&amp;DEC2HEX(A98,3)</f>
        <v>0x060</v>
      </c>
      <c r="C98" s="1" t="s">
        <v>6</v>
      </c>
      <c r="D98" s="10" t="s">
        <v>605</v>
      </c>
      <c r="E98" s="9" t="str">
        <f>IFERROR(INDEX(加密!D:D,MATCH(B98,加密!F:F,0)),"")</f>
        <v/>
      </c>
      <c r="F98" s="9" t="str">
        <f>IFERROR(INDEX(加密!E:E,MATCH(B98,加密!F:F,0)),"")</f>
        <v/>
      </c>
      <c r="G98" s="14" t="str">
        <f>IFERROR(INDEX(加密!H:H,MATCH(B98,加密!F:F,0)),"")</f>
        <v/>
      </c>
      <c r="H98" s="14" t="str">
        <f>IFERROR(INDEX(加密!I:I,MATCH(B98,加密!F:F,0)),"")</f>
        <v/>
      </c>
      <c r="I98" s="14" t="str">
        <f>IFERROR(INDEX(加密!C:C,MATCH(B98,加密!F:F,0)),"")</f>
        <v/>
      </c>
    </row>
    <row r="99" spans="1:9" ht="18" customHeight="1" x14ac:dyDescent="0.2">
      <c r="A99" s="1">
        <v>97</v>
      </c>
      <c r="B99" s="14" t="str">
        <f>"0x"&amp;DEC2HEX(A99,3)</f>
        <v>0x061</v>
      </c>
      <c r="C99" s="1" t="s">
        <v>6</v>
      </c>
      <c r="D99" s="10" t="s">
        <v>209</v>
      </c>
      <c r="E99" s="9" t="str">
        <f>IFERROR(INDEX(加密!D:D,MATCH(B99,加密!F:F,0)),"")</f>
        <v/>
      </c>
      <c r="F99" s="9" t="str">
        <f>IFERROR(INDEX(加密!E:E,MATCH(B99,加密!F:F,0)),"")</f>
        <v/>
      </c>
      <c r="G99" s="14" t="str">
        <f>IFERROR(INDEX(加密!H:H,MATCH(B99,加密!F:F,0)),"")</f>
        <v/>
      </c>
      <c r="H99" s="14" t="str">
        <f>IFERROR(INDEX(加密!I:I,MATCH(B99,加密!F:F,0)),"")</f>
        <v/>
      </c>
      <c r="I99" s="14" t="str">
        <f>IFERROR(INDEX(加密!C:C,MATCH(B99,加密!F:F,0)),"")</f>
        <v/>
      </c>
    </row>
    <row r="100" spans="1:9" ht="18" customHeight="1" x14ac:dyDescent="0.2">
      <c r="A100" s="1">
        <v>98</v>
      </c>
      <c r="B100" s="14" t="str">
        <f>"0x"&amp;DEC2HEX(A100,3)</f>
        <v>0x062</v>
      </c>
      <c r="C100" s="1" t="s">
        <v>6</v>
      </c>
      <c r="D100" s="10" t="s">
        <v>46</v>
      </c>
      <c r="E100" s="9" t="str">
        <f>IFERROR(INDEX(加密!D:D,MATCH(B100,加密!F:F,0)),"")</f>
        <v/>
      </c>
      <c r="F100" s="9" t="str">
        <f>IFERROR(INDEX(加密!E:E,MATCH(B100,加密!F:F,0)),"")</f>
        <v/>
      </c>
      <c r="G100" s="14" t="str">
        <f>IFERROR(INDEX(加密!H:H,MATCH(B100,加密!F:F,0)),"")</f>
        <v/>
      </c>
      <c r="H100" s="14" t="str">
        <f>IFERROR(INDEX(加密!I:I,MATCH(B100,加密!F:F,0)),"")</f>
        <v/>
      </c>
      <c r="I100" s="14" t="str">
        <f>IFERROR(INDEX(加密!C:C,MATCH(B100,加密!F:F,0)),"")</f>
        <v/>
      </c>
    </row>
    <row r="101" spans="1:9" ht="18" customHeight="1" x14ac:dyDescent="0.2">
      <c r="A101" s="1">
        <v>99</v>
      </c>
      <c r="B101" s="14" t="str">
        <f>"0x"&amp;DEC2HEX(A101,3)</f>
        <v>0x063</v>
      </c>
      <c r="C101" s="1" t="s">
        <v>6</v>
      </c>
      <c r="D101" s="10" t="s">
        <v>46</v>
      </c>
      <c r="E101" s="9" t="str">
        <f>IFERROR(INDEX(加密!D:D,MATCH(B101,加密!F:F,0)),"")</f>
        <v/>
      </c>
      <c r="F101" s="9" t="str">
        <f>IFERROR(INDEX(加密!E:E,MATCH(B101,加密!F:F,0)),"")</f>
        <v/>
      </c>
      <c r="G101" s="14" t="str">
        <f>IFERROR(INDEX(加密!H:H,MATCH(B101,加密!F:F,0)),"")</f>
        <v/>
      </c>
      <c r="H101" s="14" t="str">
        <f>IFERROR(INDEX(加密!I:I,MATCH(B101,加密!F:F,0)),"")</f>
        <v/>
      </c>
      <c r="I101" s="14" t="str">
        <f>IFERROR(INDEX(加密!C:C,MATCH(B101,加密!F:F,0)),"")</f>
        <v/>
      </c>
    </row>
    <row r="102" spans="1:9" ht="18" customHeight="1" x14ac:dyDescent="0.2">
      <c r="A102" s="1">
        <v>100</v>
      </c>
      <c r="B102" s="14" t="str">
        <f>"0x"&amp;DEC2HEX(A102,3)</f>
        <v>0x064</v>
      </c>
      <c r="C102" s="1" t="s">
        <v>6</v>
      </c>
      <c r="D102" s="10" t="s">
        <v>793</v>
      </c>
      <c r="E102" s="9" t="str">
        <f>IFERROR(INDEX(加密!D:D,MATCH(B102,加密!F:F,0)),"")</f>
        <v/>
      </c>
      <c r="F102" s="9" t="str">
        <f>IFERROR(INDEX(加密!E:E,MATCH(B102,加密!F:F,0)),"")</f>
        <v/>
      </c>
      <c r="G102" s="14" t="str">
        <f>IFERROR(INDEX(加密!H:H,MATCH(B102,加密!F:F,0)),"")</f>
        <v/>
      </c>
      <c r="H102" s="14" t="str">
        <f>IFERROR(INDEX(加密!I:I,MATCH(B102,加密!F:F,0)),"")</f>
        <v/>
      </c>
      <c r="I102" s="14" t="str">
        <f>IFERROR(INDEX(加密!C:C,MATCH(B102,加密!F:F,0)),"")</f>
        <v/>
      </c>
    </row>
    <row r="103" spans="1:9" ht="18" customHeight="1" x14ac:dyDescent="0.2">
      <c r="A103" s="1">
        <v>101</v>
      </c>
      <c r="B103" s="14" t="str">
        <f>"0x"&amp;DEC2HEX(A103,3)</f>
        <v>0x065</v>
      </c>
      <c r="C103" s="1" t="s">
        <v>6</v>
      </c>
      <c r="D103" s="10" t="s">
        <v>267</v>
      </c>
      <c r="E103" s="9" t="str">
        <f>IFERROR(INDEX(加密!D:D,MATCH(B103,加密!F:F,0)),"")</f>
        <v/>
      </c>
      <c r="F103" s="9" t="str">
        <f>IFERROR(INDEX(加密!E:E,MATCH(B103,加密!F:F,0)),"")</f>
        <v/>
      </c>
      <c r="G103" s="14" t="str">
        <f>IFERROR(INDEX(加密!H:H,MATCH(B103,加密!F:F,0)),"")</f>
        <v/>
      </c>
      <c r="H103" s="14" t="str">
        <f>IFERROR(INDEX(加密!I:I,MATCH(B103,加密!F:F,0)),"")</f>
        <v/>
      </c>
      <c r="I103" s="14" t="str">
        <f>IFERROR(INDEX(加密!C:C,MATCH(B103,加密!F:F,0)),"")</f>
        <v/>
      </c>
    </row>
    <row r="104" spans="1:9" ht="18" customHeight="1" x14ac:dyDescent="0.2">
      <c r="A104" s="1">
        <v>102</v>
      </c>
      <c r="B104" s="14" t="str">
        <f>"0x"&amp;DEC2HEX(A104,3)</f>
        <v>0x066</v>
      </c>
      <c r="C104" s="1" t="s">
        <v>6</v>
      </c>
      <c r="D104" s="10" t="s">
        <v>181</v>
      </c>
      <c r="E104" s="9" t="str">
        <f>IFERROR(INDEX(加密!D:D,MATCH(B104,加密!F:F,0)),"")</f>
        <v/>
      </c>
      <c r="F104" s="9" t="str">
        <f>IFERROR(INDEX(加密!E:E,MATCH(B104,加密!F:F,0)),"")</f>
        <v/>
      </c>
      <c r="G104" s="14" t="str">
        <f>IFERROR(INDEX(加密!H:H,MATCH(B104,加密!F:F,0)),"")</f>
        <v/>
      </c>
      <c r="H104" s="14" t="str">
        <f>IFERROR(INDEX(加密!I:I,MATCH(B104,加密!F:F,0)),"")</f>
        <v/>
      </c>
      <c r="I104" s="14" t="str">
        <f>IFERROR(INDEX(加密!C:C,MATCH(B104,加密!F:F,0)),"")</f>
        <v/>
      </c>
    </row>
    <row r="105" spans="1:9" ht="18" customHeight="1" x14ac:dyDescent="0.2">
      <c r="A105" s="1">
        <v>103</v>
      </c>
      <c r="B105" s="14" t="str">
        <f>"0x"&amp;DEC2HEX(A105,3)</f>
        <v>0x067</v>
      </c>
      <c r="C105" s="1" t="s">
        <v>6</v>
      </c>
      <c r="D105" s="10" t="s">
        <v>46</v>
      </c>
      <c r="E105" s="9" t="str">
        <f>IFERROR(INDEX(加密!D:D,MATCH(B105,加密!F:F,0)),"")</f>
        <v/>
      </c>
      <c r="F105" s="9" t="str">
        <f>IFERROR(INDEX(加密!E:E,MATCH(B105,加密!F:F,0)),"")</f>
        <v/>
      </c>
      <c r="G105" s="14" t="str">
        <f>IFERROR(INDEX(加密!H:H,MATCH(B105,加密!F:F,0)),"")</f>
        <v/>
      </c>
      <c r="H105" s="14" t="str">
        <f>IFERROR(INDEX(加密!I:I,MATCH(B105,加密!F:F,0)),"")</f>
        <v/>
      </c>
      <c r="I105" s="14" t="str">
        <f>IFERROR(INDEX(加密!C:C,MATCH(B105,加密!F:F,0)),"")</f>
        <v/>
      </c>
    </row>
    <row r="106" spans="1:9" ht="18" customHeight="1" x14ac:dyDescent="0.2">
      <c r="A106" s="1">
        <v>104</v>
      </c>
      <c r="B106" s="14" t="str">
        <f>"0x"&amp;DEC2HEX(A106,3)</f>
        <v>0x068</v>
      </c>
      <c r="C106" s="1" t="s">
        <v>6</v>
      </c>
      <c r="D106" s="10" t="s">
        <v>441</v>
      </c>
      <c r="E106" s="9" t="str">
        <f>IFERROR(INDEX(加密!D:D,MATCH(B106,加密!F:F,0)),"")</f>
        <v/>
      </c>
      <c r="F106" s="9" t="str">
        <f>IFERROR(INDEX(加密!E:E,MATCH(B106,加密!F:F,0)),"")</f>
        <v/>
      </c>
      <c r="G106" s="14" t="str">
        <f>IFERROR(INDEX(加密!H:H,MATCH(B106,加密!F:F,0)),"")</f>
        <v/>
      </c>
      <c r="H106" s="14" t="str">
        <f>IFERROR(INDEX(加密!I:I,MATCH(B106,加密!F:F,0)),"")</f>
        <v/>
      </c>
      <c r="I106" s="14" t="str">
        <f>IFERROR(INDEX(加密!C:C,MATCH(B106,加密!F:F,0)),"")</f>
        <v/>
      </c>
    </row>
    <row r="107" spans="1:9" ht="18" customHeight="1" x14ac:dyDescent="0.2">
      <c r="A107" s="1">
        <v>105</v>
      </c>
      <c r="B107" s="14" t="str">
        <f>"0x"&amp;DEC2HEX(A107,3)</f>
        <v>0x069</v>
      </c>
      <c r="C107" s="1" t="s">
        <v>6</v>
      </c>
      <c r="D107" s="10" t="s">
        <v>46</v>
      </c>
      <c r="E107" s="9" t="str">
        <f>IFERROR(INDEX(加密!D:D,MATCH(B107,加密!F:F,0)),"")</f>
        <v/>
      </c>
      <c r="F107" s="9" t="str">
        <f>IFERROR(INDEX(加密!E:E,MATCH(B107,加密!F:F,0)),"")</f>
        <v/>
      </c>
      <c r="G107" s="14" t="str">
        <f>IFERROR(INDEX(加密!H:H,MATCH(B107,加密!F:F,0)),"")</f>
        <v/>
      </c>
      <c r="H107" s="14" t="str">
        <f>IFERROR(INDEX(加密!I:I,MATCH(B107,加密!F:F,0)),"")</f>
        <v/>
      </c>
      <c r="I107" s="14" t="str">
        <f>IFERROR(INDEX(加密!C:C,MATCH(B107,加密!F:F,0)),"")</f>
        <v/>
      </c>
    </row>
    <row r="108" spans="1:9" ht="18" customHeight="1" x14ac:dyDescent="0.2">
      <c r="A108" s="1">
        <v>106</v>
      </c>
      <c r="B108" s="14" t="str">
        <f>"0x"&amp;DEC2HEX(A108,3)</f>
        <v>0x06A</v>
      </c>
      <c r="C108" s="1" t="s">
        <v>6</v>
      </c>
      <c r="D108" s="10" t="s">
        <v>382</v>
      </c>
      <c r="E108" s="9" t="str">
        <f>IFERROR(INDEX(加密!D:D,MATCH(B108,加密!F:F,0)),"")</f>
        <v/>
      </c>
      <c r="F108" s="9" t="str">
        <f>IFERROR(INDEX(加密!E:E,MATCH(B108,加密!F:F,0)),"")</f>
        <v/>
      </c>
      <c r="G108" s="14" t="str">
        <f>IFERROR(INDEX(加密!H:H,MATCH(B108,加密!F:F,0)),"")</f>
        <v/>
      </c>
      <c r="H108" s="14" t="str">
        <f>IFERROR(INDEX(加密!I:I,MATCH(B108,加密!F:F,0)),"")</f>
        <v/>
      </c>
      <c r="I108" s="14" t="str">
        <f>IFERROR(INDEX(加密!C:C,MATCH(B108,加密!F:F,0)),"")</f>
        <v/>
      </c>
    </row>
    <row r="109" spans="1:9" ht="18" customHeight="1" x14ac:dyDescent="0.2">
      <c r="A109" s="1">
        <v>107</v>
      </c>
      <c r="B109" s="14" t="str">
        <f>"0x"&amp;DEC2HEX(A109,3)</f>
        <v>0x06B</v>
      </c>
      <c r="C109" s="1" t="s">
        <v>6</v>
      </c>
      <c r="D109" s="10" t="s">
        <v>46</v>
      </c>
      <c r="E109" s="9" t="str">
        <f>IFERROR(INDEX(加密!D:D,MATCH(B109,加密!F:F,0)),"")</f>
        <v/>
      </c>
      <c r="F109" s="9" t="str">
        <f>IFERROR(INDEX(加密!E:E,MATCH(B109,加密!F:F,0)),"")</f>
        <v/>
      </c>
      <c r="G109" s="14" t="str">
        <f>IFERROR(INDEX(加密!H:H,MATCH(B109,加密!F:F,0)),"")</f>
        <v/>
      </c>
      <c r="H109" s="14" t="str">
        <f>IFERROR(INDEX(加密!I:I,MATCH(B109,加密!F:F,0)),"")</f>
        <v/>
      </c>
      <c r="I109" s="14" t="str">
        <f>IFERROR(INDEX(加密!C:C,MATCH(B109,加密!F:F,0)),"")</f>
        <v/>
      </c>
    </row>
    <row r="110" spans="1:9" ht="18" customHeight="1" x14ac:dyDescent="0.2">
      <c r="A110" s="1">
        <v>108</v>
      </c>
      <c r="B110" s="14" t="str">
        <f>"0x"&amp;DEC2HEX(A110,3)</f>
        <v>0x06C</v>
      </c>
      <c r="C110" s="1" t="s">
        <v>6</v>
      </c>
      <c r="D110" s="10" t="s">
        <v>650</v>
      </c>
      <c r="E110" s="9" t="str">
        <f>IFERROR(INDEX(加密!D:D,MATCH(B110,加密!F:F,0)),"")</f>
        <v/>
      </c>
      <c r="F110" s="9" t="str">
        <f>IFERROR(INDEX(加密!E:E,MATCH(B110,加密!F:F,0)),"")</f>
        <v/>
      </c>
      <c r="G110" s="14" t="str">
        <f>IFERROR(INDEX(加密!H:H,MATCH(B110,加密!F:F,0)),"")</f>
        <v/>
      </c>
      <c r="H110" s="14" t="str">
        <f>IFERROR(INDEX(加密!I:I,MATCH(B110,加密!F:F,0)),"")</f>
        <v/>
      </c>
      <c r="I110" s="14" t="str">
        <f>IFERROR(INDEX(加密!C:C,MATCH(B110,加密!F:F,0)),"")</f>
        <v/>
      </c>
    </row>
    <row r="111" spans="1:9" ht="18" customHeight="1" x14ac:dyDescent="0.2">
      <c r="A111" s="1">
        <v>109</v>
      </c>
      <c r="B111" s="14" t="str">
        <f>"0x"&amp;DEC2HEX(A111,3)</f>
        <v>0x06D</v>
      </c>
      <c r="C111" s="1" t="s">
        <v>6</v>
      </c>
      <c r="D111" s="10" t="s">
        <v>46</v>
      </c>
      <c r="E111" s="9" t="str">
        <f>IFERROR(INDEX(加密!D:D,MATCH(B111,加密!F:F,0)),"")</f>
        <v/>
      </c>
      <c r="F111" s="9" t="str">
        <f>IFERROR(INDEX(加密!E:E,MATCH(B111,加密!F:F,0)),"")</f>
        <v/>
      </c>
      <c r="G111" s="14" t="str">
        <f>IFERROR(INDEX(加密!H:H,MATCH(B111,加密!F:F,0)),"")</f>
        <v/>
      </c>
      <c r="H111" s="14" t="str">
        <f>IFERROR(INDEX(加密!I:I,MATCH(B111,加密!F:F,0)),"")</f>
        <v/>
      </c>
      <c r="I111" s="14" t="str">
        <f>IFERROR(INDEX(加密!C:C,MATCH(B111,加密!F:F,0)),"")</f>
        <v/>
      </c>
    </row>
    <row r="112" spans="1:9" ht="18" customHeight="1" x14ac:dyDescent="0.2">
      <c r="A112" s="1">
        <v>110</v>
      </c>
      <c r="B112" s="14" t="str">
        <f>"0x"&amp;DEC2HEX(A112,3)</f>
        <v>0x06E</v>
      </c>
      <c r="C112" s="1" t="s">
        <v>6</v>
      </c>
      <c r="D112" s="10" t="s">
        <v>303</v>
      </c>
      <c r="E112" s="9" t="str">
        <f>IFERROR(INDEX(加密!D:D,MATCH(B112,加密!F:F,0)),"")</f>
        <v/>
      </c>
      <c r="F112" s="9" t="str">
        <f>IFERROR(INDEX(加密!E:E,MATCH(B112,加密!F:F,0)),"")</f>
        <v/>
      </c>
      <c r="G112" s="14" t="str">
        <f>IFERROR(INDEX(加密!H:H,MATCH(B112,加密!F:F,0)),"")</f>
        <v/>
      </c>
      <c r="H112" s="14" t="str">
        <f>IFERROR(INDEX(加密!I:I,MATCH(B112,加密!F:F,0)),"")</f>
        <v/>
      </c>
      <c r="I112" s="14" t="str">
        <f>IFERROR(INDEX(加密!C:C,MATCH(B112,加密!F:F,0)),"")</f>
        <v/>
      </c>
    </row>
    <row r="113" spans="1:9" ht="18" customHeight="1" x14ac:dyDescent="0.2">
      <c r="A113" s="1">
        <v>111</v>
      </c>
      <c r="B113" s="14" t="str">
        <f>"0x"&amp;DEC2HEX(A113,3)</f>
        <v>0x06F</v>
      </c>
      <c r="C113" s="1" t="s">
        <v>6</v>
      </c>
      <c r="D113" s="10" t="s">
        <v>46</v>
      </c>
      <c r="E113" s="9" t="str">
        <f>IFERROR(INDEX(加密!D:D,MATCH(B113,加密!F:F,0)),"")</f>
        <v/>
      </c>
      <c r="F113" s="9" t="str">
        <f>IFERROR(INDEX(加密!E:E,MATCH(B113,加密!F:F,0)),"")</f>
        <v/>
      </c>
      <c r="G113" s="14" t="str">
        <f>IFERROR(INDEX(加密!H:H,MATCH(B113,加密!F:F,0)),"")</f>
        <v/>
      </c>
      <c r="H113" s="14" t="str">
        <f>IFERROR(INDEX(加密!I:I,MATCH(B113,加密!F:F,0)),"")</f>
        <v/>
      </c>
      <c r="I113" s="14" t="str">
        <f>IFERROR(INDEX(加密!C:C,MATCH(B113,加密!F:F,0)),"")</f>
        <v/>
      </c>
    </row>
    <row r="114" spans="1:9" ht="18" customHeight="1" x14ac:dyDescent="0.2">
      <c r="A114" s="1">
        <v>112</v>
      </c>
      <c r="B114" s="14" t="str">
        <f>"0x"&amp;DEC2HEX(A114,3)</f>
        <v>0x070</v>
      </c>
      <c r="C114" s="1" t="s">
        <v>6</v>
      </c>
      <c r="D114" s="10" t="s">
        <v>385</v>
      </c>
      <c r="E114" s="9" t="str">
        <f>IFERROR(INDEX(加密!D:D,MATCH(B114,加密!F:F,0)),"")</f>
        <v/>
      </c>
      <c r="F114" s="9" t="str">
        <f>IFERROR(INDEX(加密!E:E,MATCH(B114,加密!F:F,0)),"")</f>
        <v/>
      </c>
      <c r="G114" s="14" t="str">
        <f>IFERROR(INDEX(加密!H:H,MATCH(B114,加密!F:F,0)),"")</f>
        <v/>
      </c>
      <c r="H114" s="14" t="str">
        <f>IFERROR(INDEX(加密!I:I,MATCH(B114,加密!F:F,0)),"")</f>
        <v/>
      </c>
      <c r="I114" s="14" t="str">
        <f>IFERROR(INDEX(加密!C:C,MATCH(B114,加密!F:F,0)),"")</f>
        <v/>
      </c>
    </row>
    <row r="115" spans="1:9" ht="18" customHeight="1" x14ac:dyDescent="0.2">
      <c r="A115" s="1">
        <v>113</v>
      </c>
      <c r="B115" s="14" t="str">
        <f>"0x"&amp;DEC2HEX(A115,3)</f>
        <v>0x071</v>
      </c>
      <c r="C115" s="1" t="s">
        <v>6</v>
      </c>
      <c r="D115" s="10" t="s">
        <v>46</v>
      </c>
      <c r="E115" s="9" t="str">
        <f>IFERROR(INDEX(加密!D:D,MATCH(B115,加密!F:F,0)),"")</f>
        <v/>
      </c>
      <c r="F115" s="9" t="str">
        <f>IFERROR(INDEX(加密!E:E,MATCH(B115,加密!F:F,0)),"")</f>
        <v/>
      </c>
      <c r="G115" s="14" t="str">
        <f>IFERROR(INDEX(加密!H:H,MATCH(B115,加密!F:F,0)),"")</f>
        <v/>
      </c>
      <c r="H115" s="14" t="str">
        <f>IFERROR(INDEX(加密!I:I,MATCH(B115,加密!F:F,0)),"")</f>
        <v/>
      </c>
      <c r="I115" s="14" t="str">
        <f>IFERROR(INDEX(加密!C:C,MATCH(B115,加密!F:F,0)),"")</f>
        <v/>
      </c>
    </row>
    <row r="116" spans="1:9" ht="18" customHeight="1" x14ac:dyDescent="0.2">
      <c r="A116" s="1">
        <v>114</v>
      </c>
      <c r="B116" s="14" t="str">
        <f>"0x"&amp;DEC2HEX(A116,3)</f>
        <v>0x072</v>
      </c>
      <c r="C116" s="1" t="s">
        <v>6</v>
      </c>
      <c r="D116" s="10" t="s">
        <v>46</v>
      </c>
      <c r="E116" s="9" t="str">
        <f>IFERROR(INDEX(加密!D:D,MATCH(B116,加密!F:F,0)),"")</f>
        <v/>
      </c>
      <c r="F116" s="9" t="str">
        <f>IFERROR(INDEX(加密!E:E,MATCH(B116,加密!F:F,0)),"")</f>
        <v/>
      </c>
      <c r="G116" s="14" t="str">
        <f>IFERROR(INDEX(加密!H:H,MATCH(B116,加密!F:F,0)),"")</f>
        <v/>
      </c>
      <c r="H116" s="14" t="str">
        <f>IFERROR(INDEX(加密!I:I,MATCH(B116,加密!F:F,0)),"")</f>
        <v/>
      </c>
      <c r="I116" s="14" t="str">
        <f>IFERROR(INDEX(加密!C:C,MATCH(B116,加密!F:F,0)),"")</f>
        <v/>
      </c>
    </row>
    <row r="117" spans="1:9" ht="18" customHeight="1" x14ac:dyDescent="0.2">
      <c r="A117" s="1">
        <v>115</v>
      </c>
      <c r="B117" s="14" t="str">
        <f>"0x"&amp;DEC2HEX(A117,3)</f>
        <v>0x073</v>
      </c>
      <c r="C117" s="1" t="s">
        <v>6</v>
      </c>
      <c r="D117" s="10" t="s">
        <v>46</v>
      </c>
      <c r="E117" s="9" t="str">
        <f>IFERROR(INDEX(加密!D:D,MATCH(B117,加密!F:F,0)),"")</f>
        <v/>
      </c>
      <c r="F117" s="9" t="str">
        <f>IFERROR(INDEX(加密!E:E,MATCH(B117,加密!F:F,0)),"")</f>
        <v/>
      </c>
      <c r="G117" s="14" t="str">
        <f>IFERROR(INDEX(加密!H:H,MATCH(B117,加密!F:F,0)),"")</f>
        <v/>
      </c>
      <c r="H117" s="14" t="str">
        <f>IFERROR(INDEX(加密!I:I,MATCH(B117,加密!F:F,0)),"")</f>
        <v/>
      </c>
      <c r="I117" s="14" t="str">
        <f>IFERROR(INDEX(加密!C:C,MATCH(B117,加密!F:F,0)),"")</f>
        <v/>
      </c>
    </row>
    <row r="118" spans="1:9" ht="18" customHeight="1" x14ac:dyDescent="0.2">
      <c r="A118" s="1">
        <v>116</v>
      </c>
      <c r="B118" s="14" t="str">
        <f>"0x"&amp;DEC2HEX(A118,3)</f>
        <v>0x074</v>
      </c>
      <c r="C118" s="1" t="s">
        <v>6</v>
      </c>
      <c r="D118" s="10" t="s">
        <v>46</v>
      </c>
      <c r="E118" s="9" t="str">
        <f>IFERROR(INDEX(加密!D:D,MATCH(B118,加密!F:F,0)),"")</f>
        <v/>
      </c>
      <c r="F118" s="9" t="str">
        <f>IFERROR(INDEX(加密!E:E,MATCH(B118,加密!F:F,0)),"")</f>
        <v/>
      </c>
      <c r="G118" s="14" t="str">
        <f>IFERROR(INDEX(加密!H:H,MATCH(B118,加密!F:F,0)),"")</f>
        <v/>
      </c>
      <c r="H118" s="14" t="str">
        <f>IFERROR(INDEX(加密!I:I,MATCH(B118,加密!F:F,0)),"")</f>
        <v/>
      </c>
      <c r="I118" s="14" t="str">
        <f>IFERROR(INDEX(加密!C:C,MATCH(B118,加密!F:F,0)),"")</f>
        <v/>
      </c>
    </row>
    <row r="119" spans="1:9" ht="18" customHeight="1" x14ac:dyDescent="0.2">
      <c r="A119" s="1">
        <v>117</v>
      </c>
      <c r="B119" s="14" t="str">
        <f>"0x"&amp;DEC2HEX(A119,3)</f>
        <v>0x075</v>
      </c>
      <c r="C119" s="1" t="s">
        <v>6</v>
      </c>
      <c r="D119" s="10" t="s">
        <v>46</v>
      </c>
      <c r="E119" s="9" t="str">
        <f>IFERROR(INDEX(加密!D:D,MATCH(B119,加密!F:F,0)),"")</f>
        <v/>
      </c>
      <c r="F119" s="9" t="str">
        <f>IFERROR(INDEX(加密!E:E,MATCH(B119,加密!F:F,0)),"")</f>
        <v/>
      </c>
      <c r="G119" s="14" t="str">
        <f>IFERROR(INDEX(加密!H:H,MATCH(B119,加密!F:F,0)),"")</f>
        <v/>
      </c>
      <c r="H119" s="14" t="str">
        <f>IFERROR(INDEX(加密!I:I,MATCH(B119,加密!F:F,0)),"")</f>
        <v/>
      </c>
      <c r="I119" s="14" t="str">
        <f>IFERROR(INDEX(加密!C:C,MATCH(B119,加密!F:F,0)),"")</f>
        <v/>
      </c>
    </row>
    <row r="120" spans="1:9" ht="18" customHeight="1" x14ac:dyDescent="0.2">
      <c r="A120" s="1">
        <v>118</v>
      </c>
      <c r="B120" s="14" t="str">
        <f>"0x"&amp;DEC2HEX(A120,3)</f>
        <v>0x076</v>
      </c>
      <c r="C120" s="1" t="s">
        <v>6</v>
      </c>
      <c r="D120" s="10" t="s">
        <v>46</v>
      </c>
      <c r="E120" s="9" t="str">
        <f>IFERROR(INDEX(加密!D:D,MATCH(B120,加密!F:F,0)),"")</f>
        <v/>
      </c>
      <c r="F120" s="9" t="str">
        <f>IFERROR(INDEX(加密!E:E,MATCH(B120,加密!F:F,0)),"")</f>
        <v/>
      </c>
      <c r="G120" s="14" t="str">
        <f>IFERROR(INDEX(加密!H:H,MATCH(B120,加密!F:F,0)),"")</f>
        <v/>
      </c>
      <c r="H120" s="14" t="str">
        <f>IFERROR(INDEX(加密!I:I,MATCH(B120,加密!F:F,0)),"")</f>
        <v/>
      </c>
      <c r="I120" s="14" t="str">
        <f>IFERROR(INDEX(加密!C:C,MATCH(B120,加密!F:F,0)),"")</f>
        <v/>
      </c>
    </row>
    <row r="121" spans="1:9" ht="18" customHeight="1" x14ac:dyDescent="0.2">
      <c r="A121" s="1">
        <v>119</v>
      </c>
      <c r="B121" s="14" t="str">
        <f>"0x"&amp;DEC2HEX(A121,3)</f>
        <v>0x077</v>
      </c>
      <c r="C121" s="1" t="s">
        <v>6</v>
      </c>
      <c r="D121" s="10" t="s">
        <v>46</v>
      </c>
      <c r="E121" s="9" t="str">
        <f>IFERROR(INDEX(加密!D:D,MATCH(B121,加密!F:F,0)),"")</f>
        <v/>
      </c>
      <c r="F121" s="9" t="str">
        <f>IFERROR(INDEX(加密!E:E,MATCH(B121,加密!F:F,0)),"")</f>
        <v/>
      </c>
      <c r="G121" s="14" t="str">
        <f>IFERROR(INDEX(加密!H:H,MATCH(B121,加密!F:F,0)),"")</f>
        <v/>
      </c>
      <c r="H121" s="14" t="str">
        <f>IFERROR(INDEX(加密!I:I,MATCH(B121,加密!F:F,0)),"")</f>
        <v/>
      </c>
      <c r="I121" s="14" t="str">
        <f>IFERROR(INDEX(加密!C:C,MATCH(B121,加密!F:F,0)),"")</f>
        <v/>
      </c>
    </row>
    <row r="122" spans="1:9" ht="18" customHeight="1" x14ac:dyDescent="0.2">
      <c r="A122" s="1">
        <v>120</v>
      </c>
      <c r="B122" s="14" t="str">
        <f>"0x"&amp;DEC2HEX(A122,3)</f>
        <v>0x078</v>
      </c>
      <c r="C122" s="1" t="s">
        <v>6</v>
      </c>
      <c r="D122" s="10" t="s">
        <v>46</v>
      </c>
      <c r="E122" s="9" t="str">
        <f>IFERROR(INDEX(加密!D:D,MATCH(B122,加密!F:F,0)),"")</f>
        <v/>
      </c>
      <c r="F122" s="9" t="str">
        <f>IFERROR(INDEX(加密!E:E,MATCH(B122,加密!F:F,0)),"")</f>
        <v/>
      </c>
      <c r="G122" s="14" t="str">
        <f>IFERROR(INDEX(加密!H:H,MATCH(B122,加密!F:F,0)),"")</f>
        <v/>
      </c>
      <c r="H122" s="14" t="str">
        <f>IFERROR(INDEX(加密!I:I,MATCH(B122,加密!F:F,0)),"")</f>
        <v/>
      </c>
      <c r="I122" s="14" t="str">
        <f>IFERROR(INDEX(加密!C:C,MATCH(B122,加密!F:F,0)),"")</f>
        <v/>
      </c>
    </row>
    <row r="123" spans="1:9" ht="18" customHeight="1" x14ac:dyDescent="0.2">
      <c r="A123" s="1">
        <v>121</v>
      </c>
      <c r="B123" s="14" t="str">
        <f>"0x"&amp;DEC2HEX(A123,3)</f>
        <v>0x079</v>
      </c>
      <c r="C123" s="1" t="s">
        <v>6</v>
      </c>
      <c r="D123" s="10" t="s">
        <v>46</v>
      </c>
      <c r="E123" s="9" t="str">
        <f>IFERROR(INDEX(加密!D:D,MATCH(B123,加密!F:F,0)),"")</f>
        <v/>
      </c>
      <c r="F123" s="9" t="str">
        <f>IFERROR(INDEX(加密!E:E,MATCH(B123,加密!F:F,0)),"")</f>
        <v/>
      </c>
      <c r="G123" s="14" t="str">
        <f>IFERROR(INDEX(加密!H:H,MATCH(B123,加密!F:F,0)),"")</f>
        <v/>
      </c>
      <c r="H123" s="14" t="str">
        <f>IFERROR(INDEX(加密!I:I,MATCH(B123,加密!F:F,0)),"")</f>
        <v/>
      </c>
      <c r="I123" s="14" t="str">
        <f>IFERROR(INDEX(加密!C:C,MATCH(B123,加密!F:F,0)),"")</f>
        <v/>
      </c>
    </row>
    <row r="124" spans="1:9" ht="18" customHeight="1" x14ac:dyDescent="0.2">
      <c r="A124" s="1">
        <v>122</v>
      </c>
      <c r="B124" s="14" t="str">
        <f>"0x"&amp;DEC2HEX(A124,3)</f>
        <v>0x07A</v>
      </c>
      <c r="C124" s="1" t="s">
        <v>6</v>
      </c>
      <c r="D124" s="10" t="s">
        <v>139</v>
      </c>
      <c r="E124" s="9" t="str">
        <f>IFERROR(INDEX(加密!D:D,MATCH(B124,加密!F:F,0)),"")</f>
        <v/>
      </c>
      <c r="F124" s="9" t="str">
        <f>IFERROR(INDEX(加密!E:E,MATCH(B124,加密!F:F,0)),"")</f>
        <v/>
      </c>
      <c r="G124" s="14" t="str">
        <f>IFERROR(INDEX(加密!H:H,MATCH(B124,加密!F:F,0)),"")</f>
        <v/>
      </c>
      <c r="H124" s="14" t="str">
        <f>IFERROR(INDEX(加密!I:I,MATCH(B124,加密!F:F,0)),"")</f>
        <v/>
      </c>
      <c r="I124" s="14" t="str">
        <f>IFERROR(INDEX(加密!C:C,MATCH(B124,加密!F:F,0)),"")</f>
        <v/>
      </c>
    </row>
    <row r="125" spans="1:9" ht="18" customHeight="1" x14ac:dyDescent="0.2">
      <c r="A125" s="1">
        <v>123</v>
      </c>
      <c r="B125" s="14" t="str">
        <f>"0x"&amp;DEC2HEX(A125,3)</f>
        <v>0x07B</v>
      </c>
      <c r="C125" s="1" t="s">
        <v>6</v>
      </c>
      <c r="D125" s="10" t="s">
        <v>727</v>
      </c>
      <c r="E125" s="9" t="str">
        <f>IFERROR(INDEX(加密!D:D,MATCH(B125,加密!F:F,0)),"")</f>
        <v/>
      </c>
      <c r="F125" s="9" t="str">
        <f>IFERROR(INDEX(加密!E:E,MATCH(B125,加密!F:F,0)),"")</f>
        <v/>
      </c>
      <c r="G125" s="14" t="str">
        <f>IFERROR(INDEX(加密!H:H,MATCH(B125,加密!F:F,0)),"")</f>
        <v/>
      </c>
      <c r="H125" s="14" t="str">
        <f>IFERROR(INDEX(加密!I:I,MATCH(B125,加密!F:F,0)),"")</f>
        <v/>
      </c>
      <c r="I125" s="14" t="str">
        <f>IFERROR(INDEX(加密!C:C,MATCH(B125,加密!F:F,0)),"")</f>
        <v/>
      </c>
    </row>
    <row r="126" spans="1:9" ht="18" customHeight="1" x14ac:dyDescent="0.2">
      <c r="A126" s="1">
        <v>124</v>
      </c>
      <c r="B126" s="14" t="str">
        <f>"0x"&amp;DEC2HEX(A126,3)</f>
        <v>0x07C</v>
      </c>
      <c r="C126" s="1" t="s">
        <v>6</v>
      </c>
      <c r="D126" s="10" t="s">
        <v>82</v>
      </c>
      <c r="E126" s="9" t="str">
        <f>IFERROR(INDEX(加密!D:D,MATCH(B126,加密!F:F,0)),"")</f>
        <v/>
      </c>
      <c r="F126" s="9" t="str">
        <f>IFERROR(INDEX(加密!E:E,MATCH(B126,加密!F:F,0)),"")</f>
        <v/>
      </c>
      <c r="G126" s="14" t="str">
        <f>IFERROR(INDEX(加密!H:H,MATCH(B126,加密!F:F,0)),"")</f>
        <v/>
      </c>
      <c r="H126" s="14" t="str">
        <f>IFERROR(INDEX(加密!I:I,MATCH(B126,加密!F:F,0)),"")</f>
        <v/>
      </c>
      <c r="I126" s="14" t="str">
        <f>IFERROR(INDEX(加密!C:C,MATCH(B126,加密!F:F,0)),"")</f>
        <v/>
      </c>
    </row>
    <row r="127" spans="1:9" ht="18" customHeight="1" x14ac:dyDescent="0.2">
      <c r="A127" s="1">
        <v>125</v>
      </c>
      <c r="B127" s="14" t="str">
        <f>"0x"&amp;DEC2HEX(A127,3)</f>
        <v>0x07D</v>
      </c>
      <c r="C127" s="1" t="s">
        <v>6</v>
      </c>
      <c r="D127" s="10" t="s">
        <v>699</v>
      </c>
      <c r="E127" s="9" t="str">
        <f>IFERROR(INDEX(加密!D:D,MATCH(B127,加密!F:F,0)),"")</f>
        <v/>
      </c>
      <c r="F127" s="9" t="str">
        <f>IFERROR(INDEX(加密!E:E,MATCH(B127,加密!F:F,0)),"")</f>
        <v/>
      </c>
      <c r="G127" s="14" t="str">
        <f>IFERROR(INDEX(加密!H:H,MATCH(B127,加密!F:F,0)),"")</f>
        <v/>
      </c>
      <c r="H127" s="14" t="str">
        <f>IFERROR(INDEX(加密!I:I,MATCH(B127,加密!F:F,0)),"")</f>
        <v/>
      </c>
      <c r="I127" s="14" t="str">
        <f>IFERROR(INDEX(加密!C:C,MATCH(B127,加密!F:F,0)),"")</f>
        <v/>
      </c>
    </row>
    <row r="128" spans="1:9" ht="18" customHeight="1" x14ac:dyDescent="0.2">
      <c r="A128" s="1">
        <v>126</v>
      </c>
      <c r="B128" s="14" t="str">
        <f>"0x"&amp;DEC2HEX(A128,3)</f>
        <v>0x07E</v>
      </c>
      <c r="C128" s="1" t="s">
        <v>6</v>
      </c>
      <c r="D128" s="10" t="s">
        <v>567</v>
      </c>
      <c r="E128" s="9" t="str">
        <f>IFERROR(INDEX(加密!D:D,MATCH(B128,加密!F:F,0)),"")</f>
        <v/>
      </c>
      <c r="F128" s="9" t="str">
        <f>IFERROR(INDEX(加密!E:E,MATCH(B128,加密!F:F,0)),"")</f>
        <v/>
      </c>
      <c r="G128" s="14" t="str">
        <f>IFERROR(INDEX(加密!H:H,MATCH(B128,加密!F:F,0)),"")</f>
        <v/>
      </c>
      <c r="H128" s="14" t="str">
        <f>IFERROR(INDEX(加密!I:I,MATCH(B128,加密!F:F,0)),"")</f>
        <v/>
      </c>
      <c r="I128" s="14" t="str">
        <f>IFERROR(INDEX(加密!C:C,MATCH(B128,加密!F:F,0)),"")</f>
        <v/>
      </c>
    </row>
    <row r="129" spans="1:9" ht="18" customHeight="1" x14ac:dyDescent="0.2">
      <c r="A129" s="1">
        <v>127</v>
      </c>
      <c r="B129" s="14" t="str">
        <f>"0x"&amp;DEC2HEX(A129,3)</f>
        <v>0x07F</v>
      </c>
      <c r="C129" s="1" t="s">
        <v>6</v>
      </c>
      <c r="D129" s="10" t="s">
        <v>130</v>
      </c>
      <c r="E129" s="9" t="str">
        <f>IFERROR(INDEX(加密!D:D,MATCH(B129,加密!F:F,0)),"")</f>
        <v/>
      </c>
      <c r="F129" s="9" t="str">
        <f>IFERROR(INDEX(加密!E:E,MATCH(B129,加密!F:F,0)),"")</f>
        <v/>
      </c>
      <c r="G129" s="14" t="str">
        <f>IFERROR(INDEX(加密!H:H,MATCH(B129,加密!F:F,0)),"")</f>
        <v/>
      </c>
      <c r="H129" s="14" t="str">
        <f>IFERROR(INDEX(加密!I:I,MATCH(B129,加密!F:F,0)),"")</f>
        <v/>
      </c>
      <c r="I129" s="14" t="str">
        <f>IFERROR(INDEX(加密!C:C,MATCH(B129,加密!F:F,0)),"")</f>
        <v/>
      </c>
    </row>
    <row r="130" spans="1:9" ht="18" customHeight="1" x14ac:dyDescent="0.2">
      <c r="A130" s="1">
        <v>128</v>
      </c>
      <c r="B130" s="14" t="str">
        <f>"0x"&amp;DEC2HEX(A130,3)</f>
        <v>0x080</v>
      </c>
      <c r="C130" s="1" t="s">
        <v>6</v>
      </c>
      <c r="D130" s="10" t="s">
        <v>518</v>
      </c>
      <c r="E130" s="9" t="str">
        <f>IFERROR(INDEX(加密!D:D,MATCH(B130,加密!F:F,0)),"")</f>
        <v/>
      </c>
      <c r="F130" s="9" t="str">
        <f>IFERROR(INDEX(加密!E:E,MATCH(B130,加密!F:F,0)),"")</f>
        <v/>
      </c>
      <c r="G130" s="14" t="str">
        <f>IFERROR(INDEX(加密!H:H,MATCH(B130,加密!F:F,0)),"")</f>
        <v/>
      </c>
      <c r="H130" s="14" t="str">
        <f>IFERROR(INDEX(加密!I:I,MATCH(B130,加密!F:F,0)),"")</f>
        <v/>
      </c>
      <c r="I130" s="14" t="str">
        <f>IFERROR(INDEX(加密!C:C,MATCH(B130,加密!F:F,0)),"")</f>
        <v/>
      </c>
    </row>
    <row r="131" spans="1:9" ht="18" customHeight="1" x14ac:dyDescent="0.2">
      <c r="A131" s="1">
        <v>129</v>
      </c>
      <c r="B131" s="14" t="str">
        <f>"0x"&amp;DEC2HEX(A131,3)</f>
        <v>0x081</v>
      </c>
      <c r="C131" s="1" t="s">
        <v>6</v>
      </c>
      <c r="D131" s="10" t="s">
        <v>158</v>
      </c>
      <c r="E131" s="9" t="str">
        <f>IFERROR(INDEX(加密!D:D,MATCH(B131,加密!F:F,0)),"")</f>
        <v/>
      </c>
      <c r="F131" s="9" t="str">
        <f>IFERROR(INDEX(加密!E:E,MATCH(B131,加密!F:F,0)),"")</f>
        <v/>
      </c>
      <c r="G131" s="14" t="str">
        <f>IFERROR(INDEX(加密!H:H,MATCH(B131,加密!F:F,0)),"")</f>
        <v/>
      </c>
      <c r="H131" s="14" t="str">
        <f>IFERROR(INDEX(加密!I:I,MATCH(B131,加密!F:F,0)),"")</f>
        <v/>
      </c>
      <c r="I131" s="14" t="str">
        <f>IFERROR(INDEX(加密!C:C,MATCH(B131,加密!F:F,0)),"")</f>
        <v/>
      </c>
    </row>
    <row r="132" spans="1:9" ht="18" customHeight="1" x14ac:dyDescent="0.2">
      <c r="A132" s="1">
        <v>130</v>
      </c>
      <c r="B132" s="14" t="str">
        <f>"0x"&amp;DEC2HEX(A132,3)</f>
        <v>0x082</v>
      </c>
      <c r="C132" s="1" t="s">
        <v>6</v>
      </c>
      <c r="D132" s="10" t="s">
        <v>585</v>
      </c>
      <c r="E132" s="9" t="str">
        <f>IFERROR(INDEX(加密!D:D,MATCH(B132,加密!F:F,0)),"")</f>
        <v/>
      </c>
      <c r="F132" s="9" t="str">
        <f>IFERROR(INDEX(加密!E:E,MATCH(B132,加密!F:F,0)),"")</f>
        <v/>
      </c>
      <c r="G132" s="14" t="str">
        <f>IFERROR(INDEX(加密!H:H,MATCH(B132,加密!F:F,0)),"")</f>
        <v/>
      </c>
      <c r="H132" s="14" t="str">
        <f>IFERROR(INDEX(加密!I:I,MATCH(B132,加密!F:F,0)),"")</f>
        <v/>
      </c>
      <c r="I132" s="14" t="str">
        <f>IFERROR(INDEX(加密!C:C,MATCH(B132,加密!F:F,0)),"")</f>
        <v/>
      </c>
    </row>
    <row r="133" spans="1:9" ht="18" customHeight="1" x14ac:dyDescent="0.2">
      <c r="A133" s="1">
        <v>131</v>
      </c>
      <c r="B133" s="14" t="str">
        <f>"0x"&amp;DEC2HEX(A133,3)</f>
        <v>0x083</v>
      </c>
      <c r="C133" s="1" t="s">
        <v>6</v>
      </c>
      <c r="D133" s="10" t="s">
        <v>288</v>
      </c>
      <c r="E133" s="9" t="str">
        <f>IFERROR(INDEX(加密!D:D,MATCH(B133,加密!F:F,0)),"")</f>
        <v/>
      </c>
      <c r="F133" s="9" t="str">
        <f>IFERROR(INDEX(加密!E:E,MATCH(B133,加密!F:F,0)),"")</f>
        <v/>
      </c>
      <c r="G133" s="14" t="str">
        <f>IFERROR(INDEX(加密!H:H,MATCH(B133,加密!F:F,0)),"")</f>
        <v/>
      </c>
      <c r="H133" s="14" t="str">
        <f>IFERROR(INDEX(加密!I:I,MATCH(B133,加密!F:F,0)),"")</f>
        <v/>
      </c>
      <c r="I133" s="14" t="str">
        <f>IFERROR(INDEX(加密!C:C,MATCH(B133,加密!F:F,0)),"")</f>
        <v/>
      </c>
    </row>
    <row r="134" spans="1:9" ht="18" customHeight="1" x14ac:dyDescent="0.2">
      <c r="A134" s="1">
        <v>132</v>
      </c>
      <c r="B134" s="14" t="str">
        <f>"0x"&amp;DEC2HEX(A134,3)</f>
        <v>0x084</v>
      </c>
      <c r="C134" s="1" t="s">
        <v>6</v>
      </c>
      <c r="D134" s="10" t="s">
        <v>936</v>
      </c>
      <c r="E134" s="9" t="str">
        <f>IFERROR(INDEX(加密!D:D,MATCH(B134,加密!F:F,0)),"")</f>
        <v/>
      </c>
      <c r="F134" s="9" t="str">
        <f>IFERROR(INDEX(加密!E:E,MATCH(B134,加密!F:F,0)),"")</f>
        <v/>
      </c>
      <c r="G134" s="14" t="str">
        <f>IFERROR(INDEX(加密!H:H,MATCH(B134,加密!F:F,0)),"")</f>
        <v/>
      </c>
      <c r="H134" s="14" t="str">
        <f>IFERROR(INDEX(加密!I:I,MATCH(B134,加密!F:F,0)),"")</f>
        <v/>
      </c>
      <c r="I134" s="14" t="str">
        <f>IFERROR(INDEX(加密!C:C,MATCH(B134,加密!F:F,0)),"")</f>
        <v/>
      </c>
    </row>
    <row r="135" spans="1:9" ht="18" customHeight="1" x14ac:dyDescent="0.2">
      <c r="A135" s="1">
        <v>133</v>
      </c>
      <c r="B135" s="14" t="str">
        <f>"0x"&amp;DEC2HEX(A135,3)</f>
        <v>0x085</v>
      </c>
      <c r="C135" s="1" t="s">
        <v>6</v>
      </c>
      <c r="D135" s="10" t="s">
        <v>244</v>
      </c>
      <c r="E135" s="9" t="str">
        <f>IFERROR(INDEX(加密!D:D,MATCH(B135,加密!F:F,0)),"")</f>
        <v/>
      </c>
      <c r="F135" s="9" t="str">
        <f>IFERROR(INDEX(加密!E:E,MATCH(B135,加密!F:F,0)),"")</f>
        <v/>
      </c>
      <c r="G135" s="14" t="str">
        <f>IFERROR(INDEX(加密!H:H,MATCH(B135,加密!F:F,0)),"")</f>
        <v/>
      </c>
      <c r="H135" s="14" t="str">
        <f>IFERROR(INDEX(加密!I:I,MATCH(B135,加密!F:F,0)),"")</f>
        <v/>
      </c>
      <c r="I135" s="14" t="str">
        <f>IFERROR(INDEX(加密!C:C,MATCH(B135,加密!F:F,0)),"")</f>
        <v/>
      </c>
    </row>
    <row r="136" spans="1:9" ht="18" customHeight="1" x14ac:dyDescent="0.2">
      <c r="A136" s="1">
        <v>134</v>
      </c>
      <c r="B136" s="14" t="str">
        <f>"0x"&amp;DEC2HEX(A136,3)</f>
        <v>0x086</v>
      </c>
      <c r="C136" s="1" t="s">
        <v>6</v>
      </c>
      <c r="D136" s="10" t="s">
        <v>848</v>
      </c>
      <c r="E136" s="9" t="str">
        <f>IFERROR(INDEX(加密!D:D,MATCH(B136,加密!F:F,0)),"")</f>
        <v/>
      </c>
      <c r="F136" s="9" t="str">
        <f>IFERROR(INDEX(加密!E:E,MATCH(B136,加密!F:F,0)),"")</f>
        <v/>
      </c>
      <c r="G136" s="14" t="str">
        <f>IFERROR(INDEX(加密!H:H,MATCH(B136,加密!F:F,0)),"")</f>
        <v/>
      </c>
      <c r="H136" s="14" t="str">
        <f>IFERROR(INDEX(加密!I:I,MATCH(B136,加密!F:F,0)),"")</f>
        <v/>
      </c>
      <c r="I136" s="14" t="str">
        <f>IFERROR(INDEX(加密!C:C,MATCH(B136,加密!F:F,0)),"")</f>
        <v/>
      </c>
    </row>
    <row r="137" spans="1:9" ht="18" customHeight="1" x14ac:dyDescent="0.2">
      <c r="A137" s="1">
        <v>135</v>
      </c>
      <c r="B137" s="14" t="str">
        <f>"0x"&amp;DEC2HEX(A137,3)</f>
        <v>0x087</v>
      </c>
      <c r="C137" s="1" t="s">
        <v>6</v>
      </c>
      <c r="D137" s="10" t="s">
        <v>288</v>
      </c>
      <c r="E137" s="9" t="str">
        <f>IFERROR(INDEX(加密!D:D,MATCH(B137,加密!F:F,0)),"")</f>
        <v/>
      </c>
      <c r="F137" s="9" t="str">
        <f>IFERROR(INDEX(加密!E:E,MATCH(B137,加密!F:F,0)),"")</f>
        <v/>
      </c>
      <c r="G137" s="14" t="str">
        <f>IFERROR(INDEX(加密!H:H,MATCH(B137,加密!F:F,0)),"")</f>
        <v/>
      </c>
      <c r="H137" s="14" t="str">
        <f>IFERROR(INDEX(加密!I:I,MATCH(B137,加密!F:F,0)),"")</f>
        <v/>
      </c>
      <c r="I137" s="14" t="str">
        <f>IFERROR(INDEX(加密!C:C,MATCH(B137,加密!F:F,0)),"")</f>
        <v/>
      </c>
    </row>
    <row r="138" spans="1:9" ht="18" customHeight="1" x14ac:dyDescent="0.2">
      <c r="A138" s="1">
        <v>136</v>
      </c>
      <c r="B138" s="14" t="str">
        <f>"0x"&amp;DEC2HEX(A138,3)</f>
        <v>0x088</v>
      </c>
      <c r="C138" s="1" t="s">
        <v>6</v>
      </c>
      <c r="D138" s="10" t="s">
        <v>310</v>
      </c>
      <c r="E138" s="9" t="str">
        <f>IFERROR(INDEX(加密!D:D,MATCH(B138,加密!F:F,0)),"")</f>
        <v/>
      </c>
      <c r="F138" s="9" t="str">
        <f>IFERROR(INDEX(加密!E:E,MATCH(B138,加密!F:F,0)),"")</f>
        <v/>
      </c>
      <c r="G138" s="14" t="str">
        <f>IFERROR(INDEX(加密!H:H,MATCH(B138,加密!F:F,0)),"")</f>
        <v/>
      </c>
      <c r="H138" s="14" t="str">
        <f>IFERROR(INDEX(加密!I:I,MATCH(B138,加密!F:F,0)),"")</f>
        <v/>
      </c>
      <c r="I138" s="14" t="str">
        <f>IFERROR(INDEX(加密!C:C,MATCH(B138,加密!F:F,0)),"")</f>
        <v/>
      </c>
    </row>
    <row r="139" spans="1:9" ht="18" customHeight="1" x14ac:dyDescent="0.2">
      <c r="A139" s="1">
        <v>137</v>
      </c>
      <c r="B139" s="14" t="str">
        <f>"0x"&amp;DEC2HEX(A139,3)</f>
        <v>0x089</v>
      </c>
      <c r="C139" s="1" t="s">
        <v>6</v>
      </c>
      <c r="D139" s="10" t="s">
        <v>177</v>
      </c>
      <c r="E139" s="9" t="str">
        <f>IFERROR(INDEX(加密!D:D,MATCH(B139,加密!F:F,0)),"")</f>
        <v/>
      </c>
      <c r="F139" s="9" t="str">
        <f>IFERROR(INDEX(加密!E:E,MATCH(B139,加密!F:F,0)),"")</f>
        <v/>
      </c>
      <c r="G139" s="14" t="str">
        <f>IFERROR(INDEX(加密!H:H,MATCH(B139,加密!F:F,0)),"")</f>
        <v/>
      </c>
      <c r="H139" s="14" t="str">
        <f>IFERROR(INDEX(加密!I:I,MATCH(B139,加密!F:F,0)),"")</f>
        <v/>
      </c>
      <c r="I139" s="14" t="str">
        <f>IFERROR(INDEX(加密!C:C,MATCH(B139,加密!F:F,0)),"")</f>
        <v/>
      </c>
    </row>
    <row r="140" spans="1:9" ht="18" customHeight="1" x14ac:dyDescent="0.2">
      <c r="A140" s="1">
        <v>138</v>
      </c>
      <c r="B140" s="14" t="str">
        <f>"0x"&amp;DEC2HEX(A140,3)</f>
        <v>0x08A</v>
      </c>
      <c r="C140" s="1" t="s">
        <v>6</v>
      </c>
      <c r="D140" s="10" t="s">
        <v>318</v>
      </c>
      <c r="E140" s="9" t="str">
        <f>IFERROR(INDEX(加密!D:D,MATCH(B140,加密!F:F,0)),"")</f>
        <v/>
      </c>
      <c r="F140" s="9" t="str">
        <f>IFERROR(INDEX(加密!E:E,MATCH(B140,加密!F:F,0)),"")</f>
        <v/>
      </c>
      <c r="G140" s="14" t="str">
        <f>IFERROR(INDEX(加密!H:H,MATCH(B140,加密!F:F,0)),"")</f>
        <v/>
      </c>
      <c r="H140" s="14" t="str">
        <f>IFERROR(INDEX(加密!I:I,MATCH(B140,加密!F:F,0)),"")</f>
        <v/>
      </c>
      <c r="I140" s="14" t="str">
        <f>IFERROR(INDEX(加密!C:C,MATCH(B140,加密!F:F,0)),"")</f>
        <v/>
      </c>
    </row>
    <row r="141" spans="1:9" ht="18" customHeight="1" x14ac:dyDescent="0.2">
      <c r="A141" s="1">
        <v>139</v>
      </c>
      <c r="B141" s="14" t="str">
        <f>"0x"&amp;DEC2HEX(A141,3)</f>
        <v>0x08B</v>
      </c>
      <c r="C141" s="1" t="s">
        <v>6</v>
      </c>
      <c r="D141" s="10" t="s">
        <v>793</v>
      </c>
      <c r="E141" s="9" t="str">
        <f>IFERROR(INDEX(加密!D:D,MATCH(B141,加密!F:F,0)),"")</f>
        <v/>
      </c>
      <c r="F141" s="9" t="str">
        <f>IFERROR(INDEX(加密!E:E,MATCH(B141,加密!F:F,0)),"")</f>
        <v/>
      </c>
      <c r="G141" s="14" t="str">
        <f>IFERROR(INDEX(加密!H:H,MATCH(B141,加密!F:F,0)),"")</f>
        <v/>
      </c>
      <c r="H141" s="14" t="str">
        <f>IFERROR(INDEX(加密!I:I,MATCH(B141,加密!F:F,0)),"")</f>
        <v/>
      </c>
      <c r="I141" s="14" t="str">
        <f>IFERROR(INDEX(加密!C:C,MATCH(B141,加密!F:F,0)),"")</f>
        <v/>
      </c>
    </row>
    <row r="142" spans="1:9" ht="18" customHeight="1" x14ac:dyDescent="0.2">
      <c r="A142" s="1">
        <v>140</v>
      </c>
      <c r="B142" s="14" t="str">
        <f>"0x"&amp;DEC2HEX(A142,3)</f>
        <v>0x08C</v>
      </c>
      <c r="C142" s="1" t="s">
        <v>6</v>
      </c>
      <c r="D142" s="10" t="s">
        <v>553</v>
      </c>
      <c r="E142" s="9" t="str">
        <f>IFERROR(INDEX(加密!D:D,MATCH(B142,加密!F:F,0)),"")</f>
        <v/>
      </c>
      <c r="F142" s="9" t="str">
        <f>IFERROR(INDEX(加密!E:E,MATCH(B142,加密!F:F,0)),"")</f>
        <v/>
      </c>
      <c r="G142" s="14" t="str">
        <f>IFERROR(INDEX(加密!H:H,MATCH(B142,加密!F:F,0)),"")</f>
        <v/>
      </c>
      <c r="H142" s="14" t="str">
        <f>IFERROR(INDEX(加密!I:I,MATCH(B142,加密!F:F,0)),"")</f>
        <v/>
      </c>
      <c r="I142" s="14" t="str">
        <f>IFERROR(INDEX(加密!C:C,MATCH(B142,加密!F:F,0)),"")</f>
        <v/>
      </c>
    </row>
    <row r="143" spans="1:9" ht="18" customHeight="1" x14ac:dyDescent="0.2">
      <c r="A143" s="1">
        <v>141</v>
      </c>
      <c r="B143" s="14" t="str">
        <f>"0x"&amp;DEC2HEX(A143,3)</f>
        <v>0x08D</v>
      </c>
      <c r="C143" s="1" t="s">
        <v>6</v>
      </c>
      <c r="D143" s="10" t="s">
        <v>46</v>
      </c>
      <c r="E143" s="9" t="str">
        <f>IFERROR(INDEX(加密!D:D,MATCH(B143,加密!F:F,0)),"")</f>
        <v/>
      </c>
      <c r="F143" s="9" t="str">
        <f>IFERROR(INDEX(加密!E:E,MATCH(B143,加密!F:F,0)),"")</f>
        <v/>
      </c>
      <c r="G143" s="14" t="str">
        <f>IFERROR(INDEX(加密!H:H,MATCH(B143,加密!F:F,0)),"")</f>
        <v/>
      </c>
      <c r="H143" s="14" t="str">
        <f>IFERROR(INDEX(加密!I:I,MATCH(B143,加密!F:F,0)),"")</f>
        <v/>
      </c>
      <c r="I143" s="14" t="str">
        <f>IFERROR(INDEX(加密!C:C,MATCH(B143,加密!F:F,0)),"")</f>
        <v/>
      </c>
    </row>
    <row r="144" spans="1:9" ht="18" customHeight="1" x14ac:dyDescent="0.2">
      <c r="A144" s="1">
        <v>142</v>
      </c>
      <c r="B144" s="14" t="str">
        <f>"0x"&amp;DEC2HEX(A144,3)</f>
        <v>0x08E</v>
      </c>
      <c r="C144" s="1" t="s">
        <v>6</v>
      </c>
      <c r="D144" s="10" t="s">
        <v>148</v>
      </c>
      <c r="E144" s="9" t="str">
        <f>IFERROR(INDEX(加密!D:D,MATCH(B144,加密!F:F,0)),"")</f>
        <v/>
      </c>
      <c r="F144" s="9" t="str">
        <f>IFERROR(INDEX(加密!E:E,MATCH(B144,加密!F:F,0)),"")</f>
        <v/>
      </c>
      <c r="G144" s="14" t="str">
        <f>IFERROR(INDEX(加密!H:H,MATCH(B144,加密!F:F,0)),"")</f>
        <v/>
      </c>
      <c r="H144" s="14" t="str">
        <f>IFERROR(INDEX(加密!I:I,MATCH(B144,加密!F:F,0)),"")</f>
        <v/>
      </c>
      <c r="I144" s="14" t="str">
        <f>IFERROR(INDEX(加密!C:C,MATCH(B144,加密!F:F,0)),"")</f>
        <v/>
      </c>
    </row>
    <row r="145" spans="1:9" ht="18" customHeight="1" x14ac:dyDescent="0.2">
      <c r="A145" s="1">
        <v>143</v>
      </c>
      <c r="B145" s="14" t="str">
        <f>"0x"&amp;DEC2HEX(A145,3)</f>
        <v>0x08F</v>
      </c>
      <c r="C145" s="1" t="s">
        <v>6</v>
      </c>
      <c r="D145" s="10" t="s">
        <v>360</v>
      </c>
      <c r="E145" s="9" t="str">
        <f>IFERROR(INDEX(加密!D:D,MATCH(B145,加密!F:F,0)),"")</f>
        <v/>
      </c>
      <c r="F145" s="9" t="str">
        <f>IFERROR(INDEX(加密!E:E,MATCH(B145,加密!F:F,0)),"")</f>
        <v/>
      </c>
      <c r="G145" s="14" t="str">
        <f>IFERROR(INDEX(加密!H:H,MATCH(B145,加密!F:F,0)),"")</f>
        <v/>
      </c>
      <c r="H145" s="14" t="str">
        <f>IFERROR(INDEX(加密!I:I,MATCH(B145,加密!F:F,0)),"")</f>
        <v/>
      </c>
      <c r="I145" s="14" t="str">
        <f>IFERROR(INDEX(加密!C:C,MATCH(B145,加密!F:F,0)),"")</f>
        <v/>
      </c>
    </row>
    <row r="146" spans="1:9" ht="18" customHeight="1" x14ac:dyDescent="0.2">
      <c r="A146" s="1">
        <v>144</v>
      </c>
      <c r="B146" s="14" t="str">
        <f>"0x"&amp;DEC2HEX(A146,3)</f>
        <v>0x090</v>
      </c>
      <c r="C146" s="1" t="s">
        <v>6</v>
      </c>
      <c r="D146" s="10" t="s">
        <v>511</v>
      </c>
      <c r="E146" s="9" t="str">
        <f>IFERROR(INDEX(加密!D:D,MATCH(B146,加密!F:F,0)),"")</f>
        <v/>
      </c>
      <c r="F146" s="9" t="str">
        <f>IFERROR(INDEX(加密!E:E,MATCH(B146,加密!F:F,0)),"")</f>
        <v/>
      </c>
      <c r="G146" s="14" t="str">
        <f>IFERROR(INDEX(加密!H:H,MATCH(B146,加密!F:F,0)),"")</f>
        <v/>
      </c>
      <c r="H146" s="14" t="str">
        <f>IFERROR(INDEX(加密!I:I,MATCH(B146,加密!F:F,0)),"")</f>
        <v/>
      </c>
      <c r="I146" s="14" t="str">
        <f>IFERROR(INDEX(加密!C:C,MATCH(B146,加密!F:F,0)),"")</f>
        <v/>
      </c>
    </row>
    <row r="147" spans="1:9" ht="18" customHeight="1" x14ac:dyDescent="0.2">
      <c r="A147" s="1">
        <v>145</v>
      </c>
      <c r="B147" s="14" t="str">
        <f>"0x"&amp;DEC2HEX(A147,3)</f>
        <v>0x091</v>
      </c>
      <c r="C147" s="1" t="s">
        <v>6</v>
      </c>
      <c r="D147" s="10" t="s">
        <v>660</v>
      </c>
      <c r="E147" s="9" t="str">
        <f>IFERROR(INDEX(加密!D:D,MATCH(B147,加密!F:F,0)),"")</f>
        <v/>
      </c>
      <c r="F147" s="9" t="str">
        <f>IFERROR(INDEX(加密!E:E,MATCH(B147,加密!F:F,0)),"")</f>
        <v/>
      </c>
      <c r="G147" s="14" t="str">
        <f>IFERROR(INDEX(加密!H:H,MATCH(B147,加密!F:F,0)),"")</f>
        <v/>
      </c>
      <c r="H147" s="14" t="str">
        <f>IFERROR(INDEX(加密!I:I,MATCH(B147,加密!F:F,0)),"")</f>
        <v/>
      </c>
      <c r="I147" s="14" t="str">
        <f>IFERROR(INDEX(加密!C:C,MATCH(B147,加密!F:F,0)),"")</f>
        <v/>
      </c>
    </row>
    <row r="148" spans="1:9" ht="18" customHeight="1" x14ac:dyDescent="0.2">
      <c r="A148" s="1">
        <v>146</v>
      </c>
      <c r="B148" s="14" t="str">
        <f>"0x"&amp;DEC2HEX(A148,3)</f>
        <v>0x092</v>
      </c>
      <c r="C148" s="1" t="s">
        <v>6</v>
      </c>
      <c r="D148" s="10" t="s">
        <v>90</v>
      </c>
      <c r="E148" s="9" t="str">
        <f>IFERROR(INDEX(加密!D:D,MATCH(B148,加密!F:F,0)),"")</f>
        <v/>
      </c>
      <c r="F148" s="9" t="str">
        <f>IFERROR(INDEX(加密!E:E,MATCH(B148,加密!F:F,0)),"")</f>
        <v/>
      </c>
      <c r="G148" s="14" t="str">
        <f>IFERROR(INDEX(加密!H:H,MATCH(B148,加密!F:F,0)),"")</f>
        <v/>
      </c>
      <c r="H148" s="14" t="str">
        <f>IFERROR(INDEX(加密!I:I,MATCH(B148,加密!F:F,0)),"")</f>
        <v/>
      </c>
      <c r="I148" s="14" t="str">
        <f>IFERROR(INDEX(加密!C:C,MATCH(B148,加密!F:F,0)),"")</f>
        <v/>
      </c>
    </row>
    <row r="149" spans="1:9" ht="18" customHeight="1" x14ac:dyDescent="0.2">
      <c r="A149" s="1">
        <v>147</v>
      </c>
      <c r="B149" s="14" t="str">
        <f>"0x"&amp;DEC2HEX(A149,3)</f>
        <v>0x093</v>
      </c>
      <c r="C149" s="1" t="s">
        <v>6</v>
      </c>
      <c r="D149" s="10" t="s">
        <v>699</v>
      </c>
      <c r="E149" s="9" t="str">
        <f>IFERROR(INDEX(加密!D:D,MATCH(B149,加密!F:F,0)),"")</f>
        <v/>
      </c>
      <c r="F149" s="9" t="str">
        <f>IFERROR(INDEX(加密!E:E,MATCH(B149,加密!F:F,0)),"")</f>
        <v/>
      </c>
      <c r="G149" s="14" t="str">
        <f>IFERROR(INDEX(加密!H:H,MATCH(B149,加密!F:F,0)),"")</f>
        <v/>
      </c>
      <c r="H149" s="14" t="str">
        <f>IFERROR(INDEX(加密!I:I,MATCH(B149,加密!F:F,0)),"")</f>
        <v/>
      </c>
      <c r="I149" s="14" t="str">
        <f>IFERROR(INDEX(加密!C:C,MATCH(B149,加密!F:F,0)),"")</f>
        <v/>
      </c>
    </row>
    <row r="150" spans="1:9" ht="18" customHeight="1" x14ac:dyDescent="0.2">
      <c r="A150" s="1">
        <v>148</v>
      </c>
      <c r="B150" s="14" t="str">
        <f>"0x"&amp;DEC2HEX(A150,3)</f>
        <v>0x094</v>
      </c>
      <c r="C150" s="1" t="s">
        <v>6</v>
      </c>
      <c r="D150" s="10" t="s">
        <v>629</v>
      </c>
      <c r="E150" s="9" t="str">
        <f>IFERROR(INDEX(加密!D:D,MATCH(B150,加密!F:F,0)),"")</f>
        <v/>
      </c>
      <c r="F150" s="9" t="str">
        <f>IFERROR(INDEX(加密!E:E,MATCH(B150,加密!F:F,0)),"")</f>
        <v/>
      </c>
      <c r="G150" s="14" t="str">
        <f>IFERROR(INDEX(加密!H:H,MATCH(B150,加密!F:F,0)),"")</f>
        <v/>
      </c>
      <c r="H150" s="14" t="str">
        <f>IFERROR(INDEX(加密!I:I,MATCH(B150,加密!F:F,0)),"")</f>
        <v/>
      </c>
      <c r="I150" s="14" t="str">
        <f>IFERROR(INDEX(加密!C:C,MATCH(B150,加密!F:F,0)),"")</f>
        <v/>
      </c>
    </row>
    <row r="151" spans="1:9" ht="18" customHeight="1" x14ac:dyDescent="0.2">
      <c r="A151" s="1">
        <v>149</v>
      </c>
      <c r="B151" s="14" t="str">
        <f>"0x"&amp;DEC2HEX(A151,3)</f>
        <v>0x095</v>
      </c>
      <c r="C151" s="1" t="s">
        <v>6</v>
      </c>
      <c r="D151" s="10" t="s">
        <v>46</v>
      </c>
      <c r="E151" s="9" t="str">
        <f>IFERROR(INDEX(加密!D:D,MATCH(B151,加密!F:F,0)),"")</f>
        <v/>
      </c>
      <c r="F151" s="9" t="str">
        <f>IFERROR(INDEX(加密!E:E,MATCH(B151,加密!F:F,0)),"")</f>
        <v/>
      </c>
      <c r="G151" s="14" t="str">
        <f>IFERROR(INDEX(加密!H:H,MATCH(B151,加密!F:F,0)),"")</f>
        <v/>
      </c>
      <c r="H151" s="14" t="str">
        <f>IFERROR(INDEX(加密!I:I,MATCH(B151,加密!F:F,0)),"")</f>
        <v/>
      </c>
      <c r="I151" s="14" t="str">
        <f>IFERROR(INDEX(加密!C:C,MATCH(B151,加密!F:F,0)),"")</f>
        <v/>
      </c>
    </row>
    <row r="152" spans="1:9" ht="18" customHeight="1" x14ac:dyDescent="0.2">
      <c r="A152" s="1">
        <v>150</v>
      </c>
      <c r="B152" s="14" t="str">
        <f>"0x"&amp;DEC2HEX(A152,3)</f>
        <v>0x096</v>
      </c>
      <c r="C152" s="1" t="s">
        <v>6</v>
      </c>
      <c r="D152" s="10" t="s">
        <v>650</v>
      </c>
      <c r="E152" s="9" t="str">
        <f>IFERROR(INDEX(加密!D:D,MATCH(B152,加密!F:F,0)),"")</f>
        <v/>
      </c>
      <c r="F152" s="9" t="str">
        <f>IFERROR(INDEX(加密!E:E,MATCH(B152,加密!F:F,0)),"")</f>
        <v/>
      </c>
      <c r="G152" s="14" t="str">
        <f>IFERROR(INDEX(加密!H:H,MATCH(B152,加密!F:F,0)),"")</f>
        <v/>
      </c>
      <c r="H152" s="14" t="str">
        <f>IFERROR(INDEX(加密!I:I,MATCH(B152,加密!F:F,0)),"")</f>
        <v/>
      </c>
      <c r="I152" s="14" t="str">
        <f>IFERROR(INDEX(加密!C:C,MATCH(B152,加密!F:F,0)),"")</f>
        <v/>
      </c>
    </row>
    <row r="153" spans="1:9" ht="18" customHeight="1" x14ac:dyDescent="0.2">
      <c r="A153" s="1">
        <v>151</v>
      </c>
      <c r="B153" s="14" t="str">
        <f>"0x"&amp;DEC2HEX(A153,3)</f>
        <v>0x097</v>
      </c>
      <c r="C153" s="1" t="s">
        <v>6</v>
      </c>
      <c r="D153" s="10" t="s">
        <v>46</v>
      </c>
      <c r="E153" s="9" t="str">
        <f>IFERROR(INDEX(加密!D:D,MATCH(B153,加密!F:F,0)),"")</f>
        <v/>
      </c>
      <c r="F153" s="9" t="str">
        <f>IFERROR(INDEX(加密!E:E,MATCH(B153,加密!F:F,0)),"")</f>
        <v/>
      </c>
      <c r="G153" s="14" t="str">
        <f>IFERROR(INDEX(加密!H:H,MATCH(B153,加密!F:F,0)),"")</f>
        <v/>
      </c>
      <c r="H153" s="14" t="str">
        <f>IFERROR(INDEX(加密!I:I,MATCH(B153,加密!F:F,0)),"")</f>
        <v/>
      </c>
      <c r="I153" s="14" t="str">
        <f>IFERROR(INDEX(加密!C:C,MATCH(B153,加密!F:F,0)),"")</f>
        <v/>
      </c>
    </row>
    <row r="154" spans="1:9" ht="18" customHeight="1" x14ac:dyDescent="0.2">
      <c r="A154" s="1">
        <v>152</v>
      </c>
      <c r="B154" s="14" t="str">
        <f>"0x"&amp;DEC2HEX(A154,3)</f>
        <v>0x098</v>
      </c>
      <c r="C154" s="1" t="s">
        <v>6</v>
      </c>
      <c r="D154" s="10" t="s">
        <v>385</v>
      </c>
      <c r="E154" s="9" t="str">
        <f>IFERROR(INDEX(加密!D:D,MATCH(B154,加密!F:F,0)),"")</f>
        <v/>
      </c>
      <c r="F154" s="9" t="str">
        <f>IFERROR(INDEX(加密!E:E,MATCH(B154,加密!F:F,0)),"")</f>
        <v/>
      </c>
      <c r="G154" s="14" t="str">
        <f>IFERROR(INDEX(加密!H:H,MATCH(B154,加密!F:F,0)),"")</f>
        <v/>
      </c>
      <c r="H154" s="14" t="str">
        <f>IFERROR(INDEX(加密!I:I,MATCH(B154,加密!F:F,0)),"")</f>
        <v/>
      </c>
      <c r="I154" s="14" t="str">
        <f>IFERROR(INDEX(加密!C:C,MATCH(B154,加密!F:F,0)),"")</f>
        <v/>
      </c>
    </row>
    <row r="155" spans="1:9" ht="18" customHeight="1" x14ac:dyDescent="0.2">
      <c r="A155" s="1">
        <v>153</v>
      </c>
      <c r="B155" s="14" t="str">
        <f>"0x"&amp;DEC2HEX(A155,3)</f>
        <v>0x099</v>
      </c>
      <c r="C155" s="1" t="s">
        <v>6</v>
      </c>
      <c r="D155" s="10" t="s">
        <v>46</v>
      </c>
      <c r="E155" s="9" t="str">
        <f>IFERROR(INDEX(加密!D:D,MATCH(B155,加密!F:F,0)),"")</f>
        <v/>
      </c>
      <c r="F155" s="9" t="str">
        <f>IFERROR(INDEX(加密!E:E,MATCH(B155,加密!F:F,0)),"")</f>
        <v/>
      </c>
      <c r="G155" s="14" t="str">
        <f>IFERROR(INDEX(加密!H:H,MATCH(B155,加密!F:F,0)),"")</f>
        <v/>
      </c>
      <c r="H155" s="14" t="str">
        <f>IFERROR(INDEX(加密!I:I,MATCH(B155,加密!F:F,0)),"")</f>
        <v/>
      </c>
      <c r="I155" s="14" t="str">
        <f>IFERROR(INDEX(加密!C:C,MATCH(B155,加密!F:F,0)),"")</f>
        <v/>
      </c>
    </row>
    <row r="156" spans="1:9" ht="18" customHeight="1" x14ac:dyDescent="0.2">
      <c r="A156" s="1">
        <v>154</v>
      </c>
      <c r="B156" s="14" t="str">
        <f>"0x"&amp;DEC2HEX(A156,3)</f>
        <v>0x09A</v>
      </c>
      <c r="C156" s="1" t="s">
        <v>6</v>
      </c>
      <c r="D156" s="10" t="s">
        <v>816</v>
      </c>
      <c r="E156" s="9" t="str">
        <f>IFERROR(INDEX(加密!D:D,MATCH(B156,加密!F:F,0)),"")</f>
        <v/>
      </c>
      <c r="F156" s="9" t="str">
        <f>IFERROR(INDEX(加密!E:E,MATCH(B156,加密!F:F,0)),"")</f>
        <v/>
      </c>
      <c r="G156" s="14" t="str">
        <f>IFERROR(INDEX(加密!H:H,MATCH(B156,加密!F:F,0)),"")</f>
        <v/>
      </c>
      <c r="H156" s="14" t="str">
        <f>IFERROR(INDEX(加密!I:I,MATCH(B156,加密!F:F,0)),"")</f>
        <v/>
      </c>
      <c r="I156" s="14" t="str">
        <f>IFERROR(INDEX(加密!C:C,MATCH(B156,加密!F:F,0)),"")</f>
        <v/>
      </c>
    </row>
    <row r="157" spans="1:9" ht="18" customHeight="1" x14ac:dyDescent="0.2">
      <c r="A157" s="1">
        <v>155</v>
      </c>
      <c r="B157" s="14" t="str">
        <f>"0x"&amp;DEC2HEX(A157,3)</f>
        <v>0x09B</v>
      </c>
      <c r="C157" s="1" t="s">
        <v>6</v>
      </c>
      <c r="D157" s="10" t="s">
        <v>46</v>
      </c>
      <c r="E157" s="9" t="str">
        <f>IFERROR(INDEX(加密!D:D,MATCH(B157,加密!F:F,0)),"")</f>
        <v/>
      </c>
      <c r="F157" s="9" t="str">
        <f>IFERROR(INDEX(加密!E:E,MATCH(B157,加密!F:F,0)),"")</f>
        <v/>
      </c>
      <c r="G157" s="14" t="str">
        <f>IFERROR(INDEX(加密!H:H,MATCH(B157,加密!F:F,0)),"")</f>
        <v/>
      </c>
      <c r="H157" s="14" t="str">
        <f>IFERROR(INDEX(加密!I:I,MATCH(B157,加密!F:F,0)),"")</f>
        <v/>
      </c>
      <c r="I157" s="14" t="str">
        <f>IFERROR(INDEX(加密!C:C,MATCH(B157,加密!F:F,0)),"")</f>
        <v/>
      </c>
    </row>
    <row r="158" spans="1:9" ht="18" customHeight="1" x14ac:dyDescent="0.2">
      <c r="A158" s="1">
        <v>156</v>
      </c>
      <c r="B158" s="14" t="str">
        <f>"0x"&amp;DEC2HEX(A158,3)</f>
        <v>0x09C</v>
      </c>
      <c r="C158" s="1" t="s">
        <v>6</v>
      </c>
      <c r="D158" s="10" t="s">
        <v>125</v>
      </c>
      <c r="E158" s="9" t="str">
        <f>IFERROR(INDEX(加密!D:D,MATCH(B158,加密!F:F,0)),"")</f>
        <v/>
      </c>
      <c r="F158" s="9" t="str">
        <f>IFERROR(INDEX(加密!E:E,MATCH(B158,加密!F:F,0)),"")</f>
        <v/>
      </c>
      <c r="G158" s="14" t="str">
        <f>IFERROR(INDEX(加密!H:H,MATCH(B158,加密!F:F,0)),"")</f>
        <v/>
      </c>
      <c r="H158" s="14" t="str">
        <f>IFERROR(INDEX(加密!I:I,MATCH(B158,加密!F:F,0)),"")</f>
        <v/>
      </c>
      <c r="I158" s="14" t="str">
        <f>IFERROR(INDEX(加密!C:C,MATCH(B158,加密!F:F,0)),"")</f>
        <v/>
      </c>
    </row>
    <row r="159" spans="1:9" ht="18" customHeight="1" x14ac:dyDescent="0.2">
      <c r="A159" s="1">
        <v>157</v>
      </c>
      <c r="B159" s="14" t="str">
        <f>"0x"&amp;DEC2HEX(A159,3)</f>
        <v>0x09D</v>
      </c>
      <c r="C159" s="1" t="s">
        <v>6</v>
      </c>
      <c r="D159" s="10" t="s">
        <v>46</v>
      </c>
      <c r="E159" s="9" t="str">
        <f>IFERROR(INDEX(加密!D:D,MATCH(B159,加密!F:F,0)),"")</f>
        <v/>
      </c>
      <c r="F159" s="9" t="str">
        <f>IFERROR(INDEX(加密!E:E,MATCH(B159,加密!F:F,0)),"")</f>
        <v/>
      </c>
      <c r="G159" s="14" t="str">
        <f>IFERROR(INDEX(加密!H:H,MATCH(B159,加密!F:F,0)),"")</f>
        <v/>
      </c>
      <c r="H159" s="14" t="str">
        <f>IFERROR(INDEX(加密!I:I,MATCH(B159,加密!F:F,0)),"")</f>
        <v/>
      </c>
      <c r="I159" s="14" t="str">
        <f>IFERROR(INDEX(加密!C:C,MATCH(B159,加密!F:F,0)),"")</f>
        <v/>
      </c>
    </row>
    <row r="160" spans="1:9" ht="18" customHeight="1" x14ac:dyDescent="0.2">
      <c r="A160" s="1">
        <v>158</v>
      </c>
      <c r="B160" s="14" t="str">
        <f>"0x"&amp;DEC2HEX(A160,3)</f>
        <v>0x09E</v>
      </c>
      <c r="C160" s="1" t="s">
        <v>6</v>
      </c>
      <c r="D160" s="10" t="s">
        <v>46</v>
      </c>
      <c r="E160" s="9" t="str">
        <f>IFERROR(INDEX(加密!D:D,MATCH(B160,加密!F:F,0)),"")</f>
        <v/>
      </c>
      <c r="F160" s="9" t="str">
        <f>IFERROR(INDEX(加密!E:E,MATCH(B160,加密!F:F,0)),"")</f>
        <v/>
      </c>
      <c r="G160" s="14" t="str">
        <f>IFERROR(INDEX(加密!H:H,MATCH(B160,加密!F:F,0)),"")</f>
        <v/>
      </c>
      <c r="H160" s="14" t="str">
        <f>IFERROR(INDEX(加密!I:I,MATCH(B160,加密!F:F,0)),"")</f>
        <v/>
      </c>
      <c r="I160" s="14" t="str">
        <f>IFERROR(INDEX(加密!C:C,MATCH(B160,加密!F:F,0)),"")</f>
        <v/>
      </c>
    </row>
    <row r="161" spans="1:9" ht="18" customHeight="1" x14ac:dyDescent="0.2">
      <c r="A161" s="1">
        <v>159</v>
      </c>
      <c r="B161" s="14" t="str">
        <f>"0x"&amp;DEC2HEX(A161,3)</f>
        <v>0x09F</v>
      </c>
      <c r="C161" s="1" t="s">
        <v>6</v>
      </c>
      <c r="D161" s="10" t="s">
        <v>46</v>
      </c>
      <c r="E161" s="9" t="str">
        <f>IFERROR(INDEX(加密!D:D,MATCH(B161,加密!F:F,0)),"")</f>
        <v/>
      </c>
      <c r="F161" s="9" t="str">
        <f>IFERROR(INDEX(加密!E:E,MATCH(B161,加密!F:F,0)),"")</f>
        <v/>
      </c>
      <c r="G161" s="14" t="str">
        <f>IFERROR(INDEX(加密!H:H,MATCH(B161,加密!F:F,0)),"")</f>
        <v/>
      </c>
      <c r="H161" s="14" t="str">
        <f>IFERROR(INDEX(加密!I:I,MATCH(B161,加密!F:F,0)),"")</f>
        <v/>
      </c>
      <c r="I161" s="14" t="str">
        <f>IFERROR(INDEX(加密!C:C,MATCH(B161,加密!F:F,0)),"")</f>
        <v/>
      </c>
    </row>
    <row r="162" spans="1:9" ht="18" customHeight="1" x14ac:dyDescent="0.2">
      <c r="A162" s="1">
        <v>160</v>
      </c>
      <c r="B162" s="14" t="str">
        <f>"0x"&amp;DEC2HEX(A162,3)</f>
        <v>0x0A0</v>
      </c>
      <c r="C162" s="1" t="s">
        <v>6</v>
      </c>
      <c r="D162" s="10" t="s">
        <v>46</v>
      </c>
      <c r="E162" s="9" t="str">
        <f>IFERROR(INDEX(加密!D:D,MATCH(B162,加密!F:F,0)),"")</f>
        <v/>
      </c>
      <c r="F162" s="9" t="str">
        <f>IFERROR(INDEX(加密!E:E,MATCH(B162,加密!F:F,0)),"")</f>
        <v/>
      </c>
      <c r="G162" s="14" t="str">
        <f>IFERROR(INDEX(加密!H:H,MATCH(B162,加密!F:F,0)),"")</f>
        <v/>
      </c>
      <c r="H162" s="14" t="str">
        <f>IFERROR(INDEX(加密!I:I,MATCH(B162,加密!F:F,0)),"")</f>
        <v/>
      </c>
      <c r="I162" s="14" t="str">
        <f>IFERROR(INDEX(加密!C:C,MATCH(B162,加密!F:F,0)),"")</f>
        <v/>
      </c>
    </row>
    <row r="163" spans="1:9" ht="18" customHeight="1" x14ac:dyDescent="0.2">
      <c r="A163" s="1">
        <v>161</v>
      </c>
      <c r="B163" s="14" t="str">
        <f>"0x"&amp;DEC2HEX(A163,3)</f>
        <v>0x0A1</v>
      </c>
      <c r="C163" s="1" t="s">
        <v>6</v>
      </c>
      <c r="D163" s="10" t="s">
        <v>46</v>
      </c>
      <c r="E163" s="9" t="str">
        <f>IFERROR(INDEX(加密!D:D,MATCH(B163,加密!F:F,0)),"")</f>
        <v/>
      </c>
      <c r="F163" s="9" t="str">
        <f>IFERROR(INDEX(加密!E:E,MATCH(B163,加密!F:F,0)),"")</f>
        <v/>
      </c>
      <c r="G163" s="14" t="str">
        <f>IFERROR(INDEX(加密!H:H,MATCH(B163,加密!F:F,0)),"")</f>
        <v/>
      </c>
      <c r="H163" s="14" t="str">
        <f>IFERROR(INDEX(加密!I:I,MATCH(B163,加密!F:F,0)),"")</f>
        <v/>
      </c>
      <c r="I163" s="14" t="str">
        <f>IFERROR(INDEX(加密!C:C,MATCH(B163,加密!F:F,0)),"")</f>
        <v/>
      </c>
    </row>
    <row r="164" spans="1:9" ht="18" customHeight="1" x14ac:dyDescent="0.2">
      <c r="A164" s="1">
        <v>162</v>
      </c>
      <c r="B164" s="14" t="str">
        <f>"0x"&amp;DEC2HEX(A164,3)</f>
        <v>0x0A2</v>
      </c>
      <c r="C164" s="1" t="s">
        <v>6</v>
      </c>
      <c r="D164" s="10" t="s">
        <v>46</v>
      </c>
      <c r="E164" s="9" t="str">
        <f>IFERROR(INDEX(加密!D:D,MATCH(B164,加密!F:F,0)),"")</f>
        <v/>
      </c>
      <c r="F164" s="9" t="str">
        <f>IFERROR(INDEX(加密!E:E,MATCH(B164,加密!F:F,0)),"")</f>
        <v/>
      </c>
      <c r="G164" s="14" t="str">
        <f>IFERROR(INDEX(加密!H:H,MATCH(B164,加密!F:F,0)),"")</f>
        <v/>
      </c>
      <c r="H164" s="14" t="str">
        <f>IFERROR(INDEX(加密!I:I,MATCH(B164,加密!F:F,0)),"")</f>
        <v/>
      </c>
      <c r="I164" s="14" t="str">
        <f>IFERROR(INDEX(加密!C:C,MATCH(B164,加密!F:F,0)),"")</f>
        <v/>
      </c>
    </row>
    <row r="165" spans="1:9" ht="18" customHeight="1" x14ac:dyDescent="0.2">
      <c r="A165" s="1">
        <v>163</v>
      </c>
      <c r="B165" s="14" t="str">
        <f>"0x"&amp;DEC2HEX(A165,3)</f>
        <v>0x0A3</v>
      </c>
      <c r="C165" s="1" t="s">
        <v>6</v>
      </c>
      <c r="D165" s="10" t="s">
        <v>46</v>
      </c>
      <c r="E165" s="9" t="str">
        <f>IFERROR(INDEX(加密!D:D,MATCH(B165,加密!F:F,0)),"")</f>
        <v/>
      </c>
      <c r="F165" s="9" t="str">
        <f>IFERROR(INDEX(加密!E:E,MATCH(B165,加密!F:F,0)),"")</f>
        <v/>
      </c>
      <c r="G165" s="14" t="str">
        <f>IFERROR(INDEX(加密!H:H,MATCH(B165,加密!F:F,0)),"")</f>
        <v/>
      </c>
      <c r="H165" s="14" t="str">
        <f>IFERROR(INDEX(加密!I:I,MATCH(B165,加密!F:F,0)),"")</f>
        <v/>
      </c>
      <c r="I165" s="14" t="str">
        <f>IFERROR(INDEX(加密!C:C,MATCH(B165,加密!F:F,0)),"")</f>
        <v/>
      </c>
    </row>
    <row r="166" spans="1:9" ht="18" customHeight="1" x14ac:dyDescent="0.2">
      <c r="A166" s="1">
        <v>164</v>
      </c>
      <c r="B166" s="14" t="str">
        <f>"0x"&amp;DEC2HEX(A166,3)</f>
        <v>0x0A4</v>
      </c>
      <c r="C166" s="1" t="s">
        <v>6</v>
      </c>
      <c r="D166" s="10" t="s">
        <v>46</v>
      </c>
      <c r="E166" s="9" t="str">
        <f>IFERROR(INDEX(加密!D:D,MATCH(B166,加密!F:F,0)),"")</f>
        <v/>
      </c>
      <c r="F166" s="9" t="str">
        <f>IFERROR(INDEX(加密!E:E,MATCH(B166,加密!F:F,0)),"")</f>
        <v/>
      </c>
      <c r="G166" s="14" t="str">
        <f>IFERROR(INDEX(加密!H:H,MATCH(B166,加密!F:F,0)),"")</f>
        <v/>
      </c>
      <c r="H166" s="14" t="str">
        <f>IFERROR(INDEX(加密!I:I,MATCH(B166,加密!F:F,0)),"")</f>
        <v/>
      </c>
      <c r="I166" s="14" t="str">
        <f>IFERROR(INDEX(加密!C:C,MATCH(B166,加密!F:F,0)),"")</f>
        <v/>
      </c>
    </row>
    <row r="167" spans="1:9" ht="18" customHeight="1" x14ac:dyDescent="0.2">
      <c r="A167" s="1">
        <v>165</v>
      </c>
      <c r="B167" s="14" t="str">
        <f>"0x"&amp;DEC2HEX(A167,3)</f>
        <v>0x0A5</v>
      </c>
      <c r="C167" s="1" t="s">
        <v>6</v>
      </c>
      <c r="D167" s="10" t="s">
        <v>46</v>
      </c>
      <c r="E167" s="9" t="str">
        <f>IFERROR(INDEX(加密!D:D,MATCH(B167,加密!F:F,0)),"")</f>
        <v/>
      </c>
      <c r="F167" s="9" t="str">
        <f>IFERROR(INDEX(加密!E:E,MATCH(B167,加密!F:F,0)),"")</f>
        <v/>
      </c>
      <c r="G167" s="14" t="str">
        <f>IFERROR(INDEX(加密!H:H,MATCH(B167,加密!F:F,0)),"")</f>
        <v/>
      </c>
      <c r="H167" s="14" t="str">
        <f>IFERROR(INDEX(加密!I:I,MATCH(B167,加密!F:F,0)),"")</f>
        <v/>
      </c>
      <c r="I167" s="14" t="str">
        <f>IFERROR(INDEX(加密!C:C,MATCH(B167,加密!F:F,0)),"")</f>
        <v/>
      </c>
    </row>
    <row r="168" spans="1:9" ht="18" customHeight="1" x14ac:dyDescent="0.2">
      <c r="A168" s="1">
        <v>166</v>
      </c>
      <c r="B168" s="14" t="str">
        <f>"0x"&amp;DEC2HEX(A168,3)</f>
        <v>0x0A6</v>
      </c>
      <c r="C168" s="1" t="s">
        <v>6</v>
      </c>
      <c r="D168" s="10" t="s">
        <v>46</v>
      </c>
      <c r="E168" s="9" t="str">
        <f>IFERROR(INDEX(加密!D:D,MATCH(B168,加密!F:F,0)),"")</f>
        <v/>
      </c>
      <c r="F168" s="9" t="str">
        <f>IFERROR(INDEX(加密!E:E,MATCH(B168,加密!F:F,0)),"")</f>
        <v/>
      </c>
      <c r="G168" s="14" t="str">
        <f>IFERROR(INDEX(加密!H:H,MATCH(B168,加密!F:F,0)),"")</f>
        <v/>
      </c>
      <c r="H168" s="14" t="str">
        <f>IFERROR(INDEX(加密!I:I,MATCH(B168,加密!F:F,0)),"")</f>
        <v/>
      </c>
      <c r="I168" s="14" t="str">
        <f>IFERROR(INDEX(加密!C:C,MATCH(B168,加密!F:F,0)),"")</f>
        <v/>
      </c>
    </row>
    <row r="169" spans="1:9" ht="18" customHeight="1" x14ac:dyDescent="0.2">
      <c r="A169" s="1">
        <v>167</v>
      </c>
      <c r="B169" s="14" t="str">
        <f>"0x"&amp;DEC2HEX(A169,3)</f>
        <v>0x0A7</v>
      </c>
      <c r="C169" s="1" t="s">
        <v>6</v>
      </c>
      <c r="D169" s="10" t="s">
        <v>46</v>
      </c>
      <c r="E169" s="9" t="str">
        <f>IFERROR(INDEX(加密!D:D,MATCH(B169,加密!F:F,0)),"")</f>
        <v/>
      </c>
      <c r="F169" s="9" t="str">
        <f>IFERROR(INDEX(加密!E:E,MATCH(B169,加密!F:F,0)),"")</f>
        <v/>
      </c>
      <c r="G169" s="14" t="str">
        <f>IFERROR(INDEX(加密!H:H,MATCH(B169,加密!F:F,0)),"")</f>
        <v/>
      </c>
      <c r="H169" s="14" t="str">
        <f>IFERROR(INDEX(加密!I:I,MATCH(B169,加密!F:F,0)),"")</f>
        <v/>
      </c>
      <c r="I169" s="14" t="str">
        <f>IFERROR(INDEX(加密!C:C,MATCH(B169,加密!F:F,0)),"")</f>
        <v/>
      </c>
    </row>
    <row r="170" spans="1:9" ht="18" customHeight="1" x14ac:dyDescent="0.2">
      <c r="A170" s="1">
        <v>168</v>
      </c>
      <c r="B170" s="14" t="str">
        <f>"0x"&amp;DEC2HEX(A170,3)</f>
        <v>0x0A8</v>
      </c>
      <c r="C170" s="1" t="s">
        <v>6</v>
      </c>
      <c r="D170" s="10" t="s">
        <v>46</v>
      </c>
      <c r="E170" s="9" t="str">
        <f>IFERROR(INDEX(加密!D:D,MATCH(B170,加密!F:F,0)),"")</f>
        <v/>
      </c>
      <c r="F170" s="9" t="str">
        <f>IFERROR(INDEX(加密!E:E,MATCH(B170,加密!F:F,0)),"")</f>
        <v/>
      </c>
      <c r="G170" s="14" t="str">
        <f>IFERROR(INDEX(加密!H:H,MATCH(B170,加密!F:F,0)),"")</f>
        <v/>
      </c>
      <c r="H170" s="14" t="str">
        <f>IFERROR(INDEX(加密!I:I,MATCH(B170,加密!F:F,0)),"")</f>
        <v/>
      </c>
      <c r="I170" s="14" t="str">
        <f>IFERROR(INDEX(加密!C:C,MATCH(B170,加密!F:F,0)),"")</f>
        <v/>
      </c>
    </row>
    <row r="171" spans="1:9" ht="18" customHeight="1" x14ac:dyDescent="0.2">
      <c r="A171" s="1">
        <v>169</v>
      </c>
      <c r="B171" s="14" t="str">
        <f>"0x"&amp;DEC2HEX(A171,3)</f>
        <v>0x0A9</v>
      </c>
      <c r="C171" s="1" t="s">
        <v>6</v>
      </c>
      <c r="D171" s="10" t="s">
        <v>46</v>
      </c>
      <c r="E171" s="9" t="str">
        <f>IFERROR(INDEX(加密!D:D,MATCH(B171,加密!F:F,0)),"")</f>
        <v/>
      </c>
      <c r="F171" s="9" t="str">
        <f>IFERROR(INDEX(加密!E:E,MATCH(B171,加密!F:F,0)),"")</f>
        <v/>
      </c>
      <c r="G171" s="14" t="str">
        <f>IFERROR(INDEX(加密!H:H,MATCH(B171,加密!F:F,0)),"")</f>
        <v/>
      </c>
      <c r="H171" s="14" t="str">
        <f>IFERROR(INDEX(加密!I:I,MATCH(B171,加密!F:F,0)),"")</f>
        <v/>
      </c>
      <c r="I171" s="14" t="str">
        <f>IFERROR(INDEX(加密!C:C,MATCH(B171,加密!F:F,0)),"")</f>
        <v/>
      </c>
    </row>
    <row r="172" spans="1:9" ht="18" customHeight="1" x14ac:dyDescent="0.2">
      <c r="A172" s="1">
        <v>170</v>
      </c>
      <c r="B172" s="14" t="str">
        <f>"0x"&amp;DEC2HEX(A172,3)</f>
        <v>0x0AA</v>
      </c>
      <c r="C172" s="1" t="s">
        <v>6</v>
      </c>
      <c r="D172" s="10" t="s">
        <v>212</v>
      </c>
      <c r="E172" s="9" t="str">
        <f>IFERROR(INDEX(加密!D:D,MATCH(B172,加密!F:F,0)),"")</f>
        <v/>
      </c>
      <c r="F172" s="9" t="str">
        <f>IFERROR(INDEX(加密!E:E,MATCH(B172,加密!F:F,0)),"")</f>
        <v/>
      </c>
      <c r="G172" s="14" t="str">
        <f>IFERROR(INDEX(加密!H:H,MATCH(B172,加密!F:F,0)),"")</f>
        <v/>
      </c>
      <c r="H172" s="14" t="str">
        <f>IFERROR(INDEX(加密!I:I,MATCH(B172,加密!F:F,0)),"")</f>
        <v/>
      </c>
      <c r="I172" s="14" t="str">
        <f>IFERROR(INDEX(加密!C:C,MATCH(B172,加密!F:F,0)),"")</f>
        <v/>
      </c>
    </row>
    <row r="173" spans="1:9" ht="18" customHeight="1" x14ac:dyDescent="0.2">
      <c r="A173" s="1">
        <v>171</v>
      </c>
      <c r="B173" s="14" t="str">
        <f>"0x"&amp;DEC2HEX(A173,3)</f>
        <v>0x0AB</v>
      </c>
      <c r="C173" s="1" t="s">
        <v>6</v>
      </c>
      <c r="D173" s="10" t="s">
        <v>937</v>
      </c>
      <c r="E173" s="9" t="str">
        <f>IFERROR(INDEX(加密!D:D,MATCH(B173,加密!F:F,0)),"")</f>
        <v/>
      </c>
      <c r="F173" s="9" t="str">
        <f>IFERROR(INDEX(加密!E:E,MATCH(B173,加密!F:F,0)),"")</f>
        <v/>
      </c>
      <c r="G173" s="14" t="str">
        <f>IFERROR(INDEX(加密!H:H,MATCH(B173,加密!F:F,0)),"")</f>
        <v/>
      </c>
      <c r="H173" s="14" t="str">
        <f>IFERROR(INDEX(加密!I:I,MATCH(B173,加密!F:F,0)),"")</f>
        <v/>
      </c>
      <c r="I173" s="14" t="str">
        <f>IFERROR(INDEX(加密!C:C,MATCH(B173,加密!F:F,0)),"")</f>
        <v/>
      </c>
    </row>
    <row r="174" spans="1:9" ht="18" customHeight="1" x14ac:dyDescent="0.2">
      <c r="A174" s="1">
        <v>172</v>
      </c>
      <c r="B174" s="14" t="str">
        <f>"0x"&amp;DEC2HEX(A174,3)</f>
        <v>0x0AC</v>
      </c>
      <c r="C174" s="1" t="s">
        <v>7</v>
      </c>
      <c r="D174" s="10" t="s">
        <v>46</v>
      </c>
      <c r="E174" s="9" t="str">
        <f>IFERROR(INDEX(加密!D:D,MATCH(B174,加密!F:F,0)),"")</f>
        <v/>
      </c>
      <c r="F174" s="9" t="str">
        <f>IFERROR(INDEX(加密!E:E,MATCH(B174,加密!F:F,0)),"")</f>
        <v/>
      </c>
      <c r="G174" s="14" t="str">
        <f>IFERROR(INDEX(加密!H:H,MATCH(B174,加密!F:F,0)),"")</f>
        <v/>
      </c>
      <c r="H174" s="14" t="str">
        <f>IFERROR(INDEX(加密!I:I,MATCH(B174,加密!F:F,0)),"")</f>
        <v/>
      </c>
      <c r="I174" s="14" t="str">
        <f>IFERROR(INDEX(加密!C:C,MATCH(B174,加密!F:F,0)),"")</f>
        <v/>
      </c>
    </row>
    <row r="175" spans="1:9" ht="18" customHeight="1" x14ac:dyDescent="0.2">
      <c r="A175" s="1">
        <v>173</v>
      </c>
      <c r="B175" s="14" t="str">
        <f>"0x"&amp;DEC2HEX(A175,3)</f>
        <v>0x0AD</v>
      </c>
      <c r="C175" s="1" t="s">
        <v>7</v>
      </c>
      <c r="D175" s="10" t="s">
        <v>121</v>
      </c>
      <c r="E175" s="9" t="str">
        <f>IFERROR(INDEX(加密!D:D,MATCH(B175,加密!F:F,0)),"")</f>
        <v/>
      </c>
      <c r="F175" s="9" t="str">
        <f>IFERROR(INDEX(加密!E:E,MATCH(B175,加密!F:F,0)),"")</f>
        <v/>
      </c>
      <c r="G175" s="14" t="str">
        <f>IFERROR(INDEX(加密!H:H,MATCH(B175,加密!F:F,0)),"")</f>
        <v/>
      </c>
      <c r="H175" s="14" t="str">
        <f>IFERROR(INDEX(加密!I:I,MATCH(B175,加密!F:F,0)),"")</f>
        <v/>
      </c>
      <c r="I175" s="14" t="str">
        <f>IFERROR(INDEX(加密!C:C,MATCH(B175,加密!F:F,0)),"")</f>
        <v/>
      </c>
    </row>
    <row r="176" spans="1:9" ht="18" customHeight="1" x14ac:dyDescent="0.2">
      <c r="A176" s="1">
        <v>174</v>
      </c>
      <c r="B176" s="14" t="str">
        <f>"0x"&amp;DEC2HEX(A176,3)</f>
        <v>0x0AE</v>
      </c>
      <c r="C176" s="1" t="s">
        <v>7</v>
      </c>
      <c r="D176" s="10" t="s">
        <v>46</v>
      </c>
      <c r="E176" s="9" t="str">
        <f>IFERROR(INDEX(加密!D:D,MATCH(B176,加密!F:F,0)),"")</f>
        <v/>
      </c>
      <c r="F176" s="9" t="str">
        <f>IFERROR(INDEX(加密!E:E,MATCH(B176,加密!F:F,0)),"")</f>
        <v/>
      </c>
      <c r="G176" s="14" t="str">
        <f>IFERROR(INDEX(加密!H:H,MATCH(B176,加密!F:F,0)),"")</f>
        <v/>
      </c>
      <c r="H176" s="14" t="str">
        <f>IFERROR(INDEX(加密!I:I,MATCH(B176,加密!F:F,0)),"")</f>
        <v/>
      </c>
      <c r="I176" s="14" t="str">
        <f>IFERROR(INDEX(加密!C:C,MATCH(B176,加密!F:F,0)),"")</f>
        <v/>
      </c>
    </row>
    <row r="177" spans="1:9" ht="18" customHeight="1" x14ac:dyDescent="0.2">
      <c r="A177" s="1">
        <v>175</v>
      </c>
      <c r="B177" s="14" t="str">
        <f>"0x"&amp;DEC2HEX(A177,3)</f>
        <v>0x0AF</v>
      </c>
      <c r="C177" s="1" t="s">
        <v>7</v>
      </c>
      <c r="D177" s="10" t="s">
        <v>46</v>
      </c>
      <c r="E177" s="9" t="str">
        <f>IFERROR(INDEX(加密!D:D,MATCH(B177,加密!F:F,0)),"")</f>
        <v/>
      </c>
      <c r="F177" s="9" t="str">
        <f>IFERROR(INDEX(加密!E:E,MATCH(B177,加密!F:F,0)),"")</f>
        <v/>
      </c>
      <c r="G177" s="14" t="str">
        <f>IFERROR(INDEX(加密!H:H,MATCH(B177,加密!F:F,0)),"")</f>
        <v/>
      </c>
      <c r="H177" s="14" t="str">
        <f>IFERROR(INDEX(加密!I:I,MATCH(B177,加密!F:F,0)),"")</f>
        <v/>
      </c>
      <c r="I177" s="14" t="str">
        <f>IFERROR(INDEX(加密!C:C,MATCH(B177,加密!F:F,0)),"")</f>
        <v/>
      </c>
    </row>
    <row r="178" spans="1:9" ht="18" customHeight="1" x14ac:dyDescent="0.2">
      <c r="A178" s="1">
        <v>176</v>
      </c>
      <c r="B178" s="14" t="str">
        <f>"0x"&amp;DEC2HEX(A178,3)</f>
        <v>0x0B0</v>
      </c>
      <c r="C178" s="1" t="s">
        <v>7</v>
      </c>
      <c r="D178" s="10" t="s">
        <v>105</v>
      </c>
      <c r="E178" s="9" t="str">
        <f>IFERROR(INDEX(加密!D:D,MATCH(B178,加密!F:F,0)),"")</f>
        <v/>
      </c>
      <c r="F178" s="9" t="str">
        <f>IFERROR(INDEX(加密!E:E,MATCH(B178,加密!F:F,0)),"")</f>
        <v/>
      </c>
      <c r="G178" s="14" t="str">
        <f>IFERROR(INDEX(加密!H:H,MATCH(B178,加密!F:F,0)),"")</f>
        <v/>
      </c>
      <c r="H178" s="14" t="str">
        <f>IFERROR(INDEX(加密!I:I,MATCH(B178,加密!F:F,0)),"")</f>
        <v/>
      </c>
      <c r="I178" s="14" t="str">
        <f>IFERROR(INDEX(加密!C:C,MATCH(B178,加密!F:F,0)),"")</f>
        <v/>
      </c>
    </row>
    <row r="179" spans="1:9" ht="18" customHeight="1" x14ac:dyDescent="0.2">
      <c r="A179" s="1">
        <v>177</v>
      </c>
      <c r="B179" s="14" t="str">
        <f>"0x"&amp;DEC2HEX(A179,3)</f>
        <v>0x0B1</v>
      </c>
      <c r="C179" s="1" t="s">
        <v>7</v>
      </c>
      <c r="D179" s="10" t="s">
        <v>267</v>
      </c>
      <c r="E179" s="9" t="str">
        <f>IFERROR(INDEX(加密!D:D,MATCH(B179,加密!F:F,0)),"")</f>
        <v/>
      </c>
      <c r="F179" s="9" t="str">
        <f>IFERROR(INDEX(加密!E:E,MATCH(B179,加密!F:F,0)),"")</f>
        <v/>
      </c>
      <c r="G179" s="14" t="str">
        <f>IFERROR(INDEX(加密!H:H,MATCH(B179,加密!F:F,0)),"")</f>
        <v/>
      </c>
      <c r="H179" s="14" t="str">
        <f>IFERROR(INDEX(加密!I:I,MATCH(B179,加密!F:F,0)),"")</f>
        <v/>
      </c>
      <c r="I179" s="14" t="str">
        <f>IFERROR(INDEX(加密!C:C,MATCH(B179,加密!F:F,0)),"")</f>
        <v/>
      </c>
    </row>
    <row r="180" spans="1:9" ht="18" customHeight="1" x14ac:dyDescent="0.2">
      <c r="A180" s="1">
        <v>178</v>
      </c>
      <c r="B180" s="14" t="str">
        <f>"0x"&amp;DEC2HEX(A180,3)</f>
        <v>0x0B2</v>
      </c>
      <c r="C180" s="1" t="s">
        <v>7</v>
      </c>
      <c r="D180" s="10" t="s">
        <v>693</v>
      </c>
      <c r="E180" s="9" t="str">
        <f>IFERROR(INDEX(加密!D:D,MATCH(B180,加密!F:F,0)),"")</f>
        <v/>
      </c>
      <c r="F180" s="9" t="str">
        <f>IFERROR(INDEX(加密!E:E,MATCH(B180,加密!F:F,0)),"")</f>
        <v/>
      </c>
      <c r="G180" s="14" t="str">
        <f>IFERROR(INDEX(加密!H:H,MATCH(B180,加密!F:F,0)),"")</f>
        <v/>
      </c>
      <c r="H180" s="14" t="str">
        <f>IFERROR(INDEX(加密!I:I,MATCH(B180,加密!F:F,0)),"")</f>
        <v/>
      </c>
      <c r="I180" s="14" t="str">
        <f>IFERROR(INDEX(加密!C:C,MATCH(B180,加密!F:F,0)),"")</f>
        <v/>
      </c>
    </row>
    <row r="181" spans="1:9" ht="18" customHeight="1" x14ac:dyDescent="0.2">
      <c r="A181" s="1">
        <v>179</v>
      </c>
      <c r="B181" s="14" t="str">
        <f>"0x"&amp;DEC2HEX(A181,3)</f>
        <v>0x0B3</v>
      </c>
      <c r="C181" s="1" t="s">
        <v>7</v>
      </c>
      <c r="D181" s="10" t="s">
        <v>46</v>
      </c>
      <c r="E181" s="9" t="str">
        <f>IFERROR(INDEX(加密!D:D,MATCH(B181,加密!F:F,0)),"")</f>
        <v/>
      </c>
      <c r="F181" s="9" t="str">
        <f>IFERROR(INDEX(加密!E:E,MATCH(B181,加密!F:F,0)),"")</f>
        <v/>
      </c>
      <c r="G181" s="14" t="str">
        <f>IFERROR(INDEX(加密!H:H,MATCH(B181,加密!F:F,0)),"")</f>
        <v/>
      </c>
      <c r="H181" s="14" t="str">
        <f>IFERROR(INDEX(加密!I:I,MATCH(B181,加密!F:F,0)),"")</f>
        <v/>
      </c>
      <c r="I181" s="14" t="str">
        <f>IFERROR(INDEX(加密!C:C,MATCH(B181,加密!F:F,0)),"")</f>
        <v/>
      </c>
    </row>
    <row r="182" spans="1:9" ht="18" customHeight="1" x14ac:dyDescent="0.2">
      <c r="A182" s="1">
        <v>180</v>
      </c>
      <c r="B182" s="14" t="str">
        <f>"0x"&amp;DEC2HEX(A182,3)</f>
        <v>0x0B4</v>
      </c>
      <c r="C182" s="1" t="s">
        <v>7</v>
      </c>
      <c r="D182" s="10" t="s">
        <v>46</v>
      </c>
      <c r="E182" s="9" t="str">
        <f>IFERROR(INDEX(加密!D:D,MATCH(B182,加密!F:F,0)),"")</f>
        <v/>
      </c>
      <c r="F182" s="9" t="str">
        <f>IFERROR(INDEX(加密!E:E,MATCH(B182,加密!F:F,0)),"")</f>
        <v/>
      </c>
      <c r="G182" s="14" t="str">
        <f>IFERROR(INDEX(加密!H:H,MATCH(B182,加密!F:F,0)),"")</f>
        <v/>
      </c>
      <c r="H182" s="14" t="str">
        <f>IFERROR(INDEX(加密!I:I,MATCH(B182,加密!F:F,0)),"")</f>
        <v/>
      </c>
      <c r="I182" s="14" t="str">
        <f>IFERROR(INDEX(加密!C:C,MATCH(B182,加密!F:F,0)),"")</f>
        <v/>
      </c>
    </row>
    <row r="183" spans="1:9" ht="18" customHeight="1" x14ac:dyDescent="0.2">
      <c r="A183" s="1">
        <v>181</v>
      </c>
      <c r="B183" s="14" t="str">
        <f>"0x"&amp;DEC2HEX(A183,3)</f>
        <v>0x0B5</v>
      </c>
      <c r="C183" s="1" t="s">
        <v>7</v>
      </c>
      <c r="D183" s="10" t="s">
        <v>99</v>
      </c>
      <c r="E183" s="9" t="str">
        <f>IFERROR(INDEX(加密!D:D,MATCH(B183,加密!F:F,0)),"")</f>
        <v/>
      </c>
      <c r="F183" s="9" t="str">
        <f>IFERROR(INDEX(加密!E:E,MATCH(B183,加密!F:F,0)),"")</f>
        <v/>
      </c>
      <c r="G183" s="14" t="str">
        <f>IFERROR(INDEX(加密!H:H,MATCH(B183,加密!F:F,0)),"")</f>
        <v/>
      </c>
      <c r="H183" s="14" t="str">
        <f>IFERROR(INDEX(加密!I:I,MATCH(B183,加密!F:F,0)),"")</f>
        <v/>
      </c>
      <c r="I183" s="14" t="str">
        <f>IFERROR(INDEX(加密!C:C,MATCH(B183,加密!F:F,0)),"")</f>
        <v/>
      </c>
    </row>
    <row r="184" spans="1:9" ht="18" customHeight="1" x14ac:dyDescent="0.2">
      <c r="A184" s="1">
        <v>182</v>
      </c>
      <c r="B184" s="14" t="str">
        <f>"0x"&amp;DEC2HEX(A184,3)</f>
        <v>0x0B6</v>
      </c>
      <c r="C184" s="1" t="s">
        <v>7</v>
      </c>
      <c r="D184" s="10" t="s">
        <v>105</v>
      </c>
      <c r="E184" s="9" t="str">
        <f>IFERROR(INDEX(加密!D:D,MATCH(B184,加密!F:F,0)),"")</f>
        <v/>
      </c>
      <c r="F184" s="9" t="str">
        <f>IFERROR(INDEX(加密!E:E,MATCH(B184,加密!F:F,0)),"")</f>
        <v/>
      </c>
      <c r="G184" s="14" t="str">
        <f>IFERROR(INDEX(加密!H:H,MATCH(B184,加密!F:F,0)),"")</f>
        <v/>
      </c>
      <c r="H184" s="14" t="str">
        <f>IFERROR(INDEX(加密!I:I,MATCH(B184,加密!F:F,0)),"")</f>
        <v/>
      </c>
      <c r="I184" s="14" t="str">
        <f>IFERROR(INDEX(加密!C:C,MATCH(B184,加密!F:F,0)),"")</f>
        <v/>
      </c>
    </row>
    <row r="185" spans="1:9" ht="18" customHeight="1" x14ac:dyDescent="0.2">
      <c r="A185" s="1">
        <v>183</v>
      </c>
      <c r="B185" s="14" t="str">
        <f>"0x"&amp;DEC2HEX(A185,3)</f>
        <v>0x0B7</v>
      </c>
      <c r="C185" s="1" t="s">
        <v>7</v>
      </c>
      <c r="D185" s="10" t="s">
        <v>232</v>
      </c>
      <c r="E185" s="9" t="str">
        <f>IFERROR(INDEX(加密!D:D,MATCH(B185,加密!F:F,0)),"")</f>
        <v/>
      </c>
      <c r="F185" s="9" t="str">
        <f>IFERROR(INDEX(加密!E:E,MATCH(B185,加密!F:F,0)),"")</f>
        <v/>
      </c>
      <c r="G185" s="14" t="str">
        <f>IFERROR(INDEX(加密!H:H,MATCH(B185,加密!F:F,0)),"")</f>
        <v/>
      </c>
      <c r="H185" s="14" t="str">
        <f>IFERROR(INDEX(加密!I:I,MATCH(B185,加密!F:F,0)),"")</f>
        <v/>
      </c>
      <c r="I185" s="14" t="str">
        <f>IFERROR(INDEX(加密!C:C,MATCH(B185,加密!F:F,0)),"")</f>
        <v/>
      </c>
    </row>
    <row r="186" spans="1:9" ht="18" customHeight="1" x14ac:dyDescent="0.2">
      <c r="A186" s="1">
        <v>184</v>
      </c>
      <c r="B186" s="14" t="str">
        <f>"0x"&amp;DEC2HEX(A186,3)</f>
        <v>0x0B8</v>
      </c>
      <c r="C186" s="1" t="s">
        <v>7</v>
      </c>
      <c r="D186" s="10" t="s">
        <v>197</v>
      </c>
      <c r="E186" s="9" t="str">
        <f>IFERROR(INDEX(加密!D:D,MATCH(B186,加密!F:F,0)),"")</f>
        <v/>
      </c>
      <c r="F186" s="9" t="str">
        <f>IFERROR(INDEX(加密!E:E,MATCH(B186,加密!F:F,0)),"")</f>
        <v/>
      </c>
      <c r="G186" s="14" t="str">
        <f>IFERROR(INDEX(加密!H:H,MATCH(B186,加密!F:F,0)),"")</f>
        <v/>
      </c>
      <c r="H186" s="14" t="str">
        <f>IFERROR(INDEX(加密!I:I,MATCH(B186,加密!F:F,0)),"")</f>
        <v/>
      </c>
      <c r="I186" s="14" t="str">
        <f>IFERROR(INDEX(加密!C:C,MATCH(B186,加密!F:F,0)),"")</f>
        <v/>
      </c>
    </row>
    <row r="187" spans="1:9" ht="18" customHeight="1" x14ac:dyDescent="0.2">
      <c r="A187" s="1">
        <v>185</v>
      </c>
      <c r="B187" s="14" t="str">
        <f>"0x"&amp;DEC2HEX(A187,3)</f>
        <v>0x0B9</v>
      </c>
      <c r="C187" s="1" t="s">
        <v>7</v>
      </c>
      <c r="D187" s="10" t="s">
        <v>46</v>
      </c>
      <c r="E187" s="9" t="str">
        <f>IFERROR(INDEX(加密!D:D,MATCH(B187,加密!F:F,0)),"")</f>
        <v/>
      </c>
      <c r="F187" s="9" t="str">
        <f>IFERROR(INDEX(加密!E:E,MATCH(B187,加密!F:F,0)),"")</f>
        <v/>
      </c>
      <c r="G187" s="14" t="str">
        <f>IFERROR(INDEX(加密!H:H,MATCH(B187,加密!F:F,0)),"")</f>
        <v/>
      </c>
      <c r="H187" s="14" t="str">
        <f>IFERROR(INDEX(加密!I:I,MATCH(B187,加密!F:F,0)),"")</f>
        <v/>
      </c>
      <c r="I187" s="14" t="str">
        <f>IFERROR(INDEX(加密!C:C,MATCH(B187,加密!F:F,0)),"")</f>
        <v/>
      </c>
    </row>
    <row r="188" spans="1:9" ht="18" customHeight="1" x14ac:dyDescent="0.2">
      <c r="A188" s="1">
        <v>186</v>
      </c>
      <c r="B188" s="14" t="str">
        <f>"0x"&amp;DEC2HEX(A188,3)</f>
        <v>0x0BA</v>
      </c>
      <c r="C188" s="1" t="s">
        <v>7</v>
      </c>
      <c r="D188" s="10" t="s">
        <v>288</v>
      </c>
      <c r="E188" s="9" t="str">
        <f>IFERROR(INDEX(加密!D:D,MATCH(B188,加密!F:F,0)),"")</f>
        <v/>
      </c>
      <c r="F188" s="9" t="str">
        <f>IFERROR(INDEX(加密!E:E,MATCH(B188,加密!F:F,0)),"")</f>
        <v/>
      </c>
      <c r="G188" s="14" t="str">
        <f>IFERROR(INDEX(加密!H:H,MATCH(B188,加密!F:F,0)),"")</f>
        <v/>
      </c>
      <c r="H188" s="14" t="str">
        <f>IFERROR(INDEX(加密!I:I,MATCH(B188,加密!F:F,0)),"")</f>
        <v/>
      </c>
      <c r="I188" s="14" t="str">
        <f>IFERROR(INDEX(加密!C:C,MATCH(B188,加密!F:F,0)),"")</f>
        <v/>
      </c>
    </row>
    <row r="189" spans="1:9" ht="18" customHeight="1" x14ac:dyDescent="0.2">
      <c r="A189" s="1">
        <v>187</v>
      </c>
      <c r="B189" s="14" t="str">
        <f>"0x"&amp;DEC2HEX(A189,3)</f>
        <v>0x0BB</v>
      </c>
      <c r="C189" s="1" t="s">
        <v>7</v>
      </c>
      <c r="D189" s="10" t="s">
        <v>546</v>
      </c>
      <c r="E189" s="9" t="str">
        <f>IFERROR(INDEX(加密!D:D,MATCH(B189,加密!F:F,0)),"")</f>
        <v/>
      </c>
      <c r="F189" s="9" t="str">
        <f>IFERROR(INDEX(加密!E:E,MATCH(B189,加密!F:F,0)),"")</f>
        <v/>
      </c>
      <c r="G189" s="14" t="str">
        <f>IFERROR(INDEX(加密!H:H,MATCH(B189,加密!F:F,0)),"")</f>
        <v/>
      </c>
      <c r="H189" s="14" t="str">
        <f>IFERROR(INDEX(加密!I:I,MATCH(B189,加密!F:F,0)),"")</f>
        <v/>
      </c>
      <c r="I189" s="14" t="str">
        <f>IFERROR(INDEX(加密!C:C,MATCH(B189,加密!F:F,0)),"")</f>
        <v/>
      </c>
    </row>
    <row r="190" spans="1:9" ht="18" customHeight="1" x14ac:dyDescent="0.2">
      <c r="A190" s="1">
        <v>188</v>
      </c>
      <c r="B190" s="14" t="str">
        <f>"0x"&amp;DEC2HEX(A190,3)</f>
        <v>0x0BC</v>
      </c>
      <c r="C190" s="1" t="s">
        <v>8</v>
      </c>
      <c r="D190" s="10" t="s">
        <v>561</v>
      </c>
      <c r="E190" s="9" t="str">
        <f>IFERROR(INDEX(加密!D:D,MATCH(B190,加密!F:F,0)),"")</f>
        <v/>
      </c>
      <c r="F190" s="9" t="str">
        <f>IFERROR(INDEX(加密!E:E,MATCH(B190,加密!F:F,0)),"")</f>
        <v/>
      </c>
      <c r="G190" s="14" t="str">
        <f>IFERROR(INDEX(加密!H:H,MATCH(B190,加密!F:F,0)),"")</f>
        <v/>
      </c>
      <c r="H190" s="14" t="str">
        <f>IFERROR(INDEX(加密!I:I,MATCH(B190,加密!F:F,0)),"")</f>
        <v/>
      </c>
      <c r="I190" s="14" t="str">
        <f>IFERROR(INDEX(加密!C:C,MATCH(B190,加密!F:F,0)),"")</f>
        <v/>
      </c>
    </row>
    <row r="191" spans="1:9" ht="18" customHeight="1" x14ac:dyDescent="0.2">
      <c r="A191" s="1">
        <v>189</v>
      </c>
      <c r="B191" s="14" t="str">
        <f>"0x"&amp;DEC2HEX(A191,3)</f>
        <v>0x0BD</v>
      </c>
      <c r="C191" s="1" t="s">
        <v>8</v>
      </c>
      <c r="D191" s="10" t="s">
        <v>209</v>
      </c>
      <c r="E191" s="9" t="str">
        <f>IFERROR(INDEX(加密!D:D,MATCH(B191,加密!F:F,0)),"")</f>
        <v/>
      </c>
      <c r="F191" s="9" t="str">
        <f>IFERROR(INDEX(加密!E:E,MATCH(B191,加密!F:F,0)),"")</f>
        <v/>
      </c>
      <c r="G191" s="14" t="str">
        <f>IFERROR(INDEX(加密!H:H,MATCH(B191,加密!F:F,0)),"")</f>
        <v/>
      </c>
      <c r="H191" s="14" t="str">
        <f>IFERROR(INDEX(加密!I:I,MATCH(B191,加密!F:F,0)),"")</f>
        <v/>
      </c>
      <c r="I191" s="14" t="str">
        <f>IFERROR(INDEX(加密!C:C,MATCH(B191,加密!F:F,0)),"")</f>
        <v/>
      </c>
    </row>
    <row r="192" spans="1:9" ht="18" customHeight="1" x14ac:dyDescent="0.2">
      <c r="A192" s="1">
        <v>190</v>
      </c>
      <c r="B192" s="14" t="str">
        <f>"0x"&amp;DEC2HEX(A192,3)</f>
        <v>0x0BE</v>
      </c>
      <c r="C192" s="1" t="s">
        <v>8</v>
      </c>
      <c r="D192" s="10" t="s">
        <v>849</v>
      </c>
      <c r="E192" s="9" t="str">
        <f>IFERROR(INDEX(加密!D:D,MATCH(B192,加密!F:F,0)),"")</f>
        <v/>
      </c>
      <c r="F192" s="9" t="str">
        <f>IFERROR(INDEX(加密!E:E,MATCH(B192,加密!F:F,0)),"")</f>
        <v/>
      </c>
      <c r="G192" s="14" t="str">
        <f>IFERROR(INDEX(加密!H:H,MATCH(B192,加密!F:F,0)),"")</f>
        <v/>
      </c>
      <c r="H192" s="14" t="str">
        <f>IFERROR(INDEX(加密!I:I,MATCH(B192,加密!F:F,0)),"")</f>
        <v/>
      </c>
      <c r="I192" s="14" t="str">
        <f>IFERROR(INDEX(加密!C:C,MATCH(B192,加密!F:F,0)),"")</f>
        <v/>
      </c>
    </row>
    <row r="193" spans="1:9" ht="18" customHeight="1" x14ac:dyDescent="0.2">
      <c r="A193" s="1">
        <v>191</v>
      </c>
      <c r="B193" s="14" t="str">
        <f>"0x"&amp;DEC2HEX(A193,3)</f>
        <v>0x0BF</v>
      </c>
      <c r="C193" s="1" t="s">
        <v>8</v>
      </c>
      <c r="D193" s="10" t="s">
        <v>130</v>
      </c>
      <c r="E193" s="9" t="str">
        <f>IFERROR(INDEX(加密!D:D,MATCH(B193,加密!F:F,0)),"")</f>
        <v/>
      </c>
      <c r="F193" s="9" t="str">
        <f>IFERROR(INDEX(加密!E:E,MATCH(B193,加密!F:F,0)),"")</f>
        <v/>
      </c>
      <c r="G193" s="14" t="str">
        <f>IFERROR(INDEX(加密!H:H,MATCH(B193,加密!F:F,0)),"")</f>
        <v/>
      </c>
      <c r="H193" s="14" t="str">
        <f>IFERROR(INDEX(加密!I:I,MATCH(B193,加密!F:F,0)),"")</f>
        <v/>
      </c>
      <c r="I193" s="14" t="str">
        <f>IFERROR(INDEX(加密!C:C,MATCH(B193,加密!F:F,0)),"")</f>
        <v/>
      </c>
    </row>
    <row r="194" spans="1:9" ht="18" customHeight="1" x14ac:dyDescent="0.2">
      <c r="A194" s="1">
        <v>192</v>
      </c>
      <c r="B194" s="14" t="str">
        <f>"0x"&amp;DEC2HEX(A194,3)</f>
        <v>0x0C0</v>
      </c>
      <c r="C194" s="1" t="s">
        <v>8</v>
      </c>
      <c r="D194" s="10" t="s">
        <v>105</v>
      </c>
      <c r="E194" s="9" t="str">
        <f>IFERROR(INDEX(加密!D:D,MATCH(B194,加密!F:F,0)),"")</f>
        <v/>
      </c>
      <c r="F194" s="9" t="str">
        <f>IFERROR(INDEX(加密!E:E,MATCH(B194,加密!F:F,0)),"")</f>
        <v/>
      </c>
      <c r="G194" s="14" t="str">
        <f>IFERROR(INDEX(加密!H:H,MATCH(B194,加密!F:F,0)),"")</f>
        <v/>
      </c>
      <c r="H194" s="14" t="str">
        <f>IFERROR(INDEX(加密!I:I,MATCH(B194,加密!F:F,0)),"")</f>
        <v/>
      </c>
      <c r="I194" s="14" t="str">
        <f>IFERROR(INDEX(加密!C:C,MATCH(B194,加密!F:F,0)),"")</f>
        <v/>
      </c>
    </row>
    <row r="195" spans="1:9" ht="18" customHeight="1" x14ac:dyDescent="0.2">
      <c r="A195" s="1">
        <v>193</v>
      </c>
      <c r="B195" s="14" t="str">
        <f>"0x"&amp;DEC2HEX(A195,3)</f>
        <v>0x0C1</v>
      </c>
      <c r="C195" s="1" t="s">
        <v>8</v>
      </c>
      <c r="D195" s="10" t="s">
        <v>465</v>
      </c>
      <c r="E195" s="9" t="str">
        <f>IFERROR(INDEX(加密!D:D,MATCH(B195,加密!F:F,0)),"")</f>
        <v/>
      </c>
      <c r="F195" s="9" t="str">
        <f>IFERROR(INDEX(加密!E:E,MATCH(B195,加密!F:F,0)),"")</f>
        <v/>
      </c>
      <c r="G195" s="14" t="str">
        <f>IFERROR(INDEX(加密!H:H,MATCH(B195,加密!F:F,0)),"")</f>
        <v/>
      </c>
      <c r="H195" s="14" t="str">
        <f>IFERROR(INDEX(加密!I:I,MATCH(B195,加密!F:F,0)),"")</f>
        <v/>
      </c>
      <c r="I195" s="14" t="str">
        <f>IFERROR(INDEX(加密!C:C,MATCH(B195,加密!F:F,0)),"")</f>
        <v/>
      </c>
    </row>
    <row r="196" spans="1:9" ht="18" customHeight="1" x14ac:dyDescent="0.2">
      <c r="A196" s="1">
        <v>194</v>
      </c>
      <c r="B196" s="14" t="str">
        <f>"0x"&amp;DEC2HEX(A196,3)</f>
        <v>0x0C2</v>
      </c>
      <c r="C196" s="1" t="s">
        <v>8</v>
      </c>
      <c r="D196" s="10" t="s">
        <v>480</v>
      </c>
      <c r="E196" s="9" t="str">
        <f>IFERROR(INDEX(加密!D:D,MATCH(B196,加密!F:F,0)),"")</f>
        <v/>
      </c>
      <c r="F196" s="9" t="str">
        <f>IFERROR(INDEX(加密!E:E,MATCH(B196,加密!F:F,0)),"")</f>
        <v/>
      </c>
      <c r="G196" s="14" t="str">
        <f>IFERROR(INDEX(加密!H:H,MATCH(B196,加密!F:F,0)),"")</f>
        <v/>
      </c>
      <c r="H196" s="14" t="str">
        <f>IFERROR(INDEX(加密!I:I,MATCH(B196,加密!F:F,0)),"")</f>
        <v/>
      </c>
      <c r="I196" s="14" t="str">
        <f>IFERROR(INDEX(加密!C:C,MATCH(B196,加密!F:F,0)),"")</f>
        <v/>
      </c>
    </row>
    <row r="197" spans="1:9" ht="18" customHeight="1" x14ac:dyDescent="0.2">
      <c r="A197" s="1">
        <v>195</v>
      </c>
      <c r="B197" s="14" t="str">
        <f>"0x"&amp;DEC2HEX(A197,3)</f>
        <v>0x0C3</v>
      </c>
      <c r="C197" s="1" t="s">
        <v>8</v>
      </c>
      <c r="D197" s="10" t="s">
        <v>76</v>
      </c>
      <c r="E197" s="9" t="str">
        <f>IFERROR(INDEX(加密!D:D,MATCH(B197,加密!F:F,0)),"")</f>
        <v/>
      </c>
      <c r="F197" s="9" t="str">
        <f>IFERROR(INDEX(加密!E:E,MATCH(B197,加密!F:F,0)),"")</f>
        <v/>
      </c>
      <c r="G197" s="14" t="str">
        <f>IFERROR(INDEX(加密!H:H,MATCH(B197,加密!F:F,0)),"")</f>
        <v/>
      </c>
      <c r="H197" s="14" t="str">
        <f>IFERROR(INDEX(加密!I:I,MATCH(B197,加密!F:F,0)),"")</f>
        <v/>
      </c>
      <c r="I197" s="14" t="str">
        <f>IFERROR(INDEX(加密!C:C,MATCH(B197,加密!F:F,0)),"")</f>
        <v/>
      </c>
    </row>
    <row r="198" spans="1:9" ht="18" customHeight="1" x14ac:dyDescent="0.2">
      <c r="A198" s="1">
        <v>196</v>
      </c>
      <c r="B198" s="14" t="str">
        <f>"0x"&amp;DEC2HEX(A198,3)</f>
        <v>0x0C4</v>
      </c>
      <c r="C198" s="1" t="s">
        <v>8</v>
      </c>
      <c r="D198" s="10" t="s">
        <v>511</v>
      </c>
      <c r="E198" s="9" t="str">
        <f>IFERROR(INDEX(加密!D:D,MATCH(B198,加密!F:F,0)),"")</f>
        <v/>
      </c>
      <c r="F198" s="9" t="str">
        <f>IFERROR(INDEX(加密!E:E,MATCH(B198,加密!F:F,0)),"")</f>
        <v/>
      </c>
      <c r="G198" s="14" t="str">
        <f>IFERROR(INDEX(加密!H:H,MATCH(B198,加密!F:F,0)),"")</f>
        <v/>
      </c>
      <c r="H198" s="14" t="str">
        <f>IFERROR(INDEX(加密!I:I,MATCH(B198,加密!F:F,0)),"")</f>
        <v/>
      </c>
      <c r="I198" s="14" t="str">
        <f>IFERROR(INDEX(加密!C:C,MATCH(B198,加密!F:F,0)),"")</f>
        <v/>
      </c>
    </row>
    <row r="199" spans="1:9" ht="18" customHeight="1" x14ac:dyDescent="0.2">
      <c r="A199" s="1">
        <v>197</v>
      </c>
      <c r="B199" s="14" t="str">
        <f>"0x"&amp;DEC2HEX(A199,3)</f>
        <v>0x0C5</v>
      </c>
      <c r="C199" s="1" t="s">
        <v>8</v>
      </c>
      <c r="D199" s="10" t="s">
        <v>763</v>
      </c>
      <c r="E199" s="9" t="str">
        <f>IFERROR(INDEX(加密!D:D,MATCH(B199,加密!F:F,0)),"")</f>
        <v/>
      </c>
      <c r="F199" s="9" t="str">
        <f>IFERROR(INDEX(加密!E:E,MATCH(B199,加密!F:F,0)),"")</f>
        <v/>
      </c>
      <c r="G199" s="14" t="str">
        <f>IFERROR(INDEX(加密!H:H,MATCH(B199,加密!F:F,0)),"")</f>
        <v/>
      </c>
      <c r="H199" s="14" t="str">
        <f>IFERROR(INDEX(加密!I:I,MATCH(B199,加密!F:F,0)),"")</f>
        <v/>
      </c>
      <c r="I199" s="14" t="str">
        <f>IFERROR(INDEX(加密!C:C,MATCH(B199,加密!F:F,0)),"")</f>
        <v/>
      </c>
    </row>
    <row r="200" spans="1:9" ht="18" customHeight="1" x14ac:dyDescent="0.2">
      <c r="A200" s="1">
        <v>198</v>
      </c>
      <c r="B200" s="14" t="str">
        <f>"0x"&amp;DEC2HEX(A200,3)</f>
        <v>0x0C6</v>
      </c>
      <c r="C200" s="1" t="s">
        <v>8</v>
      </c>
      <c r="D200" s="10" t="s">
        <v>197</v>
      </c>
      <c r="E200" s="9" t="str">
        <f>IFERROR(INDEX(加密!D:D,MATCH(B200,加密!F:F,0)),"")</f>
        <v/>
      </c>
      <c r="F200" s="9" t="str">
        <f>IFERROR(INDEX(加密!E:E,MATCH(B200,加密!F:F,0)),"")</f>
        <v/>
      </c>
      <c r="G200" s="14" t="str">
        <f>IFERROR(INDEX(加密!H:H,MATCH(B200,加密!F:F,0)),"")</f>
        <v/>
      </c>
      <c r="H200" s="14" t="str">
        <f>IFERROR(INDEX(加密!I:I,MATCH(B200,加密!F:F,0)),"")</f>
        <v/>
      </c>
      <c r="I200" s="14" t="str">
        <f>IFERROR(INDEX(加密!C:C,MATCH(B200,加密!F:F,0)),"")</f>
        <v/>
      </c>
    </row>
    <row r="201" spans="1:9" ht="18" customHeight="1" x14ac:dyDescent="0.2">
      <c r="A201" s="1">
        <v>199</v>
      </c>
      <c r="B201" s="14" t="str">
        <f>"0x"&amp;DEC2HEX(A201,3)</f>
        <v>0x0C7</v>
      </c>
      <c r="C201" s="1" t="s">
        <v>8</v>
      </c>
      <c r="D201" s="10" t="s">
        <v>845</v>
      </c>
      <c r="E201" s="9" t="str">
        <f>IFERROR(INDEX(加密!D:D,MATCH(B201,加密!F:F,0)),"")</f>
        <v/>
      </c>
      <c r="F201" s="9" t="str">
        <f>IFERROR(INDEX(加密!E:E,MATCH(B201,加密!F:F,0)),"")</f>
        <v/>
      </c>
      <c r="G201" s="14" t="str">
        <f>IFERROR(INDEX(加密!H:H,MATCH(B201,加密!F:F,0)),"")</f>
        <v/>
      </c>
      <c r="H201" s="14" t="str">
        <f>IFERROR(INDEX(加密!I:I,MATCH(B201,加密!F:F,0)),"")</f>
        <v/>
      </c>
      <c r="I201" s="14" t="str">
        <f>IFERROR(INDEX(加密!C:C,MATCH(B201,加密!F:F,0)),"")</f>
        <v/>
      </c>
    </row>
    <row r="202" spans="1:9" ht="18" customHeight="1" x14ac:dyDescent="0.2">
      <c r="A202" s="1">
        <v>200</v>
      </c>
      <c r="B202" s="14" t="str">
        <f>"0x"&amp;DEC2HEX(A202,3)</f>
        <v>0x0C8</v>
      </c>
      <c r="C202" s="1" t="s">
        <v>8</v>
      </c>
      <c r="D202" s="10" t="s">
        <v>477</v>
      </c>
      <c r="E202" s="9" t="str">
        <f>IFERROR(INDEX(加密!D:D,MATCH(B202,加密!F:F,0)),"")</f>
        <v/>
      </c>
      <c r="F202" s="9" t="str">
        <f>IFERROR(INDEX(加密!E:E,MATCH(B202,加密!F:F,0)),"")</f>
        <v/>
      </c>
      <c r="G202" s="14" t="str">
        <f>IFERROR(INDEX(加密!H:H,MATCH(B202,加密!F:F,0)),"")</f>
        <v/>
      </c>
      <c r="H202" s="14" t="str">
        <f>IFERROR(INDEX(加密!I:I,MATCH(B202,加密!F:F,0)),"")</f>
        <v/>
      </c>
      <c r="I202" s="14" t="str">
        <f>IFERROR(INDEX(加密!C:C,MATCH(B202,加密!F:F,0)),"")</f>
        <v/>
      </c>
    </row>
    <row r="203" spans="1:9" ht="18" customHeight="1" x14ac:dyDescent="0.2">
      <c r="A203" s="1">
        <v>201</v>
      </c>
      <c r="B203" s="14" t="str">
        <f>"0x"&amp;DEC2HEX(A203,3)</f>
        <v>0x0C9</v>
      </c>
      <c r="C203" s="1" t="s">
        <v>8</v>
      </c>
      <c r="D203" s="10" t="s">
        <v>167</v>
      </c>
      <c r="E203" s="9" t="str">
        <f>IFERROR(INDEX(加密!D:D,MATCH(B203,加密!F:F,0)),"")</f>
        <v/>
      </c>
      <c r="F203" s="9" t="str">
        <f>IFERROR(INDEX(加密!E:E,MATCH(B203,加密!F:F,0)),"")</f>
        <v/>
      </c>
      <c r="G203" s="14" t="str">
        <f>IFERROR(INDEX(加密!H:H,MATCH(B203,加密!F:F,0)),"")</f>
        <v/>
      </c>
      <c r="H203" s="14" t="str">
        <f>IFERROR(INDEX(加密!I:I,MATCH(B203,加密!F:F,0)),"")</f>
        <v/>
      </c>
      <c r="I203" s="14" t="str">
        <f>IFERROR(INDEX(加密!C:C,MATCH(B203,加密!F:F,0)),"")</f>
        <v/>
      </c>
    </row>
    <row r="204" spans="1:9" ht="18" customHeight="1" x14ac:dyDescent="0.2">
      <c r="A204" s="1">
        <v>202</v>
      </c>
      <c r="B204" s="14" t="str">
        <f>"0x"&amp;DEC2HEX(A204,3)</f>
        <v>0x0CA</v>
      </c>
      <c r="C204" s="1" t="s">
        <v>8</v>
      </c>
      <c r="D204" s="10" t="s">
        <v>269</v>
      </c>
      <c r="E204" s="9" t="str">
        <f>IFERROR(INDEX(加密!D:D,MATCH(B204,加密!F:F,0)),"")</f>
        <v/>
      </c>
      <c r="F204" s="9" t="str">
        <f>IFERROR(INDEX(加密!E:E,MATCH(B204,加密!F:F,0)),"")</f>
        <v/>
      </c>
      <c r="G204" s="14" t="str">
        <f>IFERROR(INDEX(加密!H:H,MATCH(B204,加密!F:F,0)),"")</f>
        <v/>
      </c>
      <c r="H204" s="14" t="str">
        <f>IFERROR(INDEX(加密!I:I,MATCH(B204,加密!F:F,0)),"")</f>
        <v/>
      </c>
      <c r="I204" s="14" t="str">
        <f>IFERROR(INDEX(加密!C:C,MATCH(B204,加密!F:F,0)),"")</f>
        <v/>
      </c>
    </row>
    <row r="205" spans="1:9" ht="18" customHeight="1" x14ac:dyDescent="0.2">
      <c r="A205" s="1">
        <v>203</v>
      </c>
      <c r="B205" s="14" t="str">
        <f>"0x"&amp;DEC2HEX(A205,3)</f>
        <v>0x0CB</v>
      </c>
      <c r="C205" s="1" t="s">
        <v>8</v>
      </c>
      <c r="D205" s="10" t="s">
        <v>179</v>
      </c>
      <c r="E205" s="9" t="str">
        <f>IFERROR(INDEX(加密!D:D,MATCH(B205,加密!F:F,0)),"")</f>
        <v/>
      </c>
      <c r="F205" s="9" t="str">
        <f>IFERROR(INDEX(加密!E:E,MATCH(B205,加密!F:F,0)),"")</f>
        <v/>
      </c>
      <c r="G205" s="14" t="str">
        <f>IFERROR(INDEX(加密!H:H,MATCH(B205,加密!F:F,0)),"")</f>
        <v/>
      </c>
      <c r="H205" s="14" t="str">
        <f>IFERROR(INDEX(加密!I:I,MATCH(B205,加密!F:F,0)),"")</f>
        <v/>
      </c>
      <c r="I205" s="14" t="str">
        <f>IFERROR(INDEX(加密!C:C,MATCH(B205,加密!F:F,0)),"")</f>
        <v/>
      </c>
    </row>
    <row r="206" spans="1:9" ht="18" customHeight="1" x14ac:dyDescent="0.2">
      <c r="A206" s="1">
        <v>204</v>
      </c>
      <c r="B206" s="14" t="str">
        <f>"0x"&amp;DEC2HEX(A206,3)</f>
        <v>0x0CC</v>
      </c>
      <c r="C206" s="1" t="s">
        <v>8</v>
      </c>
      <c r="D206" s="10" t="s">
        <v>130</v>
      </c>
      <c r="E206" s="9" t="str">
        <f>IFERROR(INDEX(加密!D:D,MATCH(B206,加密!F:F,0)),"")</f>
        <v/>
      </c>
      <c r="F206" s="9" t="str">
        <f>IFERROR(INDEX(加密!E:E,MATCH(B206,加密!F:F,0)),"")</f>
        <v/>
      </c>
      <c r="G206" s="14" t="str">
        <f>IFERROR(INDEX(加密!H:H,MATCH(B206,加密!F:F,0)),"")</f>
        <v/>
      </c>
      <c r="H206" s="14" t="str">
        <f>IFERROR(INDEX(加密!I:I,MATCH(B206,加密!F:F,0)),"")</f>
        <v/>
      </c>
      <c r="I206" s="14" t="str">
        <f>IFERROR(INDEX(加密!C:C,MATCH(B206,加密!F:F,0)),"")</f>
        <v/>
      </c>
    </row>
    <row r="207" spans="1:9" ht="18" customHeight="1" x14ac:dyDescent="0.2">
      <c r="A207" s="1">
        <v>205</v>
      </c>
      <c r="B207" s="14" t="str">
        <f>"0x"&amp;DEC2HEX(A207,3)</f>
        <v>0x0CD</v>
      </c>
      <c r="C207" s="1" t="s">
        <v>8</v>
      </c>
      <c r="D207" s="10" t="s">
        <v>662</v>
      </c>
      <c r="E207" s="9" t="str">
        <f>IFERROR(INDEX(加密!D:D,MATCH(B207,加密!F:F,0)),"")</f>
        <v/>
      </c>
      <c r="F207" s="9" t="str">
        <f>IFERROR(INDEX(加密!E:E,MATCH(B207,加密!F:F,0)),"")</f>
        <v/>
      </c>
      <c r="G207" s="14" t="str">
        <f>IFERROR(INDEX(加密!H:H,MATCH(B207,加密!F:F,0)),"")</f>
        <v/>
      </c>
      <c r="H207" s="14" t="str">
        <f>IFERROR(INDEX(加密!I:I,MATCH(B207,加密!F:F,0)),"")</f>
        <v/>
      </c>
      <c r="I207" s="14" t="str">
        <f>IFERROR(INDEX(加密!C:C,MATCH(B207,加密!F:F,0)),"")</f>
        <v/>
      </c>
    </row>
    <row r="208" spans="1:9" ht="18" customHeight="1" x14ac:dyDescent="0.2">
      <c r="A208" s="1">
        <v>206</v>
      </c>
      <c r="B208" s="14" t="str">
        <f>"0x"&amp;DEC2HEX(A208,3)</f>
        <v>0x0CE</v>
      </c>
      <c r="C208" s="1" t="s">
        <v>8</v>
      </c>
      <c r="D208" s="10" t="s">
        <v>672</v>
      </c>
      <c r="E208" s="9" t="str">
        <f>IFERROR(INDEX(加密!D:D,MATCH(B208,加密!F:F,0)),"")</f>
        <v/>
      </c>
      <c r="F208" s="9" t="str">
        <f>IFERROR(INDEX(加密!E:E,MATCH(B208,加密!F:F,0)),"")</f>
        <v/>
      </c>
      <c r="G208" s="14" t="str">
        <f>IFERROR(INDEX(加密!H:H,MATCH(B208,加密!F:F,0)),"")</f>
        <v/>
      </c>
      <c r="H208" s="14" t="str">
        <f>IFERROR(INDEX(加密!I:I,MATCH(B208,加密!F:F,0)),"")</f>
        <v/>
      </c>
      <c r="I208" s="14" t="str">
        <f>IFERROR(INDEX(加密!C:C,MATCH(B208,加密!F:F,0)),"")</f>
        <v/>
      </c>
    </row>
    <row r="209" spans="1:9" ht="18" customHeight="1" x14ac:dyDescent="0.2">
      <c r="A209" s="1">
        <v>207</v>
      </c>
      <c r="B209" s="14" t="str">
        <f>"0x"&amp;DEC2HEX(A209,3)</f>
        <v>0x0CF</v>
      </c>
      <c r="C209" s="1" t="s">
        <v>8</v>
      </c>
      <c r="D209" s="10" t="s">
        <v>471</v>
      </c>
      <c r="E209" s="9" t="str">
        <f>IFERROR(INDEX(加密!D:D,MATCH(B209,加密!F:F,0)),"")</f>
        <v/>
      </c>
      <c r="F209" s="9" t="str">
        <f>IFERROR(INDEX(加密!E:E,MATCH(B209,加密!F:F,0)),"")</f>
        <v/>
      </c>
      <c r="G209" s="14" t="str">
        <f>IFERROR(INDEX(加密!H:H,MATCH(B209,加密!F:F,0)),"")</f>
        <v/>
      </c>
      <c r="H209" s="14" t="str">
        <f>IFERROR(INDEX(加密!I:I,MATCH(B209,加密!F:F,0)),"")</f>
        <v/>
      </c>
      <c r="I209" s="14" t="str">
        <f>IFERROR(INDEX(加密!C:C,MATCH(B209,加密!F:F,0)),"")</f>
        <v/>
      </c>
    </row>
    <row r="210" spans="1:9" ht="18" customHeight="1" x14ac:dyDescent="0.2">
      <c r="A210" s="1">
        <v>208</v>
      </c>
      <c r="B210" s="14" t="str">
        <f>"0x"&amp;DEC2HEX(A210,3)</f>
        <v>0x0D0</v>
      </c>
      <c r="C210" s="1" t="s">
        <v>8</v>
      </c>
      <c r="D210" s="10" t="s">
        <v>699</v>
      </c>
      <c r="E210" s="9" t="str">
        <f>IFERROR(INDEX(加密!D:D,MATCH(B210,加密!F:F,0)),"")</f>
        <v/>
      </c>
      <c r="F210" s="9" t="str">
        <f>IFERROR(INDEX(加密!E:E,MATCH(B210,加密!F:F,0)),"")</f>
        <v/>
      </c>
      <c r="G210" s="14" t="str">
        <f>IFERROR(INDEX(加密!H:H,MATCH(B210,加密!F:F,0)),"")</f>
        <v/>
      </c>
      <c r="H210" s="14" t="str">
        <f>IFERROR(INDEX(加密!I:I,MATCH(B210,加密!F:F,0)),"")</f>
        <v/>
      </c>
      <c r="I210" s="14" t="str">
        <f>IFERROR(INDEX(加密!C:C,MATCH(B210,加密!F:F,0)),"")</f>
        <v/>
      </c>
    </row>
    <row r="211" spans="1:9" ht="18" customHeight="1" x14ac:dyDescent="0.2">
      <c r="A211" s="1">
        <v>209</v>
      </c>
      <c r="B211" s="14" t="str">
        <f>"0x"&amp;DEC2HEX(A211,3)</f>
        <v>0x0D1</v>
      </c>
      <c r="C211" s="1" t="s">
        <v>8</v>
      </c>
      <c r="D211" s="10" t="s">
        <v>495</v>
      </c>
      <c r="E211" s="9" t="str">
        <f>IFERROR(INDEX(加密!D:D,MATCH(B211,加密!F:F,0)),"")</f>
        <v/>
      </c>
      <c r="F211" s="9" t="str">
        <f>IFERROR(INDEX(加密!E:E,MATCH(B211,加密!F:F,0)),"")</f>
        <v/>
      </c>
      <c r="G211" s="14" t="str">
        <f>IFERROR(INDEX(加密!H:H,MATCH(B211,加密!F:F,0)),"")</f>
        <v/>
      </c>
      <c r="H211" s="14" t="str">
        <f>IFERROR(INDEX(加密!I:I,MATCH(B211,加密!F:F,0)),"")</f>
        <v/>
      </c>
      <c r="I211" s="14" t="str">
        <f>IFERROR(INDEX(加密!C:C,MATCH(B211,加密!F:F,0)),"")</f>
        <v/>
      </c>
    </row>
    <row r="212" spans="1:9" ht="18" customHeight="1" x14ac:dyDescent="0.2">
      <c r="A212" s="1">
        <v>210</v>
      </c>
      <c r="B212" s="14" t="str">
        <f>"0x"&amp;DEC2HEX(A212,3)</f>
        <v>0x0D2</v>
      </c>
      <c r="C212" s="1" t="s">
        <v>8</v>
      </c>
      <c r="D212" s="10" t="s">
        <v>837</v>
      </c>
      <c r="E212" s="9" t="str">
        <f>IFERROR(INDEX(加密!D:D,MATCH(B212,加密!F:F,0)),"")</f>
        <v/>
      </c>
      <c r="F212" s="9" t="str">
        <f>IFERROR(INDEX(加密!E:E,MATCH(B212,加密!F:F,0)),"")</f>
        <v/>
      </c>
      <c r="G212" s="14" t="str">
        <f>IFERROR(INDEX(加密!H:H,MATCH(B212,加密!F:F,0)),"")</f>
        <v/>
      </c>
      <c r="H212" s="14" t="str">
        <f>IFERROR(INDEX(加密!I:I,MATCH(B212,加密!F:F,0)),"")</f>
        <v/>
      </c>
      <c r="I212" s="14" t="str">
        <f>IFERROR(INDEX(加密!C:C,MATCH(B212,加密!F:F,0)),"")</f>
        <v/>
      </c>
    </row>
    <row r="213" spans="1:9" ht="18" customHeight="1" x14ac:dyDescent="0.2">
      <c r="A213" s="1">
        <v>211</v>
      </c>
      <c r="B213" s="14" t="str">
        <f>"0x"&amp;DEC2HEX(A213,3)</f>
        <v>0x0D3</v>
      </c>
      <c r="C213" s="1" t="s">
        <v>8</v>
      </c>
      <c r="D213" s="10" t="s">
        <v>195</v>
      </c>
      <c r="E213" s="9" t="str">
        <f>IFERROR(INDEX(加密!D:D,MATCH(B213,加密!F:F,0)),"")</f>
        <v/>
      </c>
      <c r="F213" s="9" t="str">
        <f>IFERROR(INDEX(加密!E:E,MATCH(B213,加密!F:F,0)),"")</f>
        <v/>
      </c>
      <c r="G213" s="14" t="str">
        <f>IFERROR(INDEX(加密!H:H,MATCH(B213,加密!F:F,0)),"")</f>
        <v/>
      </c>
      <c r="H213" s="14" t="str">
        <f>IFERROR(INDEX(加密!I:I,MATCH(B213,加密!F:F,0)),"")</f>
        <v/>
      </c>
      <c r="I213" s="14" t="str">
        <f>IFERROR(INDEX(加密!C:C,MATCH(B213,加密!F:F,0)),"")</f>
        <v/>
      </c>
    </row>
    <row r="214" spans="1:9" ht="18" customHeight="1" x14ac:dyDescent="0.2">
      <c r="A214" s="1">
        <v>212</v>
      </c>
      <c r="B214" s="14" t="str">
        <f>"0x"&amp;DEC2HEX(A214,3)</f>
        <v>0x0D4</v>
      </c>
      <c r="C214" s="1" t="s">
        <v>8</v>
      </c>
      <c r="D214" s="10" t="s">
        <v>154</v>
      </c>
      <c r="E214" s="9" t="str">
        <f>IFERROR(INDEX(加密!D:D,MATCH(B214,加密!F:F,0)),"")</f>
        <v/>
      </c>
      <c r="F214" s="9" t="str">
        <f>IFERROR(INDEX(加密!E:E,MATCH(B214,加密!F:F,0)),"")</f>
        <v/>
      </c>
      <c r="G214" s="14" t="str">
        <f>IFERROR(INDEX(加密!H:H,MATCH(B214,加密!F:F,0)),"")</f>
        <v/>
      </c>
      <c r="H214" s="14" t="str">
        <f>IFERROR(INDEX(加密!I:I,MATCH(B214,加密!F:F,0)),"")</f>
        <v/>
      </c>
      <c r="I214" s="14" t="str">
        <f>IFERROR(INDEX(加密!C:C,MATCH(B214,加密!F:F,0)),"")</f>
        <v/>
      </c>
    </row>
    <row r="215" spans="1:9" ht="18" customHeight="1" x14ac:dyDescent="0.2">
      <c r="A215" s="1">
        <v>213</v>
      </c>
      <c r="B215" s="14" t="str">
        <f>"0x"&amp;DEC2HEX(A215,3)</f>
        <v>0x0D5</v>
      </c>
      <c r="C215" s="1" t="s">
        <v>8</v>
      </c>
      <c r="D215" s="10" t="s">
        <v>784</v>
      </c>
      <c r="E215" s="9" t="str">
        <f>IFERROR(INDEX(加密!D:D,MATCH(B215,加密!F:F,0)),"")</f>
        <v/>
      </c>
      <c r="F215" s="9" t="str">
        <f>IFERROR(INDEX(加密!E:E,MATCH(B215,加密!F:F,0)),"")</f>
        <v/>
      </c>
      <c r="G215" s="14" t="str">
        <f>IFERROR(INDEX(加密!H:H,MATCH(B215,加密!F:F,0)),"")</f>
        <v/>
      </c>
      <c r="H215" s="14" t="str">
        <f>IFERROR(INDEX(加密!I:I,MATCH(B215,加密!F:F,0)),"")</f>
        <v/>
      </c>
      <c r="I215" s="14" t="str">
        <f>IFERROR(INDEX(加密!C:C,MATCH(B215,加密!F:F,0)),"")</f>
        <v/>
      </c>
    </row>
    <row r="216" spans="1:9" ht="18" customHeight="1" x14ac:dyDescent="0.2">
      <c r="A216" s="1">
        <v>214</v>
      </c>
      <c r="B216" s="14" t="str">
        <f>"0x"&amp;DEC2HEX(A216,3)</f>
        <v>0x0D6</v>
      </c>
      <c r="C216" s="1" t="s">
        <v>8</v>
      </c>
      <c r="D216" s="10" t="s">
        <v>258</v>
      </c>
      <c r="E216" s="9" t="str">
        <f>IFERROR(INDEX(加密!D:D,MATCH(B216,加密!F:F,0)),"")</f>
        <v/>
      </c>
      <c r="F216" s="9" t="str">
        <f>IFERROR(INDEX(加密!E:E,MATCH(B216,加密!F:F,0)),"")</f>
        <v/>
      </c>
      <c r="G216" s="14" t="str">
        <f>IFERROR(INDEX(加密!H:H,MATCH(B216,加密!F:F,0)),"")</f>
        <v/>
      </c>
      <c r="H216" s="14" t="str">
        <f>IFERROR(INDEX(加密!I:I,MATCH(B216,加密!F:F,0)),"")</f>
        <v/>
      </c>
      <c r="I216" s="14" t="str">
        <f>IFERROR(INDEX(加密!C:C,MATCH(B216,加密!F:F,0)),"")</f>
        <v/>
      </c>
    </row>
    <row r="217" spans="1:9" ht="18" customHeight="1" x14ac:dyDescent="0.2">
      <c r="A217" s="1">
        <v>215</v>
      </c>
      <c r="B217" s="14" t="str">
        <f>"0x"&amp;DEC2HEX(A217,3)</f>
        <v>0x0D7</v>
      </c>
      <c r="C217" s="1" t="s">
        <v>8</v>
      </c>
      <c r="D217" s="10" t="s">
        <v>771</v>
      </c>
      <c r="E217" s="9" t="str">
        <f>IFERROR(INDEX(加密!D:D,MATCH(B217,加密!F:F,0)),"")</f>
        <v/>
      </c>
      <c r="F217" s="9" t="str">
        <f>IFERROR(INDEX(加密!E:E,MATCH(B217,加密!F:F,0)),"")</f>
        <v/>
      </c>
      <c r="G217" s="14" t="str">
        <f>IFERROR(INDEX(加密!H:H,MATCH(B217,加密!F:F,0)),"")</f>
        <v/>
      </c>
      <c r="H217" s="14" t="str">
        <f>IFERROR(INDEX(加密!I:I,MATCH(B217,加密!F:F,0)),"")</f>
        <v/>
      </c>
      <c r="I217" s="14" t="str">
        <f>IFERROR(INDEX(加密!C:C,MATCH(B217,加密!F:F,0)),"")</f>
        <v/>
      </c>
    </row>
    <row r="218" spans="1:9" ht="18" customHeight="1" x14ac:dyDescent="0.2">
      <c r="A218" s="1">
        <v>216</v>
      </c>
      <c r="B218" s="14" t="str">
        <f>"0x"&amp;DEC2HEX(A218,3)</f>
        <v>0x0D8</v>
      </c>
      <c r="C218" s="1" t="s">
        <v>8</v>
      </c>
      <c r="D218" s="10" t="s">
        <v>277</v>
      </c>
      <c r="E218" s="9" t="str">
        <f>IFERROR(INDEX(加密!D:D,MATCH(B218,加密!F:F,0)),"")</f>
        <v/>
      </c>
      <c r="F218" s="9" t="str">
        <f>IFERROR(INDEX(加密!E:E,MATCH(B218,加密!F:F,0)),"")</f>
        <v/>
      </c>
      <c r="G218" s="14" t="str">
        <f>IFERROR(INDEX(加密!H:H,MATCH(B218,加密!F:F,0)),"")</f>
        <v/>
      </c>
      <c r="H218" s="14" t="str">
        <f>IFERROR(INDEX(加密!I:I,MATCH(B218,加密!F:F,0)),"")</f>
        <v/>
      </c>
      <c r="I218" s="14" t="str">
        <f>IFERROR(INDEX(加密!C:C,MATCH(B218,加密!F:F,0)),"")</f>
        <v/>
      </c>
    </row>
    <row r="219" spans="1:9" ht="18" customHeight="1" x14ac:dyDescent="0.2">
      <c r="A219" s="1">
        <v>217</v>
      </c>
      <c r="B219" s="14" t="str">
        <f>"0x"&amp;DEC2HEX(A219,3)</f>
        <v>0x0D9</v>
      </c>
      <c r="C219" s="1" t="s">
        <v>8</v>
      </c>
      <c r="D219" s="10" t="s">
        <v>130</v>
      </c>
      <c r="E219" s="9" t="str">
        <f>IFERROR(INDEX(加密!D:D,MATCH(B219,加密!F:F,0)),"")</f>
        <v/>
      </c>
      <c r="F219" s="9" t="str">
        <f>IFERROR(INDEX(加密!E:E,MATCH(B219,加密!F:F,0)),"")</f>
        <v/>
      </c>
      <c r="G219" s="14" t="str">
        <f>IFERROR(INDEX(加密!H:H,MATCH(B219,加密!F:F,0)),"")</f>
        <v/>
      </c>
      <c r="H219" s="14" t="str">
        <f>IFERROR(INDEX(加密!I:I,MATCH(B219,加密!F:F,0)),"")</f>
        <v/>
      </c>
      <c r="I219" s="14" t="str">
        <f>IFERROR(INDEX(加密!C:C,MATCH(B219,加密!F:F,0)),"")</f>
        <v/>
      </c>
    </row>
    <row r="220" spans="1:9" ht="18" customHeight="1" x14ac:dyDescent="0.2">
      <c r="A220" s="1">
        <v>218</v>
      </c>
      <c r="B220" s="14" t="str">
        <f>"0x"&amp;DEC2HEX(A220,3)</f>
        <v>0x0DA</v>
      </c>
      <c r="C220" s="1" t="s">
        <v>8</v>
      </c>
      <c r="D220" s="10" t="s">
        <v>771</v>
      </c>
      <c r="E220" s="9" t="str">
        <f>IFERROR(INDEX(加密!D:D,MATCH(B220,加密!F:F,0)),"")</f>
        <v/>
      </c>
      <c r="F220" s="9" t="str">
        <f>IFERROR(INDEX(加密!E:E,MATCH(B220,加密!F:F,0)),"")</f>
        <v/>
      </c>
      <c r="G220" s="14" t="str">
        <f>IFERROR(INDEX(加密!H:H,MATCH(B220,加密!F:F,0)),"")</f>
        <v/>
      </c>
      <c r="H220" s="14" t="str">
        <f>IFERROR(INDEX(加密!I:I,MATCH(B220,加密!F:F,0)),"")</f>
        <v/>
      </c>
      <c r="I220" s="14" t="str">
        <f>IFERROR(INDEX(加密!C:C,MATCH(B220,加密!F:F,0)),"")</f>
        <v/>
      </c>
    </row>
    <row r="221" spans="1:9" ht="18" customHeight="1" x14ac:dyDescent="0.2">
      <c r="A221" s="1">
        <v>219</v>
      </c>
      <c r="B221" s="14" t="str">
        <f>"0x"&amp;DEC2HEX(A221,3)</f>
        <v>0x0DB</v>
      </c>
      <c r="C221" s="1" t="s">
        <v>8</v>
      </c>
      <c r="D221" s="10" t="s">
        <v>272</v>
      </c>
      <c r="E221" s="9" t="str">
        <f>IFERROR(INDEX(加密!D:D,MATCH(B221,加密!F:F,0)),"")</f>
        <v/>
      </c>
      <c r="F221" s="9" t="str">
        <f>IFERROR(INDEX(加密!E:E,MATCH(B221,加密!F:F,0)),"")</f>
        <v/>
      </c>
      <c r="G221" s="14" t="str">
        <f>IFERROR(INDEX(加密!H:H,MATCH(B221,加密!F:F,0)),"")</f>
        <v/>
      </c>
      <c r="H221" s="14" t="str">
        <f>IFERROR(INDEX(加密!I:I,MATCH(B221,加密!F:F,0)),"")</f>
        <v/>
      </c>
      <c r="I221" s="14" t="str">
        <f>IFERROR(INDEX(加密!C:C,MATCH(B221,加密!F:F,0)),"")</f>
        <v/>
      </c>
    </row>
    <row r="222" spans="1:9" ht="18" customHeight="1" x14ac:dyDescent="0.2">
      <c r="A222" s="1">
        <v>220</v>
      </c>
      <c r="B222" s="14" t="str">
        <f>"0x"&amp;DEC2HEX(A222,3)</f>
        <v>0x0DC</v>
      </c>
      <c r="C222" s="1" t="s">
        <v>9</v>
      </c>
      <c r="D222" s="10" t="s">
        <v>46</v>
      </c>
      <c r="E222" s="9" t="str">
        <f>IFERROR(INDEX(加密!D:D,MATCH(B222,加密!F:F,0)),"")</f>
        <v/>
      </c>
      <c r="F222" s="9" t="str">
        <f>IFERROR(INDEX(加密!E:E,MATCH(B222,加密!F:F,0)),"")</f>
        <v/>
      </c>
      <c r="G222" s="14" t="str">
        <f>IFERROR(INDEX(加密!H:H,MATCH(B222,加密!F:F,0)),"")</f>
        <v/>
      </c>
      <c r="H222" s="14" t="str">
        <f>IFERROR(INDEX(加密!I:I,MATCH(B222,加密!F:F,0)),"")</f>
        <v/>
      </c>
      <c r="I222" s="14" t="str">
        <f>IFERROR(INDEX(加密!C:C,MATCH(B222,加密!F:F,0)),"")</f>
        <v/>
      </c>
    </row>
    <row r="223" spans="1:9" ht="18" customHeight="1" x14ac:dyDescent="0.2">
      <c r="A223" s="1">
        <v>221</v>
      </c>
      <c r="B223" s="14" t="str">
        <f>"0x"&amp;DEC2HEX(A223,3)</f>
        <v>0x0DD</v>
      </c>
      <c r="C223" s="1" t="s">
        <v>9</v>
      </c>
      <c r="D223" s="10" t="s">
        <v>46</v>
      </c>
      <c r="E223" s="9" t="str">
        <f>IFERROR(INDEX(加密!D:D,MATCH(B223,加密!F:F,0)),"")</f>
        <v/>
      </c>
      <c r="F223" s="9" t="str">
        <f>IFERROR(INDEX(加密!E:E,MATCH(B223,加密!F:F,0)),"")</f>
        <v/>
      </c>
      <c r="G223" s="14" t="str">
        <f>IFERROR(INDEX(加密!H:H,MATCH(B223,加密!F:F,0)),"")</f>
        <v/>
      </c>
      <c r="H223" s="14" t="str">
        <f>IFERROR(INDEX(加密!I:I,MATCH(B223,加密!F:F,0)),"")</f>
        <v/>
      </c>
      <c r="I223" s="14" t="str">
        <f>IFERROR(INDEX(加密!C:C,MATCH(B223,加密!F:F,0)),"")</f>
        <v/>
      </c>
    </row>
    <row r="224" spans="1:9" ht="18" customHeight="1" x14ac:dyDescent="0.2">
      <c r="A224" s="1">
        <v>222</v>
      </c>
      <c r="B224" s="14" t="str">
        <f>"0x"&amp;DEC2HEX(A224,3)</f>
        <v>0x0DE</v>
      </c>
      <c r="C224" s="1" t="s">
        <v>9</v>
      </c>
      <c r="D224" s="10" t="s">
        <v>46</v>
      </c>
      <c r="E224" s="9" t="str">
        <f>IFERROR(INDEX(加密!D:D,MATCH(B224,加密!F:F,0)),"")</f>
        <v/>
      </c>
      <c r="F224" s="9" t="str">
        <f>IFERROR(INDEX(加密!E:E,MATCH(B224,加密!F:F,0)),"")</f>
        <v/>
      </c>
      <c r="G224" s="14" t="str">
        <f>IFERROR(INDEX(加密!H:H,MATCH(B224,加密!F:F,0)),"")</f>
        <v/>
      </c>
      <c r="H224" s="14" t="str">
        <f>IFERROR(INDEX(加密!I:I,MATCH(B224,加密!F:F,0)),"")</f>
        <v/>
      </c>
      <c r="I224" s="14" t="str">
        <f>IFERROR(INDEX(加密!C:C,MATCH(B224,加密!F:F,0)),"")</f>
        <v/>
      </c>
    </row>
    <row r="225" spans="1:9" ht="18" customHeight="1" x14ac:dyDescent="0.2">
      <c r="A225" s="1">
        <v>223</v>
      </c>
      <c r="B225" s="14" t="str">
        <f>"0x"&amp;DEC2HEX(A225,3)</f>
        <v>0x0DF</v>
      </c>
      <c r="C225" s="1" t="s">
        <v>9</v>
      </c>
      <c r="D225" s="10" t="s">
        <v>46</v>
      </c>
      <c r="E225" s="9" t="str">
        <f>IFERROR(INDEX(加密!D:D,MATCH(B225,加密!F:F,0)),"")</f>
        <v/>
      </c>
      <c r="F225" s="9" t="str">
        <f>IFERROR(INDEX(加密!E:E,MATCH(B225,加密!F:F,0)),"")</f>
        <v/>
      </c>
      <c r="G225" s="14" t="str">
        <f>IFERROR(INDEX(加密!H:H,MATCH(B225,加密!F:F,0)),"")</f>
        <v/>
      </c>
      <c r="H225" s="14" t="str">
        <f>IFERROR(INDEX(加密!I:I,MATCH(B225,加密!F:F,0)),"")</f>
        <v/>
      </c>
      <c r="I225" s="14" t="str">
        <f>IFERROR(INDEX(加密!C:C,MATCH(B225,加密!F:F,0)),"")</f>
        <v/>
      </c>
    </row>
    <row r="226" spans="1:9" ht="18" customHeight="1" x14ac:dyDescent="0.2">
      <c r="A226" s="1">
        <v>224</v>
      </c>
      <c r="B226" s="14" t="str">
        <f>"0x"&amp;DEC2HEX(A226,3)</f>
        <v>0x0E0</v>
      </c>
      <c r="C226" s="1" t="s">
        <v>9</v>
      </c>
      <c r="D226" s="10" t="s">
        <v>221</v>
      </c>
      <c r="E226" s="9" t="str">
        <f>IFERROR(INDEX(加密!D:D,MATCH(B226,加密!F:F,0)),"")</f>
        <v/>
      </c>
      <c r="F226" s="9" t="str">
        <f>IFERROR(INDEX(加密!E:E,MATCH(B226,加密!F:F,0)),"")</f>
        <v/>
      </c>
      <c r="G226" s="14" t="str">
        <f>IFERROR(INDEX(加密!H:H,MATCH(B226,加密!F:F,0)),"")</f>
        <v/>
      </c>
      <c r="H226" s="14" t="str">
        <f>IFERROR(INDEX(加密!I:I,MATCH(B226,加密!F:F,0)),"")</f>
        <v/>
      </c>
      <c r="I226" s="14" t="str">
        <f>IFERROR(INDEX(加密!C:C,MATCH(B226,加密!F:F,0)),"")</f>
        <v/>
      </c>
    </row>
    <row r="227" spans="1:9" ht="18" customHeight="1" x14ac:dyDescent="0.2">
      <c r="A227" s="1">
        <v>225</v>
      </c>
      <c r="B227" s="14" t="str">
        <f>"0x"&amp;DEC2HEX(A227,3)</f>
        <v>0x0E1</v>
      </c>
      <c r="C227" s="1" t="s">
        <v>9</v>
      </c>
      <c r="D227" s="10" t="s">
        <v>561</v>
      </c>
      <c r="E227" s="9" t="str">
        <f>IFERROR(INDEX(加密!D:D,MATCH(B227,加密!F:F,0)),"")</f>
        <v/>
      </c>
      <c r="F227" s="9" t="str">
        <f>IFERROR(INDEX(加密!E:E,MATCH(B227,加密!F:F,0)),"")</f>
        <v/>
      </c>
      <c r="G227" s="14" t="str">
        <f>IFERROR(INDEX(加密!H:H,MATCH(B227,加密!F:F,0)),"")</f>
        <v/>
      </c>
      <c r="H227" s="14" t="str">
        <f>IFERROR(INDEX(加密!I:I,MATCH(B227,加密!F:F,0)),"")</f>
        <v/>
      </c>
      <c r="I227" s="14" t="str">
        <f>IFERROR(INDEX(加密!C:C,MATCH(B227,加密!F:F,0)),"")</f>
        <v/>
      </c>
    </row>
    <row r="228" spans="1:9" ht="18" customHeight="1" x14ac:dyDescent="0.2">
      <c r="A228" s="1">
        <v>226</v>
      </c>
      <c r="B228" s="14" t="str">
        <f>"0x"&amp;DEC2HEX(A228,3)</f>
        <v>0x0E2</v>
      </c>
      <c r="C228" s="1" t="s">
        <v>9</v>
      </c>
      <c r="D228" s="10" t="s">
        <v>507</v>
      </c>
      <c r="E228" s="9" t="str">
        <f>IFERROR(INDEX(加密!D:D,MATCH(B228,加密!F:F,0)),"")</f>
        <v/>
      </c>
      <c r="F228" s="9" t="str">
        <f>IFERROR(INDEX(加密!E:E,MATCH(B228,加密!F:F,0)),"")</f>
        <v/>
      </c>
      <c r="G228" s="14" t="str">
        <f>IFERROR(INDEX(加密!H:H,MATCH(B228,加密!F:F,0)),"")</f>
        <v/>
      </c>
      <c r="H228" s="14" t="str">
        <f>IFERROR(INDEX(加密!I:I,MATCH(B228,加密!F:F,0)),"")</f>
        <v/>
      </c>
      <c r="I228" s="14" t="str">
        <f>IFERROR(INDEX(加密!C:C,MATCH(B228,加密!F:F,0)),"")</f>
        <v/>
      </c>
    </row>
    <row r="229" spans="1:9" ht="18" customHeight="1" x14ac:dyDescent="0.2">
      <c r="A229" s="1">
        <v>227</v>
      </c>
      <c r="B229" s="14" t="str">
        <f>"0x"&amp;DEC2HEX(A229,3)</f>
        <v>0x0E3</v>
      </c>
      <c r="C229" s="1" t="s">
        <v>9</v>
      </c>
      <c r="D229" s="10" t="s">
        <v>306</v>
      </c>
      <c r="E229" s="9" t="str">
        <f>IFERROR(INDEX(加密!D:D,MATCH(B229,加密!F:F,0)),"")</f>
        <v/>
      </c>
      <c r="F229" s="9" t="str">
        <f>IFERROR(INDEX(加密!E:E,MATCH(B229,加密!F:F,0)),"")</f>
        <v/>
      </c>
      <c r="G229" s="14" t="str">
        <f>IFERROR(INDEX(加密!H:H,MATCH(B229,加密!F:F,0)),"")</f>
        <v/>
      </c>
      <c r="H229" s="14" t="str">
        <f>IFERROR(INDEX(加密!I:I,MATCH(B229,加密!F:F,0)),"")</f>
        <v/>
      </c>
      <c r="I229" s="14" t="str">
        <f>IFERROR(INDEX(加密!C:C,MATCH(B229,加密!F:F,0)),"")</f>
        <v/>
      </c>
    </row>
    <row r="230" spans="1:9" ht="18" customHeight="1" x14ac:dyDescent="0.2">
      <c r="A230" s="1">
        <v>228</v>
      </c>
      <c r="B230" s="14" t="str">
        <f>"0x"&amp;DEC2HEX(A230,3)</f>
        <v>0x0E4</v>
      </c>
      <c r="C230" s="1" t="s">
        <v>9</v>
      </c>
      <c r="D230" s="10" t="s">
        <v>130</v>
      </c>
      <c r="E230" s="9" t="str">
        <f>IFERROR(INDEX(加密!D:D,MATCH(B230,加密!F:F,0)),"")</f>
        <v/>
      </c>
      <c r="F230" s="9" t="str">
        <f>IFERROR(INDEX(加密!E:E,MATCH(B230,加密!F:F,0)),"")</f>
        <v/>
      </c>
      <c r="G230" s="14" t="str">
        <f>IFERROR(INDEX(加密!H:H,MATCH(B230,加密!F:F,0)),"")</f>
        <v/>
      </c>
      <c r="H230" s="14" t="str">
        <f>IFERROR(INDEX(加密!I:I,MATCH(B230,加密!F:F,0)),"")</f>
        <v/>
      </c>
      <c r="I230" s="14" t="str">
        <f>IFERROR(INDEX(加密!C:C,MATCH(B230,加密!F:F,0)),"")</f>
        <v/>
      </c>
    </row>
    <row r="231" spans="1:9" ht="18" customHeight="1" x14ac:dyDescent="0.2">
      <c r="A231" s="1">
        <v>229</v>
      </c>
      <c r="B231" s="14" t="str">
        <f>"0x"&amp;DEC2HEX(A231,3)</f>
        <v>0x0E5</v>
      </c>
      <c r="C231" s="1" t="s">
        <v>9</v>
      </c>
      <c r="D231" s="10" t="s">
        <v>46</v>
      </c>
      <c r="E231" s="9" t="str">
        <f>IFERROR(INDEX(加密!D:D,MATCH(B231,加密!F:F,0)),"")</f>
        <v/>
      </c>
      <c r="F231" s="9" t="str">
        <f>IFERROR(INDEX(加密!E:E,MATCH(B231,加密!F:F,0)),"")</f>
        <v/>
      </c>
      <c r="G231" s="14" t="str">
        <f>IFERROR(INDEX(加密!H:H,MATCH(B231,加密!F:F,0)),"")</f>
        <v/>
      </c>
      <c r="H231" s="14" t="str">
        <f>IFERROR(INDEX(加密!I:I,MATCH(B231,加密!F:F,0)),"")</f>
        <v/>
      </c>
      <c r="I231" s="14" t="str">
        <f>IFERROR(INDEX(加密!C:C,MATCH(B231,加密!F:F,0)),"")</f>
        <v/>
      </c>
    </row>
    <row r="232" spans="1:9" ht="18" customHeight="1" x14ac:dyDescent="0.2">
      <c r="A232" s="1">
        <v>230</v>
      </c>
      <c r="B232" s="14" t="str">
        <f>"0x"&amp;DEC2HEX(A232,3)</f>
        <v>0x0E6</v>
      </c>
      <c r="C232" s="1" t="s">
        <v>9</v>
      </c>
      <c r="D232" s="10" t="s">
        <v>46</v>
      </c>
      <c r="E232" s="9" t="str">
        <f>IFERROR(INDEX(加密!D:D,MATCH(B232,加密!F:F,0)),"")</f>
        <v/>
      </c>
      <c r="F232" s="9" t="str">
        <f>IFERROR(INDEX(加密!E:E,MATCH(B232,加密!F:F,0)),"")</f>
        <v/>
      </c>
      <c r="G232" s="14" t="str">
        <f>IFERROR(INDEX(加密!H:H,MATCH(B232,加密!F:F,0)),"")</f>
        <v/>
      </c>
      <c r="H232" s="14" t="str">
        <f>IFERROR(INDEX(加密!I:I,MATCH(B232,加密!F:F,0)),"")</f>
        <v/>
      </c>
      <c r="I232" s="14" t="str">
        <f>IFERROR(INDEX(加密!C:C,MATCH(B232,加密!F:F,0)),"")</f>
        <v/>
      </c>
    </row>
    <row r="233" spans="1:9" ht="18" customHeight="1" x14ac:dyDescent="0.2">
      <c r="A233" s="1">
        <v>231</v>
      </c>
      <c r="B233" s="14" t="str">
        <f>"0x"&amp;DEC2HEX(A233,3)</f>
        <v>0x0E7</v>
      </c>
      <c r="C233" s="1" t="s">
        <v>9</v>
      </c>
      <c r="D233" s="10" t="s">
        <v>82</v>
      </c>
      <c r="E233" s="9" t="str">
        <f>IFERROR(INDEX(加密!D:D,MATCH(B233,加密!F:F,0)),"")</f>
        <v/>
      </c>
      <c r="F233" s="9" t="str">
        <f>IFERROR(INDEX(加密!E:E,MATCH(B233,加密!F:F,0)),"")</f>
        <v/>
      </c>
      <c r="G233" s="14" t="str">
        <f>IFERROR(INDEX(加密!H:H,MATCH(B233,加密!F:F,0)),"")</f>
        <v/>
      </c>
      <c r="H233" s="14" t="str">
        <f>IFERROR(INDEX(加密!I:I,MATCH(B233,加密!F:F,0)),"")</f>
        <v/>
      </c>
      <c r="I233" s="14" t="str">
        <f>IFERROR(INDEX(加密!C:C,MATCH(B233,加密!F:F,0)),"")</f>
        <v/>
      </c>
    </row>
    <row r="234" spans="1:9" ht="18" customHeight="1" x14ac:dyDescent="0.2">
      <c r="A234" s="1">
        <v>232</v>
      </c>
      <c r="B234" s="14" t="str">
        <f>"0x"&amp;DEC2HEX(A234,3)</f>
        <v>0x0E8</v>
      </c>
      <c r="C234" s="1" t="s">
        <v>9</v>
      </c>
      <c r="D234" s="10" t="s">
        <v>82</v>
      </c>
      <c r="E234" s="9" t="str">
        <f>IFERROR(INDEX(加密!D:D,MATCH(B234,加密!F:F,0)),"")</f>
        <v/>
      </c>
      <c r="F234" s="9" t="str">
        <f>IFERROR(INDEX(加密!E:E,MATCH(B234,加密!F:F,0)),"")</f>
        <v/>
      </c>
      <c r="G234" s="14" t="str">
        <f>IFERROR(INDEX(加密!H:H,MATCH(B234,加密!F:F,0)),"")</f>
        <v/>
      </c>
      <c r="H234" s="14" t="str">
        <f>IFERROR(INDEX(加密!I:I,MATCH(B234,加密!F:F,0)),"")</f>
        <v/>
      </c>
      <c r="I234" s="14" t="str">
        <f>IFERROR(INDEX(加密!C:C,MATCH(B234,加密!F:F,0)),"")</f>
        <v/>
      </c>
    </row>
    <row r="235" spans="1:9" ht="18" customHeight="1" x14ac:dyDescent="0.2">
      <c r="A235" s="1">
        <v>233</v>
      </c>
      <c r="B235" s="14" t="str">
        <f>"0x"&amp;DEC2HEX(A235,3)</f>
        <v>0x0E9</v>
      </c>
      <c r="C235" s="1" t="s">
        <v>9</v>
      </c>
      <c r="D235" s="10" t="s">
        <v>108</v>
      </c>
      <c r="E235" s="9" t="str">
        <f>IFERROR(INDEX(加密!D:D,MATCH(B235,加密!F:F,0)),"")</f>
        <v/>
      </c>
      <c r="F235" s="9" t="str">
        <f>IFERROR(INDEX(加密!E:E,MATCH(B235,加密!F:F,0)),"")</f>
        <v/>
      </c>
      <c r="G235" s="14" t="str">
        <f>IFERROR(INDEX(加密!H:H,MATCH(B235,加密!F:F,0)),"")</f>
        <v/>
      </c>
      <c r="H235" s="14" t="str">
        <f>IFERROR(INDEX(加密!I:I,MATCH(B235,加密!F:F,0)),"")</f>
        <v/>
      </c>
      <c r="I235" s="14" t="str">
        <f>IFERROR(INDEX(加密!C:C,MATCH(B235,加密!F:F,0)),"")</f>
        <v/>
      </c>
    </row>
    <row r="236" spans="1:9" ht="18" customHeight="1" x14ac:dyDescent="0.2">
      <c r="A236" s="1">
        <v>234</v>
      </c>
      <c r="B236" s="14" t="str">
        <f>"0x"&amp;DEC2HEX(A236,3)</f>
        <v>0x0EA</v>
      </c>
      <c r="C236" s="1" t="s">
        <v>9</v>
      </c>
      <c r="D236" s="10" t="s">
        <v>108</v>
      </c>
      <c r="E236" s="9" t="str">
        <f>IFERROR(INDEX(加密!D:D,MATCH(B236,加密!F:F,0)),"")</f>
        <v/>
      </c>
      <c r="F236" s="9" t="str">
        <f>IFERROR(INDEX(加密!E:E,MATCH(B236,加密!F:F,0)),"")</f>
        <v/>
      </c>
      <c r="G236" s="14" t="str">
        <f>IFERROR(INDEX(加密!H:H,MATCH(B236,加密!F:F,0)),"")</f>
        <v/>
      </c>
      <c r="H236" s="14" t="str">
        <f>IFERROR(INDEX(加密!I:I,MATCH(B236,加密!F:F,0)),"")</f>
        <v/>
      </c>
      <c r="I236" s="14" t="str">
        <f>IFERROR(INDEX(加密!C:C,MATCH(B236,加密!F:F,0)),"")</f>
        <v/>
      </c>
    </row>
    <row r="237" spans="1:9" ht="18" customHeight="1" x14ac:dyDescent="0.2">
      <c r="A237" s="1">
        <v>235</v>
      </c>
      <c r="B237" s="14" t="str">
        <f>"0x"&amp;DEC2HEX(A237,3)</f>
        <v>0x0EB</v>
      </c>
      <c r="C237" s="1" t="s">
        <v>9</v>
      </c>
      <c r="D237" s="10" t="s">
        <v>108</v>
      </c>
      <c r="E237" s="9" t="str">
        <f>IFERROR(INDEX(加密!D:D,MATCH(B237,加密!F:F,0)),"")</f>
        <v/>
      </c>
      <c r="F237" s="9" t="str">
        <f>IFERROR(INDEX(加密!E:E,MATCH(B237,加密!F:F,0)),"")</f>
        <v/>
      </c>
      <c r="G237" s="14" t="str">
        <f>IFERROR(INDEX(加密!H:H,MATCH(B237,加密!F:F,0)),"")</f>
        <v/>
      </c>
      <c r="H237" s="14" t="str">
        <f>IFERROR(INDEX(加密!I:I,MATCH(B237,加密!F:F,0)),"")</f>
        <v/>
      </c>
      <c r="I237" s="14" t="str">
        <f>IFERROR(INDEX(加密!C:C,MATCH(B237,加密!F:F,0)),"")</f>
        <v/>
      </c>
    </row>
    <row r="238" spans="1:9" ht="18" customHeight="1" x14ac:dyDescent="0.2">
      <c r="A238" s="1">
        <v>236</v>
      </c>
      <c r="B238" s="14" t="str">
        <f>"0x"&amp;DEC2HEX(A238,3)</f>
        <v>0x0EC</v>
      </c>
      <c r="C238" s="1" t="s">
        <v>9</v>
      </c>
      <c r="D238" s="10" t="s">
        <v>46</v>
      </c>
      <c r="E238" s="9" t="str">
        <f>IFERROR(INDEX(加密!D:D,MATCH(B238,加密!F:F,0)),"")</f>
        <v/>
      </c>
      <c r="F238" s="9" t="str">
        <f>IFERROR(INDEX(加密!E:E,MATCH(B238,加密!F:F,0)),"")</f>
        <v/>
      </c>
      <c r="G238" s="14" t="str">
        <f>IFERROR(INDEX(加密!H:H,MATCH(B238,加密!F:F,0)),"")</f>
        <v/>
      </c>
      <c r="H238" s="14" t="str">
        <f>IFERROR(INDEX(加密!I:I,MATCH(B238,加密!F:F,0)),"")</f>
        <v/>
      </c>
      <c r="I238" s="14" t="str">
        <f>IFERROR(INDEX(加密!C:C,MATCH(B238,加密!F:F,0)),"")</f>
        <v/>
      </c>
    </row>
    <row r="239" spans="1:9" ht="18" customHeight="1" x14ac:dyDescent="0.2">
      <c r="A239" s="1">
        <v>237</v>
      </c>
      <c r="B239" s="14" t="str">
        <f>"0x"&amp;DEC2HEX(A239,3)</f>
        <v>0x0ED</v>
      </c>
      <c r="C239" s="1" t="s">
        <v>9</v>
      </c>
      <c r="D239" s="10" t="s">
        <v>46</v>
      </c>
      <c r="E239" s="9" t="str">
        <f>IFERROR(INDEX(加密!D:D,MATCH(B239,加密!F:F,0)),"")</f>
        <v/>
      </c>
      <c r="F239" s="9" t="str">
        <f>IFERROR(INDEX(加密!E:E,MATCH(B239,加密!F:F,0)),"")</f>
        <v/>
      </c>
      <c r="G239" s="14" t="str">
        <f>IFERROR(INDEX(加密!H:H,MATCH(B239,加密!F:F,0)),"")</f>
        <v/>
      </c>
      <c r="H239" s="14" t="str">
        <f>IFERROR(INDEX(加密!I:I,MATCH(B239,加密!F:F,0)),"")</f>
        <v/>
      </c>
      <c r="I239" s="14" t="str">
        <f>IFERROR(INDEX(加密!C:C,MATCH(B239,加密!F:F,0)),"")</f>
        <v/>
      </c>
    </row>
    <row r="240" spans="1:9" ht="18" customHeight="1" x14ac:dyDescent="0.2">
      <c r="A240" s="1">
        <v>238</v>
      </c>
      <c r="B240" s="14" t="str">
        <f>"0x"&amp;DEC2HEX(A240,3)</f>
        <v>0x0EE</v>
      </c>
      <c r="C240" s="1" t="s">
        <v>9</v>
      </c>
      <c r="D240" s="10" t="s">
        <v>46</v>
      </c>
      <c r="E240" s="9" t="str">
        <f>IFERROR(INDEX(加密!D:D,MATCH(B240,加密!F:F,0)),"")</f>
        <v/>
      </c>
      <c r="F240" s="9" t="str">
        <f>IFERROR(INDEX(加密!E:E,MATCH(B240,加密!F:F,0)),"")</f>
        <v/>
      </c>
      <c r="G240" s="14" t="str">
        <f>IFERROR(INDEX(加密!H:H,MATCH(B240,加密!F:F,0)),"")</f>
        <v/>
      </c>
      <c r="H240" s="14" t="str">
        <f>IFERROR(INDEX(加密!I:I,MATCH(B240,加密!F:F,0)),"")</f>
        <v/>
      </c>
      <c r="I240" s="14" t="str">
        <f>IFERROR(INDEX(加密!C:C,MATCH(B240,加密!F:F,0)),"")</f>
        <v/>
      </c>
    </row>
    <row r="241" spans="1:9" ht="18" customHeight="1" x14ac:dyDescent="0.2">
      <c r="A241" s="1">
        <v>239</v>
      </c>
      <c r="B241" s="14" t="str">
        <f>"0x"&amp;DEC2HEX(A241,3)</f>
        <v>0x0EF</v>
      </c>
      <c r="C241" s="1" t="s">
        <v>9</v>
      </c>
      <c r="D241" s="10" t="s">
        <v>46</v>
      </c>
      <c r="E241" s="9" t="str">
        <f>IFERROR(INDEX(加密!D:D,MATCH(B241,加密!F:F,0)),"")</f>
        <v/>
      </c>
      <c r="F241" s="9" t="str">
        <f>IFERROR(INDEX(加密!E:E,MATCH(B241,加密!F:F,0)),"")</f>
        <v/>
      </c>
      <c r="G241" s="14" t="str">
        <f>IFERROR(INDEX(加密!H:H,MATCH(B241,加密!F:F,0)),"")</f>
        <v/>
      </c>
      <c r="H241" s="14" t="str">
        <f>IFERROR(INDEX(加密!I:I,MATCH(B241,加密!F:F,0)),"")</f>
        <v/>
      </c>
      <c r="I241" s="14" t="str">
        <f>IFERROR(INDEX(加密!C:C,MATCH(B241,加密!F:F,0)),"")</f>
        <v/>
      </c>
    </row>
    <row r="242" spans="1:9" ht="18" customHeight="1" x14ac:dyDescent="0.2">
      <c r="A242" s="1">
        <v>240</v>
      </c>
      <c r="B242" s="14" t="str">
        <f>"0x"&amp;DEC2HEX(A242,3)</f>
        <v>0x0F0</v>
      </c>
      <c r="C242" s="1" t="s">
        <v>9</v>
      </c>
      <c r="D242" s="10" t="s">
        <v>46</v>
      </c>
      <c r="E242" s="9" t="str">
        <f>IFERROR(INDEX(加密!D:D,MATCH(B242,加密!F:F,0)),"")</f>
        <v/>
      </c>
      <c r="F242" s="9" t="str">
        <f>IFERROR(INDEX(加密!E:E,MATCH(B242,加密!F:F,0)),"")</f>
        <v/>
      </c>
      <c r="G242" s="14" t="str">
        <f>IFERROR(INDEX(加密!H:H,MATCH(B242,加密!F:F,0)),"")</f>
        <v/>
      </c>
      <c r="H242" s="14" t="str">
        <f>IFERROR(INDEX(加密!I:I,MATCH(B242,加密!F:F,0)),"")</f>
        <v/>
      </c>
      <c r="I242" s="14" t="str">
        <f>IFERROR(INDEX(加密!C:C,MATCH(B242,加密!F:F,0)),"")</f>
        <v/>
      </c>
    </row>
    <row r="243" spans="1:9" ht="18" customHeight="1" x14ac:dyDescent="0.2">
      <c r="A243" s="1">
        <v>241</v>
      </c>
      <c r="B243" s="14" t="str">
        <f>"0x"&amp;DEC2HEX(A243,3)</f>
        <v>0x0F1</v>
      </c>
      <c r="C243" s="1" t="s">
        <v>9</v>
      </c>
      <c r="D243" s="10" t="s">
        <v>46</v>
      </c>
      <c r="E243" s="9" t="str">
        <f>IFERROR(INDEX(加密!D:D,MATCH(B243,加密!F:F,0)),"")</f>
        <v/>
      </c>
      <c r="F243" s="9" t="str">
        <f>IFERROR(INDEX(加密!E:E,MATCH(B243,加密!F:F,0)),"")</f>
        <v/>
      </c>
      <c r="G243" s="14" t="str">
        <f>IFERROR(INDEX(加密!H:H,MATCH(B243,加密!F:F,0)),"")</f>
        <v/>
      </c>
      <c r="H243" s="14" t="str">
        <f>IFERROR(INDEX(加密!I:I,MATCH(B243,加密!F:F,0)),"")</f>
        <v/>
      </c>
      <c r="I243" s="14" t="str">
        <f>IFERROR(INDEX(加密!C:C,MATCH(B243,加密!F:F,0)),"")</f>
        <v/>
      </c>
    </row>
    <row r="244" spans="1:9" ht="18" customHeight="1" x14ac:dyDescent="0.2">
      <c r="A244" s="1">
        <v>242</v>
      </c>
      <c r="B244" s="14" t="str">
        <f>"0x"&amp;DEC2HEX(A244,3)</f>
        <v>0x0F2</v>
      </c>
      <c r="C244" s="1" t="s">
        <v>9</v>
      </c>
      <c r="D244" s="10" t="s">
        <v>46</v>
      </c>
      <c r="E244" s="9" t="str">
        <f>IFERROR(INDEX(加密!D:D,MATCH(B244,加密!F:F,0)),"")</f>
        <v/>
      </c>
      <c r="F244" s="9" t="str">
        <f>IFERROR(INDEX(加密!E:E,MATCH(B244,加密!F:F,0)),"")</f>
        <v/>
      </c>
      <c r="G244" s="14" t="str">
        <f>IFERROR(INDEX(加密!H:H,MATCH(B244,加密!F:F,0)),"")</f>
        <v/>
      </c>
      <c r="H244" s="14" t="str">
        <f>IFERROR(INDEX(加密!I:I,MATCH(B244,加密!F:F,0)),"")</f>
        <v/>
      </c>
      <c r="I244" s="14" t="str">
        <f>IFERROR(INDEX(加密!C:C,MATCH(B244,加密!F:F,0)),"")</f>
        <v/>
      </c>
    </row>
    <row r="245" spans="1:9" ht="18" customHeight="1" x14ac:dyDescent="0.2">
      <c r="A245" s="1">
        <v>243</v>
      </c>
      <c r="B245" s="14" t="str">
        <f>"0x"&amp;DEC2HEX(A245,3)</f>
        <v>0x0F3</v>
      </c>
      <c r="C245" s="1" t="s">
        <v>9</v>
      </c>
      <c r="D245" s="10" t="s">
        <v>46</v>
      </c>
      <c r="E245" s="9" t="str">
        <f>IFERROR(INDEX(加密!D:D,MATCH(B245,加密!F:F,0)),"")</f>
        <v/>
      </c>
      <c r="F245" s="9" t="str">
        <f>IFERROR(INDEX(加密!E:E,MATCH(B245,加密!F:F,0)),"")</f>
        <v/>
      </c>
      <c r="G245" s="14" t="str">
        <f>IFERROR(INDEX(加密!H:H,MATCH(B245,加密!F:F,0)),"")</f>
        <v/>
      </c>
      <c r="H245" s="14" t="str">
        <f>IFERROR(INDEX(加密!I:I,MATCH(B245,加密!F:F,0)),"")</f>
        <v/>
      </c>
      <c r="I245" s="14" t="str">
        <f>IFERROR(INDEX(加密!C:C,MATCH(B245,加密!F:F,0)),"")</f>
        <v/>
      </c>
    </row>
    <row r="246" spans="1:9" ht="18" customHeight="1" x14ac:dyDescent="0.2">
      <c r="A246" s="1">
        <v>244</v>
      </c>
      <c r="B246" s="14" t="str">
        <f>"0x"&amp;DEC2HEX(A246,3)</f>
        <v>0x0F4</v>
      </c>
      <c r="C246" s="1" t="s">
        <v>9</v>
      </c>
      <c r="D246" s="10" t="s">
        <v>46</v>
      </c>
      <c r="E246" s="9" t="str">
        <f>IFERROR(INDEX(加密!D:D,MATCH(B246,加密!F:F,0)),"")</f>
        <v/>
      </c>
      <c r="F246" s="9" t="str">
        <f>IFERROR(INDEX(加密!E:E,MATCH(B246,加密!F:F,0)),"")</f>
        <v/>
      </c>
      <c r="G246" s="14" t="str">
        <f>IFERROR(INDEX(加密!H:H,MATCH(B246,加密!F:F,0)),"")</f>
        <v/>
      </c>
      <c r="H246" s="14" t="str">
        <f>IFERROR(INDEX(加密!I:I,MATCH(B246,加密!F:F,0)),"")</f>
        <v/>
      </c>
      <c r="I246" s="14" t="str">
        <f>IFERROR(INDEX(加密!C:C,MATCH(B246,加密!F:F,0)),"")</f>
        <v/>
      </c>
    </row>
    <row r="247" spans="1:9" ht="18" customHeight="1" x14ac:dyDescent="0.2">
      <c r="A247" s="1">
        <v>245</v>
      </c>
      <c r="B247" s="14" t="str">
        <f>"0x"&amp;DEC2HEX(A247,3)</f>
        <v>0x0F5</v>
      </c>
      <c r="C247" s="1" t="s">
        <v>9</v>
      </c>
      <c r="D247" s="10" t="s">
        <v>46</v>
      </c>
      <c r="E247" s="9" t="str">
        <f>IFERROR(INDEX(加密!D:D,MATCH(B247,加密!F:F,0)),"")</f>
        <v/>
      </c>
      <c r="F247" s="9" t="str">
        <f>IFERROR(INDEX(加密!E:E,MATCH(B247,加密!F:F,0)),"")</f>
        <v/>
      </c>
      <c r="G247" s="14" t="str">
        <f>IFERROR(INDEX(加密!H:H,MATCH(B247,加密!F:F,0)),"")</f>
        <v/>
      </c>
      <c r="H247" s="14" t="str">
        <f>IFERROR(INDEX(加密!I:I,MATCH(B247,加密!F:F,0)),"")</f>
        <v/>
      </c>
      <c r="I247" s="14" t="str">
        <f>IFERROR(INDEX(加密!C:C,MATCH(B247,加密!F:F,0)),"")</f>
        <v/>
      </c>
    </row>
    <row r="248" spans="1:9" ht="18" customHeight="1" x14ac:dyDescent="0.2">
      <c r="A248" s="1">
        <v>246</v>
      </c>
      <c r="B248" s="14" t="str">
        <f>"0x"&amp;DEC2HEX(A248,3)</f>
        <v>0x0F6</v>
      </c>
      <c r="C248" s="1" t="s">
        <v>9</v>
      </c>
      <c r="D248" s="10" t="s">
        <v>46</v>
      </c>
      <c r="E248" s="9" t="str">
        <f>IFERROR(INDEX(加密!D:D,MATCH(B248,加密!F:F,0)),"")</f>
        <v/>
      </c>
      <c r="F248" s="9" t="str">
        <f>IFERROR(INDEX(加密!E:E,MATCH(B248,加密!F:F,0)),"")</f>
        <v/>
      </c>
      <c r="G248" s="14" t="str">
        <f>IFERROR(INDEX(加密!H:H,MATCH(B248,加密!F:F,0)),"")</f>
        <v/>
      </c>
      <c r="H248" s="14" t="str">
        <f>IFERROR(INDEX(加密!I:I,MATCH(B248,加密!F:F,0)),"")</f>
        <v/>
      </c>
      <c r="I248" s="14" t="str">
        <f>IFERROR(INDEX(加密!C:C,MATCH(B248,加密!F:F,0)),"")</f>
        <v/>
      </c>
    </row>
    <row r="249" spans="1:9" ht="18" customHeight="1" x14ac:dyDescent="0.2">
      <c r="A249" s="1">
        <v>247</v>
      </c>
      <c r="B249" s="14" t="str">
        <f>"0x"&amp;DEC2HEX(A249,3)</f>
        <v>0x0F7</v>
      </c>
      <c r="C249" s="1" t="s">
        <v>9</v>
      </c>
      <c r="D249" s="10" t="s">
        <v>46</v>
      </c>
      <c r="E249" s="9" t="str">
        <f>IFERROR(INDEX(加密!D:D,MATCH(B249,加密!F:F,0)),"")</f>
        <v/>
      </c>
      <c r="F249" s="9" t="str">
        <f>IFERROR(INDEX(加密!E:E,MATCH(B249,加密!F:F,0)),"")</f>
        <v/>
      </c>
      <c r="G249" s="14" t="str">
        <f>IFERROR(INDEX(加密!H:H,MATCH(B249,加密!F:F,0)),"")</f>
        <v/>
      </c>
      <c r="H249" s="14" t="str">
        <f>IFERROR(INDEX(加密!I:I,MATCH(B249,加密!F:F,0)),"")</f>
        <v/>
      </c>
      <c r="I249" s="14" t="str">
        <f>IFERROR(INDEX(加密!C:C,MATCH(B249,加密!F:F,0)),"")</f>
        <v/>
      </c>
    </row>
    <row r="250" spans="1:9" ht="18" customHeight="1" x14ac:dyDescent="0.2">
      <c r="A250" s="1">
        <v>248</v>
      </c>
      <c r="B250" s="14" t="str">
        <f>"0x"&amp;DEC2HEX(A250,3)</f>
        <v>0x0F8</v>
      </c>
      <c r="C250" s="1" t="s">
        <v>9</v>
      </c>
      <c r="D250" s="10" t="s">
        <v>46</v>
      </c>
      <c r="E250" s="9" t="str">
        <f>IFERROR(INDEX(加密!D:D,MATCH(B250,加密!F:F,0)),"")</f>
        <v/>
      </c>
      <c r="F250" s="9" t="str">
        <f>IFERROR(INDEX(加密!E:E,MATCH(B250,加密!F:F,0)),"")</f>
        <v/>
      </c>
      <c r="G250" s="14" t="str">
        <f>IFERROR(INDEX(加密!H:H,MATCH(B250,加密!F:F,0)),"")</f>
        <v/>
      </c>
      <c r="H250" s="14" t="str">
        <f>IFERROR(INDEX(加密!I:I,MATCH(B250,加密!F:F,0)),"")</f>
        <v/>
      </c>
      <c r="I250" s="14" t="str">
        <f>IFERROR(INDEX(加密!C:C,MATCH(B250,加密!F:F,0)),"")</f>
        <v/>
      </c>
    </row>
    <row r="251" spans="1:9" ht="18" customHeight="1" x14ac:dyDescent="0.2">
      <c r="A251" s="1">
        <v>249</v>
      </c>
      <c r="B251" s="14" t="str">
        <f>"0x"&amp;DEC2HEX(A251,3)</f>
        <v>0x0F9</v>
      </c>
      <c r="C251" s="1" t="s">
        <v>9</v>
      </c>
      <c r="D251" s="10" t="s">
        <v>46</v>
      </c>
      <c r="E251" s="9" t="str">
        <f>IFERROR(INDEX(加密!D:D,MATCH(B251,加密!F:F,0)),"")</f>
        <v/>
      </c>
      <c r="F251" s="9" t="str">
        <f>IFERROR(INDEX(加密!E:E,MATCH(B251,加密!F:F,0)),"")</f>
        <v/>
      </c>
      <c r="G251" s="14" t="str">
        <f>IFERROR(INDEX(加密!H:H,MATCH(B251,加密!F:F,0)),"")</f>
        <v/>
      </c>
      <c r="H251" s="14" t="str">
        <f>IFERROR(INDEX(加密!I:I,MATCH(B251,加密!F:F,0)),"")</f>
        <v/>
      </c>
      <c r="I251" s="14" t="str">
        <f>IFERROR(INDEX(加密!C:C,MATCH(B251,加密!F:F,0)),"")</f>
        <v/>
      </c>
    </row>
    <row r="252" spans="1:9" ht="18" customHeight="1" x14ac:dyDescent="0.2">
      <c r="A252" s="1">
        <v>250</v>
      </c>
      <c r="B252" s="14" t="str">
        <f>"0x"&amp;DEC2HEX(A252,3)</f>
        <v>0x0FA</v>
      </c>
      <c r="C252" s="1" t="s">
        <v>9</v>
      </c>
      <c r="D252" s="10" t="s">
        <v>46</v>
      </c>
      <c r="E252" s="9" t="str">
        <f>IFERROR(INDEX(加密!D:D,MATCH(B252,加密!F:F,0)),"")</f>
        <v/>
      </c>
      <c r="F252" s="9" t="str">
        <f>IFERROR(INDEX(加密!E:E,MATCH(B252,加密!F:F,0)),"")</f>
        <v/>
      </c>
      <c r="G252" s="14" t="str">
        <f>IFERROR(INDEX(加密!H:H,MATCH(B252,加密!F:F,0)),"")</f>
        <v/>
      </c>
      <c r="H252" s="14" t="str">
        <f>IFERROR(INDEX(加密!I:I,MATCH(B252,加密!F:F,0)),"")</f>
        <v/>
      </c>
      <c r="I252" s="14" t="str">
        <f>IFERROR(INDEX(加密!C:C,MATCH(B252,加密!F:F,0)),"")</f>
        <v/>
      </c>
    </row>
    <row r="253" spans="1:9" ht="18" customHeight="1" x14ac:dyDescent="0.2">
      <c r="A253" s="1">
        <v>251</v>
      </c>
      <c r="B253" s="14" t="str">
        <f>"0x"&amp;DEC2HEX(A253,3)</f>
        <v>0x0FB</v>
      </c>
      <c r="C253" s="1" t="s">
        <v>9</v>
      </c>
      <c r="D253" s="10" t="s">
        <v>46</v>
      </c>
      <c r="E253" s="9" t="str">
        <f>IFERROR(INDEX(加密!D:D,MATCH(B253,加密!F:F,0)),"")</f>
        <v/>
      </c>
      <c r="F253" s="9" t="str">
        <f>IFERROR(INDEX(加密!E:E,MATCH(B253,加密!F:F,0)),"")</f>
        <v/>
      </c>
      <c r="G253" s="14" t="str">
        <f>IFERROR(INDEX(加密!H:H,MATCH(B253,加密!F:F,0)),"")</f>
        <v/>
      </c>
      <c r="H253" s="14" t="str">
        <f>IFERROR(INDEX(加密!I:I,MATCH(B253,加密!F:F,0)),"")</f>
        <v/>
      </c>
      <c r="I253" s="14" t="str">
        <f>IFERROR(INDEX(加密!C:C,MATCH(B253,加密!F:F,0)),"")</f>
        <v/>
      </c>
    </row>
    <row r="254" spans="1:9" ht="18" customHeight="1" x14ac:dyDescent="0.2">
      <c r="A254" s="1">
        <v>252</v>
      </c>
      <c r="B254" s="14" t="str">
        <f>"0x"&amp;DEC2HEX(A254,3)</f>
        <v>0x0FC</v>
      </c>
      <c r="C254" s="1" t="s">
        <v>9</v>
      </c>
      <c r="D254" s="10" t="s">
        <v>46</v>
      </c>
      <c r="E254" s="9" t="str">
        <f>IFERROR(INDEX(加密!D:D,MATCH(B254,加密!F:F,0)),"")</f>
        <v/>
      </c>
      <c r="F254" s="9" t="str">
        <f>IFERROR(INDEX(加密!E:E,MATCH(B254,加密!F:F,0)),"")</f>
        <v/>
      </c>
      <c r="G254" s="14" t="str">
        <f>IFERROR(INDEX(加密!H:H,MATCH(B254,加密!F:F,0)),"")</f>
        <v/>
      </c>
      <c r="H254" s="14" t="str">
        <f>IFERROR(INDEX(加密!I:I,MATCH(B254,加密!F:F,0)),"")</f>
        <v/>
      </c>
      <c r="I254" s="14" t="str">
        <f>IFERROR(INDEX(加密!C:C,MATCH(B254,加密!F:F,0)),"")</f>
        <v/>
      </c>
    </row>
    <row r="255" spans="1:9" ht="18" customHeight="1" x14ac:dyDescent="0.2">
      <c r="A255" s="1">
        <v>253</v>
      </c>
      <c r="B255" s="14" t="str">
        <f>"0x"&amp;DEC2HEX(A255,3)</f>
        <v>0x0FD</v>
      </c>
      <c r="C255" s="1" t="s">
        <v>9</v>
      </c>
      <c r="D255" s="10" t="s">
        <v>46</v>
      </c>
      <c r="E255" s="9" t="str">
        <f>IFERROR(INDEX(加密!D:D,MATCH(B255,加密!F:F,0)),"")</f>
        <v/>
      </c>
      <c r="F255" s="9" t="str">
        <f>IFERROR(INDEX(加密!E:E,MATCH(B255,加密!F:F,0)),"")</f>
        <v/>
      </c>
      <c r="G255" s="14" t="str">
        <f>IFERROR(INDEX(加密!H:H,MATCH(B255,加密!F:F,0)),"")</f>
        <v/>
      </c>
      <c r="H255" s="14" t="str">
        <f>IFERROR(INDEX(加密!I:I,MATCH(B255,加密!F:F,0)),"")</f>
        <v/>
      </c>
      <c r="I255" s="14" t="str">
        <f>IFERROR(INDEX(加密!C:C,MATCH(B255,加密!F:F,0)),"")</f>
        <v/>
      </c>
    </row>
    <row r="256" spans="1:9" ht="18" customHeight="1" x14ac:dyDescent="0.2">
      <c r="A256" s="1">
        <v>254</v>
      </c>
      <c r="B256" s="14" t="str">
        <f>"0x"&amp;DEC2HEX(A256,3)</f>
        <v>0x0FE</v>
      </c>
      <c r="C256" s="1" t="s">
        <v>9</v>
      </c>
      <c r="D256" s="10" t="s">
        <v>46</v>
      </c>
      <c r="E256" s="9" t="str">
        <f>IFERROR(INDEX(加密!D:D,MATCH(B256,加密!F:F,0)),"")</f>
        <v/>
      </c>
      <c r="F256" s="9" t="str">
        <f>IFERROR(INDEX(加密!E:E,MATCH(B256,加密!F:F,0)),"")</f>
        <v/>
      </c>
      <c r="G256" s="14" t="str">
        <f>IFERROR(INDEX(加密!H:H,MATCH(B256,加密!F:F,0)),"")</f>
        <v/>
      </c>
      <c r="H256" s="14" t="str">
        <f>IFERROR(INDEX(加密!I:I,MATCH(B256,加密!F:F,0)),"")</f>
        <v/>
      </c>
      <c r="I256" s="14" t="str">
        <f>IFERROR(INDEX(加密!C:C,MATCH(B256,加密!F:F,0)),"")</f>
        <v/>
      </c>
    </row>
    <row r="257" spans="1:9" ht="18" customHeight="1" x14ac:dyDescent="0.2">
      <c r="A257" s="1">
        <v>255</v>
      </c>
      <c r="B257" s="14" t="str">
        <f>"0x"&amp;DEC2HEX(A257,3)</f>
        <v>0x0FF</v>
      </c>
      <c r="C257" s="1" t="s">
        <v>9</v>
      </c>
      <c r="D257" s="10" t="s">
        <v>46</v>
      </c>
      <c r="E257" s="9" t="str">
        <f>IFERROR(INDEX(加密!D:D,MATCH(B257,加密!F:F,0)),"")</f>
        <v/>
      </c>
      <c r="F257" s="9" t="str">
        <f>IFERROR(INDEX(加密!E:E,MATCH(B257,加密!F:F,0)),"")</f>
        <v/>
      </c>
      <c r="G257" s="14" t="str">
        <f>IFERROR(INDEX(加密!H:H,MATCH(B257,加密!F:F,0)),"")</f>
        <v/>
      </c>
      <c r="H257" s="14" t="str">
        <f>IFERROR(INDEX(加密!I:I,MATCH(B257,加密!F:F,0)),"")</f>
        <v/>
      </c>
      <c r="I257" s="14" t="str">
        <f>IFERROR(INDEX(加密!C:C,MATCH(B257,加密!F:F,0)),"")</f>
        <v/>
      </c>
    </row>
    <row r="258" spans="1:9" ht="18" customHeight="1" x14ac:dyDescent="0.2">
      <c r="A258" s="1">
        <v>256</v>
      </c>
      <c r="B258" s="14" t="str">
        <f>"0x"&amp;DEC2HEX(A258,3)</f>
        <v>0x100</v>
      </c>
      <c r="C258" s="1" t="s">
        <v>9</v>
      </c>
      <c r="D258" s="10" t="s">
        <v>46</v>
      </c>
      <c r="E258" s="9" t="str">
        <f>IFERROR(INDEX(加密!D:D,MATCH(B258,加密!F:F,0)),"")</f>
        <v/>
      </c>
      <c r="F258" s="9" t="str">
        <f>IFERROR(INDEX(加密!E:E,MATCH(B258,加密!F:F,0)),"")</f>
        <v/>
      </c>
      <c r="G258" s="14" t="str">
        <f>IFERROR(INDEX(加密!H:H,MATCH(B258,加密!F:F,0)),"")</f>
        <v/>
      </c>
      <c r="H258" s="14" t="str">
        <f>IFERROR(INDEX(加密!I:I,MATCH(B258,加密!F:F,0)),"")</f>
        <v/>
      </c>
      <c r="I258" s="14" t="str">
        <f>IFERROR(INDEX(加密!C:C,MATCH(B258,加密!F:F,0)),"")</f>
        <v/>
      </c>
    </row>
    <row r="259" spans="1:9" ht="18" customHeight="1" x14ac:dyDescent="0.2">
      <c r="A259" s="1">
        <v>257</v>
      </c>
      <c r="B259" s="14" t="str">
        <f>"0x"&amp;DEC2HEX(A259,3)</f>
        <v>0x101</v>
      </c>
      <c r="C259" s="1" t="s">
        <v>9</v>
      </c>
      <c r="D259" s="10" t="s">
        <v>46</v>
      </c>
      <c r="E259" s="9" t="str">
        <f>IFERROR(INDEX(加密!D:D,MATCH(B259,加密!F:F,0)),"")</f>
        <v/>
      </c>
      <c r="F259" s="9" t="str">
        <f>IFERROR(INDEX(加密!E:E,MATCH(B259,加密!F:F,0)),"")</f>
        <v/>
      </c>
      <c r="G259" s="14" t="str">
        <f>IFERROR(INDEX(加密!H:H,MATCH(B259,加密!F:F,0)),"")</f>
        <v/>
      </c>
      <c r="H259" s="14" t="str">
        <f>IFERROR(INDEX(加密!I:I,MATCH(B259,加密!F:F,0)),"")</f>
        <v/>
      </c>
      <c r="I259" s="14" t="str">
        <f>IFERROR(INDEX(加密!C:C,MATCH(B259,加密!F:F,0)),"")</f>
        <v/>
      </c>
    </row>
    <row r="260" spans="1:9" ht="18" customHeight="1" x14ac:dyDescent="0.2">
      <c r="A260" s="1">
        <v>258</v>
      </c>
      <c r="B260" s="14" t="str">
        <f>"0x"&amp;DEC2HEX(A260,3)</f>
        <v>0x102</v>
      </c>
      <c r="C260" s="1" t="s">
        <v>9</v>
      </c>
      <c r="D260" s="10" t="s">
        <v>46</v>
      </c>
      <c r="E260" s="9" t="str">
        <f>IFERROR(INDEX(加密!D:D,MATCH(B260,加密!F:F,0)),"")</f>
        <v/>
      </c>
      <c r="F260" s="9" t="str">
        <f>IFERROR(INDEX(加密!E:E,MATCH(B260,加密!F:F,0)),"")</f>
        <v/>
      </c>
      <c r="G260" s="14" t="str">
        <f>IFERROR(INDEX(加密!H:H,MATCH(B260,加密!F:F,0)),"")</f>
        <v/>
      </c>
      <c r="H260" s="14" t="str">
        <f>IFERROR(INDEX(加密!I:I,MATCH(B260,加密!F:F,0)),"")</f>
        <v/>
      </c>
      <c r="I260" s="14" t="str">
        <f>IFERROR(INDEX(加密!C:C,MATCH(B260,加密!F:F,0)),"")</f>
        <v/>
      </c>
    </row>
    <row r="261" spans="1:9" ht="18" customHeight="1" x14ac:dyDescent="0.2">
      <c r="A261" s="1">
        <v>259</v>
      </c>
      <c r="B261" s="14" t="str">
        <f>"0x"&amp;DEC2HEX(A261,3)</f>
        <v>0x103</v>
      </c>
      <c r="C261" s="1" t="s">
        <v>9</v>
      </c>
      <c r="D261" s="10" t="s">
        <v>46</v>
      </c>
      <c r="E261" s="9" t="str">
        <f>IFERROR(INDEX(加密!D:D,MATCH(B261,加密!F:F,0)),"")</f>
        <v/>
      </c>
      <c r="F261" s="9" t="str">
        <f>IFERROR(INDEX(加密!E:E,MATCH(B261,加密!F:F,0)),"")</f>
        <v/>
      </c>
      <c r="G261" s="14" t="str">
        <f>IFERROR(INDEX(加密!H:H,MATCH(B261,加密!F:F,0)),"")</f>
        <v/>
      </c>
      <c r="H261" s="14" t="str">
        <f>IFERROR(INDEX(加密!I:I,MATCH(B261,加密!F:F,0)),"")</f>
        <v/>
      </c>
      <c r="I261" s="14" t="str">
        <f>IFERROR(INDEX(加密!C:C,MATCH(B261,加密!F:F,0)),"")</f>
        <v/>
      </c>
    </row>
    <row r="262" spans="1:9" ht="18" customHeight="1" x14ac:dyDescent="0.2">
      <c r="A262" s="1">
        <v>260</v>
      </c>
      <c r="B262" s="14" t="str">
        <f>"0x"&amp;DEC2HEX(A262,3)</f>
        <v>0x104</v>
      </c>
      <c r="C262" s="1" t="s">
        <v>9</v>
      </c>
      <c r="D262" s="10" t="s">
        <v>46</v>
      </c>
      <c r="E262" s="9" t="str">
        <f>IFERROR(INDEX(加密!D:D,MATCH(B262,加密!F:F,0)),"")</f>
        <v/>
      </c>
      <c r="F262" s="9" t="str">
        <f>IFERROR(INDEX(加密!E:E,MATCH(B262,加密!F:F,0)),"")</f>
        <v/>
      </c>
      <c r="G262" s="14" t="str">
        <f>IFERROR(INDEX(加密!H:H,MATCH(B262,加密!F:F,0)),"")</f>
        <v/>
      </c>
      <c r="H262" s="14" t="str">
        <f>IFERROR(INDEX(加密!I:I,MATCH(B262,加密!F:F,0)),"")</f>
        <v/>
      </c>
      <c r="I262" s="14" t="str">
        <f>IFERROR(INDEX(加密!C:C,MATCH(B262,加密!F:F,0)),"")</f>
        <v/>
      </c>
    </row>
    <row r="263" spans="1:9" ht="18" customHeight="1" x14ac:dyDescent="0.2">
      <c r="A263" s="1">
        <v>261</v>
      </c>
      <c r="B263" s="14" t="str">
        <f>"0x"&amp;DEC2HEX(A263,3)</f>
        <v>0x105</v>
      </c>
      <c r="C263" s="1" t="s">
        <v>9</v>
      </c>
      <c r="D263" s="10" t="s">
        <v>46</v>
      </c>
      <c r="E263" s="9" t="str">
        <f>IFERROR(INDEX(加密!D:D,MATCH(B263,加密!F:F,0)),"")</f>
        <v/>
      </c>
      <c r="F263" s="9" t="str">
        <f>IFERROR(INDEX(加密!E:E,MATCH(B263,加密!F:F,0)),"")</f>
        <v/>
      </c>
      <c r="G263" s="14" t="str">
        <f>IFERROR(INDEX(加密!H:H,MATCH(B263,加密!F:F,0)),"")</f>
        <v/>
      </c>
      <c r="H263" s="14" t="str">
        <f>IFERROR(INDEX(加密!I:I,MATCH(B263,加密!F:F,0)),"")</f>
        <v/>
      </c>
      <c r="I263" s="14" t="str">
        <f>IFERROR(INDEX(加密!C:C,MATCH(B263,加密!F:F,0)),"")</f>
        <v/>
      </c>
    </row>
    <row r="264" spans="1:9" ht="18" customHeight="1" x14ac:dyDescent="0.2">
      <c r="A264" s="1">
        <v>262</v>
      </c>
      <c r="B264" s="14" t="str">
        <f>"0x"&amp;DEC2HEX(A264,3)</f>
        <v>0x106</v>
      </c>
      <c r="C264" s="1" t="s">
        <v>9</v>
      </c>
      <c r="D264" s="10" t="s">
        <v>46</v>
      </c>
      <c r="E264" s="9" t="str">
        <f>IFERROR(INDEX(加密!D:D,MATCH(B264,加密!F:F,0)),"")</f>
        <v/>
      </c>
      <c r="F264" s="9" t="str">
        <f>IFERROR(INDEX(加密!E:E,MATCH(B264,加密!F:F,0)),"")</f>
        <v/>
      </c>
      <c r="G264" s="14" t="str">
        <f>IFERROR(INDEX(加密!H:H,MATCH(B264,加密!F:F,0)),"")</f>
        <v/>
      </c>
      <c r="H264" s="14" t="str">
        <f>IFERROR(INDEX(加密!I:I,MATCH(B264,加密!F:F,0)),"")</f>
        <v/>
      </c>
      <c r="I264" s="14" t="str">
        <f>IFERROR(INDEX(加密!C:C,MATCH(B264,加密!F:F,0)),"")</f>
        <v/>
      </c>
    </row>
    <row r="265" spans="1:9" ht="18" customHeight="1" x14ac:dyDescent="0.2">
      <c r="A265" s="1">
        <v>263</v>
      </c>
      <c r="B265" s="14" t="str">
        <f>"0x"&amp;DEC2HEX(A265,3)</f>
        <v>0x107</v>
      </c>
      <c r="C265" s="1" t="s">
        <v>9</v>
      </c>
      <c r="D265" s="10" t="s">
        <v>46</v>
      </c>
      <c r="E265" s="9" t="str">
        <f>IFERROR(INDEX(加密!D:D,MATCH(B265,加密!F:F,0)),"")</f>
        <v/>
      </c>
      <c r="F265" s="9" t="str">
        <f>IFERROR(INDEX(加密!E:E,MATCH(B265,加密!F:F,0)),"")</f>
        <v/>
      </c>
      <c r="G265" s="14" t="str">
        <f>IFERROR(INDEX(加密!H:H,MATCH(B265,加密!F:F,0)),"")</f>
        <v/>
      </c>
      <c r="H265" s="14" t="str">
        <f>IFERROR(INDEX(加密!I:I,MATCH(B265,加密!F:F,0)),"")</f>
        <v/>
      </c>
      <c r="I265" s="14" t="str">
        <f>IFERROR(INDEX(加密!C:C,MATCH(B265,加密!F:F,0)),"")</f>
        <v/>
      </c>
    </row>
    <row r="266" spans="1:9" ht="18" customHeight="1" x14ac:dyDescent="0.2">
      <c r="A266" s="1">
        <v>264</v>
      </c>
      <c r="B266" s="14" t="str">
        <f>"0x"&amp;DEC2HEX(A266,3)</f>
        <v>0x108</v>
      </c>
      <c r="C266" s="1" t="s">
        <v>9</v>
      </c>
      <c r="D266" s="10" t="s">
        <v>46</v>
      </c>
      <c r="E266" s="9" t="str">
        <f>IFERROR(INDEX(加密!D:D,MATCH(B266,加密!F:F,0)),"")</f>
        <v/>
      </c>
      <c r="F266" s="9" t="str">
        <f>IFERROR(INDEX(加密!E:E,MATCH(B266,加密!F:F,0)),"")</f>
        <v/>
      </c>
      <c r="G266" s="14" t="str">
        <f>IFERROR(INDEX(加密!H:H,MATCH(B266,加密!F:F,0)),"")</f>
        <v/>
      </c>
      <c r="H266" s="14" t="str">
        <f>IFERROR(INDEX(加密!I:I,MATCH(B266,加密!F:F,0)),"")</f>
        <v/>
      </c>
      <c r="I266" s="14" t="str">
        <f>IFERROR(INDEX(加密!C:C,MATCH(B266,加密!F:F,0)),"")</f>
        <v/>
      </c>
    </row>
    <row r="267" spans="1:9" ht="18" customHeight="1" x14ac:dyDescent="0.2">
      <c r="A267" s="1">
        <v>265</v>
      </c>
      <c r="B267" s="14" t="str">
        <f>"0x"&amp;DEC2HEX(A267,3)</f>
        <v>0x109</v>
      </c>
      <c r="C267" s="1" t="s">
        <v>9</v>
      </c>
      <c r="D267" s="10" t="s">
        <v>46</v>
      </c>
      <c r="E267" s="9" t="str">
        <f>IFERROR(INDEX(加密!D:D,MATCH(B267,加密!F:F,0)),"")</f>
        <v/>
      </c>
      <c r="F267" s="9" t="str">
        <f>IFERROR(INDEX(加密!E:E,MATCH(B267,加密!F:F,0)),"")</f>
        <v/>
      </c>
      <c r="G267" s="14" t="str">
        <f>IFERROR(INDEX(加密!H:H,MATCH(B267,加密!F:F,0)),"")</f>
        <v/>
      </c>
      <c r="H267" s="14" t="str">
        <f>IFERROR(INDEX(加密!I:I,MATCH(B267,加密!F:F,0)),"")</f>
        <v/>
      </c>
      <c r="I267" s="14" t="str">
        <f>IFERROR(INDEX(加密!C:C,MATCH(B267,加密!F:F,0)),"")</f>
        <v/>
      </c>
    </row>
    <row r="268" spans="1:9" ht="18" customHeight="1" x14ac:dyDescent="0.2">
      <c r="A268" s="1">
        <v>266</v>
      </c>
      <c r="B268" s="14" t="str">
        <f>"0x"&amp;DEC2HEX(A268,3)</f>
        <v>0x10A</v>
      </c>
      <c r="C268" s="1" t="s">
        <v>9</v>
      </c>
      <c r="D268" s="10" t="s">
        <v>46</v>
      </c>
      <c r="E268" s="9" t="str">
        <f>IFERROR(INDEX(加密!D:D,MATCH(B268,加密!F:F,0)),"")</f>
        <v/>
      </c>
      <c r="F268" s="9" t="str">
        <f>IFERROR(INDEX(加密!E:E,MATCH(B268,加密!F:F,0)),"")</f>
        <v/>
      </c>
      <c r="G268" s="14" t="str">
        <f>IFERROR(INDEX(加密!H:H,MATCH(B268,加密!F:F,0)),"")</f>
        <v/>
      </c>
      <c r="H268" s="14" t="str">
        <f>IFERROR(INDEX(加密!I:I,MATCH(B268,加密!F:F,0)),"")</f>
        <v/>
      </c>
      <c r="I268" s="14" t="str">
        <f>IFERROR(INDEX(加密!C:C,MATCH(B268,加密!F:F,0)),"")</f>
        <v/>
      </c>
    </row>
    <row r="269" spans="1:9" ht="18" customHeight="1" x14ac:dyDescent="0.2">
      <c r="A269" s="1">
        <v>267</v>
      </c>
      <c r="B269" s="14" t="str">
        <f>"0x"&amp;DEC2HEX(A269,3)</f>
        <v>0x10B</v>
      </c>
      <c r="C269" s="1" t="s">
        <v>9</v>
      </c>
      <c r="D269" s="10" t="s">
        <v>46</v>
      </c>
      <c r="E269" s="9" t="str">
        <f>IFERROR(INDEX(加密!D:D,MATCH(B269,加密!F:F,0)),"")</f>
        <v/>
      </c>
      <c r="F269" s="9" t="str">
        <f>IFERROR(INDEX(加密!E:E,MATCH(B269,加密!F:F,0)),"")</f>
        <v/>
      </c>
      <c r="G269" s="14" t="str">
        <f>IFERROR(INDEX(加密!H:H,MATCH(B269,加密!F:F,0)),"")</f>
        <v/>
      </c>
      <c r="H269" s="14" t="str">
        <f>IFERROR(INDEX(加密!I:I,MATCH(B269,加密!F:F,0)),"")</f>
        <v/>
      </c>
      <c r="I269" s="14" t="str">
        <f>IFERROR(INDEX(加密!C:C,MATCH(B269,加密!F:F,0)),"")</f>
        <v/>
      </c>
    </row>
    <row r="270" spans="1:9" ht="18" customHeight="1" x14ac:dyDescent="0.2">
      <c r="A270" s="1">
        <v>268</v>
      </c>
      <c r="B270" s="14" t="str">
        <f>"0x"&amp;DEC2HEX(A270,3)</f>
        <v>0x10C</v>
      </c>
      <c r="C270" s="1" t="s">
        <v>9</v>
      </c>
      <c r="D270" s="10" t="s">
        <v>46</v>
      </c>
      <c r="E270" s="9" t="str">
        <f>IFERROR(INDEX(加密!D:D,MATCH(B270,加密!F:F,0)),"")</f>
        <v/>
      </c>
      <c r="F270" s="9" t="str">
        <f>IFERROR(INDEX(加密!E:E,MATCH(B270,加密!F:F,0)),"")</f>
        <v/>
      </c>
      <c r="G270" s="14" t="str">
        <f>IFERROR(INDEX(加密!H:H,MATCH(B270,加密!F:F,0)),"")</f>
        <v/>
      </c>
      <c r="H270" s="14" t="str">
        <f>IFERROR(INDEX(加密!I:I,MATCH(B270,加密!F:F,0)),"")</f>
        <v/>
      </c>
      <c r="I270" s="14" t="str">
        <f>IFERROR(INDEX(加密!C:C,MATCH(B270,加密!F:F,0)),"")</f>
        <v/>
      </c>
    </row>
    <row r="271" spans="1:9" ht="18" customHeight="1" x14ac:dyDescent="0.2">
      <c r="A271" s="1">
        <v>269</v>
      </c>
      <c r="B271" s="14" t="str">
        <f>"0x"&amp;DEC2HEX(A271,3)</f>
        <v>0x10D</v>
      </c>
      <c r="C271" s="1" t="s">
        <v>9</v>
      </c>
      <c r="D271" s="10" t="s">
        <v>46</v>
      </c>
      <c r="E271" s="9" t="str">
        <f>IFERROR(INDEX(加密!D:D,MATCH(B271,加密!F:F,0)),"")</f>
        <v/>
      </c>
      <c r="F271" s="9" t="str">
        <f>IFERROR(INDEX(加密!E:E,MATCH(B271,加密!F:F,0)),"")</f>
        <v/>
      </c>
      <c r="G271" s="14" t="str">
        <f>IFERROR(INDEX(加密!H:H,MATCH(B271,加密!F:F,0)),"")</f>
        <v/>
      </c>
      <c r="H271" s="14" t="str">
        <f>IFERROR(INDEX(加密!I:I,MATCH(B271,加密!F:F,0)),"")</f>
        <v/>
      </c>
      <c r="I271" s="14" t="str">
        <f>IFERROR(INDEX(加密!C:C,MATCH(B271,加密!F:F,0)),"")</f>
        <v/>
      </c>
    </row>
    <row r="272" spans="1:9" ht="18" customHeight="1" x14ac:dyDescent="0.2">
      <c r="A272" s="1">
        <v>270</v>
      </c>
      <c r="B272" s="14" t="str">
        <f>"0x"&amp;DEC2HEX(A272,3)</f>
        <v>0x10E</v>
      </c>
      <c r="C272" s="1" t="s">
        <v>9</v>
      </c>
      <c r="D272" s="10" t="s">
        <v>46</v>
      </c>
      <c r="E272" s="9" t="str">
        <f>IFERROR(INDEX(加密!D:D,MATCH(B272,加密!F:F,0)),"")</f>
        <v/>
      </c>
      <c r="F272" s="9" t="str">
        <f>IFERROR(INDEX(加密!E:E,MATCH(B272,加密!F:F,0)),"")</f>
        <v/>
      </c>
      <c r="G272" s="14" t="str">
        <f>IFERROR(INDEX(加密!H:H,MATCH(B272,加密!F:F,0)),"")</f>
        <v/>
      </c>
      <c r="H272" s="14" t="str">
        <f>IFERROR(INDEX(加密!I:I,MATCH(B272,加密!F:F,0)),"")</f>
        <v/>
      </c>
      <c r="I272" s="14" t="str">
        <f>IFERROR(INDEX(加密!C:C,MATCH(B272,加密!F:F,0)),"")</f>
        <v/>
      </c>
    </row>
    <row r="273" spans="1:9" ht="18" customHeight="1" x14ac:dyDescent="0.2">
      <c r="A273" s="1">
        <v>271</v>
      </c>
      <c r="B273" s="14" t="str">
        <f>"0x"&amp;DEC2HEX(A273,3)</f>
        <v>0x10F</v>
      </c>
      <c r="C273" s="1" t="s">
        <v>9</v>
      </c>
      <c r="D273" s="10" t="s">
        <v>46</v>
      </c>
      <c r="E273" s="9" t="str">
        <f>IFERROR(INDEX(加密!D:D,MATCH(B273,加密!F:F,0)),"")</f>
        <v/>
      </c>
      <c r="F273" s="9" t="str">
        <f>IFERROR(INDEX(加密!E:E,MATCH(B273,加密!F:F,0)),"")</f>
        <v/>
      </c>
      <c r="G273" s="14" t="str">
        <f>IFERROR(INDEX(加密!H:H,MATCH(B273,加密!F:F,0)),"")</f>
        <v/>
      </c>
      <c r="H273" s="14" t="str">
        <f>IFERROR(INDEX(加密!I:I,MATCH(B273,加密!F:F,0)),"")</f>
        <v/>
      </c>
      <c r="I273" s="14" t="str">
        <f>IFERROR(INDEX(加密!C:C,MATCH(B273,加密!F:F,0)),"")</f>
        <v/>
      </c>
    </row>
    <row r="274" spans="1:9" ht="18" customHeight="1" x14ac:dyDescent="0.2">
      <c r="A274" s="1">
        <v>272</v>
      </c>
      <c r="B274" s="14" t="str">
        <f>"0x"&amp;DEC2HEX(A274,3)</f>
        <v>0x110</v>
      </c>
      <c r="C274" s="1" t="s">
        <v>9</v>
      </c>
      <c r="D274" s="10" t="s">
        <v>46</v>
      </c>
      <c r="E274" s="9" t="str">
        <f>IFERROR(INDEX(加密!D:D,MATCH(B274,加密!F:F,0)),"")</f>
        <v/>
      </c>
      <c r="F274" s="9" t="str">
        <f>IFERROR(INDEX(加密!E:E,MATCH(B274,加密!F:F,0)),"")</f>
        <v/>
      </c>
      <c r="G274" s="14" t="str">
        <f>IFERROR(INDEX(加密!H:H,MATCH(B274,加密!F:F,0)),"")</f>
        <v/>
      </c>
      <c r="H274" s="14" t="str">
        <f>IFERROR(INDEX(加密!I:I,MATCH(B274,加密!F:F,0)),"")</f>
        <v/>
      </c>
      <c r="I274" s="14" t="str">
        <f>IFERROR(INDEX(加密!C:C,MATCH(B274,加密!F:F,0)),"")</f>
        <v/>
      </c>
    </row>
    <row r="275" spans="1:9" ht="18" customHeight="1" x14ac:dyDescent="0.2">
      <c r="A275" s="1">
        <v>273</v>
      </c>
      <c r="B275" s="14" t="str">
        <f>"0x"&amp;DEC2HEX(A275,3)</f>
        <v>0x111</v>
      </c>
      <c r="C275" s="1" t="s">
        <v>9</v>
      </c>
      <c r="D275" s="10" t="s">
        <v>46</v>
      </c>
      <c r="E275" s="9" t="str">
        <f>IFERROR(INDEX(加密!D:D,MATCH(B275,加密!F:F,0)),"")</f>
        <v/>
      </c>
      <c r="F275" s="9" t="str">
        <f>IFERROR(INDEX(加密!E:E,MATCH(B275,加密!F:F,0)),"")</f>
        <v/>
      </c>
      <c r="G275" s="14" t="str">
        <f>IFERROR(INDEX(加密!H:H,MATCH(B275,加密!F:F,0)),"")</f>
        <v/>
      </c>
      <c r="H275" s="14" t="str">
        <f>IFERROR(INDEX(加密!I:I,MATCH(B275,加密!F:F,0)),"")</f>
        <v/>
      </c>
      <c r="I275" s="14" t="str">
        <f>IFERROR(INDEX(加密!C:C,MATCH(B275,加密!F:F,0)),"")</f>
        <v/>
      </c>
    </row>
    <row r="276" spans="1:9" ht="18" customHeight="1" x14ac:dyDescent="0.2">
      <c r="A276" s="1">
        <v>274</v>
      </c>
      <c r="B276" s="14" t="str">
        <f>"0x"&amp;DEC2HEX(A276,3)</f>
        <v>0x112</v>
      </c>
      <c r="C276" s="1" t="s">
        <v>9</v>
      </c>
      <c r="D276" s="10" t="s">
        <v>46</v>
      </c>
      <c r="E276" s="9" t="str">
        <f>IFERROR(INDEX(加密!D:D,MATCH(B276,加密!F:F,0)),"")</f>
        <v/>
      </c>
      <c r="F276" s="9" t="str">
        <f>IFERROR(INDEX(加密!E:E,MATCH(B276,加密!F:F,0)),"")</f>
        <v/>
      </c>
      <c r="G276" s="14" t="str">
        <f>IFERROR(INDEX(加密!H:H,MATCH(B276,加密!F:F,0)),"")</f>
        <v/>
      </c>
      <c r="H276" s="14" t="str">
        <f>IFERROR(INDEX(加密!I:I,MATCH(B276,加密!F:F,0)),"")</f>
        <v/>
      </c>
      <c r="I276" s="14" t="str">
        <f>IFERROR(INDEX(加密!C:C,MATCH(B276,加密!F:F,0)),"")</f>
        <v/>
      </c>
    </row>
    <row r="277" spans="1:9" ht="18" customHeight="1" x14ac:dyDescent="0.2">
      <c r="A277" s="1">
        <v>275</v>
      </c>
      <c r="B277" s="14" t="str">
        <f>"0x"&amp;DEC2HEX(A277,3)</f>
        <v>0x113</v>
      </c>
      <c r="C277" s="1" t="s">
        <v>9</v>
      </c>
      <c r="D277" s="10" t="s">
        <v>46</v>
      </c>
      <c r="E277" s="9" t="str">
        <f>IFERROR(INDEX(加密!D:D,MATCH(B277,加密!F:F,0)),"")</f>
        <v/>
      </c>
      <c r="F277" s="9" t="str">
        <f>IFERROR(INDEX(加密!E:E,MATCH(B277,加密!F:F,0)),"")</f>
        <v/>
      </c>
      <c r="G277" s="14" t="str">
        <f>IFERROR(INDEX(加密!H:H,MATCH(B277,加密!F:F,0)),"")</f>
        <v/>
      </c>
      <c r="H277" s="14" t="str">
        <f>IFERROR(INDEX(加密!I:I,MATCH(B277,加密!F:F,0)),"")</f>
        <v/>
      </c>
      <c r="I277" s="14" t="str">
        <f>IFERROR(INDEX(加密!C:C,MATCH(B277,加密!F:F,0)),"")</f>
        <v/>
      </c>
    </row>
    <row r="278" spans="1:9" ht="18" customHeight="1" x14ac:dyDescent="0.2">
      <c r="A278" s="1">
        <v>276</v>
      </c>
      <c r="B278" s="14" t="str">
        <f>"0x"&amp;DEC2HEX(A278,3)</f>
        <v>0x114</v>
      </c>
      <c r="C278" s="1" t="s">
        <v>9</v>
      </c>
      <c r="D278" s="10" t="s">
        <v>46</v>
      </c>
      <c r="E278" s="9" t="str">
        <f>IFERROR(INDEX(加密!D:D,MATCH(B278,加密!F:F,0)),"")</f>
        <v/>
      </c>
      <c r="F278" s="9" t="str">
        <f>IFERROR(INDEX(加密!E:E,MATCH(B278,加密!F:F,0)),"")</f>
        <v/>
      </c>
      <c r="G278" s="14" t="str">
        <f>IFERROR(INDEX(加密!H:H,MATCH(B278,加密!F:F,0)),"")</f>
        <v/>
      </c>
      <c r="H278" s="14" t="str">
        <f>IFERROR(INDEX(加密!I:I,MATCH(B278,加密!F:F,0)),"")</f>
        <v/>
      </c>
      <c r="I278" s="14" t="str">
        <f>IFERROR(INDEX(加密!C:C,MATCH(B278,加密!F:F,0)),"")</f>
        <v/>
      </c>
    </row>
    <row r="279" spans="1:9" ht="18" customHeight="1" x14ac:dyDescent="0.2">
      <c r="A279" s="1">
        <v>277</v>
      </c>
      <c r="B279" s="14" t="str">
        <f>"0x"&amp;DEC2HEX(A279,3)</f>
        <v>0x115</v>
      </c>
      <c r="C279" s="1" t="s">
        <v>9</v>
      </c>
      <c r="D279" s="10" t="s">
        <v>46</v>
      </c>
      <c r="E279" s="9" t="str">
        <f>IFERROR(INDEX(加密!D:D,MATCH(B279,加密!F:F,0)),"")</f>
        <v/>
      </c>
      <c r="F279" s="9" t="str">
        <f>IFERROR(INDEX(加密!E:E,MATCH(B279,加密!F:F,0)),"")</f>
        <v/>
      </c>
      <c r="G279" s="14" t="str">
        <f>IFERROR(INDEX(加密!H:H,MATCH(B279,加密!F:F,0)),"")</f>
        <v/>
      </c>
      <c r="H279" s="14" t="str">
        <f>IFERROR(INDEX(加密!I:I,MATCH(B279,加密!F:F,0)),"")</f>
        <v/>
      </c>
      <c r="I279" s="14" t="str">
        <f>IFERROR(INDEX(加密!C:C,MATCH(B279,加密!F:F,0)),"")</f>
        <v/>
      </c>
    </row>
    <row r="280" spans="1:9" ht="18" customHeight="1" x14ac:dyDescent="0.2">
      <c r="A280" s="1">
        <v>278</v>
      </c>
      <c r="B280" s="14" t="str">
        <f>"0x"&amp;DEC2HEX(A280,3)</f>
        <v>0x116</v>
      </c>
      <c r="C280" s="1" t="s">
        <v>9</v>
      </c>
      <c r="D280" s="10" t="s">
        <v>46</v>
      </c>
      <c r="E280" s="9" t="str">
        <f>IFERROR(INDEX(加密!D:D,MATCH(B280,加密!F:F,0)),"")</f>
        <v/>
      </c>
      <c r="F280" s="9" t="str">
        <f>IFERROR(INDEX(加密!E:E,MATCH(B280,加密!F:F,0)),"")</f>
        <v/>
      </c>
      <c r="G280" s="14" t="str">
        <f>IFERROR(INDEX(加密!H:H,MATCH(B280,加密!F:F,0)),"")</f>
        <v/>
      </c>
      <c r="H280" s="14" t="str">
        <f>IFERROR(INDEX(加密!I:I,MATCH(B280,加密!F:F,0)),"")</f>
        <v/>
      </c>
      <c r="I280" s="14" t="str">
        <f>IFERROR(INDEX(加密!C:C,MATCH(B280,加密!F:F,0)),"")</f>
        <v/>
      </c>
    </row>
    <row r="281" spans="1:9" ht="18" customHeight="1" x14ac:dyDescent="0.2">
      <c r="A281" s="1">
        <v>279</v>
      </c>
      <c r="B281" s="14" t="str">
        <f>"0x"&amp;DEC2HEX(A281,3)</f>
        <v>0x117</v>
      </c>
      <c r="C281" s="1" t="s">
        <v>9</v>
      </c>
      <c r="D281" s="10" t="s">
        <v>46</v>
      </c>
      <c r="E281" s="9" t="str">
        <f>IFERROR(INDEX(加密!D:D,MATCH(B281,加密!F:F,0)),"")</f>
        <v/>
      </c>
      <c r="F281" s="9" t="str">
        <f>IFERROR(INDEX(加密!E:E,MATCH(B281,加密!F:F,0)),"")</f>
        <v/>
      </c>
      <c r="G281" s="14" t="str">
        <f>IFERROR(INDEX(加密!H:H,MATCH(B281,加密!F:F,0)),"")</f>
        <v/>
      </c>
      <c r="H281" s="14" t="str">
        <f>IFERROR(INDEX(加密!I:I,MATCH(B281,加密!F:F,0)),"")</f>
        <v/>
      </c>
      <c r="I281" s="14" t="str">
        <f>IFERROR(INDEX(加密!C:C,MATCH(B281,加密!F:F,0)),"")</f>
        <v/>
      </c>
    </row>
    <row r="282" spans="1:9" ht="18" customHeight="1" x14ac:dyDescent="0.2">
      <c r="A282" s="1">
        <v>280</v>
      </c>
      <c r="B282" s="14" t="str">
        <f>"0x"&amp;DEC2HEX(A282,3)</f>
        <v>0x118</v>
      </c>
      <c r="C282" s="1" t="s">
        <v>9</v>
      </c>
      <c r="D282" s="10" t="s">
        <v>46</v>
      </c>
      <c r="E282" s="9" t="str">
        <f>IFERROR(INDEX(加密!D:D,MATCH(B282,加密!F:F,0)),"")</f>
        <v/>
      </c>
      <c r="F282" s="9" t="str">
        <f>IFERROR(INDEX(加密!E:E,MATCH(B282,加密!F:F,0)),"")</f>
        <v/>
      </c>
      <c r="G282" s="14" t="str">
        <f>IFERROR(INDEX(加密!H:H,MATCH(B282,加密!F:F,0)),"")</f>
        <v/>
      </c>
      <c r="H282" s="14" t="str">
        <f>IFERROR(INDEX(加密!I:I,MATCH(B282,加密!F:F,0)),"")</f>
        <v/>
      </c>
      <c r="I282" s="14" t="str">
        <f>IFERROR(INDEX(加密!C:C,MATCH(B282,加密!F:F,0)),"")</f>
        <v/>
      </c>
    </row>
    <row r="283" spans="1:9" ht="18" customHeight="1" x14ac:dyDescent="0.2">
      <c r="A283" s="1">
        <v>281</v>
      </c>
      <c r="B283" s="14" t="str">
        <f>"0x"&amp;DEC2HEX(A283,3)</f>
        <v>0x119</v>
      </c>
      <c r="C283" s="1" t="s">
        <v>9</v>
      </c>
      <c r="D283" s="10" t="s">
        <v>46</v>
      </c>
      <c r="E283" s="9" t="str">
        <f>IFERROR(INDEX(加密!D:D,MATCH(B283,加密!F:F,0)),"")</f>
        <v/>
      </c>
      <c r="F283" s="9" t="str">
        <f>IFERROR(INDEX(加密!E:E,MATCH(B283,加密!F:F,0)),"")</f>
        <v/>
      </c>
      <c r="G283" s="14" t="str">
        <f>IFERROR(INDEX(加密!H:H,MATCH(B283,加密!F:F,0)),"")</f>
        <v/>
      </c>
      <c r="H283" s="14" t="str">
        <f>IFERROR(INDEX(加密!I:I,MATCH(B283,加密!F:F,0)),"")</f>
        <v/>
      </c>
      <c r="I283" s="14" t="str">
        <f>IFERROR(INDEX(加密!C:C,MATCH(B283,加密!F:F,0)),"")</f>
        <v/>
      </c>
    </row>
    <row r="284" spans="1:9" ht="18" customHeight="1" x14ac:dyDescent="0.2">
      <c r="A284" s="1">
        <v>282</v>
      </c>
      <c r="B284" s="14" t="str">
        <f>"0x"&amp;DEC2HEX(A284,3)</f>
        <v>0x11A</v>
      </c>
      <c r="C284" s="1" t="s">
        <v>9</v>
      </c>
      <c r="D284" s="10" t="s">
        <v>46</v>
      </c>
      <c r="E284" s="9" t="str">
        <f>IFERROR(INDEX(加密!D:D,MATCH(B284,加密!F:F,0)),"")</f>
        <v/>
      </c>
      <c r="F284" s="9" t="str">
        <f>IFERROR(INDEX(加密!E:E,MATCH(B284,加密!F:F,0)),"")</f>
        <v/>
      </c>
      <c r="G284" s="14" t="str">
        <f>IFERROR(INDEX(加密!H:H,MATCH(B284,加密!F:F,0)),"")</f>
        <v/>
      </c>
      <c r="H284" s="14" t="str">
        <f>IFERROR(INDEX(加密!I:I,MATCH(B284,加密!F:F,0)),"")</f>
        <v/>
      </c>
      <c r="I284" s="14" t="str">
        <f>IFERROR(INDEX(加密!C:C,MATCH(B284,加密!F:F,0)),"")</f>
        <v/>
      </c>
    </row>
    <row r="285" spans="1:9" ht="18" customHeight="1" x14ac:dyDescent="0.2">
      <c r="A285" s="1">
        <v>283</v>
      </c>
      <c r="B285" s="14" t="str">
        <f>"0x"&amp;DEC2HEX(A285,3)</f>
        <v>0x11B</v>
      </c>
      <c r="C285" s="1" t="s">
        <v>9</v>
      </c>
      <c r="D285" s="10" t="s">
        <v>46</v>
      </c>
      <c r="E285" s="9" t="str">
        <f>IFERROR(INDEX(加密!D:D,MATCH(B285,加密!F:F,0)),"")</f>
        <v/>
      </c>
      <c r="F285" s="9" t="str">
        <f>IFERROR(INDEX(加密!E:E,MATCH(B285,加密!F:F,0)),"")</f>
        <v/>
      </c>
      <c r="G285" s="14" t="str">
        <f>IFERROR(INDEX(加密!H:H,MATCH(B285,加密!F:F,0)),"")</f>
        <v/>
      </c>
      <c r="H285" s="14" t="str">
        <f>IFERROR(INDEX(加密!I:I,MATCH(B285,加密!F:F,0)),"")</f>
        <v/>
      </c>
      <c r="I285" s="14" t="str">
        <f>IFERROR(INDEX(加密!C:C,MATCH(B285,加密!F:F,0)),"")</f>
        <v/>
      </c>
    </row>
    <row r="286" spans="1:9" ht="18" customHeight="1" x14ac:dyDescent="0.2">
      <c r="A286" s="1">
        <v>284</v>
      </c>
      <c r="B286" s="14" t="str">
        <f>"0x"&amp;DEC2HEX(A286,3)</f>
        <v>0x11C</v>
      </c>
      <c r="C286" s="1" t="s">
        <v>9</v>
      </c>
      <c r="D286" s="10" t="s">
        <v>46</v>
      </c>
      <c r="E286" s="9" t="str">
        <f>IFERROR(INDEX(加密!D:D,MATCH(B286,加密!F:F,0)),"")</f>
        <v/>
      </c>
      <c r="F286" s="9" t="str">
        <f>IFERROR(INDEX(加密!E:E,MATCH(B286,加密!F:F,0)),"")</f>
        <v/>
      </c>
      <c r="G286" s="14" t="str">
        <f>IFERROR(INDEX(加密!H:H,MATCH(B286,加密!F:F,0)),"")</f>
        <v/>
      </c>
      <c r="H286" s="14" t="str">
        <f>IFERROR(INDEX(加密!I:I,MATCH(B286,加密!F:F,0)),"")</f>
        <v/>
      </c>
      <c r="I286" s="14" t="str">
        <f>IFERROR(INDEX(加密!C:C,MATCH(B286,加密!F:F,0)),"")</f>
        <v/>
      </c>
    </row>
    <row r="287" spans="1:9" ht="18" customHeight="1" x14ac:dyDescent="0.2">
      <c r="A287" s="1">
        <v>285</v>
      </c>
      <c r="B287" s="14" t="str">
        <f>"0x"&amp;DEC2HEX(A287,3)</f>
        <v>0x11D</v>
      </c>
      <c r="C287" s="1" t="s">
        <v>9</v>
      </c>
      <c r="D287" s="10" t="s">
        <v>46</v>
      </c>
      <c r="E287" s="9" t="str">
        <f>IFERROR(INDEX(加密!D:D,MATCH(B287,加密!F:F,0)),"")</f>
        <v/>
      </c>
      <c r="F287" s="9" t="str">
        <f>IFERROR(INDEX(加密!E:E,MATCH(B287,加密!F:F,0)),"")</f>
        <v/>
      </c>
      <c r="G287" s="14" t="str">
        <f>IFERROR(INDEX(加密!H:H,MATCH(B287,加密!F:F,0)),"")</f>
        <v/>
      </c>
      <c r="H287" s="14" t="str">
        <f>IFERROR(INDEX(加密!I:I,MATCH(B287,加密!F:F,0)),"")</f>
        <v/>
      </c>
      <c r="I287" s="14" t="str">
        <f>IFERROR(INDEX(加密!C:C,MATCH(B287,加密!F:F,0)),"")</f>
        <v/>
      </c>
    </row>
    <row r="288" spans="1:9" ht="18" customHeight="1" x14ac:dyDescent="0.2">
      <c r="A288" s="1">
        <v>286</v>
      </c>
      <c r="B288" s="14" t="str">
        <f>"0x"&amp;DEC2HEX(A288,3)</f>
        <v>0x11E</v>
      </c>
      <c r="C288" s="1" t="s">
        <v>9</v>
      </c>
      <c r="D288" s="10" t="s">
        <v>46</v>
      </c>
      <c r="E288" s="9" t="str">
        <f>IFERROR(INDEX(加密!D:D,MATCH(B288,加密!F:F,0)),"")</f>
        <v/>
      </c>
      <c r="F288" s="9" t="str">
        <f>IFERROR(INDEX(加密!E:E,MATCH(B288,加密!F:F,0)),"")</f>
        <v/>
      </c>
      <c r="G288" s="14" t="str">
        <f>IFERROR(INDEX(加密!H:H,MATCH(B288,加密!F:F,0)),"")</f>
        <v/>
      </c>
      <c r="H288" s="14" t="str">
        <f>IFERROR(INDEX(加密!I:I,MATCH(B288,加密!F:F,0)),"")</f>
        <v/>
      </c>
      <c r="I288" s="14" t="str">
        <f>IFERROR(INDEX(加密!C:C,MATCH(B288,加密!F:F,0)),"")</f>
        <v/>
      </c>
    </row>
    <row r="289" spans="1:9" ht="18" customHeight="1" x14ac:dyDescent="0.2">
      <c r="A289" s="1">
        <v>287</v>
      </c>
      <c r="B289" s="14" t="str">
        <f>"0x"&amp;DEC2HEX(A289,3)</f>
        <v>0x11F</v>
      </c>
      <c r="C289" s="1" t="s">
        <v>9</v>
      </c>
      <c r="D289" s="10" t="s">
        <v>46</v>
      </c>
      <c r="E289" s="9" t="str">
        <f>IFERROR(INDEX(加密!D:D,MATCH(B289,加密!F:F,0)),"")</f>
        <v/>
      </c>
      <c r="F289" s="9" t="str">
        <f>IFERROR(INDEX(加密!E:E,MATCH(B289,加密!F:F,0)),"")</f>
        <v/>
      </c>
      <c r="G289" s="14" t="str">
        <f>IFERROR(INDEX(加密!H:H,MATCH(B289,加密!F:F,0)),"")</f>
        <v/>
      </c>
      <c r="H289" s="14" t="str">
        <f>IFERROR(INDEX(加密!I:I,MATCH(B289,加密!F:F,0)),"")</f>
        <v/>
      </c>
      <c r="I289" s="14" t="str">
        <f>IFERROR(INDEX(加密!C:C,MATCH(B289,加密!F:F,0)),"")</f>
        <v/>
      </c>
    </row>
    <row r="290" spans="1:9" ht="18" customHeight="1" x14ac:dyDescent="0.2">
      <c r="A290" s="1">
        <v>288</v>
      </c>
      <c r="B290" s="14" t="str">
        <f>"0x"&amp;DEC2HEX(A290,3)</f>
        <v>0x120</v>
      </c>
      <c r="C290" s="1" t="s">
        <v>9</v>
      </c>
      <c r="D290" s="10" t="s">
        <v>46</v>
      </c>
      <c r="E290" s="9" t="str">
        <f>IFERROR(INDEX(加密!D:D,MATCH(B290,加密!F:F,0)),"")</f>
        <v/>
      </c>
      <c r="F290" s="9" t="str">
        <f>IFERROR(INDEX(加密!E:E,MATCH(B290,加密!F:F,0)),"")</f>
        <v/>
      </c>
      <c r="G290" s="14" t="str">
        <f>IFERROR(INDEX(加密!H:H,MATCH(B290,加密!F:F,0)),"")</f>
        <v/>
      </c>
      <c r="H290" s="14" t="str">
        <f>IFERROR(INDEX(加密!I:I,MATCH(B290,加密!F:F,0)),"")</f>
        <v/>
      </c>
      <c r="I290" s="14" t="str">
        <f>IFERROR(INDEX(加密!C:C,MATCH(B290,加密!F:F,0)),"")</f>
        <v/>
      </c>
    </row>
    <row r="291" spans="1:9" ht="18" customHeight="1" x14ac:dyDescent="0.2">
      <c r="A291" s="1">
        <v>289</v>
      </c>
      <c r="B291" s="14" t="str">
        <f>"0x"&amp;DEC2HEX(A291,3)</f>
        <v>0x121</v>
      </c>
      <c r="C291" s="1" t="s">
        <v>9</v>
      </c>
      <c r="D291" s="10" t="s">
        <v>46</v>
      </c>
      <c r="E291" s="9" t="str">
        <f>IFERROR(INDEX(加密!D:D,MATCH(B291,加密!F:F,0)),"")</f>
        <v/>
      </c>
      <c r="F291" s="9" t="str">
        <f>IFERROR(INDEX(加密!E:E,MATCH(B291,加密!F:F,0)),"")</f>
        <v/>
      </c>
      <c r="G291" s="14" t="str">
        <f>IFERROR(INDEX(加密!H:H,MATCH(B291,加密!F:F,0)),"")</f>
        <v/>
      </c>
      <c r="H291" s="14" t="str">
        <f>IFERROR(INDEX(加密!I:I,MATCH(B291,加密!F:F,0)),"")</f>
        <v/>
      </c>
      <c r="I291" s="14" t="str">
        <f>IFERROR(INDEX(加密!C:C,MATCH(B291,加密!F:F,0)),"")</f>
        <v/>
      </c>
    </row>
    <row r="292" spans="1:9" ht="18" customHeight="1" x14ac:dyDescent="0.2">
      <c r="A292" s="1">
        <v>290</v>
      </c>
      <c r="B292" s="14" t="str">
        <f>"0x"&amp;DEC2HEX(A292,3)</f>
        <v>0x122</v>
      </c>
      <c r="C292" s="1" t="s">
        <v>9</v>
      </c>
      <c r="D292" s="10" t="s">
        <v>46</v>
      </c>
      <c r="E292" s="9" t="str">
        <f>IFERROR(INDEX(加密!D:D,MATCH(B292,加密!F:F,0)),"")</f>
        <v/>
      </c>
      <c r="F292" s="9" t="str">
        <f>IFERROR(INDEX(加密!E:E,MATCH(B292,加密!F:F,0)),"")</f>
        <v/>
      </c>
      <c r="G292" s="14" t="str">
        <f>IFERROR(INDEX(加密!H:H,MATCH(B292,加密!F:F,0)),"")</f>
        <v/>
      </c>
      <c r="H292" s="14" t="str">
        <f>IFERROR(INDEX(加密!I:I,MATCH(B292,加密!F:F,0)),"")</f>
        <v/>
      </c>
      <c r="I292" s="14" t="str">
        <f>IFERROR(INDEX(加密!C:C,MATCH(B292,加密!F:F,0)),"")</f>
        <v/>
      </c>
    </row>
    <row r="293" spans="1:9" ht="18" customHeight="1" x14ac:dyDescent="0.2">
      <c r="A293" s="1">
        <v>291</v>
      </c>
      <c r="B293" s="14" t="str">
        <f>"0x"&amp;DEC2HEX(A293,3)</f>
        <v>0x123</v>
      </c>
      <c r="C293" s="1" t="s">
        <v>9</v>
      </c>
      <c r="D293" s="10" t="s">
        <v>46</v>
      </c>
      <c r="E293" s="9" t="str">
        <f>IFERROR(INDEX(加密!D:D,MATCH(B293,加密!F:F,0)),"")</f>
        <v/>
      </c>
      <c r="F293" s="9" t="str">
        <f>IFERROR(INDEX(加密!E:E,MATCH(B293,加密!F:F,0)),"")</f>
        <v/>
      </c>
      <c r="G293" s="14" t="str">
        <f>IFERROR(INDEX(加密!H:H,MATCH(B293,加密!F:F,0)),"")</f>
        <v/>
      </c>
      <c r="H293" s="14" t="str">
        <f>IFERROR(INDEX(加密!I:I,MATCH(B293,加密!F:F,0)),"")</f>
        <v/>
      </c>
      <c r="I293" s="14" t="str">
        <f>IFERROR(INDEX(加密!C:C,MATCH(B293,加密!F:F,0)),"")</f>
        <v/>
      </c>
    </row>
    <row r="294" spans="1:9" ht="18" customHeight="1" x14ac:dyDescent="0.2">
      <c r="A294" s="1">
        <v>292</v>
      </c>
      <c r="B294" s="14" t="str">
        <f>"0x"&amp;DEC2HEX(A294,3)</f>
        <v>0x124</v>
      </c>
      <c r="C294" s="1" t="s">
        <v>9</v>
      </c>
      <c r="D294" s="10" t="s">
        <v>46</v>
      </c>
      <c r="E294" s="9" t="str">
        <f>IFERROR(INDEX(加密!D:D,MATCH(B294,加密!F:F,0)),"")</f>
        <v/>
      </c>
      <c r="F294" s="9" t="str">
        <f>IFERROR(INDEX(加密!E:E,MATCH(B294,加密!F:F,0)),"")</f>
        <v/>
      </c>
      <c r="G294" s="14" t="str">
        <f>IFERROR(INDEX(加密!H:H,MATCH(B294,加密!F:F,0)),"")</f>
        <v/>
      </c>
      <c r="H294" s="14" t="str">
        <f>IFERROR(INDEX(加密!I:I,MATCH(B294,加密!F:F,0)),"")</f>
        <v/>
      </c>
      <c r="I294" s="14" t="str">
        <f>IFERROR(INDEX(加密!C:C,MATCH(B294,加密!F:F,0)),"")</f>
        <v/>
      </c>
    </row>
    <row r="295" spans="1:9" ht="18" customHeight="1" x14ac:dyDescent="0.2">
      <c r="A295" s="1">
        <v>293</v>
      </c>
      <c r="B295" s="14" t="str">
        <f>"0x"&amp;DEC2HEX(A295,3)</f>
        <v>0x125</v>
      </c>
      <c r="C295" s="1" t="s">
        <v>9</v>
      </c>
      <c r="D295" s="10" t="s">
        <v>46</v>
      </c>
      <c r="E295" s="9" t="str">
        <f>IFERROR(INDEX(加密!D:D,MATCH(B295,加密!F:F,0)),"")</f>
        <v/>
      </c>
      <c r="F295" s="9" t="str">
        <f>IFERROR(INDEX(加密!E:E,MATCH(B295,加密!F:F,0)),"")</f>
        <v/>
      </c>
      <c r="G295" s="14" t="str">
        <f>IFERROR(INDEX(加密!H:H,MATCH(B295,加密!F:F,0)),"")</f>
        <v/>
      </c>
      <c r="H295" s="14" t="str">
        <f>IFERROR(INDEX(加密!I:I,MATCH(B295,加密!F:F,0)),"")</f>
        <v/>
      </c>
      <c r="I295" s="14" t="str">
        <f>IFERROR(INDEX(加密!C:C,MATCH(B295,加密!F:F,0)),"")</f>
        <v/>
      </c>
    </row>
    <row r="296" spans="1:9" ht="18" customHeight="1" x14ac:dyDescent="0.2">
      <c r="A296" s="1">
        <v>294</v>
      </c>
      <c r="B296" s="14" t="str">
        <f>"0x"&amp;DEC2HEX(A296,3)</f>
        <v>0x126</v>
      </c>
      <c r="C296" s="1" t="s">
        <v>9</v>
      </c>
      <c r="D296" s="10" t="s">
        <v>46</v>
      </c>
      <c r="E296" s="9" t="str">
        <f>IFERROR(INDEX(加密!D:D,MATCH(B296,加密!F:F,0)),"")</f>
        <v/>
      </c>
      <c r="F296" s="9" t="str">
        <f>IFERROR(INDEX(加密!E:E,MATCH(B296,加密!F:F,0)),"")</f>
        <v/>
      </c>
      <c r="G296" s="14" t="str">
        <f>IFERROR(INDEX(加密!H:H,MATCH(B296,加密!F:F,0)),"")</f>
        <v/>
      </c>
      <c r="H296" s="14" t="str">
        <f>IFERROR(INDEX(加密!I:I,MATCH(B296,加密!F:F,0)),"")</f>
        <v/>
      </c>
      <c r="I296" s="14" t="str">
        <f>IFERROR(INDEX(加密!C:C,MATCH(B296,加密!F:F,0)),"")</f>
        <v/>
      </c>
    </row>
    <row r="297" spans="1:9" ht="18" customHeight="1" x14ac:dyDescent="0.2">
      <c r="A297" s="1">
        <v>295</v>
      </c>
      <c r="B297" s="14" t="str">
        <f>"0x"&amp;DEC2HEX(A297,3)</f>
        <v>0x127</v>
      </c>
      <c r="C297" s="1" t="s">
        <v>9</v>
      </c>
      <c r="D297" s="10" t="s">
        <v>46</v>
      </c>
      <c r="E297" s="9" t="str">
        <f>IFERROR(INDEX(加密!D:D,MATCH(B297,加密!F:F,0)),"")</f>
        <v/>
      </c>
      <c r="F297" s="9" t="str">
        <f>IFERROR(INDEX(加密!E:E,MATCH(B297,加密!F:F,0)),"")</f>
        <v/>
      </c>
      <c r="G297" s="14" t="str">
        <f>IFERROR(INDEX(加密!H:H,MATCH(B297,加密!F:F,0)),"")</f>
        <v/>
      </c>
      <c r="H297" s="14" t="str">
        <f>IFERROR(INDEX(加密!I:I,MATCH(B297,加密!F:F,0)),"")</f>
        <v/>
      </c>
      <c r="I297" s="14" t="str">
        <f>IFERROR(INDEX(加密!C:C,MATCH(B297,加密!F:F,0)),"")</f>
        <v/>
      </c>
    </row>
    <row r="298" spans="1:9" ht="18" customHeight="1" x14ac:dyDescent="0.2">
      <c r="A298" s="1">
        <v>296</v>
      </c>
      <c r="B298" s="14" t="str">
        <f>"0x"&amp;DEC2HEX(A298,3)</f>
        <v>0x128</v>
      </c>
      <c r="C298" s="1" t="s">
        <v>9</v>
      </c>
      <c r="D298" s="10" t="s">
        <v>46</v>
      </c>
      <c r="E298" s="9" t="str">
        <f>IFERROR(INDEX(加密!D:D,MATCH(B298,加密!F:F,0)),"")</f>
        <v/>
      </c>
      <c r="F298" s="9" t="str">
        <f>IFERROR(INDEX(加密!E:E,MATCH(B298,加密!F:F,0)),"")</f>
        <v/>
      </c>
      <c r="G298" s="14" t="str">
        <f>IFERROR(INDEX(加密!H:H,MATCH(B298,加密!F:F,0)),"")</f>
        <v/>
      </c>
      <c r="H298" s="14" t="str">
        <f>IFERROR(INDEX(加密!I:I,MATCH(B298,加密!F:F,0)),"")</f>
        <v/>
      </c>
      <c r="I298" s="14" t="str">
        <f>IFERROR(INDEX(加密!C:C,MATCH(B298,加密!F:F,0)),"")</f>
        <v/>
      </c>
    </row>
    <row r="299" spans="1:9" ht="18" customHeight="1" x14ac:dyDescent="0.2">
      <c r="A299" s="1">
        <v>297</v>
      </c>
      <c r="B299" s="14" t="str">
        <f>"0x"&amp;DEC2HEX(A299,3)</f>
        <v>0x129</v>
      </c>
      <c r="C299" s="1" t="s">
        <v>9</v>
      </c>
      <c r="D299" s="10" t="s">
        <v>46</v>
      </c>
      <c r="E299" s="9" t="str">
        <f>IFERROR(INDEX(加密!D:D,MATCH(B299,加密!F:F,0)),"")</f>
        <v/>
      </c>
      <c r="F299" s="9" t="str">
        <f>IFERROR(INDEX(加密!E:E,MATCH(B299,加密!F:F,0)),"")</f>
        <v/>
      </c>
      <c r="G299" s="14" t="str">
        <f>IFERROR(INDEX(加密!H:H,MATCH(B299,加密!F:F,0)),"")</f>
        <v/>
      </c>
      <c r="H299" s="14" t="str">
        <f>IFERROR(INDEX(加密!I:I,MATCH(B299,加密!F:F,0)),"")</f>
        <v/>
      </c>
      <c r="I299" s="14" t="str">
        <f>IFERROR(INDEX(加密!C:C,MATCH(B299,加密!F:F,0)),"")</f>
        <v/>
      </c>
    </row>
    <row r="300" spans="1:9" ht="18" customHeight="1" x14ac:dyDescent="0.2">
      <c r="A300" s="1">
        <v>298</v>
      </c>
      <c r="B300" s="14" t="str">
        <f>"0x"&amp;DEC2HEX(A300,3)</f>
        <v>0x12A</v>
      </c>
      <c r="C300" s="1" t="s">
        <v>9</v>
      </c>
      <c r="D300" s="10" t="s">
        <v>46</v>
      </c>
      <c r="E300" s="9" t="str">
        <f>IFERROR(INDEX(加密!D:D,MATCH(B300,加密!F:F,0)),"")</f>
        <v/>
      </c>
      <c r="F300" s="9" t="str">
        <f>IFERROR(INDEX(加密!E:E,MATCH(B300,加密!F:F,0)),"")</f>
        <v/>
      </c>
      <c r="G300" s="14" t="str">
        <f>IFERROR(INDEX(加密!H:H,MATCH(B300,加密!F:F,0)),"")</f>
        <v/>
      </c>
      <c r="H300" s="14" t="str">
        <f>IFERROR(INDEX(加密!I:I,MATCH(B300,加密!F:F,0)),"")</f>
        <v/>
      </c>
      <c r="I300" s="14" t="str">
        <f>IFERROR(INDEX(加密!C:C,MATCH(B300,加密!F:F,0)),"")</f>
        <v/>
      </c>
    </row>
    <row r="301" spans="1:9" ht="18" customHeight="1" x14ac:dyDescent="0.2">
      <c r="A301" s="1">
        <v>299</v>
      </c>
      <c r="B301" s="14" t="str">
        <f>"0x"&amp;DEC2HEX(A301,3)</f>
        <v>0x12B</v>
      </c>
      <c r="C301" s="1" t="s">
        <v>9</v>
      </c>
      <c r="D301" s="10" t="s">
        <v>46</v>
      </c>
      <c r="E301" s="9" t="str">
        <f>IFERROR(INDEX(加密!D:D,MATCH(B301,加密!F:F,0)),"")</f>
        <v/>
      </c>
      <c r="F301" s="9" t="str">
        <f>IFERROR(INDEX(加密!E:E,MATCH(B301,加密!F:F,0)),"")</f>
        <v/>
      </c>
      <c r="G301" s="14" t="str">
        <f>IFERROR(INDEX(加密!H:H,MATCH(B301,加密!F:F,0)),"")</f>
        <v/>
      </c>
      <c r="H301" s="14" t="str">
        <f>IFERROR(INDEX(加密!I:I,MATCH(B301,加密!F:F,0)),"")</f>
        <v/>
      </c>
      <c r="I301" s="14" t="str">
        <f>IFERROR(INDEX(加密!C:C,MATCH(B301,加密!F:F,0)),"")</f>
        <v/>
      </c>
    </row>
    <row r="302" spans="1:9" ht="18" customHeight="1" x14ac:dyDescent="0.2">
      <c r="A302" s="1">
        <v>300</v>
      </c>
      <c r="B302" s="14" t="str">
        <f>"0x"&amp;DEC2HEX(A302,3)</f>
        <v>0x12C</v>
      </c>
      <c r="C302" s="1" t="s">
        <v>9</v>
      </c>
      <c r="D302" s="10" t="s">
        <v>46</v>
      </c>
      <c r="E302" s="9" t="str">
        <f>IFERROR(INDEX(加密!D:D,MATCH(B302,加密!F:F,0)),"")</f>
        <v/>
      </c>
      <c r="F302" s="9" t="str">
        <f>IFERROR(INDEX(加密!E:E,MATCH(B302,加密!F:F,0)),"")</f>
        <v/>
      </c>
      <c r="G302" s="14" t="str">
        <f>IFERROR(INDEX(加密!H:H,MATCH(B302,加密!F:F,0)),"")</f>
        <v/>
      </c>
      <c r="H302" s="14" t="str">
        <f>IFERROR(INDEX(加密!I:I,MATCH(B302,加密!F:F,0)),"")</f>
        <v/>
      </c>
      <c r="I302" s="14" t="str">
        <f>IFERROR(INDEX(加密!C:C,MATCH(B302,加密!F:F,0)),"")</f>
        <v/>
      </c>
    </row>
    <row r="303" spans="1:9" ht="18" customHeight="1" x14ac:dyDescent="0.2">
      <c r="A303" s="1">
        <v>301</v>
      </c>
      <c r="B303" s="14" t="str">
        <f>"0x"&amp;DEC2HEX(A303,3)</f>
        <v>0x12D</v>
      </c>
      <c r="C303" s="1" t="s">
        <v>9</v>
      </c>
      <c r="D303" s="10" t="s">
        <v>46</v>
      </c>
      <c r="E303" s="9" t="str">
        <f>IFERROR(INDEX(加密!D:D,MATCH(B303,加密!F:F,0)),"")</f>
        <v/>
      </c>
      <c r="F303" s="9" t="str">
        <f>IFERROR(INDEX(加密!E:E,MATCH(B303,加密!F:F,0)),"")</f>
        <v/>
      </c>
      <c r="G303" s="14" t="str">
        <f>IFERROR(INDEX(加密!H:H,MATCH(B303,加密!F:F,0)),"")</f>
        <v/>
      </c>
      <c r="H303" s="14" t="str">
        <f>IFERROR(INDEX(加密!I:I,MATCH(B303,加密!F:F,0)),"")</f>
        <v/>
      </c>
      <c r="I303" s="14" t="str">
        <f>IFERROR(INDEX(加密!C:C,MATCH(B303,加密!F:F,0)),"")</f>
        <v/>
      </c>
    </row>
    <row r="304" spans="1:9" ht="18" customHeight="1" x14ac:dyDescent="0.2">
      <c r="A304" s="1">
        <v>302</v>
      </c>
      <c r="B304" s="14" t="str">
        <f>"0x"&amp;DEC2HEX(A304,3)</f>
        <v>0x12E</v>
      </c>
      <c r="C304" s="1" t="s">
        <v>9</v>
      </c>
      <c r="D304" s="10" t="s">
        <v>46</v>
      </c>
      <c r="E304" s="9" t="str">
        <f>IFERROR(INDEX(加密!D:D,MATCH(B304,加密!F:F,0)),"")</f>
        <v/>
      </c>
      <c r="F304" s="9" t="str">
        <f>IFERROR(INDEX(加密!E:E,MATCH(B304,加密!F:F,0)),"")</f>
        <v/>
      </c>
      <c r="G304" s="14" t="str">
        <f>IFERROR(INDEX(加密!H:H,MATCH(B304,加密!F:F,0)),"")</f>
        <v/>
      </c>
      <c r="H304" s="14" t="str">
        <f>IFERROR(INDEX(加密!I:I,MATCH(B304,加密!F:F,0)),"")</f>
        <v/>
      </c>
      <c r="I304" s="14" t="str">
        <f>IFERROR(INDEX(加密!C:C,MATCH(B304,加密!F:F,0)),"")</f>
        <v/>
      </c>
    </row>
    <row r="305" spans="1:9" ht="18" customHeight="1" x14ac:dyDescent="0.2">
      <c r="A305" s="1">
        <v>303</v>
      </c>
      <c r="B305" s="14" t="str">
        <f>"0x"&amp;DEC2HEX(A305,3)</f>
        <v>0x12F</v>
      </c>
      <c r="C305" s="1" t="s">
        <v>9</v>
      </c>
      <c r="D305" s="10" t="s">
        <v>46</v>
      </c>
      <c r="E305" s="9" t="str">
        <f>IFERROR(INDEX(加密!D:D,MATCH(B305,加密!F:F,0)),"")</f>
        <v/>
      </c>
      <c r="F305" s="9" t="str">
        <f>IFERROR(INDEX(加密!E:E,MATCH(B305,加密!F:F,0)),"")</f>
        <v/>
      </c>
      <c r="G305" s="14" t="str">
        <f>IFERROR(INDEX(加密!H:H,MATCH(B305,加密!F:F,0)),"")</f>
        <v/>
      </c>
      <c r="H305" s="14" t="str">
        <f>IFERROR(INDEX(加密!I:I,MATCH(B305,加密!F:F,0)),"")</f>
        <v/>
      </c>
      <c r="I305" s="14" t="str">
        <f>IFERROR(INDEX(加密!C:C,MATCH(B305,加密!F:F,0)),"")</f>
        <v/>
      </c>
    </row>
    <row r="306" spans="1:9" ht="18" customHeight="1" x14ac:dyDescent="0.2">
      <c r="A306" s="1">
        <v>304</v>
      </c>
      <c r="B306" s="14" t="str">
        <f>"0x"&amp;DEC2HEX(A306,3)</f>
        <v>0x130</v>
      </c>
      <c r="C306" s="1" t="s">
        <v>9</v>
      </c>
      <c r="D306" s="10" t="s">
        <v>46</v>
      </c>
      <c r="E306" s="9" t="str">
        <f>IFERROR(INDEX(加密!D:D,MATCH(B306,加密!F:F,0)),"")</f>
        <v/>
      </c>
      <c r="F306" s="9" t="str">
        <f>IFERROR(INDEX(加密!E:E,MATCH(B306,加密!F:F,0)),"")</f>
        <v/>
      </c>
      <c r="G306" s="14" t="str">
        <f>IFERROR(INDEX(加密!H:H,MATCH(B306,加密!F:F,0)),"")</f>
        <v/>
      </c>
      <c r="H306" s="14" t="str">
        <f>IFERROR(INDEX(加密!I:I,MATCH(B306,加密!F:F,0)),"")</f>
        <v/>
      </c>
      <c r="I306" s="14" t="str">
        <f>IFERROR(INDEX(加密!C:C,MATCH(B306,加密!F:F,0)),"")</f>
        <v/>
      </c>
    </row>
    <row r="307" spans="1:9" ht="18" customHeight="1" x14ac:dyDescent="0.2">
      <c r="A307" s="1">
        <v>305</v>
      </c>
      <c r="B307" s="14" t="str">
        <f>"0x"&amp;DEC2HEX(A307,3)</f>
        <v>0x131</v>
      </c>
      <c r="C307" s="1" t="s">
        <v>9</v>
      </c>
      <c r="D307" s="10" t="s">
        <v>46</v>
      </c>
      <c r="E307" s="9" t="str">
        <f>IFERROR(INDEX(加密!D:D,MATCH(B307,加密!F:F,0)),"")</f>
        <v/>
      </c>
      <c r="F307" s="9" t="str">
        <f>IFERROR(INDEX(加密!E:E,MATCH(B307,加密!F:F,0)),"")</f>
        <v/>
      </c>
      <c r="G307" s="14" t="str">
        <f>IFERROR(INDEX(加密!H:H,MATCH(B307,加密!F:F,0)),"")</f>
        <v/>
      </c>
      <c r="H307" s="14" t="str">
        <f>IFERROR(INDEX(加密!I:I,MATCH(B307,加密!F:F,0)),"")</f>
        <v/>
      </c>
      <c r="I307" s="14" t="str">
        <f>IFERROR(INDEX(加密!C:C,MATCH(B307,加密!F:F,0)),"")</f>
        <v/>
      </c>
    </row>
    <row r="308" spans="1:9" ht="18" customHeight="1" x14ac:dyDescent="0.2">
      <c r="A308" s="1">
        <v>306</v>
      </c>
      <c r="B308" s="14" t="str">
        <f>"0x"&amp;DEC2HEX(A308,3)</f>
        <v>0x132</v>
      </c>
      <c r="C308" s="1" t="s">
        <v>9</v>
      </c>
      <c r="D308" s="10" t="s">
        <v>46</v>
      </c>
      <c r="E308" s="9" t="str">
        <f>IFERROR(INDEX(加密!D:D,MATCH(B308,加密!F:F,0)),"")</f>
        <v/>
      </c>
      <c r="F308" s="9" t="str">
        <f>IFERROR(INDEX(加密!E:E,MATCH(B308,加密!F:F,0)),"")</f>
        <v/>
      </c>
      <c r="G308" s="14" t="str">
        <f>IFERROR(INDEX(加密!H:H,MATCH(B308,加密!F:F,0)),"")</f>
        <v/>
      </c>
      <c r="H308" s="14" t="str">
        <f>IFERROR(INDEX(加密!I:I,MATCH(B308,加密!F:F,0)),"")</f>
        <v/>
      </c>
      <c r="I308" s="14" t="str">
        <f>IFERROR(INDEX(加密!C:C,MATCH(B308,加密!F:F,0)),"")</f>
        <v/>
      </c>
    </row>
    <row r="309" spans="1:9" ht="18" customHeight="1" x14ac:dyDescent="0.2">
      <c r="A309" s="1">
        <v>307</v>
      </c>
      <c r="B309" s="14" t="str">
        <f>"0x"&amp;DEC2HEX(A309,3)</f>
        <v>0x133</v>
      </c>
      <c r="C309" s="1" t="s">
        <v>9</v>
      </c>
      <c r="D309" s="10" t="s">
        <v>46</v>
      </c>
      <c r="E309" s="9" t="str">
        <f>IFERROR(INDEX(加密!D:D,MATCH(B309,加密!F:F,0)),"")</f>
        <v/>
      </c>
      <c r="F309" s="9" t="str">
        <f>IFERROR(INDEX(加密!E:E,MATCH(B309,加密!F:F,0)),"")</f>
        <v/>
      </c>
      <c r="G309" s="14" t="str">
        <f>IFERROR(INDEX(加密!H:H,MATCH(B309,加密!F:F,0)),"")</f>
        <v/>
      </c>
      <c r="H309" s="14" t="str">
        <f>IFERROR(INDEX(加密!I:I,MATCH(B309,加密!F:F,0)),"")</f>
        <v/>
      </c>
      <c r="I309" s="14" t="str">
        <f>IFERROR(INDEX(加密!C:C,MATCH(B309,加密!F:F,0)),"")</f>
        <v/>
      </c>
    </row>
    <row r="310" spans="1:9" ht="18" customHeight="1" x14ac:dyDescent="0.2">
      <c r="A310" s="1">
        <v>308</v>
      </c>
      <c r="B310" s="14" t="str">
        <f>"0x"&amp;DEC2HEX(A310,3)</f>
        <v>0x134</v>
      </c>
      <c r="C310" s="1" t="s">
        <v>9</v>
      </c>
      <c r="D310" s="10" t="s">
        <v>46</v>
      </c>
      <c r="E310" s="9" t="str">
        <f>IFERROR(INDEX(加密!D:D,MATCH(B310,加密!F:F,0)),"")</f>
        <v/>
      </c>
      <c r="F310" s="9" t="str">
        <f>IFERROR(INDEX(加密!E:E,MATCH(B310,加密!F:F,0)),"")</f>
        <v/>
      </c>
      <c r="G310" s="14" t="str">
        <f>IFERROR(INDEX(加密!H:H,MATCH(B310,加密!F:F,0)),"")</f>
        <v/>
      </c>
      <c r="H310" s="14" t="str">
        <f>IFERROR(INDEX(加密!I:I,MATCH(B310,加密!F:F,0)),"")</f>
        <v/>
      </c>
      <c r="I310" s="14" t="str">
        <f>IFERROR(INDEX(加密!C:C,MATCH(B310,加密!F:F,0)),"")</f>
        <v/>
      </c>
    </row>
    <row r="311" spans="1:9" ht="18" customHeight="1" x14ac:dyDescent="0.2">
      <c r="A311" s="1">
        <v>309</v>
      </c>
      <c r="B311" s="14" t="str">
        <f>"0x"&amp;DEC2HEX(A311,3)</f>
        <v>0x135</v>
      </c>
      <c r="C311" s="1" t="s">
        <v>9</v>
      </c>
      <c r="D311" s="10" t="s">
        <v>46</v>
      </c>
      <c r="E311" s="9" t="str">
        <f>IFERROR(INDEX(加密!D:D,MATCH(B311,加密!F:F,0)),"")</f>
        <v/>
      </c>
      <c r="F311" s="9" t="str">
        <f>IFERROR(INDEX(加密!E:E,MATCH(B311,加密!F:F,0)),"")</f>
        <v/>
      </c>
      <c r="G311" s="14" t="str">
        <f>IFERROR(INDEX(加密!H:H,MATCH(B311,加密!F:F,0)),"")</f>
        <v/>
      </c>
      <c r="H311" s="14" t="str">
        <f>IFERROR(INDEX(加密!I:I,MATCH(B311,加密!F:F,0)),"")</f>
        <v/>
      </c>
      <c r="I311" s="14" t="str">
        <f>IFERROR(INDEX(加密!C:C,MATCH(B311,加密!F:F,0)),"")</f>
        <v/>
      </c>
    </row>
    <row r="312" spans="1:9" ht="18" customHeight="1" x14ac:dyDescent="0.2">
      <c r="A312" s="1">
        <v>310</v>
      </c>
      <c r="B312" s="14" t="str">
        <f>"0x"&amp;DEC2HEX(A312,3)</f>
        <v>0x136</v>
      </c>
      <c r="C312" s="1" t="s">
        <v>9</v>
      </c>
      <c r="D312" s="10" t="s">
        <v>46</v>
      </c>
      <c r="E312" s="9" t="str">
        <f>IFERROR(INDEX(加密!D:D,MATCH(B312,加密!F:F,0)),"")</f>
        <v/>
      </c>
      <c r="F312" s="9" t="str">
        <f>IFERROR(INDEX(加密!E:E,MATCH(B312,加密!F:F,0)),"")</f>
        <v/>
      </c>
      <c r="G312" s="14" t="str">
        <f>IFERROR(INDEX(加密!H:H,MATCH(B312,加密!F:F,0)),"")</f>
        <v/>
      </c>
      <c r="H312" s="14" t="str">
        <f>IFERROR(INDEX(加密!I:I,MATCH(B312,加密!F:F,0)),"")</f>
        <v/>
      </c>
      <c r="I312" s="14" t="str">
        <f>IFERROR(INDEX(加密!C:C,MATCH(B312,加密!F:F,0)),"")</f>
        <v/>
      </c>
    </row>
    <row r="313" spans="1:9" ht="18" customHeight="1" x14ac:dyDescent="0.2">
      <c r="A313" s="1">
        <v>311</v>
      </c>
      <c r="B313" s="14" t="str">
        <f>"0x"&amp;DEC2HEX(A313,3)</f>
        <v>0x137</v>
      </c>
      <c r="C313" s="1" t="s">
        <v>9</v>
      </c>
      <c r="D313" s="10" t="s">
        <v>46</v>
      </c>
      <c r="E313" s="9" t="str">
        <f>IFERROR(INDEX(加密!D:D,MATCH(B313,加密!F:F,0)),"")</f>
        <v/>
      </c>
      <c r="F313" s="9" t="str">
        <f>IFERROR(INDEX(加密!E:E,MATCH(B313,加密!F:F,0)),"")</f>
        <v/>
      </c>
      <c r="G313" s="14" t="str">
        <f>IFERROR(INDEX(加密!H:H,MATCH(B313,加密!F:F,0)),"")</f>
        <v/>
      </c>
      <c r="H313" s="14" t="str">
        <f>IFERROR(INDEX(加密!I:I,MATCH(B313,加密!F:F,0)),"")</f>
        <v/>
      </c>
      <c r="I313" s="14" t="str">
        <f>IFERROR(INDEX(加密!C:C,MATCH(B313,加密!F:F,0)),"")</f>
        <v/>
      </c>
    </row>
    <row r="314" spans="1:9" ht="18" customHeight="1" x14ac:dyDescent="0.2">
      <c r="A314" s="1">
        <v>312</v>
      </c>
      <c r="B314" s="14" t="str">
        <f>"0x"&amp;DEC2HEX(A314,3)</f>
        <v>0x138</v>
      </c>
      <c r="C314" s="1" t="s">
        <v>9</v>
      </c>
      <c r="D314" s="10" t="s">
        <v>46</v>
      </c>
      <c r="E314" s="9" t="str">
        <f>IFERROR(INDEX(加密!D:D,MATCH(B314,加密!F:F,0)),"")</f>
        <v/>
      </c>
      <c r="F314" s="9" t="str">
        <f>IFERROR(INDEX(加密!E:E,MATCH(B314,加密!F:F,0)),"")</f>
        <v/>
      </c>
      <c r="G314" s="14" t="str">
        <f>IFERROR(INDEX(加密!H:H,MATCH(B314,加密!F:F,0)),"")</f>
        <v/>
      </c>
      <c r="H314" s="14" t="str">
        <f>IFERROR(INDEX(加密!I:I,MATCH(B314,加密!F:F,0)),"")</f>
        <v/>
      </c>
      <c r="I314" s="14" t="str">
        <f>IFERROR(INDEX(加密!C:C,MATCH(B314,加密!F:F,0)),"")</f>
        <v/>
      </c>
    </row>
    <row r="315" spans="1:9" ht="18" customHeight="1" x14ac:dyDescent="0.2">
      <c r="A315" s="1">
        <v>313</v>
      </c>
      <c r="B315" s="14" t="str">
        <f>"0x"&amp;DEC2HEX(A315,3)</f>
        <v>0x139</v>
      </c>
      <c r="C315" s="1" t="s">
        <v>9</v>
      </c>
      <c r="D315" s="10" t="s">
        <v>46</v>
      </c>
      <c r="E315" s="9" t="str">
        <f>IFERROR(INDEX(加密!D:D,MATCH(B315,加密!F:F,0)),"")</f>
        <v/>
      </c>
      <c r="F315" s="9" t="str">
        <f>IFERROR(INDEX(加密!E:E,MATCH(B315,加密!F:F,0)),"")</f>
        <v/>
      </c>
      <c r="G315" s="14" t="str">
        <f>IFERROR(INDEX(加密!H:H,MATCH(B315,加密!F:F,0)),"")</f>
        <v/>
      </c>
      <c r="H315" s="14" t="str">
        <f>IFERROR(INDEX(加密!I:I,MATCH(B315,加密!F:F,0)),"")</f>
        <v/>
      </c>
      <c r="I315" s="14" t="str">
        <f>IFERROR(INDEX(加密!C:C,MATCH(B315,加密!F:F,0)),"")</f>
        <v/>
      </c>
    </row>
    <row r="316" spans="1:9" ht="18" customHeight="1" x14ac:dyDescent="0.2">
      <c r="A316" s="1">
        <v>314</v>
      </c>
      <c r="B316" s="14" t="str">
        <f>"0x"&amp;DEC2HEX(A316,3)</f>
        <v>0x13A</v>
      </c>
      <c r="C316" s="1" t="s">
        <v>9</v>
      </c>
      <c r="D316" s="10" t="s">
        <v>46</v>
      </c>
      <c r="E316" s="9" t="str">
        <f>IFERROR(INDEX(加密!D:D,MATCH(B316,加密!F:F,0)),"")</f>
        <v/>
      </c>
      <c r="F316" s="9" t="str">
        <f>IFERROR(INDEX(加密!E:E,MATCH(B316,加密!F:F,0)),"")</f>
        <v/>
      </c>
      <c r="G316" s="14" t="str">
        <f>IFERROR(INDEX(加密!H:H,MATCH(B316,加密!F:F,0)),"")</f>
        <v/>
      </c>
      <c r="H316" s="14" t="str">
        <f>IFERROR(INDEX(加密!I:I,MATCH(B316,加密!F:F,0)),"")</f>
        <v/>
      </c>
      <c r="I316" s="14" t="str">
        <f>IFERROR(INDEX(加密!C:C,MATCH(B316,加密!F:F,0)),"")</f>
        <v/>
      </c>
    </row>
    <row r="317" spans="1:9" ht="18" customHeight="1" x14ac:dyDescent="0.2">
      <c r="A317" s="1">
        <v>315</v>
      </c>
      <c r="B317" s="14" t="str">
        <f>"0x"&amp;DEC2HEX(A317,3)</f>
        <v>0x13B</v>
      </c>
      <c r="C317" s="1" t="s">
        <v>9</v>
      </c>
      <c r="D317" s="10" t="s">
        <v>46</v>
      </c>
      <c r="E317" s="9" t="str">
        <f>IFERROR(INDEX(加密!D:D,MATCH(B317,加密!F:F,0)),"")</f>
        <v/>
      </c>
      <c r="F317" s="9" t="str">
        <f>IFERROR(INDEX(加密!E:E,MATCH(B317,加密!F:F,0)),"")</f>
        <v/>
      </c>
      <c r="G317" s="14" t="str">
        <f>IFERROR(INDEX(加密!H:H,MATCH(B317,加密!F:F,0)),"")</f>
        <v/>
      </c>
      <c r="H317" s="14" t="str">
        <f>IFERROR(INDEX(加密!I:I,MATCH(B317,加密!F:F,0)),"")</f>
        <v/>
      </c>
      <c r="I317" s="14" t="str">
        <f>IFERROR(INDEX(加密!C:C,MATCH(B317,加密!F:F,0)),"")</f>
        <v/>
      </c>
    </row>
    <row r="318" spans="1:9" ht="18" customHeight="1" x14ac:dyDescent="0.2">
      <c r="A318" s="1">
        <v>316</v>
      </c>
      <c r="B318" s="14" t="str">
        <f>"0x"&amp;DEC2HEX(A318,3)</f>
        <v>0x13C</v>
      </c>
      <c r="C318" s="1" t="s">
        <v>9</v>
      </c>
      <c r="D318" s="10" t="s">
        <v>46</v>
      </c>
      <c r="E318" s="9" t="str">
        <f>IFERROR(INDEX(加密!D:D,MATCH(B318,加密!F:F,0)),"")</f>
        <v/>
      </c>
      <c r="F318" s="9" t="str">
        <f>IFERROR(INDEX(加密!E:E,MATCH(B318,加密!F:F,0)),"")</f>
        <v/>
      </c>
      <c r="G318" s="14" t="str">
        <f>IFERROR(INDEX(加密!H:H,MATCH(B318,加密!F:F,0)),"")</f>
        <v/>
      </c>
      <c r="H318" s="14" t="str">
        <f>IFERROR(INDEX(加密!I:I,MATCH(B318,加密!F:F,0)),"")</f>
        <v/>
      </c>
      <c r="I318" s="14" t="str">
        <f>IFERROR(INDEX(加密!C:C,MATCH(B318,加密!F:F,0)),"")</f>
        <v/>
      </c>
    </row>
    <row r="319" spans="1:9" ht="18" customHeight="1" x14ac:dyDescent="0.2">
      <c r="A319" s="1">
        <v>317</v>
      </c>
      <c r="B319" s="14" t="str">
        <f>"0x"&amp;DEC2HEX(A319,3)</f>
        <v>0x13D</v>
      </c>
      <c r="C319" s="1" t="s">
        <v>9</v>
      </c>
      <c r="D319" s="10" t="s">
        <v>46</v>
      </c>
      <c r="E319" s="9" t="str">
        <f>IFERROR(INDEX(加密!D:D,MATCH(B319,加密!F:F,0)),"")</f>
        <v/>
      </c>
      <c r="F319" s="9" t="str">
        <f>IFERROR(INDEX(加密!E:E,MATCH(B319,加密!F:F,0)),"")</f>
        <v/>
      </c>
      <c r="G319" s="14" t="str">
        <f>IFERROR(INDEX(加密!H:H,MATCH(B319,加密!F:F,0)),"")</f>
        <v/>
      </c>
      <c r="H319" s="14" t="str">
        <f>IFERROR(INDEX(加密!I:I,MATCH(B319,加密!F:F,0)),"")</f>
        <v/>
      </c>
      <c r="I319" s="14" t="str">
        <f>IFERROR(INDEX(加密!C:C,MATCH(B319,加密!F:F,0)),"")</f>
        <v/>
      </c>
    </row>
    <row r="320" spans="1:9" ht="18" customHeight="1" x14ac:dyDescent="0.2">
      <c r="A320" s="1">
        <v>318</v>
      </c>
      <c r="B320" s="14" t="str">
        <f>"0x"&amp;DEC2HEX(A320,3)</f>
        <v>0x13E</v>
      </c>
      <c r="C320" s="1" t="s">
        <v>9</v>
      </c>
      <c r="D320" s="10" t="s">
        <v>46</v>
      </c>
      <c r="E320" s="9" t="str">
        <f>IFERROR(INDEX(加密!D:D,MATCH(B320,加密!F:F,0)),"")</f>
        <v/>
      </c>
      <c r="F320" s="9" t="str">
        <f>IFERROR(INDEX(加密!E:E,MATCH(B320,加密!F:F,0)),"")</f>
        <v/>
      </c>
      <c r="G320" s="14" t="str">
        <f>IFERROR(INDEX(加密!H:H,MATCH(B320,加密!F:F,0)),"")</f>
        <v/>
      </c>
      <c r="H320" s="14" t="str">
        <f>IFERROR(INDEX(加密!I:I,MATCH(B320,加密!F:F,0)),"")</f>
        <v/>
      </c>
      <c r="I320" s="14" t="str">
        <f>IFERROR(INDEX(加密!C:C,MATCH(B320,加密!F:F,0)),"")</f>
        <v/>
      </c>
    </row>
    <row r="321" spans="1:9" ht="18" customHeight="1" x14ac:dyDescent="0.2">
      <c r="A321" s="1">
        <v>319</v>
      </c>
      <c r="B321" s="14" t="str">
        <f>"0x"&amp;DEC2HEX(A321,3)</f>
        <v>0x13F</v>
      </c>
      <c r="C321" s="1" t="s">
        <v>9</v>
      </c>
      <c r="D321" s="10" t="s">
        <v>46</v>
      </c>
      <c r="E321" s="9" t="str">
        <f>IFERROR(INDEX(加密!D:D,MATCH(B321,加密!F:F,0)),"")</f>
        <v/>
      </c>
      <c r="F321" s="9" t="str">
        <f>IFERROR(INDEX(加密!E:E,MATCH(B321,加密!F:F,0)),"")</f>
        <v/>
      </c>
      <c r="G321" s="14" t="str">
        <f>IFERROR(INDEX(加密!H:H,MATCH(B321,加密!F:F,0)),"")</f>
        <v/>
      </c>
      <c r="H321" s="14" t="str">
        <f>IFERROR(INDEX(加密!I:I,MATCH(B321,加密!F:F,0)),"")</f>
        <v/>
      </c>
      <c r="I321" s="14" t="str">
        <f>IFERROR(INDEX(加密!C:C,MATCH(B321,加密!F:F,0)),"")</f>
        <v/>
      </c>
    </row>
    <row r="322" spans="1:9" ht="18" customHeight="1" x14ac:dyDescent="0.2">
      <c r="A322" s="1">
        <v>320</v>
      </c>
      <c r="B322" s="14" t="str">
        <f>"0x"&amp;DEC2HEX(A322,3)</f>
        <v>0x140</v>
      </c>
      <c r="C322" s="1" t="s">
        <v>9</v>
      </c>
      <c r="D322" s="10" t="s">
        <v>46</v>
      </c>
      <c r="E322" s="9" t="str">
        <f>IFERROR(INDEX(加密!D:D,MATCH(B322,加密!F:F,0)),"")</f>
        <v/>
      </c>
      <c r="F322" s="9" t="str">
        <f>IFERROR(INDEX(加密!E:E,MATCH(B322,加密!F:F,0)),"")</f>
        <v/>
      </c>
      <c r="G322" s="14" t="str">
        <f>IFERROR(INDEX(加密!H:H,MATCH(B322,加密!F:F,0)),"")</f>
        <v/>
      </c>
      <c r="H322" s="14" t="str">
        <f>IFERROR(INDEX(加密!I:I,MATCH(B322,加密!F:F,0)),"")</f>
        <v/>
      </c>
      <c r="I322" s="14" t="str">
        <f>IFERROR(INDEX(加密!C:C,MATCH(B322,加密!F:F,0)),"")</f>
        <v/>
      </c>
    </row>
    <row r="323" spans="1:9" ht="18" customHeight="1" x14ac:dyDescent="0.2">
      <c r="A323" s="1">
        <v>321</v>
      </c>
      <c r="B323" s="14" t="str">
        <f>"0x"&amp;DEC2HEX(A323,3)</f>
        <v>0x141</v>
      </c>
      <c r="C323" s="1" t="s">
        <v>9</v>
      </c>
      <c r="D323" s="10" t="s">
        <v>46</v>
      </c>
      <c r="E323" s="9" t="str">
        <f>IFERROR(INDEX(加密!D:D,MATCH(B323,加密!F:F,0)),"")</f>
        <v/>
      </c>
      <c r="F323" s="9" t="str">
        <f>IFERROR(INDEX(加密!E:E,MATCH(B323,加密!F:F,0)),"")</f>
        <v/>
      </c>
      <c r="G323" s="14" t="str">
        <f>IFERROR(INDEX(加密!H:H,MATCH(B323,加密!F:F,0)),"")</f>
        <v/>
      </c>
      <c r="H323" s="14" t="str">
        <f>IFERROR(INDEX(加密!I:I,MATCH(B323,加密!F:F,0)),"")</f>
        <v/>
      </c>
      <c r="I323" s="14" t="str">
        <f>IFERROR(INDEX(加密!C:C,MATCH(B323,加密!F:F,0)),"")</f>
        <v/>
      </c>
    </row>
    <row r="324" spans="1:9" ht="18" customHeight="1" x14ac:dyDescent="0.2">
      <c r="A324" s="1">
        <v>322</v>
      </c>
      <c r="B324" s="14" t="str">
        <f>"0x"&amp;DEC2HEX(A324,3)</f>
        <v>0x142</v>
      </c>
      <c r="C324" s="1" t="s">
        <v>9</v>
      </c>
      <c r="D324" s="10" t="s">
        <v>46</v>
      </c>
      <c r="E324" s="9" t="str">
        <f>IFERROR(INDEX(加密!D:D,MATCH(B324,加密!F:F,0)),"")</f>
        <v/>
      </c>
      <c r="F324" s="9" t="str">
        <f>IFERROR(INDEX(加密!E:E,MATCH(B324,加密!F:F,0)),"")</f>
        <v/>
      </c>
      <c r="G324" s="14" t="str">
        <f>IFERROR(INDEX(加密!H:H,MATCH(B324,加密!F:F,0)),"")</f>
        <v/>
      </c>
      <c r="H324" s="14" t="str">
        <f>IFERROR(INDEX(加密!I:I,MATCH(B324,加密!F:F,0)),"")</f>
        <v/>
      </c>
      <c r="I324" s="14" t="str">
        <f>IFERROR(INDEX(加密!C:C,MATCH(B324,加密!F:F,0)),"")</f>
        <v/>
      </c>
    </row>
    <row r="325" spans="1:9" ht="18" customHeight="1" x14ac:dyDescent="0.2">
      <c r="A325" s="1">
        <v>323</v>
      </c>
      <c r="B325" s="14" t="str">
        <f>"0x"&amp;DEC2HEX(A325,3)</f>
        <v>0x143</v>
      </c>
      <c r="C325" s="1" t="s">
        <v>9</v>
      </c>
      <c r="D325" s="10" t="s">
        <v>46</v>
      </c>
      <c r="E325" s="9" t="str">
        <f>IFERROR(INDEX(加密!D:D,MATCH(B325,加密!F:F,0)),"")</f>
        <v/>
      </c>
      <c r="F325" s="9" t="str">
        <f>IFERROR(INDEX(加密!E:E,MATCH(B325,加密!F:F,0)),"")</f>
        <v/>
      </c>
      <c r="G325" s="14" t="str">
        <f>IFERROR(INDEX(加密!H:H,MATCH(B325,加密!F:F,0)),"")</f>
        <v/>
      </c>
      <c r="H325" s="14" t="str">
        <f>IFERROR(INDEX(加密!I:I,MATCH(B325,加密!F:F,0)),"")</f>
        <v/>
      </c>
      <c r="I325" s="14" t="str">
        <f>IFERROR(INDEX(加密!C:C,MATCH(B325,加密!F:F,0)),"")</f>
        <v/>
      </c>
    </row>
    <row r="326" spans="1:9" ht="18" customHeight="1" x14ac:dyDescent="0.2">
      <c r="A326" s="1">
        <v>324</v>
      </c>
      <c r="B326" s="14" t="str">
        <f>"0x"&amp;DEC2HEX(A326,3)</f>
        <v>0x144</v>
      </c>
      <c r="C326" s="1" t="s">
        <v>9</v>
      </c>
      <c r="D326" s="10" t="s">
        <v>46</v>
      </c>
      <c r="E326" s="9" t="str">
        <f>IFERROR(INDEX(加密!D:D,MATCH(B326,加密!F:F,0)),"")</f>
        <v/>
      </c>
      <c r="F326" s="9" t="str">
        <f>IFERROR(INDEX(加密!E:E,MATCH(B326,加密!F:F,0)),"")</f>
        <v/>
      </c>
      <c r="G326" s="14" t="str">
        <f>IFERROR(INDEX(加密!H:H,MATCH(B326,加密!F:F,0)),"")</f>
        <v/>
      </c>
      <c r="H326" s="14" t="str">
        <f>IFERROR(INDEX(加密!I:I,MATCH(B326,加密!F:F,0)),"")</f>
        <v/>
      </c>
      <c r="I326" s="14" t="str">
        <f>IFERROR(INDEX(加密!C:C,MATCH(B326,加密!F:F,0)),"")</f>
        <v/>
      </c>
    </row>
    <row r="327" spans="1:9" ht="18" customHeight="1" x14ac:dyDescent="0.2">
      <c r="A327" s="1">
        <v>325</v>
      </c>
      <c r="B327" s="14" t="str">
        <f>"0x"&amp;DEC2HEX(A327,3)</f>
        <v>0x145</v>
      </c>
      <c r="C327" s="1" t="s">
        <v>9</v>
      </c>
      <c r="D327" s="10" t="s">
        <v>46</v>
      </c>
      <c r="E327" s="9" t="str">
        <f>IFERROR(INDEX(加密!D:D,MATCH(B327,加密!F:F,0)),"")</f>
        <v/>
      </c>
      <c r="F327" s="9" t="str">
        <f>IFERROR(INDEX(加密!E:E,MATCH(B327,加密!F:F,0)),"")</f>
        <v/>
      </c>
      <c r="G327" s="14" t="str">
        <f>IFERROR(INDEX(加密!H:H,MATCH(B327,加密!F:F,0)),"")</f>
        <v/>
      </c>
      <c r="H327" s="14" t="str">
        <f>IFERROR(INDEX(加密!I:I,MATCH(B327,加密!F:F,0)),"")</f>
        <v/>
      </c>
      <c r="I327" s="14" t="str">
        <f>IFERROR(INDEX(加密!C:C,MATCH(B327,加密!F:F,0)),"")</f>
        <v/>
      </c>
    </row>
    <row r="328" spans="1:9" ht="18" customHeight="1" x14ac:dyDescent="0.2">
      <c r="A328" s="1">
        <v>326</v>
      </c>
      <c r="B328" s="14" t="str">
        <f>"0x"&amp;DEC2HEX(A328,3)</f>
        <v>0x146</v>
      </c>
      <c r="C328" s="1" t="s">
        <v>9</v>
      </c>
      <c r="D328" s="10" t="s">
        <v>46</v>
      </c>
      <c r="E328" s="9" t="str">
        <f>IFERROR(INDEX(加密!D:D,MATCH(B328,加密!F:F,0)),"")</f>
        <v/>
      </c>
      <c r="F328" s="9" t="str">
        <f>IFERROR(INDEX(加密!E:E,MATCH(B328,加密!F:F,0)),"")</f>
        <v/>
      </c>
      <c r="G328" s="14" t="str">
        <f>IFERROR(INDEX(加密!H:H,MATCH(B328,加密!F:F,0)),"")</f>
        <v/>
      </c>
      <c r="H328" s="14" t="str">
        <f>IFERROR(INDEX(加密!I:I,MATCH(B328,加密!F:F,0)),"")</f>
        <v/>
      </c>
      <c r="I328" s="14" t="str">
        <f>IFERROR(INDEX(加密!C:C,MATCH(B328,加密!F:F,0)),"")</f>
        <v/>
      </c>
    </row>
    <row r="329" spans="1:9" ht="18" customHeight="1" x14ac:dyDescent="0.2">
      <c r="A329" s="1">
        <v>327</v>
      </c>
      <c r="B329" s="14" t="str">
        <f>"0x"&amp;DEC2HEX(A329,3)</f>
        <v>0x147</v>
      </c>
      <c r="C329" s="1" t="s">
        <v>9</v>
      </c>
      <c r="D329" s="10" t="s">
        <v>46</v>
      </c>
      <c r="E329" s="9" t="str">
        <f>IFERROR(INDEX(加密!D:D,MATCH(B329,加密!F:F,0)),"")</f>
        <v/>
      </c>
      <c r="F329" s="9" t="str">
        <f>IFERROR(INDEX(加密!E:E,MATCH(B329,加密!F:F,0)),"")</f>
        <v/>
      </c>
      <c r="G329" s="14" t="str">
        <f>IFERROR(INDEX(加密!H:H,MATCH(B329,加密!F:F,0)),"")</f>
        <v/>
      </c>
      <c r="H329" s="14" t="str">
        <f>IFERROR(INDEX(加密!I:I,MATCH(B329,加密!F:F,0)),"")</f>
        <v/>
      </c>
      <c r="I329" s="14" t="str">
        <f>IFERROR(INDEX(加密!C:C,MATCH(B329,加密!F:F,0)),"")</f>
        <v/>
      </c>
    </row>
    <row r="330" spans="1:9" ht="18" customHeight="1" x14ac:dyDescent="0.2">
      <c r="A330" s="1">
        <v>328</v>
      </c>
      <c r="B330" s="14" t="str">
        <f>"0x"&amp;DEC2HEX(A330,3)</f>
        <v>0x148</v>
      </c>
      <c r="C330" s="1" t="s">
        <v>9</v>
      </c>
      <c r="D330" s="10" t="s">
        <v>46</v>
      </c>
      <c r="E330" s="9" t="str">
        <f>IFERROR(INDEX(加密!D:D,MATCH(B330,加密!F:F,0)),"")</f>
        <v/>
      </c>
      <c r="F330" s="9" t="str">
        <f>IFERROR(INDEX(加密!E:E,MATCH(B330,加密!F:F,0)),"")</f>
        <v/>
      </c>
      <c r="G330" s="14" t="str">
        <f>IFERROR(INDEX(加密!H:H,MATCH(B330,加密!F:F,0)),"")</f>
        <v/>
      </c>
      <c r="H330" s="14" t="str">
        <f>IFERROR(INDEX(加密!I:I,MATCH(B330,加密!F:F,0)),"")</f>
        <v/>
      </c>
      <c r="I330" s="14" t="str">
        <f>IFERROR(INDEX(加密!C:C,MATCH(B330,加密!F:F,0)),"")</f>
        <v/>
      </c>
    </row>
    <row r="331" spans="1:9" ht="18" customHeight="1" x14ac:dyDescent="0.2">
      <c r="A331" s="1">
        <v>329</v>
      </c>
      <c r="B331" s="14" t="str">
        <f>"0x"&amp;DEC2HEX(A331,3)</f>
        <v>0x149</v>
      </c>
      <c r="C331" s="1" t="s">
        <v>9</v>
      </c>
      <c r="D331" s="10" t="s">
        <v>46</v>
      </c>
      <c r="E331" s="9" t="str">
        <f>IFERROR(INDEX(加密!D:D,MATCH(B331,加密!F:F,0)),"")</f>
        <v/>
      </c>
      <c r="F331" s="9" t="str">
        <f>IFERROR(INDEX(加密!E:E,MATCH(B331,加密!F:F,0)),"")</f>
        <v/>
      </c>
      <c r="G331" s="14" t="str">
        <f>IFERROR(INDEX(加密!H:H,MATCH(B331,加密!F:F,0)),"")</f>
        <v/>
      </c>
      <c r="H331" s="14" t="str">
        <f>IFERROR(INDEX(加密!I:I,MATCH(B331,加密!F:F,0)),"")</f>
        <v/>
      </c>
      <c r="I331" s="14" t="str">
        <f>IFERROR(INDEX(加密!C:C,MATCH(B331,加密!F:F,0)),"")</f>
        <v/>
      </c>
    </row>
    <row r="332" spans="1:9" ht="18" customHeight="1" x14ac:dyDescent="0.2">
      <c r="A332" s="1">
        <v>330</v>
      </c>
      <c r="B332" s="14" t="str">
        <f>"0x"&amp;DEC2HEX(A332,3)</f>
        <v>0x14A</v>
      </c>
      <c r="C332" s="1" t="s">
        <v>9</v>
      </c>
      <c r="D332" s="10" t="s">
        <v>46</v>
      </c>
      <c r="E332" s="9" t="str">
        <f>IFERROR(INDEX(加密!D:D,MATCH(B332,加密!F:F,0)),"")</f>
        <v/>
      </c>
      <c r="F332" s="9" t="str">
        <f>IFERROR(INDEX(加密!E:E,MATCH(B332,加密!F:F,0)),"")</f>
        <v/>
      </c>
      <c r="G332" s="14" t="str">
        <f>IFERROR(INDEX(加密!H:H,MATCH(B332,加密!F:F,0)),"")</f>
        <v/>
      </c>
      <c r="H332" s="14" t="str">
        <f>IFERROR(INDEX(加密!I:I,MATCH(B332,加密!F:F,0)),"")</f>
        <v/>
      </c>
      <c r="I332" s="14" t="str">
        <f>IFERROR(INDEX(加密!C:C,MATCH(B332,加密!F:F,0)),"")</f>
        <v/>
      </c>
    </row>
    <row r="333" spans="1:9" ht="18" customHeight="1" x14ac:dyDescent="0.2">
      <c r="A333" s="1">
        <v>331</v>
      </c>
      <c r="B333" s="14" t="str">
        <f>"0x"&amp;DEC2HEX(A333,3)</f>
        <v>0x14B</v>
      </c>
      <c r="C333" s="1" t="s">
        <v>9</v>
      </c>
      <c r="D333" s="10" t="s">
        <v>46</v>
      </c>
      <c r="E333" s="9" t="str">
        <f>IFERROR(INDEX(加密!D:D,MATCH(B333,加密!F:F,0)),"")</f>
        <v/>
      </c>
      <c r="F333" s="9" t="str">
        <f>IFERROR(INDEX(加密!E:E,MATCH(B333,加密!F:F,0)),"")</f>
        <v/>
      </c>
      <c r="G333" s="14" t="str">
        <f>IFERROR(INDEX(加密!H:H,MATCH(B333,加密!F:F,0)),"")</f>
        <v/>
      </c>
      <c r="H333" s="14" t="str">
        <f>IFERROR(INDEX(加密!I:I,MATCH(B333,加密!F:F,0)),"")</f>
        <v/>
      </c>
      <c r="I333" s="14" t="str">
        <f>IFERROR(INDEX(加密!C:C,MATCH(B333,加密!F:F,0)),"")</f>
        <v/>
      </c>
    </row>
    <row r="334" spans="1:9" ht="18" customHeight="1" x14ac:dyDescent="0.2">
      <c r="A334" s="1">
        <v>332</v>
      </c>
      <c r="B334" s="14" t="str">
        <f>"0x"&amp;DEC2HEX(A334,3)</f>
        <v>0x14C</v>
      </c>
      <c r="C334" s="1" t="s">
        <v>9</v>
      </c>
      <c r="D334" s="10" t="s">
        <v>46</v>
      </c>
      <c r="E334" s="9" t="str">
        <f>IFERROR(INDEX(加密!D:D,MATCH(B334,加密!F:F,0)),"")</f>
        <v/>
      </c>
      <c r="F334" s="9" t="str">
        <f>IFERROR(INDEX(加密!E:E,MATCH(B334,加密!F:F,0)),"")</f>
        <v/>
      </c>
      <c r="G334" s="14" t="str">
        <f>IFERROR(INDEX(加密!H:H,MATCH(B334,加密!F:F,0)),"")</f>
        <v/>
      </c>
      <c r="H334" s="14" t="str">
        <f>IFERROR(INDEX(加密!I:I,MATCH(B334,加密!F:F,0)),"")</f>
        <v/>
      </c>
      <c r="I334" s="14" t="str">
        <f>IFERROR(INDEX(加密!C:C,MATCH(B334,加密!F:F,0)),"")</f>
        <v/>
      </c>
    </row>
    <row r="335" spans="1:9" ht="18" customHeight="1" x14ac:dyDescent="0.2">
      <c r="A335" s="1">
        <v>333</v>
      </c>
      <c r="B335" s="14" t="str">
        <f>"0x"&amp;DEC2HEX(A335,3)</f>
        <v>0x14D</v>
      </c>
      <c r="C335" s="1" t="s">
        <v>9</v>
      </c>
      <c r="D335" s="10" t="s">
        <v>46</v>
      </c>
      <c r="E335" s="9" t="str">
        <f>IFERROR(INDEX(加密!D:D,MATCH(B335,加密!F:F,0)),"")</f>
        <v/>
      </c>
      <c r="F335" s="9" t="str">
        <f>IFERROR(INDEX(加密!E:E,MATCH(B335,加密!F:F,0)),"")</f>
        <v/>
      </c>
      <c r="G335" s="14" t="str">
        <f>IFERROR(INDEX(加密!H:H,MATCH(B335,加密!F:F,0)),"")</f>
        <v/>
      </c>
      <c r="H335" s="14" t="str">
        <f>IFERROR(INDEX(加密!I:I,MATCH(B335,加密!F:F,0)),"")</f>
        <v/>
      </c>
      <c r="I335" s="14" t="str">
        <f>IFERROR(INDEX(加密!C:C,MATCH(B335,加密!F:F,0)),"")</f>
        <v/>
      </c>
    </row>
    <row r="336" spans="1:9" ht="18" customHeight="1" x14ac:dyDescent="0.2">
      <c r="A336" s="1">
        <v>334</v>
      </c>
      <c r="B336" s="14" t="str">
        <f>"0x"&amp;DEC2HEX(A336,3)</f>
        <v>0x14E</v>
      </c>
      <c r="C336" s="1" t="s">
        <v>9</v>
      </c>
      <c r="D336" s="10" t="s">
        <v>46</v>
      </c>
      <c r="E336" s="9" t="str">
        <f>IFERROR(INDEX(加密!D:D,MATCH(B336,加密!F:F,0)),"")</f>
        <v/>
      </c>
      <c r="F336" s="9" t="str">
        <f>IFERROR(INDEX(加密!E:E,MATCH(B336,加密!F:F,0)),"")</f>
        <v/>
      </c>
      <c r="G336" s="14" t="str">
        <f>IFERROR(INDEX(加密!H:H,MATCH(B336,加密!F:F,0)),"")</f>
        <v/>
      </c>
      <c r="H336" s="14" t="str">
        <f>IFERROR(INDEX(加密!I:I,MATCH(B336,加密!F:F,0)),"")</f>
        <v/>
      </c>
      <c r="I336" s="14" t="str">
        <f>IFERROR(INDEX(加密!C:C,MATCH(B336,加密!F:F,0)),"")</f>
        <v/>
      </c>
    </row>
    <row r="337" spans="1:9" ht="18" customHeight="1" x14ac:dyDescent="0.2">
      <c r="A337" s="1">
        <v>335</v>
      </c>
      <c r="B337" s="14" t="str">
        <f>"0x"&amp;DEC2HEX(A337,3)</f>
        <v>0x14F</v>
      </c>
      <c r="C337" s="1" t="s">
        <v>9</v>
      </c>
      <c r="D337" s="10" t="s">
        <v>46</v>
      </c>
      <c r="E337" s="9" t="str">
        <f>IFERROR(INDEX(加密!D:D,MATCH(B337,加密!F:F,0)),"")</f>
        <v/>
      </c>
      <c r="F337" s="9" t="str">
        <f>IFERROR(INDEX(加密!E:E,MATCH(B337,加密!F:F,0)),"")</f>
        <v/>
      </c>
      <c r="G337" s="14" t="str">
        <f>IFERROR(INDEX(加密!H:H,MATCH(B337,加密!F:F,0)),"")</f>
        <v/>
      </c>
      <c r="H337" s="14" t="str">
        <f>IFERROR(INDEX(加密!I:I,MATCH(B337,加密!F:F,0)),"")</f>
        <v/>
      </c>
      <c r="I337" s="14" t="str">
        <f>IFERROR(INDEX(加密!C:C,MATCH(B337,加密!F:F,0)),"")</f>
        <v/>
      </c>
    </row>
    <row r="338" spans="1:9" ht="18" customHeight="1" x14ac:dyDescent="0.2">
      <c r="A338" s="1">
        <v>336</v>
      </c>
      <c r="B338" s="14" t="str">
        <f>"0x"&amp;DEC2HEX(A338,3)</f>
        <v>0x150</v>
      </c>
      <c r="C338" s="1" t="s">
        <v>9</v>
      </c>
      <c r="D338" s="10" t="s">
        <v>46</v>
      </c>
      <c r="E338" s="9" t="str">
        <f>IFERROR(INDEX(加密!D:D,MATCH(B338,加密!F:F,0)),"")</f>
        <v/>
      </c>
      <c r="F338" s="9" t="str">
        <f>IFERROR(INDEX(加密!E:E,MATCH(B338,加密!F:F,0)),"")</f>
        <v/>
      </c>
      <c r="G338" s="14" t="str">
        <f>IFERROR(INDEX(加密!H:H,MATCH(B338,加密!F:F,0)),"")</f>
        <v/>
      </c>
      <c r="H338" s="14" t="str">
        <f>IFERROR(INDEX(加密!I:I,MATCH(B338,加密!F:F,0)),"")</f>
        <v/>
      </c>
      <c r="I338" s="14" t="str">
        <f>IFERROR(INDEX(加密!C:C,MATCH(B338,加密!F:F,0)),"")</f>
        <v/>
      </c>
    </row>
    <row r="339" spans="1:9" ht="18" customHeight="1" x14ac:dyDescent="0.2">
      <c r="A339" s="1">
        <v>337</v>
      </c>
      <c r="B339" s="14" t="str">
        <f>"0x"&amp;DEC2HEX(A339,3)</f>
        <v>0x151</v>
      </c>
      <c r="C339" s="1" t="s">
        <v>9</v>
      </c>
      <c r="D339" s="10" t="s">
        <v>46</v>
      </c>
      <c r="E339" s="9" t="str">
        <f>IFERROR(INDEX(加密!D:D,MATCH(B339,加密!F:F,0)),"")</f>
        <v/>
      </c>
      <c r="F339" s="9" t="str">
        <f>IFERROR(INDEX(加密!E:E,MATCH(B339,加密!F:F,0)),"")</f>
        <v/>
      </c>
      <c r="G339" s="14" t="str">
        <f>IFERROR(INDEX(加密!H:H,MATCH(B339,加密!F:F,0)),"")</f>
        <v/>
      </c>
      <c r="H339" s="14" t="str">
        <f>IFERROR(INDEX(加密!I:I,MATCH(B339,加密!F:F,0)),"")</f>
        <v/>
      </c>
      <c r="I339" s="14" t="str">
        <f>IFERROR(INDEX(加密!C:C,MATCH(B339,加密!F:F,0)),"")</f>
        <v/>
      </c>
    </row>
    <row r="340" spans="1:9" ht="18" customHeight="1" x14ac:dyDescent="0.2">
      <c r="A340" s="1">
        <v>338</v>
      </c>
      <c r="B340" s="14" t="str">
        <f>"0x"&amp;DEC2HEX(A340,3)</f>
        <v>0x152</v>
      </c>
      <c r="C340" s="1" t="s">
        <v>9</v>
      </c>
      <c r="D340" s="10" t="s">
        <v>46</v>
      </c>
      <c r="E340" s="9" t="str">
        <f>IFERROR(INDEX(加密!D:D,MATCH(B340,加密!F:F,0)),"")</f>
        <v/>
      </c>
      <c r="F340" s="9" t="str">
        <f>IFERROR(INDEX(加密!E:E,MATCH(B340,加密!F:F,0)),"")</f>
        <v/>
      </c>
      <c r="G340" s="14" t="str">
        <f>IFERROR(INDEX(加密!H:H,MATCH(B340,加密!F:F,0)),"")</f>
        <v/>
      </c>
      <c r="H340" s="14" t="str">
        <f>IFERROR(INDEX(加密!I:I,MATCH(B340,加密!F:F,0)),"")</f>
        <v/>
      </c>
      <c r="I340" s="14" t="str">
        <f>IFERROR(INDEX(加密!C:C,MATCH(B340,加密!F:F,0)),"")</f>
        <v/>
      </c>
    </row>
    <row r="341" spans="1:9" ht="18" customHeight="1" x14ac:dyDescent="0.2">
      <c r="A341" s="1">
        <v>339</v>
      </c>
      <c r="B341" s="14" t="str">
        <f>"0x"&amp;DEC2HEX(A341,3)</f>
        <v>0x153</v>
      </c>
      <c r="C341" s="1" t="s">
        <v>9</v>
      </c>
      <c r="D341" s="10" t="s">
        <v>46</v>
      </c>
      <c r="E341" s="9" t="str">
        <f>IFERROR(INDEX(加密!D:D,MATCH(B341,加密!F:F,0)),"")</f>
        <v/>
      </c>
      <c r="F341" s="9" t="str">
        <f>IFERROR(INDEX(加密!E:E,MATCH(B341,加密!F:F,0)),"")</f>
        <v/>
      </c>
      <c r="G341" s="14" t="str">
        <f>IFERROR(INDEX(加密!H:H,MATCH(B341,加密!F:F,0)),"")</f>
        <v/>
      </c>
      <c r="H341" s="14" t="str">
        <f>IFERROR(INDEX(加密!I:I,MATCH(B341,加密!F:F,0)),"")</f>
        <v/>
      </c>
      <c r="I341" s="14" t="str">
        <f>IFERROR(INDEX(加密!C:C,MATCH(B341,加密!F:F,0)),"")</f>
        <v/>
      </c>
    </row>
    <row r="342" spans="1:9" ht="18" customHeight="1" x14ac:dyDescent="0.2">
      <c r="A342" s="1">
        <v>340</v>
      </c>
      <c r="B342" s="14" t="str">
        <f>"0x"&amp;DEC2HEX(A342,3)</f>
        <v>0x154</v>
      </c>
      <c r="C342" s="1" t="s">
        <v>9</v>
      </c>
      <c r="D342" s="10" t="s">
        <v>46</v>
      </c>
      <c r="E342" s="9" t="str">
        <f>IFERROR(INDEX(加密!D:D,MATCH(B342,加密!F:F,0)),"")</f>
        <v/>
      </c>
      <c r="F342" s="9" t="str">
        <f>IFERROR(INDEX(加密!E:E,MATCH(B342,加密!F:F,0)),"")</f>
        <v/>
      </c>
      <c r="G342" s="14" t="str">
        <f>IFERROR(INDEX(加密!H:H,MATCH(B342,加密!F:F,0)),"")</f>
        <v/>
      </c>
      <c r="H342" s="14" t="str">
        <f>IFERROR(INDEX(加密!I:I,MATCH(B342,加密!F:F,0)),"")</f>
        <v/>
      </c>
      <c r="I342" s="14" t="str">
        <f>IFERROR(INDEX(加密!C:C,MATCH(B342,加密!F:F,0)),"")</f>
        <v/>
      </c>
    </row>
    <row r="343" spans="1:9" ht="18" customHeight="1" x14ac:dyDescent="0.2">
      <c r="A343" s="1">
        <v>341</v>
      </c>
      <c r="B343" s="14" t="str">
        <f>"0x"&amp;DEC2HEX(A343,3)</f>
        <v>0x155</v>
      </c>
      <c r="C343" s="1" t="s">
        <v>9</v>
      </c>
      <c r="D343" s="10" t="s">
        <v>46</v>
      </c>
      <c r="E343" s="9" t="str">
        <f>IFERROR(INDEX(加密!D:D,MATCH(B343,加密!F:F,0)),"")</f>
        <v/>
      </c>
      <c r="F343" s="9" t="str">
        <f>IFERROR(INDEX(加密!E:E,MATCH(B343,加密!F:F,0)),"")</f>
        <v/>
      </c>
      <c r="G343" s="14" t="str">
        <f>IFERROR(INDEX(加密!H:H,MATCH(B343,加密!F:F,0)),"")</f>
        <v/>
      </c>
      <c r="H343" s="14" t="str">
        <f>IFERROR(INDEX(加密!I:I,MATCH(B343,加密!F:F,0)),"")</f>
        <v/>
      </c>
      <c r="I343" s="14" t="str">
        <f>IFERROR(INDEX(加密!C:C,MATCH(B343,加密!F:F,0)),"")</f>
        <v/>
      </c>
    </row>
    <row r="344" spans="1:9" ht="18" customHeight="1" x14ac:dyDescent="0.2">
      <c r="A344" s="1">
        <v>342</v>
      </c>
      <c r="B344" s="14" t="str">
        <f>"0x"&amp;DEC2HEX(A344,3)</f>
        <v>0x156</v>
      </c>
      <c r="C344" s="1" t="s">
        <v>9</v>
      </c>
      <c r="D344" s="10" t="s">
        <v>46</v>
      </c>
      <c r="E344" s="9" t="str">
        <f>IFERROR(INDEX(加密!D:D,MATCH(B344,加密!F:F,0)),"")</f>
        <v/>
      </c>
      <c r="F344" s="9" t="str">
        <f>IFERROR(INDEX(加密!E:E,MATCH(B344,加密!F:F,0)),"")</f>
        <v/>
      </c>
      <c r="G344" s="14" t="str">
        <f>IFERROR(INDEX(加密!H:H,MATCH(B344,加密!F:F,0)),"")</f>
        <v/>
      </c>
      <c r="H344" s="14" t="str">
        <f>IFERROR(INDEX(加密!I:I,MATCH(B344,加密!F:F,0)),"")</f>
        <v/>
      </c>
      <c r="I344" s="14" t="str">
        <f>IFERROR(INDEX(加密!C:C,MATCH(B344,加密!F:F,0)),"")</f>
        <v/>
      </c>
    </row>
    <row r="345" spans="1:9" ht="18" customHeight="1" x14ac:dyDescent="0.2">
      <c r="A345" s="1">
        <v>343</v>
      </c>
      <c r="B345" s="14" t="str">
        <f>"0x"&amp;DEC2HEX(A345,3)</f>
        <v>0x157</v>
      </c>
      <c r="C345" s="1" t="s">
        <v>9</v>
      </c>
      <c r="D345" s="10" t="s">
        <v>46</v>
      </c>
      <c r="E345" s="9" t="str">
        <f>IFERROR(INDEX(加密!D:D,MATCH(B345,加密!F:F,0)),"")</f>
        <v/>
      </c>
      <c r="F345" s="9" t="str">
        <f>IFERROR(INDEX(加密!E:E,MATCH(B345,加密!F:F,0)),"")</f>
        <v/>
      </c>
      <c r="G345" s="14" t="str">
        <f>IFERROR(INDEX(加密!H:H,MATCH(B345,加密!F:F,0)),"")</f>
        <v/>
      </c>
      <c r="H345" s="14" t="str">
        <f>IFERROR(INDEX(加密!I:I,MATCH(B345,加密!F:F,0)),"")</f>
        <v/>
      </c>
      <c r="I345" s="14" t="str">
        <f>IFERROR(INDEX(加密!C:C,MATCH(B345,加密!F:F,0)),"")</f>
        <v/>
      </c>
    </row>
    <row r="346" spans="1:9" ht="18" customHeight="1" x14ac:dyDescent="0.2">
      <c r="A346" s="1">
        <v>344</v>
      </c>
      <c r="B346" s="14" t="str">
        <f>"0x"&amp;DEC2HEX(A346,3)</f>
        <v>0x158</v>
      </c>
      <c r="C346" s="1" t="s">
        <v>9</v>
      </c>
      <c r="D346" s="10" t="s">
        <v>129</v>
      </c>
      <c r="E346" s="9" t="str">
        <f>IFERROR(INDEX(加密!D:D,MATCH(B346,加密!F:F,0)),"")</f>
        <v/>
      </c>
      <c r="F346" s="9" t="str">
        <f>IFERROR(INDEX(加密!E:E,MATCH(B346,加密!F:F,0)),"")</f>
        <v/>
      </c>
      <c r="G346" s="14" t="str">
        <f>IFERROR(INDEX(加密!H:H,MATCH(B346,加密!F:F,0)),"")</f>
        <v/>
      </c>
      <c r="H346" s="14" t="str">
        <f>IFERROR(INDEX(加密!I:I,MATCH(B346,加密!F:F,0)),"")</f>
        <v/>
      </c>
      <c r="I346" s="14" t="str">
        <f>IFERROR(INDEX(加密!C:C,MATCH(B346,加密!F:F,0)),"")</f>
        <v/>
      </c>
    </row>
    <row r="347" spans="1:9" ht="18" customHeight="1" x14ac:dyDescent="0.2">
      <c r="A347" s="1">
        <v>345</v>
      </c>
      <c r="B347" s="14" t="str">
        <f>"0x"&amp;DEC2HEX(A347,3)</f>
        <v>0x159</v>
      </c>
      <c r="C347" s="1" t="s">
        <v>9</v>
      </c>
      <c r="D347" s="10" t="s">
        <v>172</v>
      </c>
      <c r="E347" s="9" t="str">
        <f>IFERROR(INDEX(加密!D:D,MATCH(B347,加密!F:F,0)),"")</f>
        <v/>
      </c>
      <c r="F347" s="9" t="str">
        <f>IFERROR(INDEX(加密!E:E,MATCH(B347,加密!F:F,0)),"")</f>
        <v/>
      </c>
      <c r="G347" s="14" t="str">
        <f>IFERROR(INDEX(加密!H:H,MATCH(B347,加密!F:F,0)),"")</f>
        <v/>
      </c>
      <c r="H347" s="14" t="str">
        <f>IFERROR(INDEX(加密!I:I,MATCH(B347,加密!F:F,0)),"")</f>
        <v/>
      </c>
      <c r="I347" s="14" t="str">
        <f>IFERROR(INDEX(加密!C:C,MATCH(B347,加密!F:F,0)),"")</f>
        <v/>
      </c>
    </row>
    <row r="348" spans="1:9" ht="18" customHeight="1" x14ac:dyDescent="0.2">
      <c r="A348" s="1">
        <v>346</v>
      </c>
      <c r="B348" s="14" t="str">
        <f>"0x"&amp;DEC2HEX(A348,3)</f>
        <v>0x15A</v>
      </c>
      <c r="C348" s="1" t="s">
        <v>9</v>
      </c>
      <c r="D348" s="10" t="s">
        <v>49</v>
      </c>
      <c r="E348" s="9" t="str">
        <f>IFERROR(INDEX(加密!D:D,MATCH(B348,加密!F:F,0)),"")</f>
        <v/>
      </c>
      <c r="F348" s="9" t="str">
        <f>IFERROR(INDEX(加密!E:E,MATCH(B348,加密!F:F,0)),"")</f>
        <v/>
      </c>
      <c r="G348" s="14" t="str">
        <f>IFERROR(INDEX(加密!H:H,MATCH(B348,加密!F:F,0)),"")</f>
        <v/>
      </c>
      <c r="H348" s="14" t="str">
        <f>IFERROR(INDEX(加密!I:I,MATCH(B348,加密!F:F,0)),"")</f>
        <v/>
      </c>
      <c r="I348" s="14" t="str">
        <f>IFERROR(INDEX(加密!C:C,MATCH(B348,加密!F:F,0)),"")</f>
        <v/>
      </c>
    </row>
    <row r="349" spans="1:9" ht="18" customHeight="1" x14ac:dyDescent="0.2">
      <c r="A349" s="1">
        <v>347</v>
      </c>
      <c r="B349" s="14" t="str">
        <f>"0x"&amp;DEC2HEX(A349,3)</f>
        <v>0x15B</v>
      </c>
      <c r="C349" s="1" t="s">
        <v>9</v>
      </c>
      <c r="D349" s="10" t="s">
        <v>263</v>
      </c>
      <c r="E349" s="9" t="str">
        <f>IFERROR(INDEX(加密!D:D,MATCH(B349,加密!F:F,0)),"")</f>
        <v/>
      </c>
      <c r="F349" s="9" t="str">
        <f>IFERROR(INDEX(加密!E:E,MATCH(B349,加密!F:F,0)),"")</f>
        <v/>
      </c>
      <c r="G349" s="14" t="str">
        <f>IFERROR(INDEX(加密!H:H,MATCH(B349,加密!F:F,0)),"")</f>
        <v/>
      </c>
      <c r="H349" s="14" t="str">
        <f>IFERROR(INDEX(加密!I:I,MATCH(B349,加密!F:F,0)),"")</f>
        <v/>
      </c>
      <c r="I349" s="14" t="str">
        <f>IFERROR(INDEX(加密!C:C,MATCH(B349,加密!F:F,0)),"")</f>
        <v/>
      </c>
    </row>
    <row r="350" spans="1:9" ht="18" customHeight="1" x14ac:dyDescent="0.2">
      <c r="A350" s="1">
        <v>348</v>
      </c>
      <c r="B350" s="14" t="str">
        <f>"0x"&amp;DEC2HEX(A350,3)</f>
        <v>0x15C</v>
      </c>
      <c r="C350" s="1" t="s">
        <v>9</v>
      </c>
      <c r="D350" s="10" t="s">
        <v>98</v>
      </c>
      <c r="E350" s="9" t="str">
        <f>IFERROR(INDEX(加密!D:D,MATCH(B350,加密!F:F,0)),"")</f>
        <v/>
      </c>
      <c r="F350" s="9" t="str">
        <f>IFERROR(INDEX(加密!E:E,MATCH(B350,加密!F:F,0)),"")</f>
        <v/>
      </c>
      <c r="G350" s="14" t="str">
        <f>IFERROR(INDEX(加密!H:H,MATCH(B350,加密!F:F,0)),"")</f>
        <v/>
      </c>
      <c r="H350" s="14" t="str">
        <f>IFERROR(INDEX(加密!I:I,MATCH(B350,加密!F:F,0)),"")</f>
        <v/>
      </c>
      <c r="I350" s="14" t="str">
        <f>IFERROR(INDEX(加密!C:C,MATCH(B350,加密!F:F,0)),"")</f>
        <v/>
      </c>
    </row>
    <row r="351" spans="1:9" ht="18" customHeight="1" x14ac:dyDescent="0.2">
      <c r="A351" s="1">
        <v>349</v>
      </c>
      <c r="B351" s="14" t="str">
        <f>"0x"&amp;DEC2HEX(A351,3)</f>
        <v>0x15D</v>
      </c>
      <c r="C351" s="1" t="s">
        <v>9</v>
      </c>
      <c r="D351" s="10" t="s">
        <v>49</v>
      </c>
      <c r="E351" s="9" t="str">
        <f>IFERROR(INDEX(加密!D:D,MATCH(B351,加密!F:F,0)),"")</f>
        <v/>
      </c>
      <c r="F351" s="9" t="str">
        <f>IFERROR(INDEX(加密!E:E,MATCH(B351,加密!F:F,0)),"")</f>
        <v/>
      </c>
      <c r="G351" s="14" t="str">
        <f>IFERROR(INDEX(加密!H:H,MATCH(B351,加密!F:F,0)),"")</f>
        <v/>
      </c>
      <c r="H351" s="14" t="str">
        <f>IFERROR(INDEX(加密!I:I,MATCH(B351,加密!F:F,0)),"")</f>
        <v/>
      </c>
      <c r="I351" s="14" t="str">
        <f>IFERROR(INDEX(加密!C:C,MATCH(B351,加密!F:F,0)),"")</f>
        <v/>
      </c>
    </row>
    <row r="352" spans="1:9" ht="18" customHeight="1" x14ac:dyDescent="0.2">
      <c r="A352" s="1">
        <v>350</v>
      </c>
      <c r="B352" s="14" t="str">
        <f>"0x"&amp;DEC2HEX(A352,3)</f>
        <v>0x15E</v>
      </c>
      <c r="C352" s="1" t="s">
        <v>9</v>
      </c>
      <c r="D352" s="10" t="s">
        <v>46</v>
      </c>
      <c r="E352" s="9" t="str">
        <f>IFERROR(INDEX(加密!D:D,MATCH(B352,加密!F:F,0)),"")</f>
        <v/>
      </c>
      <c r="F352" s="9" t="str">
        <f>IFERROR(INDEX(加密!E:E,MATCH(B352,加密!F:F,0)),"")</f>
        <v/>
      </c>
      <c r="G352" s="14" t="str">
        <f>IFERROR(INDEX(加密!H:H,MATCH(B352,加密!F:F,0)),"")</f>
        <v/>
      </c>
      <c r="H352" s="14" t="str">
        <f>IFERROR(INDEX(加密!I:I,MATCH(B352,加密!F:F,0)),"")</f>
        <v/>
      </c>
      <c r="I352" s="14" t="str">
        <f>IFERROR(INDEX(加密!C:C,MATCH(B352,加密!F:F,0)),"")</f>
        <v/>
      </c>
    </row>
    <row r="353" spans="1:9" ht="18" customHeight="1" x14ac:dyDescent="0.2">
      <c r="A353" s="1">
        <v>351</v>
      </c>
      <c r="B353" s="14" t="str">
        <f>"0x"&amp;DEC2HEX(A353,3)</f>
        <v>0x15F</v>
      </c>
      <c r="C353" s="1" t="s">
        <v>9</v>
      </c>
      <c r="D353" s="10" t="s">
        <v>46</v>
      </c>
      <c r="E353" s="9" t="str">
        <f>IFERROR(INDEX(加密!D:D,MATCH(B353,加密!F:F,0)),"")</f>
        <v/>
      </c>
      <c r="F353" s="9" t="str">
        <f>IFERROR(INDEX(加密!E:E,MATCH(B353,加密!F:F,0)),"")</f>
        <v/>
      </c>
      <c r="G353" s="14" t="str">
        <f>IFERROR(INDEX(加密!H:H,MATCH(B353,加密!F:F,0)),"")</f>
        <v/>
      </c>
      <c r="H353" s="14" t="str">
        <f>IFERROR(INDEX(加密!I:I,MATCH(B353,加密!F:F,0)),"")</f>
        <v/>
      </c>
      <c r="I353" s="14" t="str">
        <f>IFERROR(INDEX(加密!C:C,MATCH(B353,加密!F:F,0)),"")</f>
        <v/>
      </c>
    </row>
    <row r="354" spans="1:9" ht="18" customHeight="1" x14ac:dyDescent="0.2">
      <c r="A354" s="1">
        <v>352</v>
      </c>
      <c r="B354" s="14" t="str">
        <f>"0x"&amp;DEC2HEX(A354,3)</f>
        <v>0x160</v>
      </c>
      <c r="C354" s="1" t="s">
        <v>9</v>
      </c>
      <c r="D354" s="10" t="s">
        <v>177</v>
      </c>
      <c r="E354" s="9" t="str">
        <f>IFERROR(INDEX(加密!D:D,MATCH(B354,加密!F:F,0)),"")</f>
        <v/>
      </c>
      <c r="F354" s="9" t="str">
        <f>IFERROR(INDEX(加密!E:E,MATCH(B354,加密!F:F,0)),"")</f>
        <v/>
      </c>
      <c r="G354" s="14" t="str">
        <f>IFERROR(INDEX(加密!H:H,MATCH(B354,加密!F:F,0)),"")</f>
        <v/>
      </c>
      <c r="H354" s="14" t="str">
        <f>IFERROR(INDEX(加密!I:I,MATCH(B354,加密!F:F,0)),"")</f>
        <v/>
      </c>
      <c r="I354" s="14" t="str">
        <f>IFERROR(INDEX(加密!C:C,MATCH(B354,加密!F:F,0)),"")</f>
        <v/>
      </c>
    </row>
    <row r="355" spans="1:9" ht="18" customHeight="1" x14ac:dyDescent="0.2">
      <c r="A355" s="1">
        <v>353</v>
      </c>
      <c r="B355" s="14" t="str">
        <f>"0x"&amp;DEC2HEX(A355,3)</f>
        <v>0x161</v>
      </c>
      <c r="C355" s="1" t="s">
        <v>9</v>
      </c>
      <c r="D355" s="10" t="s">
        <v>46</v>
      </c>
      <c r="E355" s="9" t="str">
        <f>IFERROR(INDEX(加密!D:D,MATCH(B355,加密!F:F,0)),"")</f>
        <v/>
      </c>
      <c r="F355" s="9" t="str">
        <f>IFERROR(INDEX(加密!E:E,MATCH(B355,加密!F:F,0)),"")</f>
        <v/>
      </c>
      <c r="G355" s="14" t="str">
        <f>IFERROR(INDEX(加密!H:H,MATCH(B355,加密!F:F,0)),"")</f>
        <v/>
      </c>
      <c r="H355" s="14" t="str">
        <f>IFERROR(INDEX(加密!I:I,MATCH(B355,加密!F:F,0)),"")</f>
        <v/>
      </c>
      <c r="I355" s="14" t="str">
        <f>IFERROR(INDEX(加密!C:C,MATCH(B355,加密!F:F,0)),"")</f>
        <v/>
      </c>
    </row>
    <row r="356" spans="1:9" ht="18" customHeight="1" x14ac:dyDescent="0.2">
      <c r="A356" s="1">
        <v>354</v>
      </c>
      <c r="B356" s="14" t="str">
        <f>"0x"&amp;DEC2HEX(A356,3)</f>
        <v>0x162</v>
      </c>
      <c r="C356" s="1" t="s">
        <v>9</v>
      </c>
      <c r="D356" s="10" t="s">
        <v>49</v>
      </c>
      <c r="E356" s="9" t="str">
        <f>IFERROR(INDEX(加密!D:D,MATCH(B356,加密!F:F,0)),"")</f>
        <v/>
      </c>
      <c r="F356" s="9" t="str">
        <f>IFERROR(INDEX(加密!E:E,MATCH(B356,加密!F:F,0)),"")</f>
        <v/>
      </c>
      <c r="G356" s="14" t="str">
        <f>IFERROR(INDEX(加密!H:H,MATCH(B356,加密!F:F,0)),"")</f>
        <v/>
      </c>
      <c r="H356" s="14" t="str">
        <f>IFERROR(INDEX(加密!I:I,MATCH(B356,加密!F:F,0)),"")</f>
        <v/>
      </c>
      <c r="I356" s="14" t="str">
        <f>IFERROR(INDEX(加密!C:C,MATCH(B356,加密!F:F,0)),"")</f>
        <v/>
      </c>
    </row>
    <row r="357" spans="1:9" ht="18" customHeight="1" x14ac:dyDescent="0.2">
      <c r="A357" s="1">
        <v>355</v>
      </c>
      <c r="B357" s="14" t="str">
        <f>"0x"&amp;DEC2HEX(A357,3)</f>
        <v>0x163</v>
      </c>
      <c r="C357" s="1" t="s">
        <v>9</v>
      </c>
      <c r="D357" s="10" t="s">
        <v>46</v>
      </c>
      <c r="E357" s="9" t="str">
        <f>IFERROR(INDEX(加密!D:D,MATCH(B357,加密!F:F,0)),"")</f>
        <v/>
      </c>
      <c r="F357" s="9" t="str">
        <f>IFERROR(INDEX(加密!E:E,MATCH(B357,加密!F:F,0)),"")</f>
        <v/>
      </c>
      <c r="G357" s="14" t="str">
        <f>IFERROR(INDEX(加密!H:H,MATCH(B357,加密!F:F,0)),"")</f>
        <v/>
      </c>
      <c r="H357" s="14" t="str">
        <f>IFERROR(INDEX(加密!I:I,MATCH(B357,加密!F:F,0)),"")</f>
        <v/>
      </c>
      <c r="I357" s="14" t="str">
        <f>IFERROR(INDEX(加密!C:C,MATCH(B357,加密!F:F,0)),"")</f>
        <v/>
      </c>
    </row>
    <row r="358" spans="1:9" ht="18" customHeight="1" x14ac:dyDescent="0.2">
      <c r="A358" s="1">
        <v>356</v>
      </c>
      <c r="B358" s="14" t="str">
        <f>"0x"&amp;DEC2HEX(A358,3)</f>
        <v>0x164</v>
      </c>
      <c r="C358" s="1" t="s">
        <v>9</v>
      </c>
      <c r="D358" s="10" t="s">
        <v>46</v>
      </c>
      <c r="E358" s="9" t="str">
        <f>IFERROR(INDEX(加密!D:D,MATCH(B358,加密!F:F,0)),"")</f>
        <v/>
      </c>
      <c r="F358" s="9" t="str">
        <f>IFERROR(INDEX(加密!E:E,MATCH(B358,加密!F:F,0)),"")</f>
        <v/>
      </c>
      <c r="G358" s="14" t="str">
        <f>IFERROR(INDEX(加密!H:H,MATCH(B358,加密!F:F,0)),"")</f>
        <v/>
      </c>
      <c r="H358" s="14" t="str">
        <f>IFERROR(INDEX(加密!I:I,MATCH(B358,加密!F:F,0)),"")</f>
        <v/>
      </c>
      <c r="I358" s="14" t="str">
        <f>IFERROR(INDEX(加密!C:C,MATCH(B358,加密!F:F,0)),"")</f>
        <v/>
      </c>
    </row>
    <row r="359" spans="1:9" ht="18" customHeight="1" x14ac:dyDescent="0.2">
      <c r="A359" s="1">
        <v>357</v>
      </c>
      <c r="B359" s="14" t="str">
        <f>"0x"&amp;DEC2HEX(A359,3)</f>
        <v>0x165</v>
      </c>
      <c r="C359" s="1" t="s">
        <v>9</v>
      </c>
      <c r="D359" s="10" t="s">
        <v>46</v>
      </c>
      <c r="E359" s="9" t="str">
        <f>IFERROR(INDEX(加密!D:D,MATCH(B359,加密!F:F,0)),"")</f>
        <v/>
      </c>
      <c r="F359" s="9" t="str">
        <f>IFERROR(INDEX(加密!E:E,MATCH(B359,加密!F:F,0)),"")</f>
        <v/>
      </c>
      <c r="G359" s="14" t="str">
        <f>IFERROR(INDEX(加密!H:H,MATCH(B359,加密!F:F,0)),"")</f>
        <v/>
      </c>
      <c r="H359" s="14" t="str">
        <f>IFERROR(INDEX(加密!I:I,MATCH(B359,加密!F:F,0)),"")</f>
        <v/>
      </c>
      <c r="I359" s="14" t="str">
        <f>IFERROR(INDEX(加密!C:C,MATCH(B359,加密!F:F,0)),"")</f>
        <v/>
      </c>
    </row>
    <row r="360" spans="1:9" ht="18" customHeight="1" x14ac:dyDescent="0.2">
      <c r="A360" s="1">
        <v>358</v>
      </c>
      <c r="B360" s="14" t="str">
        <f>"0x"&amp;DEC2HEX(A360,3)</f>
        <v>0x166</v>
      </c>
      <c r="C360" s="1" t="s">
        <v>9</v>
      </c>
      <c r="D360" s="10" t="s">
        <v>46</v>
      </c>
      <c r="E360" s="9" t="str">
        <f>IFERROR(INDEX(加密!D:D,MATCH(B360,加密!F:F,0)),"")</f>
        <v/>
      </c>
      <c r="F360" s="9" t="str">
        <f>IFERROR(INDEX(加密!E:E,MATCH(B360,加密!F:F,0)),"")</f>
        <v/>
      </c>
      <c r="G360" s="14" t="str">
        <f>IFERROR(INDEX(加密!H:H,MATCH(B360,加密!F:F,0)),"")</f>
        <v/>
      </c>
      <c r="H360" s="14" t="str">
        <f>IFERROR(INDEX(加密!I:I,MATCH(B360,加密!F:F,0)),"")</f>
        <v/>
      </c>
      <c r="I360" s="14" t="str">
        <f>IFERROR(INDEX(加密!C:C,MATCH(B360,加密!F:F,0)),"")</f>
        <v/>
      </c>
    </row>
    <row r="361" spans="1:9" ht="18" customHeight="1" x14ac:dyDescent="0.2">
      <c r="A361" s="1">
        <v>359</v>
      </c>
      <c r="B361" s="14" t="str">
        <f>"0x"&amp;DEC2HEX(A361,3)</f>
        <v>0x167</v>
      </c>
      <c r="C361" s="1" t="s">
        <v>9</v>
      </c>
      <c r="D361" s="10" t="s">
        <v>46</v>
      </c>
      <c r="E361" s="9" t="str">
        <f>IFERROR(INDEX(加密!D:D,MATCH(B361,加密!F:F,0)),"")</f>
        <v/>
      </c>
      <c r="F361" s="9" t="str">
        <f>IFERROR(INDEX(加密!E:E,MATCH(B361,加密!F:F,0)),"")</f>
        <v/>
      </c>
      <c r="G361" s="14" t="str">
        <f>IFERROR(INDEX(加密!H:H,MATCH(B361,加密!F:F,0)),"")</f>
        <v/>
      </c>
      <c r="H361" s="14" t="str">
        <f>IFERROR(INDEX(加密!I:I,MATCH(B361,加密!F:F,0)),"")</f>
        <v/>
      </c>
      <c r="I361" s="14" t="str">
        <f>IFERROR(INDEX(加密!C:C,MATCH(B361,加密!F:F,0)),"")</f>
        <v/>
      </c>
    </row>
    <row r="362" spans="1:9" ht="18" customHeight="1" x14ac:dyDescent="0.2">
      <c r="A362" s="1">
        <v>360</v>
      </c>
      <c r="B362" s="14" t="str">
        <f>"0x"&amp;DEC2HEX(A362,3)</f>
        <v>0x168</v>
      </c>
      <c r="C362" s="1" t="s">
        <v>9</v>
      </c>
      <c r="D362" s="10" t="s">
        <v>436</v>
      </c>
      <c r="E362" s="9" t="str">
        <f>IFERROR(INDEX(加密!D:D,MATCH(B362,加密!F:F,0)),"")</f>
        <v/>
      </c>
      <c r="F362" s="9" t="str">
        <f>IFERROR(INDEX(加密!E:E,MATCH(B362,加密!F:F,0)),"")</f>
        <v/>
      </c>
      <c r="G362" s="14" t="str">
        <f>IFERROR(INDEX(加密!H:H,MATCH(B362,加密!F:F,0)),"")</f>
        <v/>
      </c>
      <c r="H362" s="14" t="str">
        <f>IFERROR(INDEX(加密!I:I,MATCH(B362,加密!F:F,0)),"")</f>
        <v/>
      </c>
      <c r="I362" s="14" t="str">
        <f>IFERROR(INDEX(加密!C:C,MATCH(B362,加密!F:F,0)),"")</f>
        <v/>
      </c>
    </row>
    <row r="363" spans="1:9" ht="18" customHeight="1" x14ac:dyDescent="0.2">
      <c r="A363" s="1">
        <v>361</v>
      </c>
      <c r="B363" s="14" t="str">
        <f>"0x"&amp;DEC2HEX(A363,3)</f>
        <v>0x169</v>
      </c>
      <c r="C363" s="1" t="s">
        <v>9</v>
      </c>
      <c r="D363" s="10" t="s">
        <v>80</v>
      </c>
      <c r="E363" s="9" t="str">
        <f>IFERROR(INDEX(加密!D:D,MATCH(B363,加密!F:F,0)),"")</f>
        <v/>
      </c>
      <c r="F363" s="9" t="str">
        <f>IFERROR(INDEX(加密!E:E,MATCH(B363,加密!F:F,0)),"")</f>
        <v/>
      </c>
      <c r="G363" s="14" t="str">
        <f>IFERROR(INDEX(加密!H:H,MATCH(B363,加密!F:F,0)),"")</f>
        <v/>
      </c>
      <c r="H363" s="14" t="str">
        <f>IFERROR(INDEX(加密!I:I,MATCH(B363,加密!F:F,0)),"")</f>
        <v/>
      </c>
      <c r="I363" s="14" t="str">
        <f>IFERROR(INDEX(加密!C:C,MATCH(B363,加密!F:F,0)),"")</f>
        <v/>
      </c>
    </row>
    <row r="364" spans="1:9" ht="18" customHeight="1" x14ac:dyDescent="0.2">
      <c r="A364" s="1">
        <v>362</v>
      </c>
      <c r="B364" s="14" t="str">
        <f>"0x"&amp;DEC2HEX(A364,3)</f>
        <v>0x16A</v>
      </c>
      <c r="C364" s="1" t="s">
        <v>9</v>
      </c>
      <c r="D364" s="10" t="s">
        <v>415</v>
      </c>
      <c r="E364" s="9" t="str">
        <f>IFERROR(INDEX(加密!D:D,MATCH(B364,加密!F:F,0)),"")</f>
        <v/>
      </c>
      <c r="F364" s="9" t="str">
        <f>IFERROR(INDEX(加密!E:E,MATCH(B364,加密!F:F,0)),"")</f>
        <v/>
      </c>
      <c r="G364" s="14" t="str">
        <f>IFERROR(INDEX(加密!H:H,MATCH(B364,加密!F:F,0)),"")</f>
        <v/>
      </c>
      <c r="H364" s="14" t="str">
        <f>IFERROR(INDEX(加密!I:I,MATCH(B364,加密!F:F,0)),"")</f>
        <v/>
      </c>
      <c r="I364" s="14" t="str">
        <f>IFERROR(INDEX(加密!C:C,MATCH(B364,加密!F:F,0)),"")</f>
        <v/>
      </c>
    </row>
    <row r="365" spans="1:9" ht="18" customHeight="1" x14ac:dyDescent="0.2">
      <c r="A365" s="1">
        <v>363</v>
      </c>
      <c r="B365" s="14" t="str">
        <f>"0x"&amp;DEC2HEX(A365,3)</f>
        <v>0x16B</v>
      </c>
      <c r="C365" s="1" t="s">
        <v>9</v>
      </c>
      <c r="D365" s="10" t="s">
        <v>105</v>
      </c>
      <c r="E365" s="9" t="str">
        <f>IFERROR(INDEX(加密!D:D,MATCH(B365,加密!F:F,0)),"")</f>
        <v/>
      </c>
      <c r="F365" s="9" t="str">
        <f>IFERROR(INDEX(加密!E:E,MATCH(B365,加密!F:F,0)),"")</f>
        <v/>
      </c>
      <c r="G365" s="14" t="str">
        <f>IFERROR(INDEX(加密!H:H,MATCH(B365,加密!F:F,0)),"")</f>
        <v/>
      </c>
      <c r="H365" s="14" t="str">
        <f>IFERROR(INDEX(加密!I:I,MATCH(B365,加密!F:F,0)),"")</f>
        <v/>
      </c>
      <c r="I365" s="14" t="str">
        <f>IFERROR(INDEX(加密!C:C,MATCH(B365,加密!F:F,0)),"")</f>
        <v/>
      </c>
    </row>
    <row r="366" spans="1:9" ht="18" customHeight="1" x14ac:dyDescent="0.2">
      <c r="A366" s="1">
        <v>364</v>
      </c>
      <c r="B366" s="14" t="str">
        <f>"0x"&amp;DEC2HEX(A366,3)</f>
        <v>0x16C</v>
      </c>
      <c r="C366" s="1" t="s">
        <v>9</v>
      </c>
      <c r="D366" s="10" t="s">
        <v>148</v>
      </c>
      <c r="E366" s="9" t="str">
        <f>IFERROR(INDEX(加密!D:D,MATCH(B366,加密!F:F,0)),"")</f>
        <v/>
      </c>
      <c r="F366" s="9" t="str">
        <f>IFERROR(INDEX(加密!E:E,MATCH(B366,加密!F:F,0)),"")</f>
        <v/>
      </c>
      <c r="G366" s="14" t="str">
        <f>IFERROR(INDEX(加密!H:H,MATCH(B366,加密!F:F,0)),"")</f>
        <v/>
      </c>
      <c r="H366" s="14" t="str">
        <f>IFERROR(INDEX(加密!I:I,MATCH(B366,加密!F:F,0)),"")</f>
        <v/>
      </c>
      <c r="I366" s="14" t="str">
        <f>IFERROR(INDEX(加密!C:C,MATCH(B366,加密!F:F,0)),"")</f>
        <v/>
      </c>
    </row>
    <row r="367" spans="1:9" ht="18" customHeight="1" x14ac:dyDescent="0.2">
      <c r="A367" s="1">
        <v>365</v>
      </c>
      <c r="B367" s="14" t="str">
        <f>"0x"&amp;DEC2HEX(A367,3)</f>
        <v>0x16D</v>
      </c>
      <c r="C367" s="1" t="s">
        <v>9</v>
      </c>
      <c r="D367" s="10" t="s">
        <v>938</v>
      </c>
      <c r="E367" s="9" t="str">
        <f>IFERROR(INDEX(加密!D:D,MATCH(B367,加密!F:F,0)),"")</f>
        <v/>
      </c>
      <c r="F367" s="9" t="str">
        <f>IFERROR(INDEX(加密!E:E,MATCH(B367,加密!F:F,0)),"")</f>
        <v/>
      </c>
      <c r="G367" s="14" t="str">
        <f>IFERROR(INDEX(加密!H:H,MATCH(B367,加密!F:F,0)),"")</f>
        <v/>
      </c>
      <c r="H367" s="14" t="str">
        <f>IFERROR(INDEX(加密!I:I,MATCH(B367,加密!F:F,0)),"")</f>
        <v/>
      </c>
      <c r="I367" s="14" t="str">
        <f>IFERROR(INDEX(加密!C:C,MATCH(B367,加密!F:F,0)),"")</f>
        <v/>
      </c>
    </row>
    <row r="368" spans="1:9" ht="18" customHeight="1" x14ac:dyDescent="0.2">
      <c r="A368" s="1">
        <v>366</v>
      </c>
      <c r="B368" s="14" t="str">
        <f>"0x"&amp;DEC2HEX(A368,3)</f>
        <v>0x16E</v>
      </c>
      <c r="C368" s="1" t="s">
        <v>9</v>
      </c>
      <c r="D368" s="10" t="s">
        <v>256</v>
      </c>
      <c r="E368" s="9" t="str">
        <f>IFERROR(INDEX(加密!D:D,MATCH(B368,加密!F:F,0)),"")</f>
        <v/>
      </c>
      <c r="F368" s="9" t="str">
        <f>IFERROR(INDEX(加密!E:E,MATCH(B368,加密!F:F,0)),"")</f>
        <v/>
      </c>
      <c r="G368" s="14" t="str">
        <f>IFERROR(INDEX(加密!H:H,MATCH(B368,加密!F:F,0)),"")</f>
        <v/>
      </c>
      <c r="H368" s="14" t="str">
        <f>IFERROR(INDEX(加密!I:I,MATCH(B368,加密!F:F,0)),"")</f>
        <v/>
      </c>
      <c r="I368" s="14" t="str">
        <f>IFERROR(INDEX(加密!C:C,MATCH(B368,加密!F:F,0)),"")</f>
        <v/>
      </c>
    </row>
    <row r="369" spans="1:9" ht="18" customHeight="1" x14ac:dyDescent="0.2">
      <c r="A369" s="1">
        <v>367</v>
      </c>
      <c r="B369" s="14" t="str">
        <f>"0x"&amp;DEC2HEX(A369,3)</f>
        <v>0x16F</v>
      </c>
      <c r="C369" s="1" t="s">
        <v>9</v>
      </c>
      <c r="D369" s="10" t="s">
        <v>154</v>
      </c>
      <c r="E369" s="9" t="str">
        <f>IFERROR(INDEX(加密!D:D,MATCH(B369,加密!F:F,0)),"")</f>
        <v/>
      </c>
      <c r="F369" s="9" t="str">
        <f>IFERROR(INDEX(加密!E:E,MATCH(B369,加密!F:F,0)),"")</f>
        <v/>
      </c>
      <c r="G369" s="14" t="str">
        <f>IFERROR(INDEX(加密!H:H,MATCH(B369,加密!F:F,0)),"")</f>
        <v/>
      </c>
      <c r="H369" s="14" t="str">
        <f>IFERROR(INDEX(加密!I:I,MATCH(B369,加密!F:F,0)),"")</f>
        <v/>
      </c>
      <c r="I369" s="14" t="str">
        <f>IFERROR(INDEX(加密!C:C,MATCH(B369,加密!F:F,0)),"")</f>
        <v/>
      </c>
    </row>
    <row r="370" spans="1:9" ht="18" customHeight="1" x14ac:dyDescent="0.2">
      <c r="A370" s="1">
        <v>368</v>
      </c>
      <c r="B370" s="14" t="str">
        <f>"0x"&amp;DEC2HEX(A370,3)</f>
        <v>0x170</v>
      </c>
      <c r="C370" s="1" t="s">
        <v>9</v>
      </c>
      <c r="D370" s="10" t="s">
        <v>46</v>
      </c>
      <c r="E370" s="9" t="str">
        <f>IFERROR(INDEX(加密!D:D,MATCH(B370,加密!F:F,0)),"")</f>
        <v/>
      </c>
      <c r="F370" s="9" t="str">
        <f>IFERROR(INDEX(加密!E:E,MATCH(B370,加密!F:F,0)),"")</f>
        <v/>
      </c>
      <c r="G370" s="14" t="str">
        <f>IFERROR(INDEX(加密!H:H,MATCH(B370,加密!F:F,0)),"")</f>
        <v/>
      </c>
      <c r="H370" s="14" t="str">
        <f>IFERROR(INDEX(加密!I:I,MATCH(B370,加密!F:F,0)),"")</f>
        <v/>
      </c>
      <c r="I370" s="14" t="str">
        <f>IFERROR(INDEX(加密!C:C,MATCH(B370,加密!F:F,0)),"")</f>
        <v/>
      </c>
    </row>
    <row r="371" spans="1:9" ht="18" customHeight="1" x14ac:dyDescent="0.2">
      <c r="A371" s="1">
        <v>369</v>
      </c>
      <c r="B371" s="14" t="str">
        <f>"0x"&amp;DEC2HEX(A371,3)</f>
        <v>0x171</v>
      </c>
      <c r="C371" s="1" t="s">
        <v>9</v>
      </c>
      <c r="D371" s="10" t="s">
        <v>46</v>
      </c>
      <c r="E371" s="9" t="str">
        <f>IFERROR(INDEX(加密!D:D,MATCH(B371,加密!F:F,0)),"")</f>
        <v/>
      </c>
      <c r="F371" s="9" t="str">
        <f>IFERROR(INDEX(加密!E:E,MATCH(B371,加密!F:F,0)),"")</f>
        <v/>
      </c>
      <c r="G371" s="14" t="str">
        <f>IFERROR(INDEX(加密!H:H,MATCH(B371,加密!F:F,0)),"")</f>
        <v/>
      </c>
      <c r="H371" s="14" t="str">
        <f>IFERROR(INDEX(加密!I:I,MATCH(B371,加密!F:F,0)),"")</f>
        <v/>
      </c>
      <c r="I371" s="14" t="str">
        <f>IFERROR(INDEX(加密!C:C,MATCH(B371,加密!F:F,0)),"")</f>
        <v/>
      </c>
    </row>
    <row r="372" spans="1:9" ht="18" customHeight="1" x14ac:dyDescent="0.2">
      <c r="A372" s="1">
        <v>370</v>
      </c>
      <c r="B372" s="14" t="str">
        <f>"0x"&amp;DEC2HEX(A372,3)</f>
        <v>0x172</v>
      </c>
      <c r="C372" s="1" t="s">
        <v>9</v>
      </c>
      <c r="D372" s="10" t="s">
        <v>46</v>
      </c>
      <c r="E372" s="9" t="str">
        <f>IFERROR(INDEX(加密!D:D,MATCH(B372,加密!F:F,0)),"")</f>
        <v/>
      </c>
      <c r="F372" s="9" t="str">
        <f>IFERROR(INDEX(加密!E:E,MATCH(B372,加密!F:F,0)),"")</f>
        <v/>
      </c>
      <c r="G372" s="14" t="str">
        <f>IFERROR(INDEX(加密!H:H,MATCH(B372,加密!F:F,0)),"")</f>
        <v/>
      </c>
      <c r="H372" s="14" t="str">
        <f>IFERROR(INDEX(加密!I:I,MATCH(B372,加密!F:F,0)),"")</f>
        <v/>
      </c>
      <c r="I372" s="14" t="str">
        <f>IFERROR(INDEX(加密!C:C,MATCH(B372,加密!F:F,0)),"")</f>
        <v/>
      </c>
    </row>
    <row r="373" spans="1:9" ht="18" customHeight="1" x14ac:dyDescent="0.2">
      <c r="A373" s="1">
        <v>371</v>
      </c>
      <c r="B373" s="14" t="str">
        <f>"0x"&amp;DEC2HEX(A373,3)</f>
        <v>0x173</v>
      </c>
      <c r="C373" s="1" t="s">
        <v>9</v>
      </c>
      <c r="D373" s="10" t="s">
        <v>46</v>
      </c>
      <c r="E373" s="9" t="str">
        <f>IFERROR(INDEX(加密!D:D,MATCH(B373,加密!F:F,0)),"")</f>
        <v/>
      </c>
      <c r="F373" s="9" t="str">
        <f>IFERROR(INDEX(加密!E:E,MATCH(B373,加密!F:F,0)),"")</f>
        <v/>
      </c>
      <c r="G373" s="14" t="str">
        <f>IFERROR(INDEX(加密!H:H,MATCH(B373,加密!F:F,0)),"")</f>
        <v/>
      </c>
      <c r="H373" s="14" t="str">
        <f>IFERROR(INDEX(加密!I:I,MATCH(B373,加密!F:F,0)),"")</f>
        <v/>
      </c>
      <c r="I373" s="14" t="str">
        <f>IFERROR(INDEX(加密!C:C,MATCH(B373,加密!F:F,0)),"")</f>
        <v/>
      </c>
    </row>
    <row r="374" spans="1:9" ht="18" customHeight="1" x14ac:dyDescent="0.2">
      <c r="A374" s="1">
        <v>372</v>
      </c>
      <c r="B374" s="14" t="str">
        <f>"0x"&amp;DEC2HEX(A374,3)</f>
        <v>0x174</v>
      </c>
      <c r="C374" s="1" t="s">
        <v>9</v>
      </c>
      <c r="D374" s="10" t="s">
        <v>185</v>
      </c>
      <c r="E374" s="9" t="str">
        <f>IFERROR(INDEX(加密!D:D,MATCH(B374,加密!F:F,0)),"")</f>
        <v/>
      </c>
      <c r="F374" s="9" t="str">
        <f>IFERROR(INDEX(加密!E:E,MATCH(B374,加密!F:F,0)),"")</f>
        <v/>
      </c>
      <c r="G374" s="14" t="str">
        <f>IFERROR(INDEX(加密!H:H,MATCH(B374,加密!F:F,0)),"")</f>
        <v/>
      </c>
      <c r="H374" s="14" t="str">
        <f>IFERROR(INDEX(加密!I:I,MATCH(B374,加密!F:F,0)),"")</f>
        <v/>
      </c>
      <c r="I374" s="14" t="str">
        <f>IFERROR(INDEX(加密!C:C,MATCH(B374,加密!F:F,0)),"")</f>
        <v/>
      </c>
    </row>
    <row r="375" spans="1:9" ht="18" customHeight="1" x14ac:dyDescent="0.2">
      <c r="A375" s="1">
        <v>373</v>
      </c>
      <c r="B375" s="14" t="str">
        <f>"0x"&amp;DEC2HEX(A375,3)</f>
        <v>0x175</v>
      </c>
      <c r="C375" s="1" t="s">
        <v>9</v>
      </c>
      <c r="D375" s="10" t="s">
        <v>650</v>
      </c>
      <c r="E375" s="9" t="str">
        <f>IFERROR(INDEX(加密!D:D,MATCH(B375,加密!F:F,0)),"")</f>
        <v/>
      </c>
      <c r="F375" s="9" t="str">
        <f>IFERROR(INDEX(加密!E:E,MATCH(B375,加密!F:F,0)),"")</f>
        <v/>
      </c>
      <c r="G375" s="14" t="str">
        <f>IFERROR(INDEX(加密!H:H,MATCH(B375,加密!F:F,0)),"")</f>
        <v/>
      </c>
      <c r="H375" s="14" t="str">
        <f>IFERROR(INDEX(加密!I:I,MATCH(B375,加密!F:F,0)),"")</f>
        <v/>
      </c>
      <c r="I375" s="14" t="str">
        <f>IFERROR(INDEX(加密!C:C,MATCH(B375,加密!F:F,0)),"")</f>
        <v/>
      </c>
    </row>
    <row r="376" spans="1:9" ht="18" customHeight="1" x14ac:dyDescent="0.2">
      <c r="A376" s="1">
        <v>374</v>
      </c>
      <c r="B376" s="14" t="str">
        <f>"0x"&amp;DEC2HEX(A376,3)</f>
        <v>0x176</v>
      </c>
      <c r="C376" s="1" t="s">
        <v>9</v>
      </c>
      <c r="D376" s="10" t="s">
        <v>99</v>
      </c>
      <c r="E376" s="9" t="str">
        <f>IFERROR(INDEX(加密!D:D,MATCH(B376,加密!F:F,0)),"")</f>
        <v/>
      </c>
      <c r="F376" s="9" t="str">
        <f>IFERROR(INDEX(加密!E:E,MATCH(B376,加密!F:F,0)),"")</f>
        <v/>
      </c>
      <c r="G376" s="14" t="str">
        <f>IFERROR(INDEX(加密!H:H,MATCH(B376,加密!F:F,0)),"")</f>
        <v/>
      </c>
      <c r="H376" s="14" t="str">
        <f>IFERROR(INDEX(加密!I:I,MATCH(B376,加密!F:F,0)),"")</f>
        <v/>
      </c>
      <c r="I376" s="14" t="str">
        <f>IFERROR(INDEX(加密!C:C,MATCH(B376,加密!F:F,0)),"")</f>
        <v/>
      </c>
    </row>
    <row r="377" spans="1:9" ht="18" customHeight="1" x14ac:dyDescent="0.2">
      <c r="A377" s="1">
        <v>375</v>
      </c>
      <c r="B377" s="14" t="str">
        <f>"0x"&amp;DEC2HEX(A377,3)</f>
        <v>0x177</v>
      </c>
      <c r="C377" s="1" t="s">
        <v>9</v>
      </c>
      <c r="D377" s="10" t="s">
        <v>479</v>
      </c>
      <c r="E377" s="9" t="str">
        <f>IFERROR(INDEX(加密!D:D,MATCH(B377,加密!F:F,0)),"")</f>
        <v/>
      </c>
      <c r="F377" s="9" t="str">
        <f>IFERROR(INDEX(加密!E:E,MATCH(B377,加密!F:F,0)),"")</f>
        <v/>
      </c>
      <c r="G377" s="14" t="str">
        <f>IFERROR(INDEX(加密!H:H,MATCH(B377,加密!F:F,0)),"")</f>
        <v/>
      </c>
      <c r="H377" s="14" t="str">
        <f>IFERROR(INDEX(加密!I:I,MATCH(B377,加密!F:F,0)),"")</f>
        <v/>
      </c>
      <c r="I377" s="14" t="str">
        <f>IFERROR(INDEX(加密!C:C,MATCH(B377,加密!F:F,0)),"")</f>
        <v/>
      </c>
    </row>
    <row r="378" spans="1:9" ht="18" customHeight="1" x14ac:dyDescent="0.2">
      <c r="A378" s="1">
        <v>376</v>
      </c>
      <c r="B378" s="14" t="str">
        <f>"0x"&amp;DEC2HEX(A378,3)</f>
        <v>0x178</v>
      </c>
      <c r="C378" s="1" t="s">
        <v>9</v>
      </c>
      <c r="D378" s="10" t="s">
        <v>432</v>
      </c>
      <c r="E378" s="9" t="str">
        <f>IFERROR(INDEX(加密!D:D,MATCH(B378,加密!F:F,0)),"")</f>
        <v/>
      </c>
      <c r="F378" s="9" t="str">
        <f>IFERROR(INDEX(加密!E:E,MATCH(B378,加密!F:F,0)),"")</f>
        <v/>
      </c>
      <c r="G378" s="14" t="str">
        <f>IFERROR(INDEX(加密!H:H,MATCH(B378,加密!F:F,0)),"")</f>
        <v/>
      </c>
      <c r="H378" s="14" t="str">
        <f>IFERROR(INDEX(加密!I:I,MATCH(B378,加密!F:F,0)),"")</f>
        <v/>
      </c>
      <c r="I378" s="14" t="str">
        <f>IFERROR(INDEX(加密!C:C,MATCH(B378,加密!F:F,0)),"")</f>
        <v/>
      </c>
    </row>
    <row r="379" spans="1:9" ht="18" customHeight="1" x14ac:dyDescent="0.2">
      <c r="A379" s="1">
        <v>377</v>
      </c>
      <c r="B379" s="14" t="str">
        <f>"0x"&amp;DEC2HEX(A379,3)</f>
        <v>0x179</v>
      </c>
      <c r="C379" s="1" t="s">
        <v>9</v>
      </c>
      <c r="D379" s="10" t="s">
        <v>438</v>
      </c>
      <c r="E379" s="9" t="str">
        <f>IFERROR(INDEX(加密!D:D,MATCH(B379,加密!F:F,0)),"")</f>
        <v/>
      </c>
      <c r="F379" s="9" t="str">
        <f>IFERROR(INDEX(加密!E:E,MATCH(B379,加密!F:F,0)),"")</f>
        <v/>
      </c>
      <c r="G379" s="14" t="str">
        <f>IFERROR(INDEX(加密!H:H,MATCH(B379,加密!F:F,0)),"")</f>
        <v/>
      </c>
      <c r="H379" s="14" t="str">
        <f>IFERROR(INDEX(加密!I:I,MATCH(B379,加密!F:F,0)),"")</f>
        <v/>
      </c>
      <c r="I379" s="14" t="str">
        <f>IFERROR(INDEX(加密!C:C,MATCH(B379,加密!F:F,0)),"")</f>
        <v/>
      </c>
    </row>
    <row r="380" spans="1:9" ht="18" customHeight="1" x14ac:dyDescent="0.2">
      <c r="A380" s="1">
        <v>378</v>
      </c>
      <c r="B380" s="14" t="str">
        <f>"0x"&amp;DEC2HEX(A380,3)</f>
        <v>0x17A</v>
      </c>
      <c r="C380" s="1" t="s">
        <v>9</v>
      </c>
      <c r="D380" s="10" t="s">
        <v>517</v>
      </c>
      <c r="E380" s="9" t="str">
        <f>IFERROR(INDEX(加密!D:D,MATCH(B380,加密!F:F,0)),"")</f>
        <v/>
      </c>
      <c r="F380" s="9" t="str">
        <f>IFERROR(INDEX(加密!E:E,MATCH(B380,加密!F:F,0)),"")</f>
        <v/>
      </c>
      <c r="G380" s="14" t="str">
        <f>IFERROR(INDEX(加密!H:H,MATCH(B380,加密!F:F,0)),"")</f>
        <v/>
      </c>
      <c r="H380" s="14" t="str">
        <f>IFERROR(INDEX(加密!I:I,MATCH(B380,加密!F:F,0)),"")</f>
        <v/>
      </c>
      <c r="I380" s="14" t="str">
        <f>IFERROR(INDEX(加密!C:C,MATCH(B380,加密!F:F,0)),"")</f>
        <v/>
      </c>
    </row>
    <row r="381" spans="1:9" ht="18" customHeight="1" x14ac:dyDescent="0.2">
      <c r="A381" s="1">
        <v>379</v>
      </c>
      <c r="B381" s="14" t="str">
        <f>"0x"&amp;DEC2HEX(A381,3)</f>
        <v>0x17B</v>
      </c>
      <c r="C381" s="1" t="s">
        <v>9</v>
      </c>
      <c r="D381" s="10" t="s">
        <v>310</v>
      </c>
      <c r="E381" s="9" t="str">
        <f>IFERROR(INDEX(加密!D:D,MATCH(B381,加密!F:F,0)),"")</f>
        <v/>
      </c>
      <c r="F381" s="9" t="str">
        <f>IFERROR(INDEX(加密!E:E,MATCH(B381,加密!F:F,0)),"")</f>
        <v/>
      </c>
      <c r="G381" s="14" t="str">
        <f>IFERROR(INDEX(加密!H:H,MATCH(B381,加密!F:F,0)),"")</f>
        <v/>
      </c>
      <c r="H381" s="14" t="str">
        <f>IFERROR(INDEX(加密!I:I,MATCH(B381,加密!F:F,0)),"")</f>
        <v/>
      </c>
      <c r="I381" s="14" t="str">
        <f>IFERROR(INDEX(加密!C:C,MATCH(B381,加密!F:F,0)),"")</f>
        <v/>
      </c>
    </row>
    <row r="382" spans="1:9" ht="18" customHeight="1" x14ac:dyDescent="0.2">
      <c r="A382" s="1">
        <v>380</v>
      </c>
      <c r="B382" s="14" t="str">
        <f>"0x"&amp;DEC2HEX(A382,3)</f>
        <v>0x17C</v>
      </c>
      <c r="C382" s="1" t="s">
        <v>9</v>
      </c>
      <c r="D382" s="10" t="s">
        <v>358</v>
      </c>
      <c r="E382" s="9" t="str">
        <f>IFERROR(INDEX(加密!D:D,MATCH(B382,加密!F:F,0)),"")</f>
        <v/>
      </c>
      <c r="F382" s="9" t="str">
        <f>IFERROR(INDEX(加密!E:E,MATCH(B382,加密!F:F,0)),"")</f>
        <v/>
      </c>
      <c r="G382" s="14" t="str">
        <f>IFERROR(INDEX(加密!H:H,MATCH(B382,加密!F:F,0)),"")</f>
        <v/>
      </c>
      <c r="H382" s="14" t="str">
        <f>IFERROR(INDEX(加密!I:I,MATCH(B382,加密!F:F,0)),"")</f>
        <v/>
      </c>
      <c r="I382" s="14" t="str">
        <f>IFERROR(INDEX(加密!C:C,MATCH(B382,加密!F:F,0)),"")</f>
        <v/>
      </c>
    </row>
    <row r="383" spans="1:9" ht="18" customHeight="1" x14ac:dyDescent="0.2">
      <c r="A383" s="1">
        <v>381</v>
      </c>
      <c r="B383" s="14" t="str">
        <f>"0x"&amp;DEC2HEX(A383,3)</f>
        <v>0x17D</v>
      </c>
      <c r="C383" s="1" t="s">
        <v>9</v>
      </c>
      <c r="D383" s="10" t="s">
        <v>68</v>
      </c>
      <c r="E383" s="9" t="str">
        <f>IFERROR(INDEX(加密!D:D,MATCH(B383,加密!F:F,0)),"")</f>
        <v/>
      </c>
      <c r="F383" s="9" t="str">
        <f>IFERROR(INDEX(加密!E:E,MATCH(B383,加密!F:F,0)),"")</f>
        <v/>
      </c>
      <c r="G383" s="14" t="str">
        <f>IFERROR(INDEX(加密!H:H,MATCH(B383,加密!F:F,0)),"")</f>
        <v/>
      </c>
      <c r="H383" s="14" t="str">
        <f>IFERROR(INDEX(加密!I:I,MATCH(B383,加密!F:F,0)),"")</f>
        <v/>
      </c>
      <c r="I383" s="14" t="str">
        <f>IFERROR(INDEX(加密!C:C,MATCH(B383,加密!F:F,0)),"")</f>
        <v/>
      </c>
    </row>
    <row r="384" spans="1:9" ht="18" customHeight="1" x14ac:dyDescent="0.2">
      <c r="A384" s="1">
        <v>382</v>
      </c>
      <c r="B384" s="14" t="str">
        <f>"0x"&amp;DEC2HEX(A384,3)</f>
        <v>0x17E</v>
      </c>
      <c r="C384" s="1" t="s">
        <v>9</v>
      </c>
      <c r="D384" s="10" t="s">
        <v>98</v>
      </c>
      <c r="E384" s="9" t="str">
        <f>IFERROR(INDEX(加密!D:D,MATCH(B384,加密!F:F,0)),"")</f>
        <v/>
      </c>
      <c r="F384" s="9" t="str">
        <f>IFERROR(INDEX(加密!E:E,MATCH(B384,加密!F:F,0)),"")</f>
        <v/>
      </c>
      <c r="G384" s="14" t="str">
        <f>IFERROR(INDEX(加密!H:H,MATCH(B384,加密!F:F,0)),"")</f>
        <v/>
      </c>
      <c r="H384" s="14" t="str">
        <f>IFERROR(INDEX(加密!I:I,MATCH(B384,加密!F:F,0)),"")</f>
        <v/>
      </c>
      <c r="I384" s="14" t="str">
        <f>IFERROR(INDEX(加密!C:C,MATCH(B384,加密!F:F,0)),"")</f>
        <v/>
      </c>
    </row>
    <row r="385" spans="1:9" ht="18" customHeight="1" x14ac:dyDescent="0.2">
      <c r="A385" s="1">
        <v>383</v>
      </c>
      <c r="B385" s="14" t="str">
        <f>"0x"&amp;DEC2HEX(A385,3)</f>
        <v>0x17F</v>
      </c>
      <c r="C385" s="1" t="s">
        <v>9</v>
      </c>
      <c r="D385" s="10" t="s">
        <v>403</v>
      </c>
      <c r="E385" s="9" t="str">
        <f>IFERROR(INDEX(加密!D:D,MATCH(B385,加密!F:F,0)),"")</f>
        <v/>
      </c>
      <c r="F385" s="9" t="str">
        <f>IFERROR(INDEX(加密!E:E,MATCH(B385,加密!F:F,0)),"")</f>
        <v/>
      </c>
      <c r="G385" s="14" t="str">
        <f>IFERROR(INDEX(加密!H:H,MATCH(B385,加密!F:F,0)),"")</f>
        <v/>
      </c>
      <c r="H385" s="14" t="str">
        <f>IFERROR(INDEX(加密!I:I,MATCH(B385,加密!F:F,0)),"")</f>
        <v/>
      </c>
      <c r="I385" s="14" t="str">
        <f>IFERROR(INDEX(加密!C:C,MATCH(B385,加密!F:F,0)),"")</f>
        <v/>
      </c>
    </row>
    <row r="386" spans="1:9" ht="18" customHeight="1" x14ac:dyDescent="0.2">
      <c r="A386" s="1">
        <v>384</v>
      </c>
      <c r="B386" s="14" t="str">
        <f>"0x"&amp;DEC2HEX(A386,3)</f>
        <v>0x180</v>
      </c>
      <c r="C386" s="1" t="s">
        <v>9</v>
      </c>
      <c r="D386" s="10" t="s">
        <v>130</v>
      </c>
      <c r="E386" s="9" t="str">
        <f>IFERROR(INDEX(加密!D:D,MATCH(B386,加密!F:F,0)),"")</f>
        <v/>
      </c>
      <c r="F386" s="9" t="str">
        <f>IFERROR(INDEX(加密!E:E,MATCH(B386,加密!F:F,0)),"")</f>
        <v/>
      </c>
      <c r="G386" s="14" t="str">
        <f>IFERROR(INDEX(加密!H:H,MATCH(B386,加密!F:F,0)),"")</f>
        <v/>
      </c>
      <c r="H386" s="14" t="str">
        <f>IFERROR(INDEX(加密!I:I,MATCH(B386,加密!F:F,0)),"")</f>
        <v/>
      </c>
      <c r="I386" s="14" t="str">
        <f>IFERROR(INDEX(加密!C:C,MATCH(B386,加密!F:F,0)),"")</f>
        <v/>
      </c>
    </row>
    <row r="387" spans="1:9" ht="18" customHeight="1" x14ac:dyDescent="0.2">
      <c r="A387" s="1">
        <v>385</v>
      </c>
      <c r="B387" s="14" t="str">
        <f>"0x"&amp;DEC2HEX(A387,3)</f>
        <v>0x181</v>
      </c>
      <c r="C387" s="1" t="s">
        <v>9</v>
      </c>
      <c r="D387" s="10" t="s">
        <v>272</v>
      </c>
      <c r="E387" s="9" t="str">
        <f>IFERROR(INDEX(加密!D:D,MATCH(B387,加密!F:F,0)),"")</f>
        <v/>
      </c>
      <c r="F387" s="9" t="str">
        <f>IFERROR(INDEX(加密!E:E,MATCH(B387,加密!F:F,0)),"")</f>
        <v/>
      </c>
      <c r="G387" s="14" t="str">
        <f>IFERROR(INDEX(加密!H:H,MATCH(B387,加密!F:F,0)),"")</f>
        <v/>
      </c>
      <c r="H387" s="14" t="str">
        <f>IFERROR(INDEX(加密!I:I,MATCH(B387,加密!F:F,0)),"")</f>
        <v/>
      </c>
      <c r="I387" s="14" t="str">
        <f>IFERROR(INDEX(加密!C:C,MATCH(B387,加密!F:F,0)),"")</f>
        <v/>
      </c>
    </row>
    <row r="388" spans="1:9" ht="18" customHeight="1" x14ac:dyDescent="0.2">
      <c r="A388" s="1">
        <v>386</v>
      </c>
      <c r="B388" s="14" t="str">
        <f>"0x"&amp;DEC2HEX(A388,3)</f>
        <v>0x182</v>
      </c>
      <c r="C388" s="1" t="s">
        <v>9</v>
      </c>
      <c r="D388" s="10" t="s">
        <v>548</v>
      </c>
      <c r="E388" s="9" t="str">
        <f>IFERROR(INDEX(加密!D:D,MATCH(B388,加密!F:F,0)),"")</f>
        <v/>
      </c>
      <c r="F388" s="9" t="str">
        <f>IFERROR(INDEX(加密!E:E,MATCH(B388,加密!F:F,0)),"")</f>
        <v/>
      </c>
      <c r="G388" s="14" t="str">
        <f>IFERROR(INDEX(加密!H:H,MATCH(B388,加密!F:F,0)),"")</f>
        <v/>
      </c>
      <c r="H388" s="14" t="str">
        <f>IFERROR(INDEX(加密!I:I,MATCH(B388,加密!F:F,0)),"")</f>
        <v/>
      </c>
      <c r="I388" s="14" t="str">
        <f>IFERROR(INDEX(加密!C:C,MATCH(B388,加密!F:F,0)),"")</f>
        <v/>
      </c>
    </row>
    <row r="389" spans="1:9" ht="18" customHeight="1" x14ac:dyDescent="0.2">
      <c r="A389" s="1">
        <v>387</v>
      </c>
      <c r="B389" s="14" t="str">
        <f>"0x"&amp;DEC2HEX(A389,3)</f>
        <v>0x183</v>
      </c>
      <c r="C389" s="1" t="s">
        <v>9</v>
      </c>
      <c r="D389" s="10" t="s">
        <v>647</v>
      </c>
      <c r="E389" s="9" t="str">
        <f>IFERROR(INDEX(加密!D:D,MATCH(B389,加密!F:F,0)),"")</f>
        <v/>
      </c>
      <c r="F389" s="9" t="str">
        <f>IFERROR(INDEX(加密!E:E,MATCH(B389,加密!F:F,0)),"")</f>
        <v/>
      </c>
      <c r="G389" s="14" t="str">
        <f>IFERROR(INDEX(加密!H:H,MATCH(B389,加密!F:F,0)),"")</f>
        <v/>
      </c>
      <c r="H389" s="14" t="str">
        <f>IFERROR(INDEX(加密!I:I,MATCH(B389,加密!F:F,0)),"")</f>
        <v/>
      </c>
      <c r="I389" s="14" t="str">
        <f>IFERROR(INDEX(加密!C:C,MATCH(B389,加密!F:F,0)),"")</f>
        <v/>
      </c>
    </row>
    <row r="390" spans="1:9" ht="18" customHeight="1" x14ac:dyDescent="0.2">
      <c r="A390" s="1">
        <v>388</v>
      </c>
      <c r="B390" s="14" t="str">
        <f>"0x"&amp;DEC2HEX(A390,3)</f>
        <v>0x184</v>
      </c>
      <c r="C390" s="1" t="s">
        <v>9</v>
      </c>
      <c r="D390" s="10" t="s">
        <v>49</v>
      </c>
      <c r="E390" s="9" t="str">
        <f>IFERROR(INDEX(加密!D:D,MATCH(B390,加密!F:F,0)),"")</f>
        <v/>
      </c>
      <c r="F390" s="9" t="str">
        <f>IFERROR(INDEX(加密!E:E,MATCH(B390,加密!F:F,0)),"")</f>
        <v/>
      </c>
      <c r="G390" s="14" t="str">
        <f>IFERROR(INDEX(加密!H:H,MATCH(B390,加密!F:F,0)),"")</f>
        <v/>
      </c>
      <c r="H390" s="14" t="str">
        <f>IFERROR(INDEX(加密!I:I,MATCH(B390,加密!F:F,0)),"")</f>
        <v/>
      </c>
      <c r="I390" s="14" t="str">
        <f>IFERROR(INDEX(加密!C:C,MATCH(B390,加密!F:F,0)),"")</f>
        <v/>
      </c>
    </row>
    <row r="391" spans="1:9" ht="18" customHeight="1" x14ac:dyDescent="0.2">
      <c r="A391" s="1">
        <v>389</v>
      </c>
      <c r="B391" s="14" t="str">
        <f>"0x"&amp;DEC2HEX(A391,3)</f>
        <v>0x185</v>
      </c>
      <c r="C391" s="1" t="s">
        <v>9</v>
      </c>
      <c r="D391" s="10" t="s">
        <v>181</v>
      </c>
      <c r="E391" s="9" t="str">
        <f>IFERROR(INDEX(加密!D:D,MATCH(B391,加密!F:F,0)),"")</f>
        <v/>
      </c>
      <c r="F391" s="9" t="str">
        <f>IFERROR(INDEX(加密!E:E,MATCH(B391,加密!F:F,0)),"")</f>
        <v/>
      </c>
      <c r="G391" s="14" t="str">
        <f>IFERROR(INDEX(加密!H:H,MATCH(B391,加密!F:F,0)),"")</f>
        <v/>
      </c>
      <c r="H391" s="14" t="str">
        <f>IFERROR(INDEX(加密!I:I,MATCH(B391,加密!F:F,0)),"")</f>
        <v/>
      </c>
      <c r="I391" s="14" t="str">
        <f>IFERROR(INDEX(加密!C:C,MATCH(B391,加密!F:F,0)),"")</f>
        <v/>
      </c>
    </row>
    <row r="392" spans="1:9" ht="18" customHeight="1" x14ac:dyDescent="0.2">
      <c r="A392" s="1">
        <v>390</v>
      </c>
      <c r="B392" s="14" t="str">
        <f>"0x"&amp;DEC2HEX(A392,3)</f>
        <v>0x186</v>
      </c>
      <c r="C392" s="1" t="s">
        <v>9</v>
      </c>
      <c r="D392" s="10" t="s">
        <v>46</v>
      </c>
      <c r="E392" s="9" t="str">
        <f>IFERROR(INDEX(加密!D:D,MATCH(B392,加密!F:F,0)),"")</f>
        <v/>
      </c>
      <c r="F392" s="9" t="str">
        <f>IFERROR(INDEX(加密!E:E,MATCH(B392,加密!F:F,0)),"")</f>
        <v/>
      </c>
      <c r="G392" s="14" t="str">
        <f>IFERROR(INDEX(加密!H:H,MATCH(B392,加密!F:F,0)),"")</f>
        <v/>
      </c>
      <c r="H392" s="14" t="str">
        <f>IFERROR(INDEX(加密!I:I,MATCH(B392,加密!F:F,0)),"")</f>
        <v/>
      </c>
      <c r="I392" s="14" t="str">
        <f>IFERROR(INDEX(加密!C:C,MATCH(B392,加密!F:F,0)),"")</f>
        <v/>
      </c>
    </row>
    <row r="393" spans="1:9" ht="18" customHeight="1" x14ac:dyDescent="0.2">
      <c r="A393" s="1">
        <v>391</v>
      </c>
      <c r="B393" s="14" t="str">
        <f>"0x"&amp;DEC2HEX(A393,3)</f>
        <v>0x187</v>
      </c>
      <c r="C393" s="1" t="s">
        <v>9</v>
      </c>
      <c r="D393" s="10" t="s">
        <v>521</v>
      </c>
      <c r="E393" s="9" t="str">
        <f>IFERROR(INDEX(加密!D:D,MATCH(B393,加密!F:F,0)),"")</f>
        <v/>
      </c>
      <c r="F393" s="9" t="str">
        <f>IFERROR(INDEX(加密!E:E,MATCH(B393,加密!F:F,0)),"")</f>
        <v/>
      </c>
      <c r="G393" s="14" t="str">
        <f>IFERROR(INDEX(加密!H:H,MATCH(B393,加密!F:F,0)),"")</f>
        <v/>
      </c>
      <c r="H393" s="14" t="str">
        <f>IFERROR(INDEX(加密!I:I,MATCH(B393,加密!F:F,0)),"")</f>
        <v/>
      </c>
      <c r="I393" s="14" t="str">
        <f>IFERROR(INDEX(加密!C:C,MATCH(B393,加密!F:F,0)),"")</f>
        <v/>
      </c>
    </row>
    <row r="394" spans="1:9" ht="18" customHeight="1" x14ac:dyDescent="0.2">
      <c r="A394" s="1">
        <v>392</v>
      </c>
      <c r="B394" s="14" t="str">
        <f>"0x"&amp;DEC2HEX(A394,3)</f>
        <v>0x188</v>
      </c>
      <c r="C394" s="1" t="s">
        <v>9</v>
      </c>
      <c r="D394" s="10" t="s">
        <v>629</v>
      </c>
      <c r="E394" s="9" t="str">
        <f>IFERROR(INDEX(加密!D:D,MATCH(B394,加密!F:F,0)),"")</f>
        <v/>
      </c>
      <c r="F394" s="9" t="str">
        <f>IFERROR(INDEX(加密!E:E,MATCH(B394,加密!F:F,0)),"")</f>
        <v/>
      </c>
      <c r="G394" s="14" t="str">
        <f>IFERROR(INDEX(加密!H:H,MATCH(B394,加密!F:F,0)),"")</f>
        <v/>
      </c>
      <c r="H394" s="14" t="str">
        <f>IFERROR(INDEX(加密!I:I,MATCH(B394,加密!F:F,0)),"")</f>
        <v/>
      </c>
      <c r="I394" s="14" t="str">
        <f>IFERROR(INDEX(加密!C:C,MATCH(B394,加密!F:F,0)),"")</f>
        <v/>
      </c>
    </row>
    <row r="395" spans="1:9" ht="18" customHeight="1" x14ac:dyDescent="0.2">
      <c r="A395" s="1">
        <v>393</v>
      </c>
      <c r="B395" s="14" t="str">
        <f>"0x"&amp;DEC2HEX(A395,3)</f>
        <v>0x189</v>
      </c>
      <c r="C395" s="1" t="s">
        <v>9</v>
      </c>
      <c r="D395" s="10" t="s">
        <v>571</v>
      </c>
      <c r="E395" s="9" t="str">
        <f>IFERROR(INDEX(加密!D:D,MATCH(B395,加密!F:F,0)),"")</f>
        <v/>
      </c>
      <c r="F395" s="9" t="str">
        <f>IFERROR(INDEX(加密!E:E,MATCH(B395,加密!F:F,0)),"")</f>
        <v/>
      </c>
      <c r="G395" s="14" t="str">
        <f>IFERROR(INDEX(加密!H:H,MATCH(B395,加密!F:F,0)),"")</f>
        <v/>
      </c>
      <c r="H395" s="14" t="str">
        <f>IFERROR(INDEX(加密!I:I,MATCH(B395,加密!F:F,0)),"")</f>
        <v/>
      </c>
      <c r="I395" s="14" t="str">
        <f>IFERROR(INDEX(加密!C:C,MATCH(B395,加密!F:F,0)),"")</f>
        <v/>
      </c>
    </row>
    <row r="396" spans="1:9" ht="18" customHeight="1" x14ac:dyDescent="0.2">
      <c r="A396" s="1">
        <v>394</v>
      </c>
      <c r="B396" s="14" t="str">
        <f>"0x"&amp;DEC2HEX(A396,3)</f>
        <v>0x18A</v>
      </c>
      <c r="C396" s="1" t="s">
        <v>9</v>
      </c>
      <c r="D396" s="10" t="s">
        <v>269</v>
      </c>
      <c r="E396" s="9" t="str">
        <f>IFERROR(INDEX(加密!D:D,MATCH(B396,加密!F:F,0)),"")</f>
        <v/>
      </c>
      <c r="F396" s="9" t="str">
        <f>IFERROR(INDEX(加密!E:E,MATCH(B396,加密!F:F,0)),"")</f>
        <v/>
      </c>
      <c r="G396" s="14" t="str">
        <f>IFERROR(INDEX(加密!H:H,MATCH(B396,加密!F:F,0)),"")</f>
        <v/>
      </c>
      <c r="H396" s="14" t="str">
        <f>IFERROR(INDEX(加密!I:I,MATCH(B396,加密!F:F,0)),"")</f>
        <v/>
      </c>
      <c r="I396" s="14" t="str">
        <f>IFERROR(INDEX(加密!C:C,MATCH(B396,加密!F:F,0)),"")</f>
        <v/>
      </c>
    </row>
    <row r="397" spans="1:9" ht="18" customHeight="1" x14ac:dyDescent="0.2">
      <c r="A397" s="1">
        <v>395</v>
      </c>
      <c r="B397" s="14" t="str">
        <f>"0x"&amp;DEC2HEX(A397,3)</f>
        <v>0x18B</v>
      </c>
      <c r="C397" s="1" t="s">
        <v>9</v>
      </c>
      <c r="D397" s="10" t="s">
        <v>839</v>
      </c>
      <c r="E397" s="9" t="str">
        <f>IFERROR(INDEX(加密!D:D,MATCH(B397,加密!F:F,0)),"")</f>
        <v/>
      </c>
      <c r="F397" s="9" t="str">
        <f>IFERROR(INDEX(加密!E:E,MATCH(B397,加密!F:F,0)),"")</f>
        <v/>
      </c>
      <c r="G397" s="14" t="str">
        <f>IFERROR(INDEX(加密!H:H,MATCH(B397,加密!F:F,0)),"")</f>
        <v/>
      </c>
      <c r="H397" s="14" t="str">
        <f>IFERROR(INDEX(加密!I:I,MATCH(B397,加密!F:F,0)),"")</f>
        <v/>
      </c>
      <c r="I397" s="14" t="str">
        <f>IFERROR(INDEX(加密!C:C,MATCH(B397,加密!F:F,0)),"")</f>
        <v/>
      </c>
    </row>
    <row r="398" spans="1:9" ht="18" customHeight="1" x14ac:dyDescent="0.2">
      <c r="A398" s="1">
        <v>396</v>
      </c>
      <c r="B398" s="14" t="str">
        <f>"0x"&amp;DEC2HEX(A398,3)</f>
        <v>0x18C</v>
      </c>
      <c r="C398" s="1" t="s">
        <v>9</v>
      </c>
      <c r="D398" s="10" t="s">
        <v>146</v>
      </c>
      <c r="E398" s="9" t="str">
        <f>IFERROR(INDEX(加密!D:D,MATCH(B398,加密!F:F,0)),"")</f>
        <v/>
      </c>
      <c r="F398" s="9" t="str">
        <f>IFERROR(INDEX(加密!E:E,MATCH(B398,加密!F:F,0)),"")</f>
        <v/>
      </c>
      <c r="G398" s="14" t="str">
        <f>IFERROR(INDEX(加密!H:H,MATCH(B398,加密!F:F,0)),"")</f>
        <v/>
      </c>
      <c r="H398" s="14" t="str">
        <f>IFERROR(INDEX(加密!I:I,MATCH(B398,加密!F:F,0)),"")</f>
        <v/>
      </c>
      <c r="I398" s="14" t="str">
        <f>IFERROR(INDEX(加密!C:C,MATCH(B398,加密!F:F,0)),"")</f>
        <v/>
      </c>
    </row>
    <row r="399" spans="1:9" ht="18" customHeight="1" x14ac:dyDescent="0.2">
      <c r="A399" s="1">
        <v>397</v>
      </c>
      <c r="B399" s="14" t="str">
        <f>"0x"&amp;DEC2HEX(A399,3)</f>
        <v>0x18D</v>
      </c>
      <c r="C399" s="1" t="s">
        <v>9</v>
      </c>
      <c r="D399" s="10" t="s">
        <v>80</v>
      </c>
      <c r="E399" s="9" t="str">
        <f>IFERROR(INDEX(加密!D:D,MATCH(B399,加密!F:F,0)),"")</f>
        <v/>
      </c>
      <c r="F399" s="9" t="str">
        <f>IFERROR(INDEX(加密!E:E,MATCH(B399,加密!F:F,0)),"")</f>
        <v/>
      </c>
      <c r="G399" s="14" t="str">
        <f>IFERROR(INDEX(加密!H:H,MATCH(B399,加密!F:F,0)),"")</f>
        <v/>
      </c>
      <c r="H399" s="14" t="str">
        <f>IFERROR(INDEX(加密!I:I,MATCH(B399,加密!F:F,0)),"")</f>
        <v/>
      </c>
      <c r="I399" s="14" t="str">
        <f>IFERROR(INDEX(加密!C:C,MATCH(B399,加密!F:F,0)),"")</f>
        <v/>
      </c>
    </row>
    <row r="400" spans="1:9" ht="18" customHeight="1" x14ac:dyDescent="0.2">
      <c r="A400" s="1">
        <v>398</v>
      </c>
      <c r="B400" s="14" t="str">
        <f>"0x"&amp;DEC2HEX(A400,3)</f>
        <v>0x18E</v>
      </c>
      <c r="C400" s="1" t="s">
        <v>9</v>
      </c>
      <c r="D400" s="10" t="s">
        <v>95</v>
      </c>
      <c r="E400" s="9" t="str">
        <f>IFERROR(INDEX(加密!D:D,MATCH(B400,加密!F:F,0)),"")</f>
        <v/>
      </c>
      <c r="F400" s="9" t="str">
        <f>IFERROR(INDEX(加密!E:E,MATCH(B400,加密!F:F,0)),"")</f>
        <v/>
      </c>
      <c r="G400" s="14" t="str">
        <f>IFERROR(INDEX(加密!H:H,MATCH(B400,加密!F:F,0)),"")</f>
        <v/>
      </c>
      <c r="H400" s="14" t="str">
        <f>IFERROR(INDEX(加密!I:I,MATCH(B400,加密!F:F,0)),"")</f>
        <v/>
      </c>
      <c r="I400" s="14" t="str">
        <f>IFERROR(INDEX(加密!C:C,MATCH(B400,加密!F:F,0)),"")</f>
        <v/>
      </c>
    </row>
    <row r="401" spans="1:9" ht="18" customHeight="1" x14ac:dyDescent="0.2">
      <c r="A401" s="1">
        <v>399</v>
      </c>
      <c r="B401" s="14" t="str">
        <f>"0x"&amp;DEC2HEX(A401,3)</f>
        <v>0x18F</v>
      </c>
      <c r="C401" s="1" t="s">
        <v>9</v>
      </c>
      <c r="D401" s="10" t="s">
        <v>46</v>
      </c>
      <c r="E401" s="9" t="str">
        <f>IFERROR(INDEX(加密!D:D,MATCH(B401,加密!F:F,0)),"")</f>
        <v/>
      </c>
      <c r="F401" s="9" t="str">
        <f>IFERROR(INDEX(加密!E:E,MATCH(B401,加密!F:F,0)),"")</f>
        <v/>
      </c>
      <c r="G401" s="14" t="str">
        <f>IFERROR(INDEX(加密!H:H,MATCH(B401,加密!F:F,0)),"")</f>
        <v/>
      </c>
      <c r="H401" s="14" t="str">
        <f>IFERROR(INDEX(加密!I:I,MATCH(B401,加密!F:F,0)),"")</f>
        <v/>
      </c>
      <c r="I401" s="14" t="str">
        <f>IFERROR(INDEX(加密!C:C,MATCH(B401,加密!F:F,0)),"")</f>
        <v/>
      </c>
    </row>
    <row r="402" spans="1:9" ht="18" customHeight="1" x14ac:dyDescent="0.2">
      <c r="A402" s="1">
        <v>400</v>
      </c>
      <c r="B402" s="14" t="str">
        <f>"0x"&amp;DEC2HEX(A402,3)</f>
        <v>0x190</v>
      </c>
      <c r="C402" s="1" t="s">
        <v>9</v>
      </c>
      <c r="D402" s="10" t="s">
        <v>935</v>
      </c>
      <c r="E402" s="9" t="str">
        <f>IFERROR(INDEX(加密!D:D,MATCH(B402,加密!F:F,0)),"")</f>
        <v/>
      </c>
      <c r="F402" s="9" t="str">
        <f>IFERROR(INDEX(加密!E:E,MATCH(B402,加密!F:F,0)),"")</f>
        <v/>
      </c>
      <c r="G402" s="14" t="str">
        <f>IFERROR(INDEX(加密!H:H,MATCH(B402,加密!F:F,0)),"")</f>
        <v/>
      </c>
      <c r="H402" s="14" t="str">
        <f>IFERROR(INDEX(加密!I:I,MATCH(B402,加密!F:F,0)),"")</f>
        <v/>
      </c>
      <c r="I402" s="14" t="str">
        <f>IFERROR(INDEX(加密!C:C,MATCH(B402,加密!F:F,0)),"")</f>
        <v/>
      </c>
    </row>
    <row r="403" spans="1:9" ht="18" customHeight="1" x14ac:dyDescent="0.2">
      <c r="A403" s="1">
        <v>401</v>
      </c>
      <c r="B403" s="14" t="str">
        <f>"0x"&amp;DEC2HEX(A403,3)</f>
        <v>0x191</v>
      </c>
      <c r="C403" s="1" t="s">
        <v>9</v>
      </c>
      <c r="D403" s="10" t="s">
        <v>425</v>
      </c>
      <c r="E403" s="9" t="str">
        <f>IFERROR(INDEX(加密!D:D,MATCH(B403,加密!F:F,0)),"")</f>
        <v/>
      </c>
      <c r="F403" s="9" t="str">
        <f>IFERROR(INDEX(加密!E:E,MATCH(B403,加密!F:F,0)),"")</f>
        <v/>
      </c>
      <c r="G403" s="14" t="str">
        <f>IFERROR(INDEX(加密!H:H,MATCH(B403,加密!F:F,0)),"")</f>
        <v/>
      </c>
      <c r="H403" s="14" t="str">
        <f>IFERROR(INDEX(加密!I:I,MATCH(B403,加密!F:F,0)),"")</f>
        <v/>
      </c>
      <c r="I403" s="14" t="str">
        <f>IFERROR(INDEX(加密!C:C,MATCH(B403,加密!F:F,0)),"")</f>
        <v/>
      </c>
    </row>
    <row r="404" spans="1:9" ht="18" customHeight="1" x14ac:dyDescent="0.2">
      <c r="A404" s="1">
        <v>402</v>
      </c>
      <c r="B404" s="14" t="str">
        <f>"0x"&amp;DEC2HEX(A404,3)</f>
        <v>0x192</v>
      </c>
      <c r="C404" s="1" t="s">
        <v>9</v>
      </c>
      <c r="D404" s="10" t="s">
        <v>129</v>
      </c>
      <c r="E404" s="9" t="str">
        <f>IFERROR(INDEX(加密!D:D,MATCH(B404,加密!F:F,0)),"")</f>
        <v/>
      </c>
      <c r="F404" s="9" t="str">
        <f>IFERROR(INDEX(加密!E:E,MATCH(B404,加密!F:F,0)),"")</f>
        <v/>
      </c>
      <c r="G404" s="14" t="str">
        <f>IFERROR(INDEX(加密!H:H,MATCH(B404,加密!F:F,0)),"")</f>
        <v/>
      </c>
      <c r="H404" s="14" t="str">
        <f>IFERROR(INDEX(加密!I:I,MATCH(B404,加密!F:F,0)),"")</f>
        <v/>
      </c>
      <c r="I404" s="14" t="str">
        <f>IFERROR(INDEX(加密!C:C,MATCH(B404,加密!F:F,0)),"")</f>
        <v/>
      </c>
    </row>
    <row r="405" spans="1:9" ht="18" customHeight="1" x14ac:dyDescent="0.2">
      <c r="A405" s="1">
        <v>403</v>
      </c>
      <c r="B405" s="14" t="str">
        <f>"0x"&amp;DEC2HEX(A405,3)</f>
        <v>0x193</v>
      </c>
      <c r="C405" s="1" t="s">
        <v>9</v>
      </c>
      <c r="D405" s="10" t="s">
        <v>936</v>
      </c>
      <c r="E405" s="9" t="str">
        <f>IFERROR(INDEX(加密!D:D,MATCH(B405,加密!F:F,0)),"")</f>
        <v/>
      </c>
      <c r="F405" s="9" t="str">
        <f>IFERROR(INDEX(加密!E:E,MATCH(B405,加密!F:F,0)),"")</f>
        <v/>
      </c>
      <c r="G405" s="14" t="str">
        <f>IFERROR(INDEX(加密!H:H,MATCH(B405,加密!F:F,0)),"")</f>
        <v/>
      </c>
      <c r="H405" s="14" t="str">
        <f>IFERROR(INDEX(加密!I:I,MATCH(B405,加密!F:F,0)),"")</f>
        <v/>
      </c>
      <c r="I405" s="14" t="str">
        <f>IFERROR(INDEX(加密!C:C,MATCH(B405,加密!F:F,0)),"")</f>
        <v/>
      </c>
    </row>
    <row r="406" spans="1:9" ht="18" customHeight="1" x14ac:dyDescent="0.2">
      <c r="A406" s="1">
        <v>404</v>
      </c>
      <c r="B406" s="14" t="str">
        <f>"0x"&amp;DEC2HEX(A406,3)</f>
        <v>0x194</v>
      </c>
      <c r="C406" s="1" t="s">
        <v>9</v>
      </c>
      <c r="D406" s="10" t="s">
        <v>836</v>
      </c>
      <c r="E406" s="9" t="str">
        <f>IFERROR(INDEX(加密!D:D,MATCH(B406,加密!F:F,0)),"")</f>
        <v/>
      </c>
      <c r="F406" s="9" t="str">
        <f>IFERROR(INDEX(加密!E:E,MATCH(B406,加密!F:F,0)),"")</f>
        <v/>
      </c>
      <c r="G406" s="14" t="str">
        <f>IFERROR(INDEX(加密!H:H,MATCH(B406,加密!F:F,0)),"")</f>
        <v/>
      </c>
      <c r="H406" s="14" t="str">
        <f>IFERROR(INDEX(加密!I:I,MATCH(B406,加密!F:F,0)),"")</f>
        <v/>
      </c>
      <c r="I406" s="14" t="str">
        <f>IFERROR(INDEX(加密!C:C,MATCH(B406,加密!F:F,0)),"")</f>
        <v/>
      </c>
    </row>
    <row r="407" spans="1:9" ht="18" customHeight="1" x14ac:dyDescent="0.2">
      <c r="A407" s="1">
        <v>405</v>
      </c>
      <c r="B407" s="14" t="str">
        <f>"0x"&amp;DEC2HEX(A407,3)</f>
        <v>0x195</v>
      </c>
      <c r="C407" s="1" t="s">
        <v>9</v>
      </c>
      <c r="D407" s="10" t="s">
        <v>224</v>
      </c>
      <c r="E407" s="9" t="str">
        <f>IFERROR(INDEX(加密!D:D,MATCH(B407,加密!F:F,0)),"")</f>
        <v/>
      </c>
      <c r="F407" s="9" t="str">
        <f>IFERROR(INDEX(加密!E:E,MATCH(B407,加密!F:F,0)),"")</f>
        <v/>
      </c>
      <c r="G407" s="14" t="str">
        <f>IFERROR(INDEX(加密!H:H,MATCH(B407,加密!F:F,0)),"")</f>
        <v/>
      </c>
      <c r="H407" s="14" t="str">
        <f>IFERROR(INDEX(加密!I:I,MATCH(B407,加密!F:F,0)),"")</f>
        <v/>
      </c>
      <c r="I407" s="14" t="str">
        <f>IFERROR(INDEX(加密!C:C,MATCH(B407,加密!F:F,0)),"")</f>
        <v/>
      </c>
    </row>
    <row r="408" spans="1:9" ht="18" customHeight="1" x14ac:dyDescent="0.2">
      <c r="A408" s="1">
        <v>406</v>
      </c>
      <c r="B408" s="14" t="str">
        <f>"0x"&amp;DEC2HEX(A408,3)</f>
        <v>0x196</v>
      </c>
      <c r="C408" s="1" t="s">
        <v>9</v>
      </c>
      <c r="D408" s="10" t="s">
        <v>99</v>
      </c>
      <c r="E408" s="9" t="str">
        <f>IFERROR(INDEX(加密!D:D,MATCH(B408,加密!F:F,0)),"")</f>
        <v/>
      </c>
      <c r="F408" s="9" t="str">
        <f>IFERROR(INDEX(加密!E:E,MATCH(B408,加密!F:F,0)),"")</f>
        <v/>
      </c>
      <c r="G408" s="14" t="str">
        <f>IFERROR(INDEX(加密!H:H,MATCH(B408,加密!F:F,0)),"")</f>
        <v/>
      </c>
      <c r="H408" s="14" t="str">
        <f>IFERROR(INDEX(加密!I:I,MATCH(B408,加密!F:F,0)),"")</f>
        <v/>
      </c>
      <c r="I408" s="14" t="str">
        <f>IFERROR(INDEX(加密!C:C,MATCH(B408,加密!F:F,0)),"")</f>
        <v/>
      </c>
    </row>
    <row r="409" spans="1:9" ht="18" customHeight="1" x14ac:dyDescent="0.2">
      <c r="A409" s="1">
        <v>407</v>
      </c>
      <c r="B409" s="14" t="str">
        <f>"0x"&amp;DEC2HEX(A409,3)</f>
        <v>0x197</v>
      </c>
      <c r="C409" s="1" t="s">
        <v>9</v>
      </c>
      <c r="D409" s="10" t="s">
        <v>463</v>
      </c>
      <c r="E409" s="9" t="str">
        <f>IFERROR(INDEX(加密!D:D,MATCH(B409,加密!F:F,0)),"")</f>
        <v/>
      </c>
      <c r="F409" s="9" t="str">
        <f>IFERROR(INDEX(加密!E:E,MATCH(B409,加密!F:F,0)),"")</f>
        <v/>
      </c>
      <c r="G409" s="14" t="str">
        <f>IFERROR(INDEX(加密!H:H,MATCH(B409,加密!F:F,0)),"")</f>
        <v/>
      </c>
      <c r="H409" s="14" t="str">
        <f>IFERROR(INDEX(加密!I:I,MATCH(B409,加密!F:F,0)),"")</f>
        <v/>
      </c>
      <c r="I409" s="14" t="str">
        <f>IFERROR(INDEX(加密!C:C,MATCH(B409,加密!F:F,0)),"")</f>
        <v/>
      </c>
    </row>
    <row r="410" spans="1:9" ht="18" customHeight="1" x14ac:dyDescent="0.2">
      <c r="A410" s="1">
        <v>408</v>
      </c>
      <c r="B410" s="14" t="str">
        <f>"0x"&amp;DEC2HEX(A410,3)</f>
        <v>0x198</v>
      </c>
      <c r="C410" s="1" t="s">
        <v>9</v>
      </c>
      <c r="D410" s="10" t="s">
        <v>836</v>
      </c>
      <c r="E410" s="9" t="str">
        <f>IFERROR(INDEX(加密!D:D,MATCH(B410,加密!F:F,0)),"")</f>
        <v/>
      </c>
      <c r="F410" s="9" t="str">
        <f>IFERROR(INDEX(加密!E:E,MATCH(B410,加密!F:F,0)),"")</f>
        <v/>
      </c>
      <c r="G410" s="14" t="str">
        <f>IFERROR(INDEX(加密!H:H,MATCH(B410,加密!F:F,0)),"")</f>
        <v/>
      </c>
      <c r="H410" s="14" t="str">
        <f>IFERROR(INDEX(加密!I:I,MATCH(B410,加密!F:F,0)),"")</f>
        <v/>
      </c>
      <c r="I410" s="14" t="str">
        <f>IFERROR(INDEX(加密!C:C,MATCH(B410,加密!F:F,0)),"")</f>
        <v/>
      </c>
    </row>
    <row r="411" spans="1:9" ht="18" customHeight="1" x14ac:dyDescent="0.2">
      <c r="A411" s="1">
        <v>409</v>
      </c>
      <c r="B411" s="14" t="str">
        <f>"0x"&amp;DEC2HEX(A411,3)</f>
        <v>0x199</v>
      </c>
      <c r="C411" s="1" t="s">
        <v>9</v>
      </c>
      <c r="D411" s="10" t="s">
        <v>380</v>
      </c>
      <c r="E411" s="9" t="str">
        <f>IFERROR(INDEX(加密!D:D,MATCH(B411,加密!F:F,0)),"")</f>
        <v/>
      </c>
      <c r="F411" s="9" t="str">
        <f>IFERROR(INDEX(加密!E:E,MATCH(B411,加密!F:F,0)),"")</f>
        <v/>
      </c>
      <c r="G411" s="14" t="str">
        <f>IFERROR(INDEX(加密!H:H,MATCH(B411,加密!F:F,0)),"")</f>
        <v/>
      </c>
      <c r="H411" s="14" t="str">
        <f>IFERROR(INDEX(加密!I:I,MATCH(B411,加密!F:F,0)),"")</f>
        <v/>
      </c>
      <c r="I411" s="14" t="str">
        <f>IFERROR(INDEX(加密!C:C,MATCH(B411,加密!F:F,0)),"")</f>
        <v/>
      </c>
    </row>
    <row r="412" spans="1:9" ht="18" customHeight="1" x14ac:dyDescent="0.2">
      <c r="A412" s="1">
        <v>410</v>
      </c>
      <c r="B412" s="14" t="str">
        <f>"0x"&amp;DEC2HEX(A412,3)</f>
        <v>0x19A</v>
      </c>
      <c r="C412" s="1" t="s">
        <v>9</v>
      </c>
      <c r="D412" s="10" t="s">
        <v>46</v>
      </c>
      <c r="E412" s="9" t="str">
        <f>IFERROR(INDEX(加密!D:D,MATCH(B412,加密!F:F,0)),"")</f>
        <v/>
      </c>
      <c r="F412" s="9" t="str">
        <f>IFERROR(INDEX(加密!E:E,MATCH(B412,加密!F:F,0)),"")</f>
        <v/>
      </c>
      <c r="G412" s="14" t="str">
        <f>IFERROR(INDEX(加密!H:H,MATCH(B412,加密!F:F,0)),"")</f>
        <v/>
      </c>
      <c r="H412" s="14" t="str">
        <f>IFERROR(INDEX(加密!I:I,MATCH(B412,加密!F:F,0)),"")</f>
        <v/>
      </c>
      <c r="I412" s="14" t="str">
        <f>IFERROR(INDEX(加密!C:C,MATCH(B412,加密!F:F,0)),"")</f>
        <v/>
      </c>
    </row>
    <row r="413" spans="1:9" ht="18" customHeight="1" x14ac:dyDescent="0.2">
      <c r="A413" s="1">
        <v>411</v>
      </c>
      <c r="B413" s="14" t="str">
        <f>"0x"&amp;DEC2HEX(A413,3)</f>
        <v>0x19B</v>
      </c>
      <c r="C413" s="1" t="s">
        <v>9</v>
      </c>
      <c r="D413" s="10" t="s">
        <v>382</v>
      </c>
      <c r="E413" s="9" t="str">
        <f>IFERROR(INDEX(加密!D:D,MATCH(B413,加密!F:F,0)),"")</f>
        <v/>
      </c>
      <c r="F413" s="9" t="str">
        <f>IFERROR(INDEX(加密!E:E,MATCH(B413,加密!F:F,0)),"")</f>
        <v/>
      </c>
      <c r="G413" s="14" t="str">
        <f>IFERROR(INDEX(加密!H:H,MATCH(B413,加密!F:F,0)),"")</f>
        <v/>
      </c>
      <c r="H413" s="14" t="str">
        <f>IFERROR(INDEX(加密!I:I,MATCH(B413,加密!F:F,0)),"")</f>
        <v/>
      </c>
      <c r="I413" s="14" t="str">
        <f>IFERROR(INDEX(加密!C:C,MATCH(B413,加密!F:F,0)),"")</f>
        <v/>
      </c>
    </row>
    <row r="414" spans="1:9" ht="18" customHeight="1" x14ac:dyDescent="0.2">
      <c r="A414" s="1">
        <v>412</v>
      </c>
      <c r="B414" s="14" t="str">
        <f>"0x"&amp;DEC2HEX(A414,3)</f>
        <v>0x19C</v>
      </c>
      <c r="C414" s="1" t="s">
        <v>9</v>
      </c>
      <c r="D414" s="10" t="s">
        <v>203</v>
      </c>
      <c r="E414" s="9" t="str">
        <f>IFERROR(INDEX(加密!D:D,MATCH(B414,加密!F:F,0)),"")</f>
        <v/>
      </c>
      <c r="F414" s="9" t="str">
        <f>IFERROR(INDEX(加密!E:E,MATCH(B414,加密!F:F,0)),"")</f>
        <v/>
      </c>
      <c r="G414" s="14" t="str">
        <f>IFERROR(INDEX(加密!H:H,MATCH(B414,加密!F:F,0)),"")</f>
        <v/>
      </c>
      <c r="H414" s="14" t="str">
        <f>IFERROR(INDEX(加密!I:I,MATCH(B414,加密!F:F,0)),"")</f>
        <v/>
      </c>
      <c r="I414" s="14" t="str">
        <f>IFERROR(INDEX(加密!C:C,MATCH(B414,加密!F:F,0)),"")</f>
        <v/>
      </c>
    </row>
    <row r="415" spans="1:9" ht="18" customHeight="1" x14ac:dyDescent="0.2">
      <c r="A415" s="1">
        <v>413</v>
      </c>
      <c r="B415" s="14" t="str">
        <f>"0x"&amp;DEC2HEX(A415,3)</f>
        <v>0x19D</v>
      </c>
      <c r="C415" s="1" t="s">
        <v>9</v>
      </c>
      <c r="D415" s="10" t="s">
        <v>432</v>
      </c>
      <c r="E415" s="9" t="str">
        <f>IFERROR(INDEX(加密!D:D,MATCH(B415,加密!F:F,0)),"")</f>
        <v/>
      </c>
      <c r="F415" s="9" t="str">
        <f>IFERROR(INDEX(加密!E:E,MATCH(B415,加密!F:F,0)),"")</f>
        <v/>
      </c>
      <c r="G415" s="14" t="str">
        <f>IFERROR(INDEX(加密!H:H,MATCH(B415,加密!F:F,0)),"")</f>
        <v/>
      </c>
      <c r="H415" s="14" t="str">
        <f>IFERROR(INDEX(加密!I:I,MATCH(B415,加密!F:F,0)),"")</f>
        <v/>
      </c>
      <c r="I415" s="14" t="str">
        <f>IFERROR(INDEX(加密!C:C,MATCH(B415,加密!F:F,0)),"")</f>
        <v/>
      </c>
    </row>
    <row r="416" spans="1:9" ht="18" customHeight="1" x14ac:dyDescent="0.2">
      <c r="A416" s="1">
        <v>414</v>
      </c>
      <c r="B416" s="14" t="str">
        <f>"0x"&amp;DEC2HEX(A416,3)</f>
        <v>0x19E</v>
      </c>
      <c r="C416" s="1" t="s">
        <v>9</v>
      </c>
      <c r="D416" s="10" t="s">
        <v>507</v>
      </c>
      <c r="E416" s="9" t="str">
        <f>IFERROR(INDEX(加密!D:D,MATCH(B416,加密!F:F,0)),"")</f>
        <v/>
      </c>
      <c r="F416" s="9" t="str">
        <f>IFERROR(INDEX(加密!E:E,MATCH(B416,加密!F:F,0)),"")</f>
        <v/>
      </c>
      <c r="G416" s="14" t="str">
        <f>IFERROR(INDEX(加密!H:H,MATCH(B416,加密!F:F,0)),"")</f>
        <v/>
      </c>
      <c r="H416" s="14" t="str">
        <f>IFERROR(INDEX(加密!I:I,MATCH(B416,加密!F:F,0)),"")</f>
        <v/>
      </c>
      <c r="I416" s="14" t="str">
        <f>IFERROR(INDEX(加密!C:C,MATCH(B416,加密!F:F,0)),"")</f>
        <v/>
      </c>
    </row>
    <row r="417" spans="1:9" ht="18" customHeight="1" x14ac:dyDescent="0.2">
      <c r="A417" s="1">
        <v>415</v>
      </c>
      <c r="B417" s="14" t="str">
        <f>"0x"&amp;DEC2HEX(A417,3)</f>
        <v>0x19F</v>
      </c>
      <c r="C417" s="1" t="s">
        <v>9</v>
      </c>
      <c r="D417" s="10" t="s">
        <v>498</v>
      </c>
      <c r="E417" s="9" t="str">
        <f>IFERROR(INDEX(加密!D:D,MATCH(B417,加密!F:F,0)),"")</f>
        <v/>
      </c>
      <c r="F417" s="9" t="str">
        <f>IFERROR(INDEX(加密!E:E,MATCH(B417,加密!F:F,0)),"")</f>
        <v/>
      </c>
      <c r="G417" s="14" t="str">
        <f>IFERROR(INDEX(加密!H:H,MATCH(B417,加密!F:F,0)),"")</f>
        <v/>
      </c>
      <c r="H417" s="14" t="str">
        <f>IFERROR(INDEX(加密!I:I,MATCH(B417,加密!F:F,0)),"")</f>
        <v/>
      </c>
      <c r="I417" s="14" t="str">
        <f>IFERROR(INDEX(加密!C:C,MATCH(B417,加密!F:F,0)),"")</f>
        <v/>
      </c>
    </row>
    <row r="418" spans="1:9" ht="18" customHeight="1" x14ac:dyDescent="0.2">
      <c r="A418" s="1">
        <v>416</v>
      </c>
      <c r="B418" s="14" t="str">
        <f>"0x"&amp;DEC2HEX(A418,3)</f>
        <v>0x1A0</v>
      </c>
      <c r="C418" s="1" t="s">
        <v>9</v>
      </c>
      <c r="D418" s="10" t="s">
        <v>662</v>
      </c>
      <c r="E418" s="9" t="str">
        <f>IFERROR(INDEX(加密!D:D,MATCH(B418,加密!F:F,0)),"")</f>
        <v/>
      </c>
      <c r="F418" s="9" t="str">
        <f>IFERROR(INDEX(加密!E:E,MATCH(B418,加密!F:F,0)),"")</f>
        <v/>
      </c>
      <c r="G418" s="14" t="str">
        <f>IFERROR(INDEX(加密!H:H,MATCH(B418,加密!F:F,0)),"")</f>
        <v/>
      </c>
      <c r="H418" s="14" t="str">
        <f>IFERROR(INDEX(加密!I:I,MATCH(B418,加密!F:F,0)),"")</f>
        <v/>
      </c>
      <c r="I418" s="14" t="str">
        <f>IFERROR(INDEX(加密!C:C,MATCH(B418,加密!F:F,0)),"")</f>
        <v/>
      </c>
    </row>
    <row r="419" spans="1:9" ht="18" customHeight="1" x14ac:dyDescent="0.2">
      <c r="A419" s="1">
        <v>417</v>
      </c>
      <c r="B419" s="14" t="str">
        <f>"0x"&amp;DEC2HEX(A419,3)</f>
        <v>0x1A1</v>
      </c>
      <c r="C419" s="1" t="s">
        <v>9</v>
      </c>
      <c r="D419" s="10" t="s">
        <v>58</v>
      </c>
      <c r="E419" s="9" t="str">
        <f>IFERROR(INDEX(加密!D:D,MATCH(B419,加密!F:F,0)),"")</f>
        <v/>
      </c>
      <c r="F419" s="9" t="str">
        <f>IFERROR(INDEX(加密!E:E,MATCH(B419,加密!F:F,0)),"")</f>
        <v/>
      </c>
      <c r="G419" s="14" t="str">
        <f>IFERROR(INDEX(加密!H:H,MATCH(B419,加密!F:F,0)),"")</f>
        <v/>
      </c>
      <c r="H419" s="14" t="str">
        <f>IFERROR(INDEX(加密!I:I,MATCH(B419,加密!F:F,0)),"")</f>
        <v/>
      </c>
      <c r="I419" s="14" t="str">
        <f>IFERROR(INDEX(加密!C:C,MATCH(B419,加密!F:F,0)),"")</f>
        <v/>
      </c>
    </row>
    <row r="420" spans="1:9" ht="18" customHeight="1" x14ac:dyDescent="0.2">
      <c r="A420" s="1">
        <v>418</v>
      </c>
      <c r="B420" s="14" t="str">
        <f>"0x"&amp;DEC2HEX(A420,3)</f>
        <v>0x1A2</v>
      </c>
      <c r="C420" s="1" t="s">
        <v>9</v>
      </c>
      <c r="D420" s="10" t="s">
        <v>403</v>
      </c>
      <c r="E420" s="9" t="str">
        <f>IFERROR(INDEX(加密!D:D,MATCH(B420,加密!F:F,0)),"")</f>
        <v/>
      </c>
      <c r="F420" s="9" t="str">
        <f>IFERROR(INDEX(加密!E:E,MATCH(B420,加密!F:F,0)),"")</f>
        <v/>
      </c>
      <c r="G420" s="14" t="str">
        <f>IFERROR(INDEX(加密!H:H,MATCH(B420,加密!F:F,0)),"")</f>
        <v/>
      </c>
      <c r="H420" s="14" t="str">
        <f>IFERROR(INDEX(加密!I:I,MATCH(B420,加密!F:F,0)),"")</f>
        <v/>
      </c>
      <c r="I420" s="14" t="str">
        <f>IFERROR(INDEX(加密!C:C,MATCH(B420,加密!F:F,0)),"")</f>
        <v/>
      </c>
    </row>
    <row r="421" spans="1:9" ht="18" customHeight="1" x14ac:dyDescent="0.2">
      <c r="A421" s="1">
        <v>419</v>
      </c>
      <c r="B421" s="14" t="str">
        <f>"0x"&amp;DEC2HEX(A421,3)</f>
        <v>0x1A3</v>
      </c>
      <c r="C421" s="1" t="s">
        <v>9</v>
      </c>
      <c r="D421" s="10" t="s">
        <v>206</v>
      </c>
      <c r="E421" s="9" t="str">
        <f>IFERROR(INDEX(加密!D:D,MATCH(B421,加密!F:F,0)),"")</f>
        <v/>
      </c>
      <c r="F421" s="9" t="str">
        <f>IFERROR(INDEX(加密!E:E,MATCH(B421,加密!F:F,0)),"")</f>
        <v/>
      </c>
      <c r="G421" s="14" t="str">
        <f>IFERROR(INDEX(加密!H:H,MATCH(B421,加密!F:F,0)),"")</f>
        <v/>
      </c>
      <c r="H421" s="14" t="str">
        <f>IFERROR(INDEX(加密!I:I,MATCH(B421,加密!F:F,0)),"")</f>
        <v/>
      </c>
      <c r="I421" s="14" t="str">
        <f>IFERROR(INDEX(加密!C:C,MATCH(B421,加密!F:F,0)),"")</f>
        <v/>
      </c>
    </row>
    <row r="422" spans="1:9" ht="18" customHeight="1" x14ac:dyDescent="0.2">
      <c r="A422" s="1">
        <v>420</v>
      </c>
      <c r="B422" s="14" t="str">
        <f>"0x"&amp;DEC2HEX(A422,3)</f>
        <v>0x1A4</v>
      </c>
      <c r="C422" s="1" t="s">
        <v>9</v>
      </c>
      <c r="D422" s="10" t="s">
        <v>46</v>
      </c>
      <c r="E422" s="9" t="str">
        <f>IFERROR(INDEX(加密!D:D,MATCH(B422,加密!F:F,0)),"")</f>
        <v/>
      </c>
      <c r="F422" s="9" t="str">
        <f>IFERROR(INDEX(加密!E:E,MATCH(B422,加密!F:F,0)),"")</f>
        <v/>
      </c>
      <c r="G422" s="14" t="str">
        <f>IFERROR(INDEX(加密!H:H,MATCH(B422,加密!F:F,0)),"")</f>
        <v/>
      </c>
      <c r="H422" s="14" t="str">
        <f>IFERROR(INDEX(加密!I:I,MATCH(B422,加密!F:F,0)),"")</f>
        <v/>
      </c>
      <c r="I422" s="14" t="str">
        <f>IFERROR(INDEX(加密!C:C,MATCH(B422,加密!F:F,0)),"")</f>
        <v/>
      </c>
    </row>
    <row r="423" spans="1:9" ht="18" customHeight="1" x14ac:dyDescent="0.2">
      <c r="A423" s="1">
        <v>421</v>
      </c>
      <c r="B423" s="14" t="str">
        <f>"0x"&amp;DEC2HEX(A423,3)</f>
        <v>0x1A5</v>
      </c>
      <c r="C423" s="1" t="s">
        <v>9</v>
      </c>
      <c r="D423" s="10" t="s">
        <v>46</v>
      </c>
      <c r="E423" s="9" t="str">
        <f>IFERROR(INDEX(加密!D:D,MATCH(B423,加密!F:F,0)),"")</f>
        <v/>
      </c>
      <c r="F423" s="9" t="str">
        <f>IFERROR(INDEX(加密!E:E,MATCH(B423,加密!F:F,0)),"")</f>
        <v/>
      </c>
      <c r="G423" s="14" t="str">
        <f>IFERROR(INDEX(加密!H:H,MATCH(B423,加密!F:F,0)),"")</f>
        <v/>
      </c>
      <c r="H423" s="14" t="str">
        <f>IFERROR(INDEX(加密!I:I,MATCH(B423,加密!F:F,0)),"")</f>
        <v/>
      </c>
      <c r="I423" s="14" t="str">
        <f>IFERROR(INDEX(加密!C:C,MATCH(B423,加密!F:F,0)),"")</f>
        <v/>
      </c>
    </row>
    <row r="424" spans="1:9" ht="18" customHeight="1" x14ac:dyDescent="0.2">
      <c r="A424" s="1">
        <v>422</v>
      </c>
      <c r="B424" s="14" t="str">
        <f>"0x"&amp;DEC2HEX(A424,3)</f>
        <v>0x1A6</v>
      </c>
      <c r="C424" s="1" t="s">
        <v>9</v>
      </c>
      <c r="D424" s="10" t="s">
        <v>46</v>
      </c>
      <c r="E424" s="9" t="str">
        <f>IFERROR(INDEX(加密!D:D,MATCH(B424,加密!F:F,0)),"")</f>
        <v/>
      </c>
      <c r="F424" s="9" t="str">
        <f>IFERROR(INDEX(加密!E:E,MATCH(B424,加密!F:F,0)),"")</f>
        <v/>
      </c>
      <c r="G424" s="14" t="str">
        <f>IFERROR(INDEX(加密!H:H,MATCH(B424,加密!F:F,0)),"")</f>
        <v/>
      </c>
      <c r="H424" s="14" t="str">
        <f>IFERROR(INDEX(加密!I:I,MATCH(B424,加密!F:F,0)),"")</f>
        <v/>
      </c>
      <c r="I424" s="14" t="str">
        <f>IFERROR(INDEX(加密!C:C,MATCH(B424,加密!F:F,0)),"")</f>
        <v/>
      </c>
    </row>
    <row r="425" spans="1:9" ht="18" customHeight="1" x14ac:dyDescent="0.2">
      <c r="A425" s="1">
        <v>423</v>
      </c>
      <c r="B425" s="14" t="str">
        <f>"0x"&amp;DEC2HEX(A425,3)</f>
        <v>0x1A7</v>
      </c>
      <c r="C425" s="1" t="s">
        <v>9</v>
      </c>
      <c r="D425" s="10" t="s">
        <v>46</v>
      </c>
      <c r="E425" s="9" t="str">
        <f>IFERROR(INDEX(加密!D:D,MATCH(B425,加密!F:F,0)),"")</f>
        <v/>
      </c>
      <c r="F425" s="9" t="str">
        <f>IFERROR(INDEX(加密!E:E,MATCH(B425,加密!F:F,0)),"")</f>
        <v/>
      </c>
      <c r="G425" s="14" t="str">
        <f>IFERROR(INDEX(加密!H:H,MATCH(B425,加密!F:F,0)),"")</f>
        <v/>
      </c>
      <c r="H425" s="14" t="str">
        <f>IFERROR(INDEX(加密!I:I,MATCH(B425,加密!F:F,0)),"")</f>
        <v/>
      </c>
      <c r="I425" s="14" t="str">
        <f>IFERROR(INDEX(加密!C:C,MATCH(B425,加密!F:F,0)),"")</f>
        <v/>
      </c>
    </row>
    <row r="426" spans="1:9" ht="18" customHeight="1" x14ac:dyDescent="0.2">
      <c r="A426" s="1">
        <v>424</v>
      </c>
      <c r="B426" s="14" t="str">
        <f>"0x"&amp;DEC2HEX(A426,3)</f>
        <v>0x1A8</v>
      </c>
      <c r="C426" s="1" t="s">
        <v>9</v>
      </c>
      <c r="D426" s="10" t="s">
        <v>46</v>
      </c>
      <c r="E426" s="9" t="str">
        <f>IFERROR(INDEX(加密!D:D,MATCH(B426,加密!F:F,0)),"")</f>
        <v/>
      </c>
      <c r="F426" s="9" t="str">
        <f>IFERROR(INDEX(加密!E:E,MATCH(B426,加密!F:F,0)),"")</f>
        <v/>
      </c>
      <c r="G426" s="14" t="str">
        <f>IFERROR(INDEX(加密!H:H,MATCH(B426,加密!F:F,0)),"")</f>
        <v/>
      </c>
      <c r="H426" s="14" t="str">
        <f>IFERROR(INDEX(加密!I:I,MATCH(B426,加密!F:F,0)),"")</f>
        <v/>
      </c>
      <c r="I426" s="14" t="str">
        <f>IFERROR(INDEX(加密!C:C,MATCH(B426,加密!F:F,0)),"")</f>
        <v/>
      </c>
    </row>
    <row r="427" spans="1:9" ht="18" customHeight="1" x14ac:dyDescent="0.2">
      <c r="A427" s="1">
        <v>425</v>
      </c>
      <c r="B427" s="14" t="str">
        <f>"0x"&amp;DEC2HEX(A427,3)</f>
        <v>0x1A9</v>
      </c>
      <c r="C427" s="1" t="s">
        <v>9</v>
      </c>
      <c r="D427" s="10" t="s">
        <v>46</v>
      </c>
      <c r="E427" s="9" t="str">
        <f>IFERROR(INDEX(加密!D:D,MATCH(B427,加密!F:F,0)),"")</f>
        <v/>
      </c>
      <c r="F427" s="9" t="str">
        <f>IFERROR(INDEX(加密!E:E,MATCH(B427,加密!F:F,0)),"")</f>
        <v/>
      </c>
      <c r="G427" s="14" t="str">
        <f>IFERROR(INDEX(加密!H:H,MATCH(B427,加密!F:F,0)),"")</f>
        <v/>
      </c>
      <c r="H427" s="14" t="str">
        <f>IFERROR(INDEX(加密!I:I,MATCH(B427,加密!F:F,0)),"")</f>
        <v/>
      </c>
      <c r="I427" s="14" t="str">
        <f>IFERROR(INDEX(加密!C:C,MATCH(B427,加密!F:F,0)),"")</f>
        <v/>
      </c>
    </row>
    <row r="428" spans="1:9" ht="18" customHeight="1" x14ac:dyDescent="0.2">
      <c r="A428" s="1">
        <v>426</v>
      </c>
      <c r="B428" s="14" t="str">
        <f>"0x"&amp;DEC2HEX(A428,3)</f>
        <v>0x1AA</v>
      </c>
      <c r="C428" s="1" t="s">
        <v>9</v>
      </c>
      <c r="D428" s="10" t="s">
        <v>46</v>
      </c>
      <c r="E428" s="9" t="str">
        <f>IFERROR(INDEX(加密!D:D,MATCH(B428,加密!F:F,0)),"")</f>
        <v/>
      </c>
      <c r="F428" s="9" t="str">
        <f>IFERROR(INDEX(加密!E:E,MATCH(B428,加密!F:F,0)),"")</f>
        <v/>
      </c>
      <c r="G428" s="14" t="str">
        <f>IFERROR(INDEX(加密!H:H,MATCH(B428,加密!F:F,0)),"")</f>
        <v/>
      </c>
      <c r="H428" s="14" t="str">
        <f>IFERROR(INDEX(加密!I:I,MATCH(B428,加密!F:F,0)),"")</f>
        <v/>
      </c>
      <c r="I428" s="14" t="str">
        <f>IFERROR(INDEX(加密!C:C,MATCH(B428,加密!F:F,0)),"")</f>
        <v/>
      </c>
    </row>
    <row r="429" spans="1:9" ht="18" customHeight="1" x14ac:dyDescent="0.2">
      <c r="A429" s="1">
        <v>427</v>
      </c>
      <c r="B429" s="14" t="str">
        <f>"0x"&amp;DEC2HEX(A429,3)</f>
        <v>0x1AB</v>
      </c>
      <c r="C429" s="1" t="s">
        <v>9</v>
      </c>
      <c r="D429" s="10" t="s">
        <v>46</v>
      </c>
      <c r="E429" s="9" t="str">
        <f>IFERROR(INDEX(加密!D:D,MATCH(B429,加密!F:F,0)),"")</f>
        <v/>
      </c>
      <c r="F429" s="9" t="str">
        <f>IFERROR(INDEX(加密!E:E,MATCH(B429,加密!F:F,0)),"")</f>
        <v/>
      </c>
      <c r="G429" s="14" t="str">
        <f>IFERROR(INDEX(加密!H:H,MATCH(B429,加密!F:F,0)),"")</f>
        <v/>
      </c>
      <c r="H429" s="14" t="str">
        <f>IFERROR(INDEX(加密!I:I,MATCH(B429,加密!F:F,0)),"")</f>
        <v/>
      </c>
      <c r="I429" s="14" t="str">
        <f>IFERROR(INDEX(加密!C:C,MATCH(B429,加密!F:F,0)),"")</f>
        <v/>
      </c>
    </row>
    <row r="430" spans="1:9" ht="18" customHeight="1" x14ac:dyDescent="0.2">
      <c r="A430" s="1">
        <v>428</v>
      </c>
      <c r="B430" s="14" t="str">
        <f>"0x"&amp;DEC2HEX(A430,3)</f>
        <v>0x1AC</v>
      </c>
      <c r="C430" s="1" t="s">
        <v>9</v>
      </c>
      <c r="D430" s="10" t="s">
        <v>46</v>
      </c>
      <c r="E430" s="9" t="str">
        <f>IFERROR(INDEX(加密!D:D,MATCH(B430,加密!F:F,0)),"")</f>
        <v/>
      </c>
      <c r="F430" s="9" t="str">
        <f>IFERROR(INDEX(加密!E:E,MATCH(B430,加密!F:F,0)),"")</f>
        <v/>
      </c>
      <c r="G430" s="14" t="str">
        <f>IFERROR(INDEX(加密!H:H,MATCH(B430,加密!F:F,0)),"")</f>
        <v/>
      </c>
      <c r="H430" s="14" t="str">
        <f>IFERROR(INDEX(加密!I:I,MATCH(B430,加密!F:F,0)),"")</f>
        <v/>
      </c>
      <c r="I430" s="14" t="str">
        <f>IFERROR(INDEX(加密!C:C,MATCH(B430,加密!F:F,0)),"")</f>
        <v/>
      </c>
    </row>
    <row r="431" spans="1:9" ht="18" customHeight="1" x14ac:dyDescent="0.2">
      <c r="A431" s="1">
        <v>429</v>
      </c>
      <c r="B431" s="14" t="str">
        <f>"0x"&amp;DEC2HEX(A431,3)</f>
        <v>0x1AD</v>
      </c>
      <c r="C431" s="1" t="s">
        <v>9</v>
      </c>
      <c r="D431" s="10" t="s">
        <v>46</v>
      </c>
      <c r="E431" s="9" t="str">
        <f>IFERROR(INDEX(加密!D:D,MATCH(B431,加密!F:F,0)),"")</f>
        <v/>
      </c>
      <c r="F431" s="9" t="str">
        <f>IFERROR(INDEX(加密!E:E,MATCH(B431,加密!F:F,0)),"")</f>
        <v/>
      </c>
      <c r="G431" s="14" t="str">
        <f>IFERROR(INDEX(加密!H:H,MATCH(B431,加密!F:F,0)),"")</f>
        <v/>
      </c>
      <c r="H431" s="14" t="str">
        <f>IFERROR(INDEX(加密!I:I,MATCH(B431,加密!F:F,0)),"")</f>
        <v/>
      </c>
      <c r="I431" s="14" t="str">
        <f>IFERROR(INDEX(加密!C:C,MATCH(B431,加密!F:F,0)),"")</f>
        <v/>
      </c>
    </row>
    <row r="432" spans="1:9" ht="18" customHeight="1" x14ac:dyDescent="0.2">
      <c r="A432" s="1">
        <v>430</v>
      </c>
      <c r="B432" s="14" t="str">
        <f>"0x"&amp;DEC2HEX(A432,3)</f>
        <v>0x1AE</v>
      </c>
      <c r="C432" s="1" t="s">
        <v>9</v>
      </c>
      <c r="D432" s="10" t="s">
        <v>46</v>
      </c>
      <c r="E432" s="9" t="str">
        <f>IFERROR(INDEX(加密!D:D,MATCH(B432,加密!F:F,0)),"")</f>
        <v/>
      </c>
      <c r="F432" s="9" t="str">
        <f>IFERROR(INDEX(加密!E:E,MATCH(B432,加密!F:F,0)),"")</f>
        <v/>
      </c>
      <c r="G432" s="14" t="str">
        <f>IFERROR(INDEX(加密!H:H,MATCH(B432,加密!F:F,0)),"")</f>
        <v/>
      </c>
      <c r="H432" s="14" t="str">
        <f>IFERROR(INDEX(加密!I:I,MATCH(B432,加密!F:F,0)),"")</f>
        <v/>
      </c>
      <c r="I432" s="14" t="str">
        <f>IFERROR(INDEX(加密!C:C,MATCH(B432,加密!F:F,0)),"")</f>
        <v/>
      </c>
    </row>
    <row r="433" spans="1:9" ht="18" customHeight="1" x14ac:dyDescent="0.2">
      <c r="A433" s="1">
        <v>431</v>
      </c>
      <c r="B433" s="14" t="str">
        <f>"0x"&amp;DEC2HEX(A433,3)</f>
        <v>0x1AF</v>
      </c>
      <c r="C433" s="1" t="s">
        <v>9</v>
      </c>
      <c r="D433" s="10" t="s">
        <v>46</v>
      </c>
      <c r="E433" s="9" t="str">
        <f>IFERROR(INDEX(加密!D:D,MATCH(B433,加密!F:F,0)),"")</f>
        <v/>
      </c>
      <c r="F433" s="9" t="str">
        <f>IFERROR(INDEX(加密!E:E,MATCH(B433,加密!F:F,0)),"")</f>
        <v/>
      </c>
      <c r="G433" s="14" t="str">
        <f>IFERROR(INDEX(加密!H:H,MATCH(B433,加密!F:F,0)),"")</f>
        <v/>
      </c>
      <c r="H433" s="14" t="str">
        <f>IFERROR(INDEX(加密!I:I,MATCH(B433,加密!F:F,0)),"")</f>
        <v/>
      </c>
      <c r="I433" s="14" t="str">
        <f>IFERROR(INDEX(加密!C:C,MATCH(B433,加密!F:F,0)),"")</f>
        <v/>
      </c>
    </row>
    <row r="434" spans="1:9" ht="18" customHeight="1" x14ac:dyDescent="0.2">
      <c r="A434" s="1">
        <v>432</v>
      </c>
      <c r="B434" s="14" t="str">
        <f>"0x"&amp;DEC2HEX(A434,3)</f>
        <v>0x1B0</v>
      </c>
      <c r="C434" s="1" t="s">
        <v>9</v>
      </c>
      <c r="D434" s="10" t="s">
        <v>46</v>
      </c>
      <c r="E434" s="9" t="str">
        <f>IFERROR(INDEX(加密!D:D,MATCH(B434,加密!F:F,0)),"")</f>
        <v/>
      </c>
      <c r="F434" s="9" t="str">
        <f>IFERROR(INDEX(加密!E:E,MATCH(B434,加密!F:F,0)),"")</f>
        <v/>
      </c>
      <c r="G434" s="14" t="str">
        <f>IFERROR(INDEX(加密!H:H,MATCH(B434,加密!F:F,0)),"")</f>
        <v/>
      </c>
      <c r="H434" s="14" t="str">
        <f>IFERROR(INDEX(加密!I:I,MATCH(B434,加密!F:F,0)),"")</f>
        <v/>
      </c>
      <c r="I434" s="14" t="str">
        <f>IFERROR(INDEX(加密!C:C,MATCH(B434,加密!F:F,0)),"")</f>
        <v/>
      </c>
    </row>
    <row r="435" spans="1:9" ht="18" customHeight="1" x14ac:dyDescent="0.2">
      <c r="A435" s="1">
        <v>433</v>
      </c>
      <c r="B435" s="14" t="str">
        <f>"0x"&amp;DEC2HEX(A435,3)</f>
        <v>0x1B1</v>
      </c>
      <c r="C435" s="1" t="s">
        <v>9</v>
      </c>
      <c r="D435" s="10" t="s">
        <v>46</v>
      </c>
      <c r="E435" s="9" t="str">
        <f>IFERROR(INDEX(加密!D:D,MATCH(B435,加密!F:F,0)),"")</f>
        <v/>
      </c>
      <c r="F435" s="9" t="str">
        <f>IFERROR(INDEX(加密!E:E,MATCH(B435,加密!F:F,0)),"")</f>
        <v/>
      </c>
      <c r="G435" s="14" t="str">
        <f>IFERROR(INDEX(加密!H:H,MATCH(B435,加密!F:F,0)),"")</f>
        <v/>
      </c>
      <c r="H435" s="14" t="str">
        <f>IFERROR(INDEX(加密!I:I,MATCH(B435,加密!F:F,0)),"")</f>
        <v/>
      </c>
      <c r="I435" s="14" t="str">
        <f>IFERROR(INDEX(加密!C:C,MATCH(B435,加密!F:F,0)),"")</f>
        <v/>
      </c>
    </row>
    <row r="436" spans="1:9" ht="18" customHeight="1" x14ac:dyDescent="0.2">
      <c r="A436" s="1">
        <v>434</v>
      </c>
      <c r="B436" s="14" t="str">
        <f>"0x"&amp;DEC2HEX(A436,3)</f>
        <v>0x1B2</v>
      </c>
      <c r="C436" s="1" t="s">
        <v>9</v>
      </c>
      <c r="D436" s="10" t="s">
        <v>46</v>
      </c>
      <c r="E436" s="9" t="str">
        <f>IFERROR(INDEX(加密!D:D,MATCH(B436,加密!F:F,0)),"")</f>
        <v/>
      </c>
      <c r="F436" s="9" t="str">
        <f>IFERROR(INDEX(加密!E:E,MATCH(B436,加密!F:F,0)),"")</f>
        <v/>
      </c>
      <c r="G436" s="14" t="str">
        <f>IFERROR(INDEX(加密!H:H,MATCH(B436,加密!F:F,0)),"")</f>
        <v/>
      </c>
      <c r="H436" s="14" t="str">
        <f>IFERROR(INDEX(加密!I:I,MATCH(B436,加密!F:F,0)),"")</f>
        <v/>
      </c>
      <c r="I436" s="14" t="str">
        <f>IFERROR(INDEX(加密!C:C,MATCH(B436,加密!F:F,0)),"")</f>
        <v/>
      </c>
    </row>
    <row r="437" spans="1:9" ht="18" customHeight="1" x14ac:dyDescent="0.2">
      <c r="A437" s="1">
        <v>435</v>
      </c>
      <c r="B437" s="14" t="str">
        <f>"0x"&amp;DEC2HEX(A437,3)</f>
        <v>0x1B3</v>
      </c>
      <c r="C437" s="1" t="s">
        <v>9</v>
      </c>
      <c r="D437" s="10" t="s">
        <v>46</v>
      </c>
      <c r="E437" s="9" t="str">
        <f>IFERROR(INDEX(加密!D:D,MATCH(B437,加密!F:F,0)),"")</f>
        <v/>
      </c>
      <c r="F437" s="9" t="str">
        <f>IFERROR(INDEX(加密!E:E,MATCH(B437,加密!F:F,0)),"")</f>
        <v/>
      </c>
      <c r="G437" s="14" t="str">
        <f>IFERROR(INDEX(加密!H:H,MATCH(B437,加密!F:F,0)),"")</f>
        <v/>
      </c>
      <c r="H437" s="14" t="str">
        <f>IFERROR(INDEX(加密!I:I,MATCH(B437,加密!F:F,0)),"")</f>
        <v/>
      </c>
      <c r="I437" s="14" t="str">
        <f>IFERROR(INDEX(加密!C:C,MATCH(B437,加密!F:F,0)),"")</f>
        <v/>
      </c>
    </row>
    <row r="438" spans="1:9" ht="18" customHeight="1" x14ac:dyDescent="0.2">
      <c r="A438" s="1">
        <v>436</v>
      </c>
      <c r="B438" s="1" t="str">
        <f>"0x"&amp;DEC2HEX(A438,3)</f>
        <v>0x1B4</v>
      </c>
      <c r="C438" s="1" t="s">
        <v>10</v>
      </c>
      <c r="D438" s="10" t="s">
        <v>187</v>
      </c>
      <c r="E438" s="9" t="str">
        <f>IFERROR(INDEX(加密!D:D,MATCH(B438,加密!F:F,0)),"")</f>
        <v>0x034</v>
      </c>
      <c r="F438" s="9" t="str">
        <f>IFERROR(INDEX(加密!E:E,MATCH(B438,加密!F:F,0)),"")</f>
        <v>0x92</v>
      </c>
      <c r="G438" s="14">
        <f>IFERROR(INDEX(加密!H:H,MATCH(B438,加密!F:F,0)),"")</f>
        <v>0</v>
      </c>
      <c r="H438" s="14">
        <f>IFERROR(INDEX(加密!I:I,MATCH(B438,加密!F:F,0)),"")</f>
        <v>0</v>
      </c>
      <c r="I438" s="14" t="str">
        <f>IFERROR(INDEX(加密!C:C,MATCH(B438,加密!F:F,0)),"")</f>
        <v>数据</v>
      </c>
    </row>
    <row r="439" spans="1:9" ht="18" customHeight="1" x14ac:dyDescent="0.2">
      <c r="A439" s="1">
        <v>437</v>
      </c>
      <c r="B439" s="1" t="str">
        <f>"0x"&amp;DEC2HEX(A439,3)</f>
        <v>0x1B5</v>
      </c>
      <c r="C439" s="1" t="s">
        <v>10</v>
      </c>
      <c r="D439" s="10" t="s">
        <v>190</v>
      </c>
      <c r="E439" s="9" t="str">
        <f>IFERROR(INDEX(加密!D:D,MATCH(B439,加密!F:F,0)),"")</f>
        <v>0x035</v>
      </c>
      <c r="F439" s="9" t="str">
        <f>IFERROR(INDEX(加密!E:E,MATCH(B439,加密!F:F,0)),"")</f>
        <v>0x3B</v>
      </c>
      <c r="G439" s="14">
        <f>IFERROR(INDEX(加密!H:H,MATCH(B439,加密!F:F,0)),"")</f>
        <v>0</v>
      </c>
      <c r="H439" s="14">
        <f>IFERROR(INDEX(加密!I:I,MATCH(B439,加密!F:F,0)),"")</f>
        <v>0</v>
      </c>
      <c r="I439" s="14" t="str">
        <f>IFERROR(INDEX(加密!C:C,MATCH(B439,加密!F:F,0)),"")</f>
        <v>数据</v>
      </c>
    </row>
    <row r="440" spans="1:9" ht="18" customHeight="1" x14ac:dyDescent="0.2">
      <c r="A440" s="1">
        <v>438</v>
      </c>
      <c r="B440" s="1" t="str">
        <f>"0x"&amp;DEC2HEX(A440,3)</f>
        <v>0x1B6</v>
      </c>
      <c r="C440" s="1" t="s">
        <v>10</v>
      </c>
      <c r="D440" s="10" t="s">
        <v>76</v>
      </c>
      <c r="E440" s="9" t="str">
        <f>IFERROR(INDEX(加密!D:D,MATCH(B440,加密!F:F,0)),"")</f>
        <v>0x036</v>
      </c>
      <c r="F440" s="9" t="str">
        <f>IFERROR(INDEX(加密!E:E,MATCH(B440,加密!F:F,0)),"")</f>
        <v>0x4D</v>
      </c>
      <c r="G440" s="14">
        <f>IFERROR(INDEX(加密!H:H,MATCH(B440,加密!F:F,0)),"")</f>
        <v>0</v>
      </c>
      <c r="H440" s="14">
        <f>IFERROR(INDEX(加密!I:I,MATCH(B440,加密!F:F,0)),"")</f>
        <v>0</v>
      </c>
      <c r="I440" s="14" t="str">
        <f>IFERROR(INDEX(加密!C:C,MATCH(B440,加密!F:F,0)),"")</f>
        <v>数据</v>
      </c>
    </row>
    <row r="441" spans="1:9" ht="18" customHeight="1" x14ac:dyDescent="0.2">
      <c r="A441" s="1">
        <v>439</v>
      </c>
      <c r="B441" s="1" t="str">
        <f>"0x"&amp;DEC2HEX(A441,3)</f>
        <v>0x1B7</v>
      </c>
      <c r="C441" s="1" t="s">
        <v>10</v>
      </c>
      <c r="D441" s="10" t="s">
        <v>195</v>
      </c>
      <c r="E441" s="9" t="str">
        <f>IFERROR(INDEX(加密!D:D,MATCH(B441,加密!F:F,0)),"")</f>
        <v>0x037</v>
      </c>
      <c r="F441" s="9" t="str">
        <f>IFERROR(INDEX(加密!E:E,MATCH(B441,加密!F:F,0)),"")</f>
        <v>0xE5</v>
      </c>
      <c r="G441" s="14">
        <f>IFERROR(INDEX(加密!H:H,MATCH(B441,加密!F:F,0)),"")</f>
        <v>0</v>
      </c>
      <c r="H441" s="14">
        <f>IFERROR(INDEX(加密!I:I,MATCH(B441,加密!F:F,0)),"")</f>
        <v>0</v>
      </c>
      <c r="I441" s="14" t="str">
        <f>IFERROR(INDEX(加密!C:C,MATCH(B441,加密!F:F,0)),"")</f>
        <v>数据</v>
      </c>
    </row>
    <row r="442" spans="1:9" ht="18" customHeight="1" x14ac:dyDescent="0.2">
      <c r="A442" s="1">
        <v>440</v>
      </c>
      <c r="B442" s="1" t="str">
        <f>"0x"&amp;DEC2HEX(A442,3)</f>
        <v>0x1B8</v>
      </c>
      <c r="C442" s="1" t="s">
        <v>10</v>
      </c>
      <c r="D442" s="10" t="s">
        <v>95</v>
      </c>
      <c r="E442" s="9" t="str">
        <f>IFERROR(INDEX(加密!D:D,MATCH(B442,加密!F:F,0)),"")</f>
        <v>0x038</v>
      </c>
      <c r="F442" s="9" t="str">
        <f>IFERROR(INDEX(加密!E:E,MATCH(B442,加密!F:F,0)),"")</f>
        <v>0x0F</v>
      </c>
      <c r="G442" s="14">
        <f>IFERROR(INDEX(加密!H:H,MATCH(B442,加密!F:F,0)),"")</f>
        <v>0</v>
      </c>
      <c r="H442" s="14">
        <f>IFERROR(INDEX(加密!I:I,MATCH(B442,加密!F:F,0)),"")</f>
        <v>0</v>
      </c>
      <c r="I442" s="14" t="str">
        <f>IFERROR(INDEX(加密!C:C,MATCH(B442,加密!F:F,0)),"")</f>
        <v>数据</v>
      </c>
    </row>
    <row r="443" spans="1:9" ht="18" customHeight="1" x14ac:dyDescent="0.2">
      <c r="A443" s="1">
        <v>441</v>
      </c>
      <c r="B443" s="1" t="str">
        <f>"0x"&amp;DEC2HEX(A443,3)</f>
        <v>0x1B9</v>
      </c>
      <c r="C443" s="1" t="s">
        <v>10</v>
      </c>
      <c r="D443" s="10" t="s">
        <v>62</v>
      </c>
      <c r="E443" s="9" t="str">
        <f>IFERROR(INDEX(加密!D:D,MATCH(B443,加密!F:F,0)),"")</f>
        <v>0x039</v>
      </c>
      <c r="F443" s="9" t="str">
        <f>IFERROR(INDEX(加密!E:E,MATCH(B443,加密!F:F,0)),"")</f>
        <v>0xD1</v>
      </c>
      <c r="G443" s="14">
        <f>IFERROR(INDEX(加密!H:H,MATCH(B443,加密!F:F,0)),"")</f>
        <v>0</v>
      </c>
      <c r="H443" s="14">
        <f>IFERROR(INDEX(加密!I:I,MATCH(B443,加密!F:F,0)),"")</f>
        <v>0</v>
      </c>
      <c r="I443" s="14" t="str">
        <f>IFERROR(INDEX(加密!C:C,MATCH(B443,加密!F:F,0)),"")</f>
        <v>数据</v>
      </c>
    </row>
    <row r="444" spans="1:9" ht="18" customHeight="1" x14ac:dyDescent="0.2">
      <c r="A444" s="1">
        <v>442</v>
      </c>
      <c r="B444" s="1" t="str">
        <f>"0x"&amp;DEC2HEX(A444,3)</f>
        <v>0x1BA</v>
      </c>
      <c r="C444" s="1" t="s">
        <v>10</v>
      </c>
      <c r="D444" s="10" t="s">
        <v>203</v>
      </c>
      <c r="E444" s="9" t="str">
        <f>IFERROR(INDEX(加密!D:D,MATCH(B444,加密!F:F,0)),"")</f>
        <v>0x03A</v>
      </c>
      <c r="F444" s="9" t="str">
        <f>IFERROR(INDEX(加密!E:E,MATCH(B444,加密!F:F,0)),"")</f>
        <v>0xC5</v>
      </c>
      <c r="G444" s="14">
        <f>IFERROR(INDEX(加密!H:H,MATCH(B444,加密!F:F,0)),"")</f>
        <v>0</v>
      </c>
      <c r="H444" s="14">
        <f>IFERROR(INDEX(加密!I:I,MATCH(B444,加密!F:F,0)),"")</f>
        <v>0</v>
      </c>
      <c r="I444" s="14" t="str">
        <f>IFERROR(INDEX(加密!C:C,MATCH(B444,加密!F:F,0)),"")</f>
        <v>数据</v>
      </c>
    </row>
    <row r="445" spans="1:9" ht="18" customHeight="1" x14ac:dyDescent="0.2">
      <c r="A445" s="1">
        <v>443</v>
      </c>
      <c r="B445" s="1" t="str">
        <f>"0x"&amp;DEC2HEX(A445,3)</f>
        <v>0x1BB</v>
      </c>
      <c r="C445" s="1" t="s">
        <v>10</v>
      </c>
      <c r="D445" s="10" t="s">
        <v>206</v>
      </c>
      <c r="E445" s="9" t="str">
        <f>IFERROR(INDEX(加密!D:D,MATCH(B445,加密!F:F,0)),"")</f>
        <v>0x03B</v>
      </c>
      <c r="F445" s="9" t="str">
        <f>IFERROR(INDEX(加密!E:E,MATCH(B445,加密!F:F,0)),"")</f>
        <v>0x5F</v>
      </c>
      <c r="G445" s="14">
        <f>IFERROR(INDEX(加密!H:H,MATCH(B445,加密!F:F,0)),"")</f>
        <v>0</v>
      </c>
      <c r="H445" s="14">
        <f>IFERROR(INDEX(加密!I:I,MATCH(B445,加密!F:F,0)),"")</f>
        <v>0</v>
      </c>
      <c r="I445" s="14" t="str">
        <f>IFERROR(INDEX(加密!C:C,MATCH(B445,加密!F:F,0)),"")</f>
        <v>数据</v>
      </c>
    </row>
    <row r="446" spans="1:9" ht="18" customHeight="1" x14ac:dyDescent="0.2">
      <c r="A446" s="1">
        <v>444</v>
      </c>
      <c r="B446" s="1" t="str">
        <f>"0x"&amp;DEC2HEX(A446,3)</f>
        <v>0x1BC</v>
      </c>
      <c r="C446" s="1" t="s">
        <v>10</v>
      </c>
      <c r="D446" s="10" t="s">
        <v>209</v>
      </c>
      <c r="E446" s="9" t="str">
        <f>IFERROR(INDEX(加密!D:D,MATCH(B446,加密!F:F,0)),"")</f>
        <v>0x03C</v>
      </c>
      <c r="F446" s="9" t="str">
        <f>IFERROR(INDEX(加密!E:E,MATCH(B446,加密!F:F,0)),"")</f>
        <v>0x8D</v>
      </c>
      <c r="G446" s="14">
        <f>IFERROR(INDEX(加密!H:H,MATCH(B446,加密!F:F,0)),"")</f>
        <v>0</v>
      </c>
      <c r="H446" s="14">
        <f>IFERROR(INDEX(加密!I:I,MATCH(B446,加密!F:F,0)),"")</f>
        <v>0</v>
      </c>
      <c r="I446" s="14" t="str">
        <f>IFERROR(INDEX(加密!C:C,MATCH(B446,加密!F:F,0)),"")</f>
        <v>数据</v>
      </c>
    </row>
    <row r="447" spans="1:9" ht="18" customHeight="1" x14ac:dyDescent="0.2">
      <c r="A447" s="1">
        <v>445</v>
      </c>
      <c r="B447" s="1" t="str">
        <f>"0x"&amp;DEC2HEX(A447,3)</f>
        <v>0x1BD</v>
      </c>
      <c r="C447" s="1" t="s">
        <v>10</v>
      </c>
      <c r="D447" s="10" t="s">
        <v>212</v>
      </c>
      <c r="E447" s="9" t="str">
        <f>IFERROR(INDEX(加密!D:D,MATCH(B447,加密!F:F,0)),"")</f>
        <v>0x03D</v>
      </c>
      <c r="F447" s="9" t="str">
        <f>IFERROR(INDEX(加密!E:E,MATCH(B447,加密!F:F,0)),"")</f>
        <v>0x78</v>
      </c>
      <c r="G447" s="14">
        <f>IFERROR(INDEX(加密!H:H,MATCH(B447,加密!F:F,0)),"")</f>
        <v>0</v>
      </c>
      <c r="H447" s="14">
        <f>IFERROR(INDEX(加密!I:I,MATCH(B447,加密!F:F,0)),"")</f>
        <v>0</v>
      </c>
      <c r="I447" s="14" t="str">
        <f>IFERROR(INDEX(加密!C:C,MATCH(B447,加密!F:F,0)),"")</f>
        <v>数据</v>
      </c>
    </row>
    <row r="448" spans="1:9" ht="18" customHeight="1" x14ac:dyDescent="0.2">
      <c r="A448" s="1">
        <v>446</v>
      </c>
      <c r="B448" s="1" t="str">
        <f>"0x"&amp;DEC2HEX(A448,3)</f>
        <v>0x1BE</v>
      </c>
      <c r="C448" s="1" t="s">
        <v>10</v>
      </c>
      <c r="D448" s="10" t="s">
        <v>215</v>
      </c>
      <c r="E448" s="9" t="str">
        <f>IFERROR(INDEX(加密!D:D,MATCH(B448,加密!F:F,0)),"")</f>
        <v>0x03E</v>
      </c>
      <c r="F448" s="9" t="str">
        <f>IFERROR(INDEX(加密!E:E,MATCH(B448,加密!F:F,0)),"")</f>
        <v>0x88</v>
      </c>
      <c r="G448" s="14">
        <f>IFERROR(INDEX(加密!H:H,MATCH(B448,加密!F:F,0)),"")</f>
        <v>0</v>
      </c>
      <c r="H448" s="14">
        <f>IFERROR(INDEX(加密!I:I,MATCH(B448,加密!F:F,0)),"")</f>
        <v>0</v>
      </c>
      <c r="I448" s="14" t="str">
        <f>IFERROR(INDEX(加密!C:C,MATCH(B448,加密!F:F,0)),"")</f>
        <v>数据</v>
      </c>
    </row>
    <row r="449" spans="1:9" ht="18" customHeight="1" x14ac:dyDescent="0.2">
      <c r="A449" s="1">
        <v>447</v>
      </c>
      <c r="B449" s="1" t="str">
        <f>"0x"&amp;DEC2HEX(A449,3)</f>
        <v>0x1BF</v>
      </c>
      <c r="C449" s="1" t="s">
        <v>10</v>
      </c>
      <c r="D449" s="10" t="s">
        <v>218</v>
      </c>
      <c r="E449" s="9" t="str">
        <f>IFERROR(INDEX(加密!D:D,MATCH(B449,加密!F:F,0)),"")</f>
        <v>0x03F</v>
      </c>
      <c r="F449" s="9" t="str">
        <f>IFERROR(INDEX(加密!E:E,MATCH(B449,加密!F:F,0)),"")</f>
        <v>0x80</v>
      </c>
      <c r="G449" s="14">
        <f>IFERROR(INDEX(加密!H:H,MATCH(B449,加密!F:F,0)),"")</f>
        <v>0</v>
      </c>
      <c r="H449" s="14">
        <f>IFERROR(INDEX(加密!I:I,MATCH(B449,加密!F:F,0)),"")</f>
        <v>0</v>
      </c>
      <c r="I449" s="14" t="str">
        <f>IFERROR(INDEX(加密!C:C,MATCH(B449,加密!F:F,0)),"")</f>
        <v>数据</v>
      </c>
    </row>
    <row r="450" spans="1:9" ht="18" customHeight="1" x14ac:dyDescent="0.2">
      <c r="A450" s="1">
        <v>448</v>
      </c>
      <c r="B450" s="1" t="str">
        <f>"0x"&amp;DEC2HEX(A450,3)</f>
        <v>0x1C0</v>
      </c>
      <c r="C450" s="1" t="s">
        <v>10</v>
      </c>
      <c r="D450" s="10" t="s">
        <v>221</v>
      </c>
      <c r="E450" s="9" t="str">
        <f>IFERROR(INDEX(加密!D:D,MATCH(B450,加密!F:F,0)),"")</f>
        <v>0x040</v>
      </c>
      <c r="F450" s="9" t="str">
        <f>IFERROR(INDEX(加密!E:E,MATCH(B450,加密!F:F,0)),"")</f>
        <v>0xD7</v>
      </c>
      <c r="G450" s="14">
        <f>IFERROR(INDEX(加密!H:H,MATCH(B450,加密!F:F,0)),"")</f>
        <v>0</v>
      </c>
      <c r="H450" s="14">
        <f>IFERROR(INDEX(加密!I:I,MATCH(B450,加密!F:F,0)),"")</f>
        <v>0</v>
      </c>
      <c r="I450" s="14" t="str">
        <f>IFERROR(INDEX(加密!C:C,MATCH(B450,加密!F:F,0)),"")</f>
        <v>数据</v>
      </c>
    </row>
    <row r="451" spans="1:9" ht="18" customHeight="1" x14ac:dyDescent="0.2">
      <c r="A451" s="1">
        <v>449</v>
      </c>
      <c r="B451" s="1" t="str">
        <f>"0x"&amp;DEC2HEX(A451,3)</f>
        <v>0x1C1</v>
      </c>
      <c r="C451" s="1" t="s">
        <v>10</v>
      </c>
      <c r="D451" s="10" t="s">
        <v>224</v>
      </c>
      <c r="E451" s="9" t="str">
        <f>IFERROR(INDEX(加密!D:D,MATCH(B451,加密!F:F,0)),"")</f>
        <v>0x041</v>
      </c>
      <c r="F451" s="9" t="str">
        <f>IFERROR(INDEX(加密!E:E,MATCH(B451,加密!F:F,0)),"")</f>
        <v>0x8B</v>
      </c>
      <c r="G451" s="14">
        <f>IFERROR(INDEX(加密!H:H,MATCH(B451,加密!F:F,0)),"")</f>
        <v>0</v>
      </c>
      <c r="H451" s="14">
        <f>IFERROR(INDEX(加密!I:I,MATCH(B451,加密!F:F,0)),"")</f>
        <v>0</v>
      </c>
      <c r="I451" s="14" t="str">
        <f>IFERROR(INDEX(加密!C:C,MATCH(B451,加密!F:F,0)),"")</f>
        <v>数据</v>
      </c>
    </row>
    <row r="452" spans="1:9" ht="18" customHeight="1" x14ac:dyDescent="0.2">
      <c r="A452" s="1">
        <v>450</v>
      </c>
      <c r="B452" s="1" t="str">
        <f>"0x"&amp;DEC2HEX(A452,3)</f>
        <v>0x1C2</v>
      </c>
      <c r="C452" s="1" t="s">
        <v>10</v>
      </c>
      <c r="D452" s="10" t="s">
        <v>227</v>
      </c>
      <c r="E452" s="9" t="str">
        <f>IFERROR(INDEX(加密!D:D,MATCH(B452,加密!F:F,0)),"")</f>
        <v>0x042</v>
      </c>
      <c r="F452" s="9" t="str">
        <f>IFERROR(INDEX(加密!E:E,MATCH(B452,加密!F:F,0)),"")</f>
        <v>0xA8</v>
      </c>
      <c r="G452" s="14">
        <f>IFERROR(INDEX(加密!H:H,MATCH(B452,加密!F:F,0)),"")</f>
        <v>0</v>
      </c>
      <c r="H452" s="14">
        <f>IFERROR(INDEX(加密!I:I,MATCH(B452,加密!F:F,0)),"")</f>
        <v>0</v>
      </c>
      <c r="I452" s="14" t="str">
        <f>IFERROR(INDEX(加密!C:C,MATCH(B452,加密!F:F,0)),"")</f>
        <v>数据</v>
      </c>
    </row>
    <row r="453" spans="1:9" ht="18" customHeight="1" x14ac:dyDescent="0.2">
      <c r="A453" s="1">
        <v>451</v>
      </c>
      <c r="B453" s="1" t="str">
        <f>"0x"&amp;DEC2HEX(A453,3)</f>
        <v>0x1C3</v>
      </c>
      <c r="C453" s="1" t="s">
        <v>10</v>
      </c>
      <c r="D453" s="10" t="s">
        <v>230</v>
      </c>
      <c r="E453" s="9" t="str">
        <f>IFERROR(INDEX(加密!D:D,MATCH(B453,加密!F:F,0)),"")</f>
        <v>0x043</v>
      </c>
      <c r="F453" s="9" t="str">
        <f>IFERROR(INDEX(加密!E:E,MATCH(B453,加密!F:F,0)),"")</f>
        <v>0x9F</v>
      </c>
      <c r="G453" s="14">
        <f>IFERROR(INDEX(加密!H:H,MATCH(B453,加密!F:F,0)),"")</f>
        <v>0</v>
      </c>
      <c r="H453" s="14">
        <f>IFERROR(INDEX(加密!I:I,MATCH(B453,加密!F:F,0)),"")</f>
        <v>0</v>
      </c>
      <c r="I453" s="14" t="str">
        <f>IFERROR(INDEX(加密!C:C,MATCH(B453,加密!F:F,0)),"")</f>
        <v>数据</v>
      </c>
    </row>
    <row r="454" spans="1:9" ht="18" customHeight="1" x14ac:dyDescent="0.2">
      <c r="A454" s="1">
        <v>452</v>
      </c>
      <c r="B454" s="1" t="str">
        <f>"0x"&amp;DEC2HEX(A454,3)</f>
        <v>0x1C4</v>
      </c>
      <c r="C454" s="1" t="s">
        <v>10</v>
      </c>
      <c r="D454" s="10" t="s">
        <v>76</v>
      </c>
      <c r="E454" s="9" t="str">
        <f>IFERROR(INDEX(加密!D:D,MATCH(B454,加密!F:F,0)),"")</f>
        <v>0x044</v>
      </c>
      <c r="F454" s="9" t="str">
        <f>IFERROR(INDEX(加密!E:E,MATCH(B454,加密!F:F,0)),"")</f>
        <v>0x4D</v>
      </c>
      <c r="G454" s="14">
        <f>IFERROR(INDEX(加密!H:H,MATCH(B454,加密!F:F,0)),"")</f>
        <v>0</v>
      </c>
      <c r="H454" s="14">
        <f>IFERROR(INDEX(加密!I:I,MATCH(B454,加密!F:F,0)),"")</f>
        <v>0</v>
      </c>
      <c r="I454" s="14" t="str">
        <f>IFERROR(INDEX(加密!C:C,MATCH(B454,加密!F:F,0)),"")</f>
        <v>数据</v>
      </c>
    </row>
    <row r="455" spans="1:9" ht="18" customHeight="1" x14ac:dyDescent="0.2">
      <c r="A455" s="1">
        <v>453</v>
      </c>
      <c r="B455" s="1" t="str">
        <f>"0x"&amp;DEC2HEX(A455,3)</f>
        <v>0x1C5</v>
      </c>
      <c r="C455" s="1" t="s">
        <v>10</v>
      </c>
      <c r="D455" s="10" t="s">
        <v>236</v>
      </c>
      <c r="E455" s="9" t="str">
        <f>IFERROR(INDEX(加密!D:D,MATCH(B455,加密!F:F,0)),"")</f>
        <v>0x045</v>
      </c>
      <c r="F455" s="9" t="str">
        <f>IFERROR(INDEX(加密!E:E,MATCH(B455,加密!F:F,0)),"")</f>
        <v>0x2C</v>
      </c>
      <c r="G455" s="14">
        <f>IFERROR(INDEX(加密!H:H,MATCH(B455,加密!F:F,0)),"")</f>
        <v>0</v>
      </c>
      <c r="H455" s="14">
        <f>IFERROR(INDEX(加密!I:I,MATCH(B455,加密!F:F,0)),"")</f>
        <v>0</v>
      </c>
      <c r="I455" s="14" t="str">
        <f>IFERROR(INDEX(加密!C:C,MATCH(B455,加密!F:F,0)),"")</f>
        <v>数据</v>
      </c>
    </row>
    <row r="456" spans="1:9" ht="18" customHeight="1" x14ac:dyDescent="0.2">
      <c r="A456" s="1">
        <v>454</v>
      </c>
      <c r="B456" s="1" t="str">
        <f>"0x"&amp;DEC2HEX(A456,3)</f>
        <v>0x1C6</v>
      </c>
      <c r="C456" s="1" t="s">
        <v>10</v>
      </c>
      <c r="D456" s="10" t="s">
        <v>239</v>
      </c>
      <c r="E456" s="9" t="str">
        <f>IFERROR(INDEX(加密!D:D,MATCH(B456,加密!F:F,0)),"")</f>
        <v>0x046</v>
      </c>
      <c r="F456" s="9" t="str">
        <f>IFERROR(INDEX(加密!E:E,MATCH(B456,加密!F:F,0)),"")</f>
        <v>0x41</v>
      </c>
      <c r="G456" s="14">
        <f>IFERROR(INDEX(加密!H:H,MATCH(B456,加密!F:F,0)),"")</f>
        <v>0</v>
      </c>
      <c r="H456" s="14">
        <f>IFERROR(INDEX(加密!I:I,MATCH(B456,加密!F:F,0)),"")</f>
        <v>0</v>
      </c>
      <c r="I456" s="14" t="str">
        <f>IFERROR(INDEX(加密!C:C,MATCH(B456,加密!F:F,0)),"")</f>
        <v>数据</v>
      </c>
    </row>
    <row r="457" spans="1:9" ht="18" customHeight="1" x14ac:dyDescent="0.2">
      <c r="A457" s="1">
        <v>455</v>
      </c>
      <c r="B457" s="1" t="str">
        <f>"0x"&amp;DEC2HEX(A457,3)</f>
        <v>0x1C7</v>
      </c>
      <c r="C457" s="1" t="s">
        <v>10</v>
      </c>
      <c r="D457" s="10" t="s">
        <v>242</v>
      </c>
      <c r="E457" s="9" t="str">
        <f>IFERROR(INDEX(加密!D:D,MATCH(B457,加密!F:F,0)),"")</f>
        <v>0x047</v>
      </c>
      <c r="F457" s="9" t="str">
        <f>IFERROR(INDEX(加密!E:E,MATCH(B457,加密!F:F,0)),"")</f>
        <v>0xAE</v>
      </c>
      <c r="G457" s="14">
        <f>IFERROR(INDEX(加密!H:H,MATCH(B457,加密!F:F,0)),"")</f>
        <v>0</v>
      </c>
      <c r="H457" s="14">
        <f>IFERROR(INDEX(加密!I:I,MATCH(B457,加密!F:F,0)),"")</f>
        <v>0</v>
      </c>
      <c r="I457" s="14" t="str">
        <f>IFERROR(INDEX(加密!C:C,MATCH(B457,加密!F:F,0)),"")</f>
        <v>数据</v>
      </c>
    </row>
    <row r="458" spans="1:9" ht="18" customHeight="1" x14ac:dyDescent="0.2">
      <c r="A458" s="1">
        <v>456</v>
      </c>
      <c r="B458" s="1" t="str">
        <f>"0x"&amp;DEC2HEX(A458,3)</f>
        <v>0x1C8</v>
      </c>
      <c r="C458" s="1" t="s">
        <v>10</v>
      </c>
      <c r="D458" s="10" t="s">
        <v>68</v>
      </c>
      <c r="E458" s="9" t="str">
        <f>IFERROR(INDEX(加密!D:D,MATCH(B458,加密!F:F,0)),"")</f>
        <v>0x048</v>
      </c>
      <c r="F458" s="9" t="str">
        <f>IFERROR(INDEX(加密!E:E,MATCH(B458,加密!F:F,0)),"")</f>
        <v>0x22</v>
      </c>
      <c r="G458" s="14">
        <f>IFERROR(INDEX(加密!H:H,MATCH(B458,加密!F:F,0)),"")</f>
        <v>0</v>
      </c>
      <c r="H458" s="14">
        <f>IFERROR(INDEX(加密!I:I,MATCH(B458,加密!F:F,0)),"")</f>
        <v>0</v>
      </c>
      <c r="I458" s="14" t="str">
        <f>IFERROR(INDEX(加密!C:C,MATCH(B458,加密!F:F,0)),"")</f>
        <v>数据</v>
      </c>
    </row>
    <row r="459" spans="1:9" ht="18" customHeight="1" x14ac:dyDescent="0.2">
      <c r="A459" s="1">
        <v>457</v>
      </c>
      <c r="B459" s="1" t="str">
        <f>"0x"&amp;DEC2HEX(A459,3)</f>
        <v>0x1C9</v>
      </c>
      <c r="C459" s="1" t="s">
        <v>10</v>
      </c>
      <c r="D459" s="10" t="s">
        <v>248</v>
      </c>
      <c r="E459" s="9" t="str">
        <f>IFERROR(INDEX(加密!D:D,MATCH(B459,加密!F:F,0)),"")</f>
        <v>0x049</v>
      </c>
      <c r="F459" s="9" t="str">
        <f>IFERROR(INDEX(加密!E:E,MATCH(B459,加密!F:F,0)),"")</f>
        <v>0x4E</v>
      </c>
      <c r="G459" s="14">
        <f>IFERROR(INDEX(加密!H:H,MATCH(B459,加密!F:F,0)),"")</f>
        <v>0</v>
      </c>
      <c r="H459" s="14">
        <f>IFERROR(INDEX(加密!I:I,MATCH(B459,加密!F:F,0)),"")</f>
        <v>0</v>
      </c>
      <c r="I459" s="14" t="str">
        <f>IFERROR(INDEX(加密!C:C,MATCH(B459,加密!F:F,0)),"")</f>
        <v>数据</v>
      </c>
    </row>
    <row r="460" spans="1:9" ht="18" customHeight="1" x14ac:dyDescent="0.2">
      <c r="A460" s="1">
        <v>458</v>
      </c>
      <c r="B460" s="1" t="str">
        <f>"0x"&amp;DEC2HEX(A460,3)</f>
        <v>0x1CA</v>
      </c>
      <c r="C460" s="1" t="s">
        <v>10</v>
      </c>
      <c r="D460" s="10" t="s">
        <v>62</v>
      </c>
      <c r="E460" s="9" t="str">
        <f>IFERROR(INDEX(加密!D:D,MATCH(B460,加密!F:F,0)),"")</f>
        <v>0x04A</v>
      </c>
      <c r="F460" s="9" t="str">
        <f>IFERROR(INDEX(加密!E:E,MATCH(B460,加密!F:F,0)),"")</f>
        <v>0xD1</v>
      </c>
      <c r="G460" s="14">
        <f>IFERROR(INDEX(加密!H:H,MATCH(B460,加密!F:F,0)),"")</f>
        <v>0</v>
      </c>
      <c r="H460" s="14">
        <f>IFERROR(INDEX(加密!I:I,MATCH(B460,加密!F:F,0)),"")</f>
        <v>0</v>
      </c>
      <c r="I460" s="14" t="str">
        <f>IFERROR(INDEX(加密!C:C,MATCH(B460,加密!F:F,0)),"")</f>
        <v>数据</v>
      </c>
    </row>
    <row r="461" spans="1:9" ht="18" customHeight="1" x14ac:dyDescent="0.2">
      <c r="A461" s="1">
        <v>459</v>
      </c>
      <c r="B461" s="1" t="str">
        <f>"0x"&amp;DEC2HEX(A461,3)</f>
        <v>0x1CB</v>
      </c>
      <c r="C461" s="1" t="s">
        <v>10</v>
      </c>
      <c r="D461" s="10" t="s">
        <v>254</v>
      </c>
      <c r="E461" s="9" t="str">
        <f>IFERROR(INDEX(加密!D:D,MATCH(B461,加密!F:F,0)),"")</f>
        <v>0x04B</v>
      </c>
      <c r="F461" s="9" t="str">
        <f>IFERROR(INDEX(加密!E:E,MATCH(B461,加密!F:F,0)),"")</f>
        <v>0x74</v>
      </c>
      <c r="G461" s="14">
        <f>IFERROR(INDEX(加密!H:H,MATCH(B461,加密!F:F,0)),"")</f>
        <v>0</v>
      </c>
      <c r="H461" s="14">
        <f>IFERROR(INDEX(加密!I:I,MATCH(B461,加密!F:F,0)),"")</f>
        <v>0</v>
      </c>
      <c r="I461" s="14" t="str">
        <f>IFERROR(INDEX(加密!C:C,MATCH(B461,加密!F:F,0)),"")</f>
        <v>数据</v>
      </c>
    </row>
    <row r="462" spans="1:9" ht="18" customHeight="1" x14ac:dyDescent="0.2">
      <c r="A462" s="1">
        <v>460</v>
      </c>
      <c r="B462" s="1" t="str">
        <f>"0x"&amp;DEC2HEX(A462,3)</f>
        <v>0x1CC</v>
      </c>
      <c r="C462" s="1" t="s">
        <v>10</v>
      </c>
      <c r="D462" s="10" t="s">
        <v>258</v>
      </c>
      <c r="E462" s="9" t="str">
        <f>IFERROR(INDEX(加密!D:D,MATCH(B462,加密!F:F,0)),"")</f>
        <v>0x04C</v>
      </c>
      <c r="F462" s="9" t="str">
        <f>IFERROR(INDEX(加密!E:E,MATCH(B462,加密!F:F,0)),"")</f>
        <v>0xD3</v>
      </c>
      <c r="G462" s="14">
        <f>IFERROR(INDEX(加密!H:H,MATCH(B462,加密!F:F,0)),"")</f>
        <v>0</v>
      </c>
      <c r="H462" s="14">
        <f>IFERROR(INDEX(加密!I:I,MATCH(B462,加密!F:F,0)),"")</f>
        <v>0</v>
      </c>
      <c r="I462" s="14" t="str">
        <f>IFERROR(INDEX(加密!C:C,MATCH(B462,加密!F:F,0)),"")</f>
        <v>数据</v>
      </c>
    </row>
    <row r="463" spans="1:9" ht="18" customHeight="1" x14ac:dyDescent="0.2">
      <c r="A463" s="1">
        <v>461</v>
      </c>
      <c r="B463" s="1" t="str">
        <f>"0x"&amp;DEC2HEX(A463,3)</f>
        <v>0x1CD</v>
      </c>
      <c r="C463" s="1" t="s">
        <v>10</v>
      </c>
      <c r="D463" s="10" t="s">
        <v>218</v>
      </c>
      <c r="E463" s="9" t="str">
        <f>IFERROR(INDEX(加密!D:D,MATCH(B463,加密!F:F,0)),"")</f>
        <v>0x04D</v>
      </c>
      <c r="F463" s="9" t="str">
        <f>IFERROR(INDEX(加密!E:E,MATCH(B463,加密!F:F,0)),"")</f>
        <v>0x80</v>
      </c>
      <c r="G463" s="14">
        <f>IFERROR(INDEX(加密!H:H,MATCH(B463,加密!F:F,0)),"")</f>
        <v>0</v>
      </c>
      <c r="H463" s="14">
        <f>IFERROR(INDEX(加密!I:I,MATCH(B463,加密!F:F,0)),"")</f>
        <v>0</v>
      </c>
      <c r="I463" s="14" t="str">
        <f>IFERROR(INDEX(加密!C:C,MATCH(B463,加密!F:F,0)),"")</f>
        <v>数据</v>
      </c>
    </row>
    <row r="464" spans="1:9" ht="18" customHeight="1" x14ac:dyDescent="0.2">
      <c r="A464" s="1">
        <v>462</v>
      </c>
      <c r="B464" s="1" t="str">
        <f>"0x"&amp;DEC2HEX(A464,3)</f>
        <v>0x1CE</v>
      </c>
      <c r="C464" s="1" t="s">
        <v>10</v>
      </c>
      <c r="D464" s="10" t="s">
        <v>263</v>
      </c>
      <c r="E464" s="9" t="str">
        <f>IFERROR(INDEX(加密!D:D,MATCH(B464,加密!F:F,0)),"")</f>
        <v>0x04E</v>
      </c>
      <c r="F464" s="9" t="str">
        <f>IFERROR(INDEX(加密!E:E,MATCH(B464,加密!F:F,0)),"")</f>
        <v>0xF8</v>
      </c>
      <c r="G464" s="14">
        <f>IFERROR(INDEX(加密!H:H,MATCH(B464,加密!F:F,0)),"")</f>
        <v>0</v>
      </c>
      <c r="H464" s="14">
        <f>IFERROR(INDEX(加密!I:I,MATCH(B464,加密!F:F,0)),"")</f>
        <v>0</v>
      </c>
      <c r="I464" s="14" t="str">
        <f>IFERROR(INDEX(加密!C:C,MATCH(B464,加密!F:F,0)),"")</f>
        <v>数据</v>
      </c>
    </row>
    <row r="465" spans="1:11" ht="18" customHeight="1" x14ac:dyDescent="0.2">
      <c r="A465" s="1">
        <v>463</v>
      </c>
      <c r="B465" s="1" t="str">
        <f>"0x"&amp;DEC2HEX(A465,3)</f>
        <v>0x1CF</v>
      </c>
      <c r="C465" s="1" t="s">
        <v>10</v>
      </c>
      <c r="D465" s="10" t="s">
        <v>72</v>
      </c>
      <c r="E465" s="9" t="str">
        <f>IFERROR(INDEX(加密!D:D,MATCH(B465,加密!F:F,0)),"")</f>
        <v>0x04F</v>
      </c>
      <c r="F465" s="9" t="str">
        <f>IFERROR(INDEX(加密!E:E,MATCH(B465,加密!F:F,0)),"")</f>
        <v>0x3A</v>
      </c>
      <c r="G465" s="14">
        <f>IFERROR(INDEX(加密!H:H,MATCH(B465,加密!F:F,0)),"")</f>
        <v>0</v>
      </c>
      <c r="H465" s="14">
        <f>IFERROR(INDEX(加密!I:I,MATCH(B465,加密!F:F,0)),"")</f>
        <v>0</v>
      </c>
      <c r="I465" s="14" t="str">
        <f>IFERROR(INDEX(加密!C:C,MATCH(B465,加密!F:F,0)),"")</f>
        <v>数据</v>
      </c>
    </row>
    <row r="466" spans="1:11" ht="18" customHeight="1" x14ac:dyDescent="0.2">
      <c r="A466" s="1">
        <v>464</v>
      </c>
      <c r="B466" s="1" t="str">
        <f>"0x"&amp;DEC2HEX(A466,3)</f>
        <v>0x1D0</v>
      </c>
      <c r="C466" s="1" t="s">
        <v>10</v>
      </c>
      <c r="D466" s="10" t="s">
        <v>269</v>
      </c>
      <c r="E466" s="9" t="str">
        <f>IFERROR(INDEX(加密!D:D,MATCH(B466,加密!F:F,0)),"")</f>
        <v>0x050</v>
      </c>
      <c r="F466" s="9" t="str">
        <f>IFERROR(INDEX(加密!E:E,MATCH(B466,加密!F:F,0)),"")</f>
        <v>0x1B</v>
      </c>
      <c r="G466" s="14">
        <f>IFERROR(INDEX(加密!H:H,MATCH(B466,加密!F:F,0)),"")</f>
        <v>0</v>
      </c>
      <c r="H466" s="14">
        <f>IFERROR(INDEX(加密!I:I,MATCH(B466,加密!F:F,0)),"")</f>
        <v>0</v>
      </c>
      <c r="I466" s="14" t="str">
        <f>IFERROR(INDEX(加密!C:C,MATCH(B466,加密!F:F,0)),"")</f>
        <v>数据</v>
      </c>
    </row>
    <row r="467" spans="1:11" ht="18" customHeight="1" x14ac:dyDescent="0.2">
      <c r="A467" s="1">
        <v>465</v>
      </c>
      <c r="B467" s="1" t="str">
        <f>"0x"&amp;DEC2HEX(A467,3)</f>
        <v>0x1D1</v>
      </c>
      <c r="C467" s="1" t="s">
        <v>10</v>
      </c>
      <c r="D467" s="10" t="s">
        <v>272</v>
      </c>
      <c r="E467" s="9" t="str">
        <f>IFERROR(INDEX(加密!D:D,MATCH(B467,加密!F:F,0)),"")</f>
        <v>0x051</v>
      </c>
      <c r="F467" s="9" t="str">
        <f>IFERROR(INDEX(加密!E:E,MATCH(B467,加密!F:F,0)),"")</f>
        <v>0xFC</v>
      </c>
      <c r="G467" s="14">
        <f>IFERROR(INDEX(加密!H:H,MATCH(B467,加密!F:F,0)),"")</f>
        <v>0</v>
      </c>
      <c r="H467" s="14">
        <f>IFERROR(INDEX(加密!I:I,MATCH(B467,加密!F:F,0)),"")</f>
        <v>0</v>
      </c>
      <c r="I467" s="14" t="str">
        <f>IFERROR(INDEX(加密!C:C,MATCH(B467,加密!F:F,0)),"")</f>
        <v>数据</v>
      </c>
    </row>
    <row r="468" spans="1:11" ht="18" customHeight="1" x14ac:dyDescent="0.2">
      <c r="A468" s="1">
        <v>466</v>
      </c>
      <c r="B468" s="1" t="str">
        <f>"0x"&amp;DEC2HEX(A468,3)</f>
        <v>0x1D2</v>
      </c>
      <c r="C468" s="1" t="s">
        <v>10</v>
      </c>
      <c r="D468" s="10" t="s">
        <v>221</v>
      </c>
      <c r="E468" s="9" t="str">
        <f>IFERROR(INDEX(加密!D:D,MATCH(B468,加密!F:F,0)),"")</f>
        <v>0x052</v>
      </c>
      <c r="F468" s="9" t="str">
        <f>IFERROR(INDEX(加密!E:E,MATCH(B468,加密!F:F,0)),"")</f>
        <v>0xD7</v>
      </c>
      <c r="G468" s="14">
        <f>IFERROR(INDEX(加密!H:H,MATCH(B468,加密!F:F,0)),"")</f>
        <v>0</v>
      </c>
      <c r="H468" s="14">
        <f>IFERROR(INDEX(加密!I:I,MATCH(B468,加密!F:F,0)),"")</f>
        <v>0</v>
      </c>
      <c r="I468" s="14" t="str">
        <f>IFERROR(INDEX(加密!C:C,MATCH(B468,加密!F:F,0)),"")</f>
        <v>数据</v>
      </c>
    </row>
    <row r="469" spans="1:11" ht="18" customHeight="1" x14ac:dyDescent="0.2">
      <c r="A469" s="1">
        <v>467</v>
      </c>
      <c r="B469" s="1" t="str">
        <f>"0x"&amp;DEC2HEX(A469,3)</f>
        <v>0x1D3</v>
      </c>
      <c r="C469" s="1" t="s">
        <v>10</v>
      </c>
      <c r="D469" s="10" t="s">
        <v>277</v>
      </c>
      <c r="E469" s="9" t="str">
        <f>IFERROR(INDEX(加密!D:D,MATCH(B469,加密!F:F,0)),"")</f>
        <v>0x053</v>
      </c>
      <c r="F469" s="9" t="str">
        <f>IFERROR(INDEX(加密!E:E,MATCH(B469,加密!F:F,0)),"")</f>
        <v>0x33</v>
      </c>
      <c r="G469" s="14">
        <f>IFERROR(INDEX(加密!H:H,MATCH(B469,加密!F:F,0)),"")</f>
        <v>0</v>
      </c>
      <c r="H469" s="14">
        <f>IFERROR(INDEX(加密!I:I,MATCH(B469,加密!F:F,0)),"")</f>
        <v>0</v>
      </c>
      <c r="I469" s="14" t="str">
        <f>IFERROR(INDEX(加密!C:C,MATCH(B469,加密!F:F,0)),"")</f>
        <v>数据</v>
      </c>
    </row>
    <row r="470" spans="1:11" ht="18" customHeight="1" x14ac:dyDescent="0.2">
      <c r="A470" s="1">
        <v>468</v>
      </c>
      <c r="B470" s="1" t="str">
        <f>"0x"&amp;DEC2HEX(A470,3)</f>
        <v>0x1D4</v>
      </c>
      <c r="C470" s="1" t="s">
        <v>11</v>
      </c>
      <c r="D470" s="10" t="s">
        <v>49</v>
      </c>
      <c r="E470" s="9" t="str">
        <f>IFERROR(INDEX(加密!D:D,MATCH(B470,加密!F:F,0)),"")</f>
        <v>0x000</v>
      </c>
      <c r="F470" s="9" t="str">
        <f>IFERROR(INDEX(加密!E:E,MATCH(B470,加密!F:F,0)),"")</f>
        <v>0x04</v>
      </c>
      <c r="G470" s="14" t="str">
        <f>IFERROR(INDEX(加密!H:H,MATCH(B470,加密!F:F,0)),"")</f>
        <v>NXP = 04</v>
      </c>
      <c r="H470" s="14">
        <f>IFERROR(INDEX(加密!I:I,MATCH(B470,加密!F:F,0)),"")</f>
        <v>0</v>
      </c>
      <c r="I470" s="14" t="str">
        <f>IFERROR(INDEX(加密!C:C,MATCH(B470,加密!F:F,0)),"")</f>
        <v>UID0</v>
      </c>
    </row>
    <row r="471" spans="1:11" ht="18" customHeight="1" x14ac:dyDescent="0.2">
      <c r="A471" s="1">
        <v>469</v>
      </c>
      <c r="B471" s="1" t="str">
        <f>"0x"&amp;DEC2HEX(A471,3)</f>
        <v>0x1D5</v>
      </c>
      <c r="C471" s="1" t="s">
        <v>11</v>
      </c>
      <c r="D471" s="10" t="s">
        <v>54</v>
      </c>
      <c r="E471" s="9" t="str">
        <f>IFERROR(INDEX(加密!D:D,MATCH(B471,加密!F:F,0)),"")</f>
        <v>0x001</v>
      </c>
      <c r="F471" s="9" t="str">
        <f>IFERROR(INDEX(加密!E:E,MATCH(B471,加密!F:F,0)),"")</f>
        <v>0x23</v>
      </c>
      <c r="G471" s="14">
        <f>IFERROR(INDEX(加密!H:H,MATCH(B471,加密!F:F,0)),"")</f>
        <v>0</v>
      </c>
      <c r="H471" s="14">
        <f>IFERROR(INDEX(加密!I:I,MATCH(B471,加密!F:F,0)),"")</f>
        <v>0</v>
      </c>
      <c r="I471" s="14" t="str">
        <f>IFERROR(INDEX(加密!C:C,MATCH(B471,加密!F:F,0)),"")</f>
        <v>UID1</v>
      </c>
    </row>
    <row r="472" spans="1:11" ht="18" customHeight="1" x14ac:dyDescent="0.2">
      <c r="A472" s="1">
        <v>470</v>
      </c>
      <c r="B472" s="1" t="str">
        <f>"0x"&amp;DEC2HEX(A472,3)</f>
        <v>0x1D6</v>
      </c>
      <c r="C472" s="1" t="s">
        <v>11</v>
      </c>
      <c r="D472" s="10" t="s">
        <v>58</v>
      </c>
      <c r="E472" s="9" t="str">
        <f>IFERROR(INDEX(加密!D:D,MATCH(B472,加密!F:F,0)),"")</f>
        <v>0x002</v>
      </c>
      <c r="F472" s="9" t="str">
        <f>IFERROR(INDEX(加密!E:E,MATCH(B472,加密!F:F,0)),"")</f>
        <v>0x7E</v>
      </c>
      <c r="G472" s="14">
        <f>IFERROR(INDEX(加密!H:H,MATCH(B472,加密!F:F,0)),"")</f>
        <v>0</v>
      </c>
      <c r="H472" s="14">
        <f>IFERROR(INDEX(加密!I:I,MATCH(B472,加密!F:F,0)),"")</f>
        <v>0</v>
      </c>
      <c r="I472" s="14" t="str">
        <f>IFERROR(INDEX(加密!C:C,MATCH(B472,加密!F:F,0)),"")</f>
        <v>UID2</v>
      </c>
    </row>
    <row r="473" spans="1:11" ht="18" customHeight="1" x14ac:dyDescent="0.2">
      <c r="A473" s="1">
        <v>471</v>
      </c>
      <c r="B473" s="1" t="str">
        <f>"0x"&amp;DEC2HEX(A473,3)</f>
        <v>0x1D7</v>
      </c>
      <c r="C473" s="1" t="s">
        <v>11</v>
      </c>
      <c r="D473" s="10" t="s">
        <v>62</v>
      </c>
      <c r="E473" s="9" t="str">
        <f>IFERROR(INDEX(加密!D:D,MATCH(B473,加密!F:F,0)),"")</f>
        <v>0x003</v>
      </c>
      <c r="F473" s="9" t="str">
        <f>IFERROR(INDEX(加密!E:E,MATCH(B473,加密!F:F,0)),"")</f>
        <v>0xD1</v>
      </c>
      <c r="G473" s="14" t="str">
        <f>IFERROR(INDEX(加密!H:H,MATCH(B473,加密!F:F,0)),"")</f>
        <v>BCC0 = 0x88 ^ UID0 ^ UID1 ^ UID2</v>
      </c>
      <c r="H473" s="14" t="str">
        <f>IFERROR(INDEX(加密!I:I,MATCH(B473,加密!F:F,0)),"")</f>
        <v>0x88</v>
      </c>
      <c r="I473" s="14" t="str">
        <f>IFERROR(INDEX(加密!C:C,MATCH(B473,加密!F:F,0)),"")</f>
        <v>BCC0</v>
      </c>
    </row>
    <row r="474" spans="1:11" ht="18" customHeight="1" x14ac:dyDescent="0.2">
      <c r="A474" s="1">
        <v>472</v>
      </c>
      <c r="B474" s="1" t="str">
        <f>"0x"&amp;DEC2HEX(A474,3)</f>
        <v>0x1D8</v>
      </c>
      <c r="C474" s="1" t="s">
        <v>11</v>
      </c>
      <c r="D474" s="10" t="s">
        <v>68</v>
      </c>
      <c r="E474" s="9" t="str">
        <f>IFERROR(INDEX(加密!D:D,MATCH(B474,加密!F:F,0)),"")</f>
        <v>0x004</v>
      </c>
      <c r="F474" s="9" t="str">
        <f>IFERROR(INDEX(加密!E:E,MATCH(B474,加密!F:F,0)),"")</f>
        <v>0x22</v>
      </c>
      <c r="G474" s="14">
        <f>IFERROR(INDEX(加密!H:H,MATCH(B474,加密!F:F,0)),"")</f>
        <v>0</v>
      </c>
      <c r="H474" s="14">
        <f>IFERROR(INDEX(加密!I:I,MATCH(B474,加密!F:F,0)),"")</f>
        <v>0</v>
      </c>
      <c r="I474" s="14" t="str">
        <f>IFERROR(INDEX(加密!C:C,MATCH(B474,加密!F:F,0)),"")</f>
        <v>UID3</v>
      </c>
    </row>
    <row r="475" spans="1:11" ht="18" customHeight="1" x14ac:dyDescent="0.2">
      <c r="A475" s="1">
        <v>473</v>
      </c>
      <c r="B475" s="1" t="str">
        <f>"0x"&amp;DEC2HEX(A475,3)</f>
        <v>0x1D9</v>
      </c>
      <c r="C475" s="1" t="s">
        <v>11</v>
      </c>
      <c r="D475" s="10" t="s">
        <v>72</v>
      </c>
      <c r="E475" s="9" t="str">
        <f>IFERROR(INDEX(加密!D:D,MATCH(B475,加密!F:F,0)),"")</f>
        <v>0x005</v>
      </c>
      <c r="F475" s="9" t="str">
        <f>IFERROR(INDEX(加密!E:E,MATCH(B475,加密!F:F,0)),"")</f>
        <v>0x3A</v>
      </c>
      <c r="G475" s="14">
        <f>IFERROR(INDEX(加密!H:H,MATCH(B475,加密!F:F,0)),"")</f>
        <v>0</v>
      </c>
      <c r="H475" s="14">
        <f>IFERROR(INDEX(加密!I:I,MATCH(B475,加密!F:F,0)),"")</f>
        <v>0</v>
      </c>
      <c r="I475" s="14" t="str">
        <f>IFERROR(INDEX(加密!C:C,MATCH(B475,加密!F:F,0)),"")</f>
        <v>UID4</v>
      </c>
    </row>
    <row r="476" spans="1:11" ht="18" customHeight="1" x14ac:dyDescent="0.2">
      <c r="A476" s="1">
        <v>474</v>
      </c>
      <c r="B476" s="1" t="str">
        <f>"0x"&amp;DEC2HEX(A476,3)</f>
        <v>0x1DA</v>
      </c>
      <c r="C476" s="1" t="s">
        <v>11</v>
      </c>
      <c r="D476" s="10" t="s">
        <v>76</v>
      </c>
      <c r="E476" s="9" t="str">
        <f>IFERROR(INDEX(加密!D:D,MATCH(B476,加密!F:F,0)),"")</f>
        <v>0x006</v>
      </c>
      <c r="F476" s="9" t="str">
        <f>IFERROR(INDEX(加密!E:E,MATCH(B476,加密!F:F,0)),"")</f>
        <v>0x4D</v>
      </c>
      <c r="G476" s="14">
        <f>IFERROR(INDEX(加密!H:H,MATCH(B476,加密!F:F,0)),"")</f>
        <v>0</v>
      </c>
      <c r="H476" s="14">
        <f>IFERROR(INDEX(加密!I:I,MATCH(B476,加密!F:F,0)),"")</f>
        <v>0</v>
      </c>
      <c r="I476" s="14" t="str">
        <f>IFERROR(INDEX(加密!C:C,MATCH(B476,加密!F:F,0)),"")</f>
        <v>UID5</v>
      </c>
    </row>
    <row r="477" spans="1:11" ht="18" customHeight="1" x14ac:dyDescent="0.2">
      <c r="A477" s="1">
        <v>475</v>
      </c>
      <c r="B477" s="1" t="str">
        <f>"0x"&amp;DEC2HEX(A477,3)</f>
        <v>0x1DB</v>
      </c>
      <c r="C477" s="1" t="s">
        <v>11</v>
      </c>
      <c r="D477" s="10" t="s">
        <v>80</v>
      </c>
      <c r="E477" s="9" t="str">
        <f>IFERROR(INDEX(加密!D:D,MATCH(B477,加密!F:F,0)),"")</f>
        <v>0x007</v>
      </c>
      <c r="F477" s="9" t="str">
        <f>IFERROR(INDEX(加密!E:E,MATCH(B477,加密!F:F,0)),"")</f>
        <v>0x81</v>
      </c>
      <c r="G477" s="14">
        <f>IFERROR(INDEX(加密!H:H,MATCH(B477,加密!F:F,0)),"")</f>
        <v>0</v>
      </c>
      <c r="H477" s="14">
        <f>IFERROR(INDEX(加密!I:I,MATCH(B477,加密!F:F,0)),"")</f>
        <v>0</v>
      </c>
      <c r="I477" s="14" t="str">
        <f>IFERROR(INDEX(加密!C:C,MATCH(B477,加密!F:F,0)),"")</f>
        <v>UID6</v>
      </c>
    </row>
    <row r="478" spans="1:11" ht="18" customHeight="1" x14ac:dyDescent="0.2">
      <c r="A478" s="1">
        <v>476</v>
      </c>
      <c r="B478" s="14" t="str">
        <f>"0x"&amp;DEC2HEX(A478,3)</f>
        <v>0x1DC</v>
      </c>
      <c r="C478" s="1" t="s">
        <v>12</v>
      </c>
      <c r="D478" s="10" t="s">
        <v>65</v>
      </c>
      <c r="E478" s="9" t="str">
        <f>IFERROR(INDEX(加密!D:D,MATCH(B478,加密!F:F,0)),"")</f>
        <v>0x054</v>
      </c>
      <c r="F478" s="9" t="str">
        <f>IFERROR(INDEX(加密!E:E,MATCH(B478,加密!F:F,0)),"")</f>
        <v>0x01</v>
      </c>
      <c r="G478" s="14">
        <f>IFERROR(INDEX(加密!H:H,MATCH(B478,加密!F:F,0)),"")</f>
        <v>0</v>
      </c>
      <c r="H478" s="14">
        <f>IFERROR(INDEX(加密!I:I,MATCH(B478,加密!F:F,0)),"")</f>
        <v>0</v>
      </c>
      <c r="I478" s="14" t="str">
        <f>IFERROR(INDEX(加密!C:C,MATCH(B478,加密!F:F,0)),"")</f>
        <v>数据</v>
      </c>
      <c r="J478" t="s">
        <v>1023</v>
      </c>
      <c r="K478" t="s">
        <v>1026</v>
      </c>
    </row>
    <row r="479" spans="1:11" ht="18" customHeight="1" x14ac:dyDescent="0.2">
      <c r="A479" s="1">
        <v>477</v>
      </c>
      <c r="B479" s="14" t="str">
        <f>"0x"&amp;DEC2HEX(A479,3)</f>
        <v>0x1DD</v>
      </c>
      <c r="C479" s="1" t="s">
        <v>12</v>
      </c>
      <c r="D479" s="10" t="s">
        <v>218</v>
      </c>
      <c r="E479" s="9" t="str">
        <f>IFERROR(INDEX(加密!D:D,MATCH(B479,加密!F:F,0)),"")</f>
        <v>0x055</v>
      </c>
      <c r="F479" s="9" t="str">
        <f>IFERROR(INDEX(加密!E:E,MATCH(B479,加密!F:F,0)),"")</f>
        <v>0x80</v>
      </c>
      <c r="G479" s="14">
        <f>IFERROR(INDEX(加密!H:H,MATCH(B479,加密!F:F,0)),"")</f>
        <v>0</v>
      </c>
      <c r="H479" s="14">
        <f>IFERROR(INDEX(加密!I:I,MATCH(B479,加密!F:F,0)),"")</f>
        <v>0</v>
      </c>
      <c r="I479" s="14" t="str">
        <f>IFERROR(INDEX(加密!C:C,MATCH(B479,加密!F:F,0)),"")</f>
        <v>数据</v>
      </c>
      <c r="J479" t="s">
        <v>1023</v>
      </c>
      <c r="K479" t="s">
        <v>1026</v>
      </c>
    </row>
    <row r="480" spans="1:11" ht="18" customHeight="1" x14ac:dyDescent="0.2">
      <c r="A480" s="1">
        <v>478</v>
      </c>
      <c r="B480" s="14" t="str">
        <f>"0x"&amp;DEC2HEX(A480,3)</f>
        <v>0x1DE</v>
      </c>
      <c r="C480" s="1" t="s">
        <v>12</v>
      </c>
      <c r="D480" s="10" t="s">
        <v>46</v>
      </c>
      <c r="E480" s="9" t="str">
        <f>IFERROR(INDEX(加密!D:D,MATCH(B480,加密!F:F,0)),"")</f>
        <v>0x056</v>
      </c>
      <c r="F480" s="9" t="str">
        <f>IFERROR(INDEX(加密!E:E,MATCH(B480,加密!F:F,0)),"")</f>
        <v>0x00</v>
      </c>
      <c r="G480" s="14">
        <f>IFERROR(INDEX(加密!H:H,MATCH(B480,加密!F:F,0)),"")</f>
        <v>0</v>
      </c>
      <c r="H480" s="14">
        <f>IFERROR(INDEX(加密!I:I,MATCH(B480,加密!F:F,0)),"")</f>
        <v>0</v>
      </c>
      <c r="I480" s="14" t="str">
        <f>IFERROR(INDEX(加密!C:C,MATCH(B480,加密!F:F,0)),"")</f>
        <v>数据</v>
      </c>
      <c r="J480" t="s">
        <v>1023</v>
      </c>
      <c r="K480" t="s">
        <v>1026</v>
      </c>
    </row>
    <row r="481" spans="1:11" ht="18" customHeight="1" x14ac:dyDescent="0.2">
      <c r="A481" s="1">
        <v>479</v>
      </c>
      <c r="B481" s="14" t="str">
        <f>"0x"&amp;DEC2HEX(A481,3)</f>
        <v>0x1DF</v>
      </c>
      <c r="C481" s="1" t="s">
        <v>12</v>
      </c>
      <c r="D481" s="10" t="s">
        <v>46</v>
      </c>
      <c r="E481" s="9" t="str">
        <f>IFERROR(INDEX(加密!D:D,MATCH(B481,加密!F:F,0)),"")</f>
        <v>0x057</v>
      </c>
      <c r="F481" s="9" t="str">
        <f>IFERROR(INDEX(加密!E:E,MATCH(B481,加密!F:F,0)),"")</f>
        <v>0x00</v>
      </c>
      <c r="G481" s="14">
        <f>IFERROR(INDEX(加密!H:H,MATCH(B481,加密!F:F,0)),"")</f>
        <v>0</v>
      </c>
      <c r="H481" s="14">
        <f>IFERROR(INDEX(加密!I:I,MATCH(B481,加密!F:F,0)),"")</f>
        <v>0</v>
      </c>
      <c r="I481" s="14" t="str">
        <f>IFERROR(INDEX(加密!C:C,MATCH(B481,加密!F:F,0)),"")</f>
        <v>数据</v>
      </c>
      <c r="J481" t="s">
        <v>1023</v>
      </c>
    </row>
    <row r="482" spans="1:11" ht="18" customHeight="1" x14ac:dyDescent="0.2">
      <c r="A482" s="1">
        <v>480</v>
      </c>
      <c r="B482" s="14" t="str">
        <f>"0x"&amp;DEC2HEX(A482,3)</f>
        <v>0x1E0</v>
      </c>
      <c r="C482" s="1" t="s">
        <v>12</v>
      </c>
      <c r="D482" s="10" t="s">
        <v>46</v>
      </c>
      <c r="E482" s="9" t="str">
        <f>IFERROR(INDEX(加密!D:D,MATCH(B482,加密!F:F,0)),"")</f>
        <v>0x058</v>
      </c>
      <c r="F482" s="9" t="str">
        <f>IFERROR(INDEX(加密!E:E,MATCH(B482,加密!F:F,0)),"")</f>
        <v>0x00</v>
      </c>
      <c r="G482" s="14">
        <f>IFERROR(INDEX(加密!H:H,MATCH(B482,加密!F:F,0)),"")</f>
        <v>0</v>
      </c>
      <c r="H482" s="14">
        <f>IFERROR(INDEX(加密!I:I,MATCH(B482,加密!F:F,0)),"")</f>
        <v>0</v>
      </c>
      <c r="I482" s="14" t="str">
        <f>IFERROR(INDEX(加密!C:C,MATCH(B482,加密!F:F,0)),"")</f>
        <v>数据</v>
      </c>
      <c r="J482" t="s">
        <v>1023</v>
      </c>
      <c r="K482" t="s">
        <v>1025</v>
      </c>
    </row>
    <row r="483" spans="1:11" ht="18" customHeight="1" x14ac:dyDescent="0.2">
      <c r="A483" s="1">
        <v>481</v>
      </c>
      <c r="B483" s="14" t="str">
        <f>"0x"&amp;DEC2HEX(A483,3)</f>
        <v>0x1E1</v>
      </c>
      <c r="C483" s="1" t="s">
        <v>12</v>
      </c>
      <c r="D483" s="10" t="s">
        <v>146</v>
      </c>
      <c r="E483" s="9" t="str">
        <f>IFERROR(INDEX(加密!D:D,MATCH(B483,加密!F:F,0)),"")</f>
        <v>0x059</v>
      </c>
      <c r="F483" s="9" t="str">
        <f>IFERROR(INDEX(加密!E:E,MATCH(B483,加密!F:F,0)),"")</f>
        <v>0x08</v>
      </c>
      <c r="G483" s="14">
        <f>IFERROR(INDEX(加密!H:H,MATCH(B483,加密!F:F,0)),"")</f>
        <v>0</v>
      </c>
      <c r="H483" s="14">
        <f>IFERROR(INDEX(加密!I:I,MATCH(B483,加密!F:F,0)),"")</f>
        <v>0</v>
      </c>
      <c r="I483" s="14" t="str">
        <f>IFERROR(INDEX(加密!C:C,MATCH(B483,加密!F:F,0)),"")</f>
        <v>数据</v>
      </c>
      <c r="J483" t="s">
        <v>1023</v>
      </c>
      <c r="K483" t="s">
        <v>1025</v>
      </c>
    </row>
    <row r="484" spans="1:11" ht="18" customHeight="1" x14ac:dyDescent="0.2">
      <c r="A484" s="1">
        <v>482</v>
      </c>
      <c r="B484" s="14" t="str">
        <f>"0x"&amp;DEC2HEX(A484,3)</f>
        <v>0x1E2</v>
      </c>
      <c r="C484" s="1" t="s">
        <v>12</v>
      </c>
      <c r="D484" s="10" t="s">
        <v>46</v>
      </c>
      <c r="E484" s="9" t="str">
        <f>IFERROR(INDEX(加密!D:D,MATCH(B484,加密!F:F,0)),"")</f>
        <v>0x05A</v>
      </c>
      <c r="F484" s="9" t="str">
        <f>IFERROR(INDEX(加密!E:E,MATCH(B484,加密!F:F,0)),"")</f>
        <v>0x00</v>
      </c>
      <c r="G484" s="14">
        <f>IFERROR(INDEX(加密!H:H,MATCH(B484,加密!F:F,0)),"")</f>
        <v>0</v>
      </c>
      <c r="H484" s="14">
        <f>IFERROR(INDEX(加密!I:I,MATCH(B484,加密!F:F,0)),"")</f>
        <v>0</v>
      </c>
      <c r="I484" s="14" t="str">
        <f>IFERROR(INDEX(加密!C:C,MATCH(B484,加密!F:F,0)),"")</f>
        <v>数据</v>
      </c>
      <c r="J484" t="s">
        <v>1023</v>
      </c>
    </row>
    <row r="485" spans="1:11" ht="18" customHeight="1" x14ac:dyDescent="0.2">
      <c r="A485" s="1">
        <v>483</v>
      </c>
      <c r="B485" s="14" t="str">
        <f>"0x"&amp;DEC2HEX(A485,3)</f>
        <v>0x1E3</v>
      </c>
      <c r="C485" s="1" t="s">
        <v>12</v>
      </c>
      <c r="D485" s="10" t="s">
        <v>82</v>
      </c>
      <c r="E485" s="9" t="str">
        <f>IFERROR(INDEX(加密!D:D,MATCH(B485,加密!F:F,0)),"")</f>
        <v>0x05B</v>
      </c>
      <c r="F485" s="9" t="str">
        <f>IFERROR(INDEX(加密!E:E,MATCH(B485,加密!F:F,0)),"")</f>
        <v>0x02</v>
      </c>
      <c r="G485" s="14">
        <f>IFERROR(INDEX(加密!H:H,MATCH(B485,加密!F:F,0)),"")</f>
        <v>0</v>
      </c>
      <c r="H485" s="14">
        <f>IFERROR(INDEX(加密!I:I,MATCH(B485,加密!F:F,0)),"")</f>
        <v>0</v>
      </c>
      <c r="I485" s="14" t="str">
        <f>IFERROR(INDEX(加密!C:C,MATCH(B485,加密!F:F,0)),"")</f>
        <v>数据</v>
      </c>
      <c r="J485" t="s">
        <v>1024</v>
      </c>
    </row>
    <row r="486" spans="1:11" ht="18" customHeight="1" x14ac:dyDescent="0.2">
      <c r="A486" s="1">
        <v>484</v>
      </c>
      <c r="B486" s="14" t="str">
        <f>"0x"&amp;DEC2HEX(A486,3)</f>
        <v>0x1E4</v>
      </c>
      <c r="C486" s="1" t="s">
        <v>12</v>
      </c>
      <c r="D486" s="10" t="s">
        <v>185</v>
      </c>
      <c r="E486" s="9" t="str">
        <f>IFERROR(INDEX(加密!D:D,MATCH(B486,加密!F:F,0)),"")</f>
        <v>0x05C</v>
      </c>
      <c r="F486" s="9" t="str">
        <f>IFERROR(INDEX(加密!E:E,MATCH(B486,加密!F:F,0)),"")</f>
        <v>0x0D</v>
      </c>
      <c r="G486" s="14">
        <f>IFERROR(INDEX(加密!H:H,MATCH(B486,加密!F:F,0)),"")</f>
        <v>0</v>
      </c>
      <c r="H486" s="14">
        <f>IFERROR(INDEX(加密!I:I,MATCH(B486,加密!F:F,0)),"")</f>
        <v>0</v>
      </c>
      <c r="I486" s="14" t="str">
        <f>IFERROR(INDEX(加密!C:C,MATCH(B486,加密!F:F,0)),"")</f>
        <v>数据</v>
      </c>
    </row>
    <row r="487" spans="1:11" ht="18" customHeight="1" x14ac:dyDescent="0.2">
      <c r="A487" s="1">
        <v>485</v>
      </c>
      <c r="B487" s="14" t="str">
        <f>"0x"&amp;DEC2HEX(A487,3)</f>
        <v>0x1E5</v>
      </c>
      <c r="C487" s="1" t="s">
        <v>12</v>
      </c>
      <c r="D487" s="10" t="s">
        <v>244</v>
      </c>
      <c r="E487" s="9" t="str">
        <f>IFERROR(INDEX(加密!D:D,MATCH(B487,加密!F:F,0)),"")</f>
        <v>0x05D</v>
      </c>
      <c r="F487" s="9" t="str">
        <f>IFERROR(INDEX(加密!E:E,MATCH(B487,加密!F:F,0)),"")</f>
        <v>0x12</v>
      </c>
      <c r="G487" s="14">
        <f>IFERROR(INDEX(加密!H:H,MATCH(B487,加密!F:F,0)),"")</f>
        <v>0</v>
      </c>
      <c r="H487" s="14">
        <f>IFERROR(INDEX(加密!I:I,MATCH(B487,加密!F:F,0)),"")</f>
        <v>0</v>
      </c>
      <c r="I487" s="14" t="str">
        <f>IFERROR(INDEX(加密!C:C,MATCH(B487,加密!F:F,0)),"")</f>
        <v>数据</v>
      </c>
    </row>
    <row r="488" spans="1:11" ht="18" customHeight="1" x14ac:dyDescent="0.2">
      <c r="A488" s="1">
        <v>486</v>
      </c>
      <c r="B488" s="14" t="str">
        <f>"0x"&amp;DEC2HEX(A488,3)</f>
        <v>0x1E6</v>
      </c>
      <c r="C488" s="1" t="s">
        <v>12</v>
      </c>
      <c r="D488" s="10" t="s">
        <v>303</v>
      </c>
      <c r="E488" s="9" t="str">
        <f>IFERROR(INDEX(加密!D:D,MATCH(B488,加密!F:F,0)),"")</f>
        <v>0x05E</v>
      </c>
      <c r="F488" s="9" t="str">
        <f>IFERROR(INDEX(加密!E:E,MATCH(B488,加密!F:F,0)),"")</f>
        <v>0x65</v>
      </c>
      <c r="G488" s="14">
        <f>IFERROR(INDEX(加密!H:H,MATCH(B488,加密!F:F,0)),"")</f>
        <v>0</v>
      </c>
      <c r="H488" s="14">
        <f>IFERROR(INDEX(加密!I:I,MATCH(B488,加密!F:F,0)),"")</f>
        <v>0</v>
      </c>
      <c r="I488" s="14" t="str">
        <f>IFERROR(INDEX(加密!C:C,MATCH(B488,加密!F:F,0)),"")</f>
        <v>数据</v>
      </c>
    </row>
    <row r="489" spans="1:11" ht="18" customHeight="1" x14ac:dyDescent="0.2">
      <c r="A489" s="1">
        <v>487</v>
      </c>
      <c r="B489" s="14" t="str">
        <f>"0x"&amp;DEC2HEX(A489,3)</f>
        <v>0x1E7</v>
      </c>
      <c r="C489" s="1" t="s">
        <v>12</v>
      </c>
      <c r="D489" s="10" t="s">
        <v>306</v>
      </c>
      <c r="E489" s="9" t="str">
        <f>IFERROR(INDEX(加密!D:D,MATCH(B489,加密!F:F,0)),"")</f>
        <v>0x05F</v>
      </c>
      <c r="F489" s="9" t="str">
        <f>IFERROR(INDEX(加密!E:E,MATCH(B489,加密!F:F,0)),"")</f>
        <v>0x1E</v>
      </c>
      <c r="G489" s="14">
        <f>IFERROR(INDEX(加密!H:H,MATCH(B489,加密!F:F,0)),"")</f>
        <v>0</v>
      </c>
      <c r="H489" s="14">
        <f>IFERROR(INDEX(加密!I:I,MATCH(B489,加密!F:F,0)),"")</f>
        <v>0</v>
      </c>
      <c r="I489" s="14" t="str">
        <f>IFERROR(INDEX(加密!C:C,MATCH(B489,加密!F:F,0)),"")</f>
        <v>数据</v>
      </c>
    </row>
    <row r="490" spans="1:11" ht="18" customHeight="1" x14ac:dyDescent="0.2">
      <c r="A490" s="1">
        <v>488</v>
      </c>
      <c r="B490" s="14" t="str">
        <f>"0x"&amp;DEC2HEX(A490,3)</f>
        <v>0x1E8</v>
      </c>
      <c r="C490" s="1" t="s">
        <v>12</v>
      </c>
      <c r="D490" s="10" t="s">
        <v>310</v>
      </c>
      <c r="E490" s="9" t="str">
        <f>IFERROR(INDEX(加密!D:D,MATCH(B490,加密!F:F,0)),"")</f>
        <v>0x060</v>
      </c>
      <c r="F490" s="9" t="str">
        <f>IFERROR(INDEX(加密!E:E,MATCH(B490,加密!F:F,0)),"")</f>
        <v>0x83</v>
      </c>
      <c r="G490" s="14">
        <f>IFERROR(INDEX(加密!H:H,MATCH(B490,加密!F:F,0)),"")</f>
        <v>0</v>
      </c>
      <c r="H490" s="14">
        <f>IFERROR(INDEX(加密!I:I,MATCH(B490,加密!F:F,0)),"")</f>
        <v>0</v>
      </c>
      <c r="I490" s="14" t="str">
        <f>IFERROR(INDEX(加密!C:C,MATCH(B490,加密!F:F,0)),"")</f>
        <v>数据</v>
      </c>
    </row>
    <row r="491" spans="1:11" ht="18" customHeight="1" x14ac:dyDescent="0.2">
      <c r="A491" s="1">
        <v>489</v>
      </c>
      <c r="B491" s="14" t="str">
        <f>"0x"&amp;DEC2HEX(A491,3)</f>
        <v>0x1E9</v>
      </c>
      <c r="C491" s="1" t="s">
        <v>12</v>
      </c>
      <c r="D491" s="10" t="s">
        <v>72</v>
      </c>
      <c r="E491" s="9" t="str">
        <f>IFERROR(INDEX(加密!D:D,MATCH(B491,加密!F:F,0)),"")</f>
        <v>0x061</v>
      </c>
      <c r="F491" s="9" t="str">
        <f>IFERROR(INDEX(加密!E:E,MATCH(B491,加密!F:F,0)),"")</f>
        <v>0x3A</v>
      </c>
      <c r="G491" s="14">
        <f>IFERROR(INDEX(加密!H:H,MATCH(B491,加密!F:F,0)),"")</f>
        <v>0</v>
      </c>
      <c r="H491" s="14">
        <f>IFERROR(INDEX(加密!I:I,MATCH(B491,加密!F:F,0)),"")</f>
        <v>0</v>
      </c>
      <c r="I491" s="14" t="str">
        <f>IFERROR(INDEX(加密!C:C,MATCH(B491,加密!F:F,0)),"")</f>
        <v>数据</v>
      </c>
    </row>
    <row r="492" spans="1:11" ht="18" customHeight="1" x14ac:dyDescent="0.2">
      <c r="A492" s="1">
        <v>490</v>
      </c>
      <c r="B492" s="14" t="str">
        <f>"0x"&amp;DEC2HEX(A492,3)</f>
        <v>0x1EA</v>
      </c>
      <c r="C492" s="1" t="s">
        <v>12</v>
      </c>
      <c r="D492" s="10" t="s">
        <v>158</v>
      </c>
      <c r="E492" s="9" t="str">
        <f>IFERROR(INDEX(加密!D:D,MATCH(B492,加密!F:F,0)),"")</f>
        <v>0x062</v>
      </c>
      <c r="F492" s="9" t="str">
        <f>IFERROR(INDEX(加密!E:E,MATCH(B492,加密!F:F,0)),"")</f>
        <v>0x47</v>
      </c>
      <c r="G492" s="14">
        <f>IFERROR(INDEX(加密!H:H,MATCH(B492,加密!F:F,0)),"")</f>
        <v>0</v>
      </c>
      <c r="H492" s="14">
        <f>IFERROR(INDEX(加密!I:I,MATCH(B492,加密!F:F,0)),"")</f>
        <v>0</v>
      </c>
      <c r="I492" s="14" t="str">
        <f>IFERROR(INDEX(加密!C:C,MATCH(B492,加密!F:F,0)),"")</f>
        <v>数据</v>
      </c>
    </row>
    <row r="493" spans="1:11" ht="18" customHeight="1" x14ac:dyDescent="0.2">
      <c r="A493" s="1">
        <v>491</v>
      </c>
      <c r="B493" s="14" t="str">
        <f>"0x"&amp;DEC2HEX(A493,3)</f>
        <v>0x1EB</v>
      </c>
      <c r="C493" s="1" t="s">
        <v>12</v>
      </c>
      <c r="D493" s="10" t="s">
        <v>98</v>
      </c>
      <c r="E493" s="9" t="str">
        <f>IFERROR(INDEX(加密!D:D,MATCH(B493,加密!F:F,0)),"")</f>
        <v>0x063</v>
      </c>
      <c r="F493" s="9" t="str">
        <f>IFERROR(INDEX(加密!E:E,MATCH(B493,加密!F:F,0)),"")</f>
        <v>0xE0</v>
      </c>
      <c r="G493" s="14">
        <f>IFERROR(INDEX(加密!H:H,MATCH(B493,加密!F:F,0)),"")</f>
        <v>0</v>
      </c>
      <c r="H493" s="14">
        <f>IFERROR(INDEX(加密!I:I,MATCH(B493,加密!F:F,0)),"")</f>
        <v>0</v>
      </c>
      <c r="I493" s="14" t="str">
        <f>IFERROR(INDEX(加密!C:C,MATCH(B493,加密!F:F,0)),"")</f>
        <v>数据</v>
      </c>
    </row>
    <row r="494" spans="1:11" ht="18" customHeight="1" x14ac:dyDescent="0.2">
      <c r="A494" s="1">
        <v>492</v>
      </c>
      <c r="B494" s="14" t="str">
        <f>"0x"&amp;DEC2HEX(A494,3)</f>
        <v>0x1EC</v>
      </c>
      <c r="C494" s="1" t="s">
        <v>12</v>
      </c>
      <c r="D494" s="10" t="s">
        <v>320</v>
      </c>
      <c r="E494" s="9" t="str">
        <f>IFERROR(INDEX(加密!D:D,MATCH(B494,加密!F:F,0)),"")</f>
        <v>0x064</v>
      </c>
      <c r="F494" s="9" t="str">
        <f>IFERROR(INDEX(加密!E:E,MATCH(B494,加密!F:F,0)),"")</f>
        <v>0xBD</v>
      </c>
      <c r="G494" s="14">
        <f>IFERROR(INDEX(加密!H:H,MATCH(B494,加密!F:F,0)),"")</f>
        <v>0</v>
      </c>
      <c r="H494" s="14">
        <f>IFERROR(INDEX(加密!I:I,MATCH(B494,加密!F:F,0)),"")</f>
        <v>0</v>
      </c>
      <c r="I494" s="14" t="str">
        <f>IFERROR(INDEX(加密!C:C,MATCH(B494,加密!F:F,0)),"")</f>
        <v>数据</v>
      </c>
    </row>
    <row r="495" spans="1:11" ht="18" customHeight="1" x14ac:dyDescent="0.2">
      <c r="A495" s="1">
        <v>493</v>
      </c>
      <c r="B495" s="14" t="str">
        <f>"0x"&amp;DEC2HEX(A495,3)</f>
        <v>0x1ED</v>
      </c>
      <c r="C495" s="1" t="s">
        <v>12</v>
      </c>
      <c r="D495" s="10" t="s">
        <v>254</v>
      </c>
      <c r="E495" s="9" t="str">
        <f>IFERROR(INDEX(加密!D:D,MATCH(B495,加密!F:F,0)),"")</f>
        <v>0x065</v>
      </c>
      <c r="F495" s="9" t="str">
        <f>IFERROR(INDEX(加密!E:E,MATCH(B495,加密!F:F,0)),"")</f>
        <v>0x74</v>
      </c>
      <c r="G495" s="14">
        <f>IFERROR(INDEX(加密!H:H,MATCH(B495,加密!F:F,0)),"")</f>
        <v>0</v>
      </c>
      <c r="H495" s="14">
        <f>IFERROR(INDEX(加密!I:I,MATCH(B495,加密!F:F,0)),"")</f>
        <v>0</v>
      </c>
      <c r="I495" s="14" t="str">
        <f>IFERROR(INDEX(加密!C:C,MATCH(B495,加密!F:F,0)),"")</f>
        <v>数据</v>
      </c>
    </row>
    <row r="496" spans="1:11" ht="18" customHeight="1" x14ac:dyDescent="0.2">
      <c r="A496" s="1">
        <v>494</v>
      </c>
      <c r="B496" s="14" t="str">
        <f>"0x"&amp;DEC2HEX(A496,3)</f>
        <v>0x1EE</v>
      </c>
      <c r="C496" s="1" t="s">
        <v>12</v>
      </c>
      <c r="D496" s="10" t="s">
        <v>269</v>
      </c>
      <c r="E496" s="9" t="str">
        <f>IFERROR(INDEX(加密!D:D,MATCH(B496,加密!F:F,0)),"")</f>
        <v>0x066</v>
      </c>
      <c r="F496" s="9" t="str">
        <f>IFERROR(INDEX(加密!E:E,MATCH(B496,加密!F:F,0)),"")</f>
        <v>0x1B</v>
      </c>
      <c r="G496" s="14">
        <f>IFERROR(INDEX(加密!H:H,MATCH(B496,加密!F:F,0)),"")</f>
        <v>0</v>
      </c>
      <c r="H496" s="14">
        <f>IFERROR(INDEX(加密!I:I,MATCH(B496,加密!F:F,0)),"")</f>
        <v>0</v>
      </c>
      <c r="I496" s="14" t="str">
        <f>IFERROR(INDEX(加密!C:C,MATCH(B496,加密!F:F,0)),"")</f>
        <v>数据</v>
      </c>
    </row>
    <row r="497" spans="1:9" ht="18" customHeight="1" x14ac:dyDescent="0.2">
      <c r="A497" s="1">
        <v>495</v>
      </c>
      <c r="B497" s="14" t="str">
        <f>"0x"&amp;DEC2HEX(A497,3)</f>
        <v>0x1EF</v>
      </c>
      <c r="C497" s="1" t="s">
        <v>12</v>
      </c>
      <c r="D497" s="10" t="s">
        <v>113</v>
      </c>
      <c r="E497" s="9" t="str">
        <f>IFERROR(INDEX(加密!D:D,MATCH(B497,加密!F:F,0)),"")</f>
        <v>0x067</v>
      </c>
      <c r="F497" s="9" t="str">
        <f>IFERROR(INDEX(加密!E:E,MATCH(B497,加密!F:F,0)),"")</f>
        <v>0xA5</v>
      </c>
      <c r="G497" s="14">
        <f>IFERROR(INDEX(加密!H:H,MATCH(B497,加密!F:F,0)),"")</f>
        <v>0</v>
      </c>
      <c r="H497" s="14">
        <f>IFERROR(INDEX(加密!I:I,MATCH(B497,加密!F:F,0)),"")</f>
        <v>0</v>
      </c>
      <c r="I497" s="14" t="str">
        <f>IFERROR(INDEX(加密!C:C,MATCH(B497,加密!F:F,0)),"")</f>
        <v>数据</v>
      </c>
    </row>
    <row r="498" spans="1:9" ht="18" customHeight="1" x14ac:dyDescent="0.2">
      <c r="A498" s="1">
        <v>496</v>
      </c>
      <c r="B498" s="14" t="str">
        <f>"0x"&amp;DEC2HEX(A498,3)</f>
        <v>0x1F0</v>
      </c>
      <c r="C498" s="1" t="s">
        <v>12</v>
      </c>
      <c r="D498" s="10" t="s">
        <v>329</v>
      </c>
      <c r="E498" s="9" t="str">
        <f>IFERROR(INDEX(加密!D:D,MATCH(B498,加密!F:F,0)),"")</f>
        <v>0x068</v>
      </c>
      <c r="F498" s="9" t="str">
        <f>IFERROR(INDEX(加密!E:E,MATCH(B498,加密!F:F,0)),"")</f>
        <v>0x94</v>
      </c>
      <c r="G498" s="14">
        <f>IFERROR(INDEX(加密!H:H,MATCH(B498,加密!F:F,0)),"")</f>
        <v>0</v>
      </c>
      <c r="H498" s="14">
        <f>IFERROR(INDEX(加密!I:I,MATCH(B498,加密!F:F,0)),"")</f>
        <v>0</v>
      </c>
      <c r="I498" s="14" t="str">
        <f>IFERROR(INDEX(加密!C:C,MATCH(B498,加密!F:F,0)),"")</f>
        <v>数据</v>
      </c>
    </row>
    <row r="499" spans="1:9" ht="18" customHeight="1" x14ac:dyDescent="0.2">
      <c r="A499" s="1">
        <v>497</v>
      </c>
      <c r="B499" s="14" t="str">
        <f>"0x"&amp;DEC2HEX(A499,3)</f>
        <v>0x1F1</v>
      </c>
      <c r="C499" s="1" t="s">
        <v>12</v>
      </c>
      <c r="D499" s="10" t="s">
        <v>139</v>
      </c>
      <c r="E499" s="9" t="str">
        <f>IFERROR(INDEX(加密!D:D,MATCH(B499,加密!F:F,0)),"")</f>
        <v>0x069</v>
      </c>
      <c r="F499" s="9" t="str">
        <f>IFERROR(INDEX(加密!E:E,MATCH(B499,加密!F:F,0)),"")</f>
        <v>0x40</v>
      </c>
      <c r="G499" s="14">
        <f>IFERROR(INDEX(加密!H:H,MATCH(B499,加密!F:F,0)),"")</f>
        <v>0</v>
      </c>
      <c r="H499" s="14">
        <f>IFERROR(INDEX(加密!I:I,MATCH(B499,加密!F:F,0)),"")</f>
        <v>0</v>
      </c>
      <c r="I499" s="14" t="str">
        <f>IFERROR(INDEX(加密!C:C,MATCH(B499,加密!F:F,0)),"")</f>
        <v>数据</v>
      </c>
    </row>
    <row r="500" spans="1:9" ht="18" customHeight="1" x14ac:dyDescent="0.2">
      <c r="A500" s="1">
        <v>498</v>
      </c>
      <c r="B500" s="14" t="str">
        <f>"0x"&amp;DEC2HEX(A500,3)</f>
        <v>0x1F2</v>
      </c>
      <c r="C500" s="1" t="s">
        <v>12</v>
      </c>
      <c r="D500" s="10" t="s">
        <v>190</v>
      </c>
      <c r="E500" s="9" t="str">
        <f>IFERROR(INDEX(加密!D:D,MATCH(B500,加密!F:F,0)),"")</f>
        <v>0x06A</v>
      </c>
      <c r="F500" s="9" t="str">
        <f>IFERROR(INDEX(加密!E:E,MATCH(B500,加密!F:F,0)),"")</f>
        <v>0x3B</v>
      </c>
      <c r="G500" s="14">
        <f>IFERROR(INDEX(加密!H:H,MATCH(B500,加密!F:F,0)),"")</f>
        <v>0</v>
      </c>
      <c r="H500" s="14">
        <f>IFERROR(INDEX(加密!I:I,MATCH(B500,加密!F:F,0)),"")</f>
        <v>0</v>
      </c>
      <c r="I500" s="14" t="str">
        <f>IFERROR(INDEX(加密!C:C,MATCH(B500,加密!F:F,0)),"")</f>
        <v>数据</v>
      </c>
    </row>
    <row r="501" spans="1:9" ht="18" customHeight="1" x14ac:dyDescent="0.2">
      <c r="A501" s="1">
        <v>499</v>
      </c>
      <c r="B501" s="14" t="str">
        <f>"0x"&amp;DEC2HEX(A501,3)</f>
        <v>0x1F3</v>
      </c>
      <c r="C501" s="1" t="s">
        <v>12</v>
      </c>
      <c r="D501" s="10" t="s">
        <v>154</v>
      </c>
      <c r="E501" s="9" t="str">
        <f>IFERROR(INDEX(加密!D:D,MATCH(B501,加密!F:F,0)),"")</f>
        <v>0x06B</v>
      </c>
      <c r="F501" s="9" t="str">
        <f>IFERROR(INDEX(加密!E:E,MATCH(B501,加密!F:F,0)),"")</f>
        <v>0xD0</v>
      </c>
      <c r="G501" s="14">
        <f>IFERROR(INDEX(加密!H:H,MATCH(B501,加密!F:F,0)),"")</f>
        <v>0</v>
      </c>
      <c r="H501" s="14">
        <f>IFERROR(INDEX(加密!I:I,MATCH(B501,加密!F:F,0)),"")</f>
        <v>0</v>
      </c>
      <c r="I501" s="14" t="str">
        <f>IFERROR(INDEX(加密!C:C,MATCH(B501,加密!F:F,0)),"")</f>
        <v>数据</v>
      </c>
    </row>
    <row r="502" spans="1:9" ht="18" customHeight="1" x14ac:dyDescent="0.2">
      <c r="A502" s="1">
        <v>500</v>
      </c>
      <c r="B502" s="14" t="str">
        <f>"0x"&amp;DEC2HEX(A502,3)</f>
        <v>0x1F4</v>
      </c>
      <c r="C502" s="1" t="s">
        <v>12</v>
      </c>
      <c r="D502" s="10" t="s">
        <v>258</v>
      </c>
      <c r="E502" s="9" t="str">
        <f>IFERROR(INDEX(加密!D:D,MATCH(B502,加密!F:F,0)),"")</f>
        <v>0x06C</v>
      </c>
      <c r="F502" s="9" t="str">
        <f>IFERROR(INDEX(加密!E:E,MATCH(B502,加密!F:F,0)),"")</f>
        <v>0xD3</v>
      </c>
      <c r="G502" s="14">
        <f>IFERROR(INDEX(加密!H:H,MATCH(B502,加密!F:F,0)),"")</f>
        <v>0</v>
      </c>
      <c r="H502" s="14">
        <f>IFERROR(INDEX(加密!I:I,MATCH(B502,加密!F:F,0)),"")</f>
        <v>0</v>
      </c>
      <c r="I502" s="14" t="str">
        <f>IFERROR(INDEX(加密!C:C,MATCH(B502,加密!F:F,0)),"")</f>
        <v>数据</v>
      </c>
    </row>
    <row r="503" spans="1:9" ht="18" customHeight="1" x14ac:dyDescent="0.2">
      <c r="A503" s="1">
        <v>501</v>
      </c>
      <c r="B503" s="14" t="str">
        <f>"0x"&amp;DEC2HEX(A503,3)</f>
        <v>0x1F5</v>
      </c>
      <c r="C503" s="1" t="s">
        <v>12</v>
      </c>
      <c r="D503" s="10" t="s">
        <v>340</v>
      </c>
      <c r="E503" s="9" t="str">
        <f>IFERROR(INDEX(加密!D:D,MATCH(B503,加密!F:F,0)),"")</f>
        <v>0x06D</v>
      </c>
      <c r="F503" s="9" t="str">
        <f>IFERROR(INDEX(加密!E:E,MATCH(B503,加密!F:F,0)),"")</f>
        <v>0x8C</v>
      </c>
      <c r="G503" s="14">
        <f>IFERROR(INDEX(加密!H:H,MATCH(B503,加密!F:F,0)),"")</f>
        <v>0</v>
      </c>
      <c r="H503" s="14">
        <f>IFERROR(INDEX(加密!I:I,MATCH(B503,加密!F:F,0)),"")</f>
        <v>0</v>
      </c>
      <c r="I503" s="14" t="str">
        <f>IFERROR(INDEX(加密!C:C,MATCH(B503,加密!F:F,0)),"")</f>
        <v>数据</v>
      </c>
    </row>
    <row r="504" spans="1:9" ht="18" customHeight="1" x14ac:dyDescent="0.2">
      <c r="A504" s="1">
        <v>502</v>
      </c>
      <c r="B504" s="14" t="str">
        <f>"0x"&amp;DEC2HEX(A504,3)</f>
        <v>0x1F6</v>
      </c>
      <c r="C504" s="1" t="s">
        <v>12</v>
      </c>
      <c r="D504" s="10" t="s">
        <v>343</v>
      </c>
      <c r="E504" s="9" t="str">
        <f>IFERROR(INDEX(加密!D:D,MATCH(B504,加密!F:F,0)),"")</f>
        <v>0x06E</v>
      </c>
      <c r="F504" s="9" t="str">
        <f>IFERROR(INDEX(加密!E:E,MATCH(B504,加密!F:F,0)),"")</f>
        <v>0x39</v>
      </c>
      <c r="G504" s="14">
        <f>IFERROR(INDEX(加密!H:H,MATCH(B504,加密!F:F,0)),"")</f>
        <v>0</v>
      </c>
      <c r="H504" s="14">
        <f>IFERROR(INDEX(加密!I:I,MATCH(B504,加密!F:F,0)),"")</f>
        <v>0</v>
      </c>
      <c r="I504" s="14" t="str">
        <f>IFERROR(INDEX(加密!C:C,MATCH(B504,加密!F:F,0)),"")</f>
        <v>数据</v>
      </c>
    </row>
    <row r="505" spans="1:9" ht="18" customHeight="1" x14ac:dyDescent="0.2">
      <c r="A505" s="1">
        <v>503</v>
      </c>
      <c r="B505" s="14" t="str">
        <f>"0x"&amp;DEC2HEX(A505,3)</f>
        <v>0x1F7</v>
      </c>
      <c r="C505" s="1" t="s">
        <v>12</v>
      </c>
      <c r="D505" s="10" t="s">
        <v>346</v>
      </c>
      <c r="E505" s="9" t="str">
        <f>IFERROR(INDEX(加密!D:D,MATCH(B505,加密!F:F,0)),"")</f>
        <v>0x06F</v>
      </c>
      <c r="F505" s="9" t="str">
        <f>IFERROR(INDEX(加密!E:E,MATCH(B505,加密!F:F,0)),"")</f>
        <v>0x36</v>
      </c>
      <c r="G505" s="14">
        <f>IFERROR(INDEX(加密!H:H,MATCH(B505,加密!F:F,0)),"")</f>
        <v>0</v>
      </c>
      <c r="H505" s="14">
        <f>IFERROR(INDEX(加密!I:I,MATCH(B505,加密!F:F,0)),"")</f>
        <v>0</v>
      </c>
      <c r="I505" s="14" t="str">
        <f>IFERROR(INDEX(加密!C:C,MATCH(B505,加密!F:F,0)),"")</f>
        <v>数据</v>
      </c>
    </row>
    <row r="506" spans="1:9" ht="18" customHeight="1" x14ac:dyDescent="0.2">
      <c r="A506" s="1">
        <v>504</v>
      </c>
      <c r="B506" s="14" t="str">
        <f>"0x"&amp;DEC2HEX(A506,3)</f>
        <v>0x1F8</v>
      </c>
      <c r="C506" s="1" t="s">
        <v>12</v>
      </c>
      <c r="D506" s="10" t="s">
        <v>236</v>
      </c>
      <c r="E506" s="9" t="str">
        <f>IFERROR(INDEX(加密!D:D,MATCH(B506,加密!F:F,0)),"")</f>
        <v>0x070</v>
      </c>
      <c r="F506" s="9" t="str">
        <f>IFERROR(INDEX(加密!E:E,MATCH(B506,加密!F:F,0)),"")</f>
        <v>0x2C</v>
      </c>
      <c r="G506" s="14">
        <f>IFERROR(INDEX(加密!H:H,MATCH(B506,加密!F:F,0)),"")</f>
        <v>0</v>
      </c>
      <c r="H506" s="14">
        <f>IFERROR(INDEX(加密!I:I,MATCH(B506,加密!F:F,0)),"")</f>
        <v>0</v>
      </c>
      <c r="I506" s="14" t="str">
        <f>IFERROR(INDEX(加密!C:C,MATCH(B506,加密!F:F,0)),"")</f>
        <v>数据</v>
      </c>
    </row>
    <row r="507" spans="1:9" ht="18" customHeight="1" x14ac:dyDescent="0.2">
      <c r="A507" s="1">
        <v>505</v>
      </c>
      <c r="B507" s="14" t="str">
        <f>"0x"&amp;DEC2HEX(A507,3)</f>
        <v>0x1F9</v>
      </c>
      <c r="C507" s="1" t="s">
        <v>12</v>
      </c>
      <c r="D507" s="10" t="s">
        <v>352</v>
      </c>
      <c r="E507" s="9" t="str">
        <f>IFERROR(INDEX(加密!D:D,MATCH(B507,加密!F:F,0)),"")</f>
        <v>0x071</v>
      </c>
      <c r="F507" s="9" t="str">
        <f>IFERROR(INDEX(加密!E:E,MATCH(B507,加密!F:F,0)),"")</f>
        <v>0x5D</v>
      </c>
      <c r="G507" s="14">
        <f>IFERROR(INDEX(加密!H:H,MATCH(B507,加密!F:F,0)),"")</f>
        <v>0</v>
      </c>
      <c r="H507" s="14">
        <f>IFERROR(INDEX(加密!I:I,MATCH(B507,加密!F:F,0)),"")</f>
        <v>0</v>
      </c>
      <c r="I507" s="14" t="str">
        <f>IFERROR(INDEX(加密!C:C,MATCH(B507,加密!F:F,0)),"")</f>
        <v>数据</v>
      </c>
    </row>
    <row r="508" spans="1:9" ht="18" customHeight="1" x14ac:dyDescent="0.2">
      <c r="A508" s="1">
        <v>506</v>
      </c>
      <c r="B508" s="14" t="str">
        <f>"0x"&amp;DEC2HEX(A508,3)</f>
        <v>0x1FA</v>
      </c>
      <c r="C508" s="1" t="s">
        <v>12</v>
      </c>
      <c r="D508" s="10" t="s">
        <v>355</v>
      </c>
      <c r="E508" s="9" t="str">
        <f>IFERROR(INDEX(加密!D:D,MATCH(B508,加密!F:F,0)),"")</f>
        <v>0x072</v>
      </c>
      <c r="F508" s="9" t="str">
        <f>IFERROR(INDEX(加密!E:E,MATCH(B508,加密!F:F,0)),"")</f>
        <v>0xCF</v>
      </c>
      <c r="G508" s="14">
        <f>IFERROR(INDEX(加密!H:H,MATCH(B508,加密!F:F,0)),"")</f>
        <v>0</v>
      </c>
      <c r="H508" s="14">
        <f>IFERROR(INDEX(加密!I:I,MATCH(B508,加密!F:F,0)),"")</f>
        <v>0</v>
      </c>
      <c r="I508" s="14" t="str">
        <f>IFERROR(INDEX(加密!C:C,MATCH(B508,加密!F:F,0)),"")</f>
        <v>数据</v>
      </c>
    </row>
    <row r="509" spans="1:9" ht="18" customHeight="1" x14ac:dyDescent="0.2">
      <c r="A509" s="1">
        <v>507</v>
      </c>
      <c r="B509" s="14" t="str">
        <f>"0x"&amp;DEC2HEX(A509,3)</f>
        <v>0x1FB</v>
      </c>
      <c r="C509" s="1" t="s">
        <v>12</v>
      </c>
      <c r="D509" s="10" t="s">
        <v>358</v>
      </c>
      <c r="E509" s="9" t="str">
        <f>IFERROR(INDEX(加密!D:D,MATCH(B509,加密!F:F,0)),"")</f>
        <v>0x073</v>
      </c>
      <c r="F509" s="9" t="str">
        <f>IFERROR(INDEX(加密!E:E,MATCH(B509,加密!F:F,0)),"")</f>
        <v>0xDC</v>
      </c>
      <c r="G509" s="14">
        <f>IFERROR(INDEX(加密!H:H,MATCH(B509,加密!F:F,0)),"")</f>
        <v>0</v>
      </c>
      <c r="H509" s="14">
        <f>IFERROR(INDEX(加密!I:I,MATCH(B509,加密!F:F,0)),"")</f>
        <v>0</v>
      </c>
      <c r="I509" s="14" t="str">
        <f>IFERROR(INDEX(加密!C:C,MATCH(B509,加密!F:F,0)),"")</f>
        <v>数据</v>
      </c>
    </row>
    <row r="510" spans="1:9" ht="18" customHeight="1" x14ac:dyDescent="0.2">
      <c r="A510" s="1">
        <v>508</v>
      </c>
      <c r="B510" s="14" t="str">
        <f>"0x"&amp;DEC2HEX(A510,3)</f>
        <v>0x1FC</v>
      </c>
      <c r="C510" s="1" t="s">
        <v>12</v>
      </c>
      <c r="D510" s="10" t="s">
        <v>164</v>
      </c>
      <c r="E510" s="9" t="str">
        <f>IFERROR(INDEX(加密!D:D,MATCH(B510,加密!F:F,0)),"")</f>
        <v>0x074</v>
      </c>
      <c r="F510" s="9" t="str">
        <f>IFERROR(INDEX(加密!E:E,MATCH(B510,加密!F:F,0)),"")</f>
        <v>0xB3</v>
      </c>
      <c r="G510" s="14">
        <f>IFERROR(INDEX(加密!H:H,MATCH(B510,加密!F:F,0)),"")</f>
        <v>0</v>
      </c>
      <c r="H510" s="14">
        <f>IFERROR(INDEX(加密!I:I,MATCH(B510,加密!F:F,0)),"")</f>
        <v>0</v>
      </c>
      <c r="I510" s="14" t="str">
        <f>IFERROR(INDEX(加密!C:C,MATCH(B510,加密!F:F,0)),"")</f>
        <v>数据</v>
      </c>
    </row>
    <row r="511" spans="1:9" ht="18" customHeight="1" x14ac:dyDescent="0.2">
      <c r="A511" s="1">
        <v>509</v>
      </c>
      <c r="B511" s="14" t="str">
        <f>"0x"&amp;DEC2HEX(A511,3)</f>
        <v>0x1FD</v>
      </c>
      <c r="C511" s="1" t="s">
        <v>12</v>
      </c>
      <c r="D511" s="10" t="s">
        <v>80</v>
      </c>
      <c r="E511" s="9" t="str">
        <f>IFERROR(INDEX(加密!D:D,MATCH(B511,加密!F:F,0)),"")</f>
        <v>0x075</v>
      </c>
      <c r="F511" s="9" t="str">
        <f>IFERROR(INDEX(加密!E:E,MATCH(B511,加密!F:F,0)),"")</f>
        <v>0x81</v>
      </c>
      <c r="G511" s="14">
        <f>IFERROR(INDEX(加密!H:H,MATCH(B511,加密!F:F,0)),"")</f>
        <v>0</v>
      </c>
      <c r="H511" s="14">
        <f>IFERROR(INDEX(加密!I:I,MATCH(B511,加密!F:F,0)),"")</f>
        <v>0</v>
      </c>
      <c r="I511" s="14" t="str">
        <f>IFERROR(INDEX(加密!C:C,MATCH(B511,加密!F:F,0)),"")</f>
        <v>数据</v>
      </c>
    </row>
    <row r="512" spans="1:9" ht="18" customHeight="1" x14ac:dyDescent="0.2">
      <c r="A512" s="1">
        <v>510</v>
      </c>
      <c r="B512" s="14" t="str">
        <f>"0x"&amp;DEC2HEX(A512,3)</f>
        <v>0x1FE</v>
      </c>
      <c r="C512" s="1" t="s">
        <v>12</v>
      </c>
      <c r="D512" s="10" t="s">
        <v>366</v>
      </c>
      <c r="E512" s="9" t="str">
        <f>IFERROR(INDEX(加密!D:D,MATCH(B512,加密!F:F,0)),"")</f>
        <v>0x076</v>
      </c>
      <c r="F512" s="9" t="str">
        <f>IFERROR(INDEX(加密!E:E,MATCH(B512,加密!F:F,0)),"")</f>
        <v>0x60</v>
      </c>
      <c r="G512" s="14">
        <f>IFERROR(INDEX(加密!H:H,MATCH(B512,加密!F:F,0)),"")</f>
        <v>0</v>
      </c>
      <c r="H512" s="14">
        <f>IFERROR(INDEX(加密!I:I,MATCH(B512,加密!F:F,0)),"")</f>
        <v>0</v>
      </c>
      <c r="I512" s="14" t="str">
        <f>IFERROR(INDEX(加密!C:C,MATCH(B512,加密!F:F,0)),"")</f>
        <v>数据</v>
      </c>
    </row>
    <row r="513" spans="1:9" ht="18" customHeight="1" x14ac:dyDescent="0.2">
      <c r="A513" s="1">
        <v>511</v>
      </c>
      <c r="B513" s="14" t="str">
        <f>"0x"&amp;DEC2HEX(A513,3)</f>
        <v>0x1FF</v>
      </c>
      <c r="C513" s="1" t="s">
        <v>12</v>
      </c>
      <c r="D513" s="10" t="s">
        <v>185</v>
      </c>
      <c r="E513" s="9" t="str">
        <f>IFERROR(INDEX(加密!D:D,MATCH(B513,加密!F:F,0)),"")</f>
        <v>0x077</v>
      </c>
      <c r="F513" s="9" t="str">
        <f>IFERROR(INDEX(加密!E:E,MATCH(B513,加密!F:F,0)),"")</f>
        <v>0x0D</v>
      </c>
      <c r="G513" s="14">
        <f>IFERROR(INDEX(加密!H:H,MATCH(B513,加密!F:F,0)),"")</f>
        <v>0</v>
      </c>
      <c r="H513" s="14">
        <f>IFERROR(INDEX(加密!I:I,MATCH(B513,加密!F:F,0)),"")</f>
        <v>0</v>
      </c>
      <c r="I513" s="14" t="str">
        <f>IFERROR(INDEX(加密!C:C,MATCH(B513,加密!F:F,0)),"")</f>
        <v>数据</v>
      </c>
    </row>
    <row r="514" spans="1:9" ht="18" customHeight="1" x14ac:dyDescent="0.2">
      <c r="A514" s="1">
        <v>512</v>
      </c>
      <c r="B514" s="14" t="str">
        <f>"0x"&amp;DEC2HEX(A514,3)</f>
        <v>0x200</v>
      </c>
      <c r="C514" s="1" t="s">
        <v>12</v>
      </c>
      <c r="D514" s="10" t="s">
        <v>82</v>
      </c>
      <c r="E514" s="9" t="str">
        <f>IFERROR(INDEX(加密!D:D,MATCH(B514,加密!F:F,0)),"")</f>
        <v>0x078</v>
      </c>
      <c r="F514" s="9" t="str">
        <f>IFERROR(INDEX(加密!E:E,MATCH(B514,加密!F:F,0)),"")</f>
        <v>0x02</v>
      </c>
      <c r="G514" s="14">
        <f>IFERROR(INDEX(加密!H:H,MATCH(B514,加密!F:F,0)),"")</f>
        <v>0</v>
      </c>
      <c r="H514" s="14">
        <f>IFERROR(INDEX(加密!I:I,MATCH(B514,加密!F:F,0)),"")</f>
        <v>0</v>
      </c>
      <c r="I514" s="14" t="str">
        <f>IFERROR(INDEX(加密!C:C,MATCH(B514,加密!F:F,0)),"")</f>
        <v>数据</v>
      </c>
    </row>
    <row r="515" spans="1:9" ht="18" customHeight="1" x14ac:dyDescent="0.2">
      <c r="A515" s="1">
        <v>513</v>
      </c>
      <c r="B515" s="14" t="str">
        <f>"0x"&amp;DEC2HEX(A515,3)</f>
        <v>0x201</v>
      </c>
      <c r="C515" s="1" t="s">
        <v>12</v>
      </c>
      <c r="D515" s="10" t="s">
        <v>373</v>
      </c>
      <c r="E515" s="9" t="str">
        <f>IFERROR(INDEX(加密!D:D,MATCH(B515,加密!F:F,0)),"")</f>
        <v>0x079</v>
      </c>
      <c r="F515" s="9" t="str">
        <f>IFERROR(INDEX(加密!E:E,MATCH(B515,加密!F:F,0)),"")</f>
        <v>0x96</v>
      </c>
      <c r="G515" s="14">
        <f>IFERROR(INDEX(加密!H:H,MATCH(B515,加密!F:F,0)),"")</f>
        <v>0</v>
      </c>
      <c r="H515" s="14">
        <f>IFERROR(INDEX(加密!I:I,MATCH(B515,加密!F:F,0)),"")</f>
        <v>0</v>
      </c>
      <c r="I515" s="14" t="str">
        <f>IFERROR(INDEX(加密!C:C,MATCH(B515,加密!F:F,0)),"")</f>
        <v>数据</v>
      </c>
    </row>
    <row r="516" spans="1:9" ht="18" customHeight="1" x14ac:dyDescent="0.2">
      <c r="A516" s="1">
        <v>514</v>
      </c>
      <c r="B516" s="14" t="str">
        <f>"0x"&amp;DEC2HEX(A516,3)</f>
        <v>0x202</v>
      </c>
      <c r="C516" s="1" t="s">
        <v>12</v>
      </c>
      <c r="D516" s="10" t="s">
        <v>376</v>
      </c>
      <c r="E516" s="9" t="str">
        <f>IFERROR(INDEX(加密!D:D,MATCH(B516,加密!F:F,0)),"")</f>
        <v>0x07A</v>
      </c>
      <c r="F516" s="9" t="str">
        <f>IFERROR(INDEX(加密!E:E,MATCH(B516,加密!F:F,0)),"")</f>
        <v>0xAC</v>
      </c>
      <c r="G516" s="14">
        <f>IFERROR(INDEX(加密!H:H,MATCH(B516,加密!F:F,0)),"")</f>
        <v>0</v>
      </c>
      <c r="H516" s="14">
        <f>IFERROR(INDEX(加密!I:I,MATCH(B516,加密!F:F,0)),"")</f>
        <v>0</v>
      </c>
      <c r="I516" s="14" t="str">
        <f>IFERROR(INDEX(加密!C:C,MATCH(B516,加密!F:F,0)),"")</f>
        <v>数据</v>
      </c>
    </row>
    <row r="517" spans="1:9" ht="18" customHeight="1" x14ac:dyDescent="0.2">
      <c r="A517" s="1">
        <v>515</v>
      </c>
      <c r="B517" s="14" t="str">
        <f>"0x"&amp;DEC2HEX(A517,3)</f>
        <v>0x203</v>
      </c>
      <c r="C517" s="1" t="s">
        <v>12</v>
      </c>
      <c r="D517" s="10" t="s">
        <v>239</v>
      </c>
      <c r="E517" s="9" t="str">
        <f>IFERROR(INDEX(加密!D:D,MATCH(B517,加密!F:F,0)),"")</f>
        <v>0x07B</v>
      </c>
      <c r="F517" s="9" t="str">
        <f>IFERROR(INDEX(加密!E:E,MATCH(B517,加密!F:F,0)),"")</f>
        <v>0x41</v>
      </c>
      <c r="G517" s="14">
        <f>IFERROR(INDEX(加密!H:H,MATCH(B517,加密!F:F,0)),"")</f>
        <v>0</v>
      </c>
      <c r="H517" s="14">
        <f>IFERROR(INDEX(加密!I:I,MATCH(B517,加密!F:F,0)),"")</f>
        <v>0</v>
      </c>
      <c r="I517" s="14" t="str">
        <f>IFERROR(INDEX(加密!C:C,MATCH(B517,加密!F:F,0)),"")</f>
        <v>数据</v>
      </c>
    </row>
    <row r="518" spans="1:9" ht="18" customHeight="1" x14ac:dyDescent="0.2">
      <c r="A518" s="1">
        <v>516</v>
      </c>
      <c r="B518" s="14" t="str">
        <f>"0x"&amp;DEC2HEX(A518,3)</f>
        <v>0x204</v>
      </c>
      <c r="C518" s="1" t="s">
        <v>12</v>
      </c>
      <c r="D518" s="10" t="s">
        <v>382</v>
      </c>
      <c r="E518" s="9" t="str">
        <f>IFERROR(INDEX(加密!D:D,MATCH(B518,加密!F:F,0)),"")</f>
        <v>0x07C</v>
      </c>
      <c r="F518" s="9" t="str">
        <f>IFERROR(INDEX(加密!E:E,MATCH(B518,加密!F:F,0)),"")</f>
        <v>0x70</v>
      </c>
      <c r="G518" s="14">
        <f>IFERROR(INDEX(加密!H:H,MATCH(B518,加密!F:F,0)),"")</f>
        <v>0</v>
      </c>
      <c r="H518" s="14">
        <f>IFERROR(INDEX(加密!I:I,MATCH(B518,加密!F:F,0)),"")</f>
        <v>0</v>
      </c>
      <c r="I518" s="14" t="str">
        <f>IFERROR(INDEX(加密!C:C,MATCH(B518,加密!F:F,0)),"")</f>
        <v>数据</v>
      </c>
    </row>
    <row r="519" spans="1:9" ht="18" customHeight="1" x14ac:dyDescent="0.2">
      <c r="A519" s="1">
        <v>517</v>
      </c>
      <c r="B519" s="14" t="str">
        <f>"0x"&amp;DEC2HEX(A519,3)</f>
        <v>0x205</v>
      </c>
      <c r="C519" s="1" t="s">
        <v>12</v>
      </c>
      <c r="D519" s="10" t="s">
        <v>385</v>
      </c>
      <c r="E519" s="9" t="str">
        <f>IFERROR(INDEX(加密!D:D,MATCH(B519,加密!F:F,0)),"")</f>
        <v>0x07D</v>
      </c>
      <c r="F519" s="9" t="str">
        <f>IFERROR(INDEX(加密!E:E,MATCH(B519,加密!F:F,0)),"")</f>
        <v>0x72</v>
      </c>
      <c r="G519" s="14">
        <f>IFERROR(INDEX(加密!H:H,MATCH(B519,加密!F:F,0)),"")</f>
        <v>0</v>
      </c>
      <c r="H519" s="14">
        <f>IFERROR(INDEX(加密!I:I,MATCH(B519,加密!F:F,0)),"")</f>
        <v>0</v>
      </c>
      <c r="I519" s="14" t="str">
        <f>IFERROR(INDEX(加密!C:C,MATCH(B519,加密!F:F,0)),"")</f>
        <v>数据</v>
      </c>
    </row>
    <row r="520" spans="1:9" ht="18" customHeight="1" x14ac:dyDescent="0.2">
      <c r="A520" s="1">
        <v>518</v>
      </c>
      <c r="B520" s="14" t="str">
        <f>"0x"&amp;DEC2HEX(A520,3)</f>
        <v>0x206</v>
      </c>
      <c r="C520" s="1" t="s">
        <v>12</v>
      </c>
      <c r="D520" s="10" t="s">
        <v>388</v>
      </c>
      <c r="E520" s="9" t="str">
        <f>IFERROR(INDEX(加密!D:D,MATCH(B520,加密!F:F,0)),"")</f>
        <v>0x07E</v>
      </c>
      <c r="F520" s="9" t="str">
        <f>IFERROR(INDEX(加密!E:E,MATCH(B520,加密!F:F,0)),"")</f>
        <v>0xB8</v>
      </c>
      <c r="G520" s="14">
        <f>IFERROR(INDEX(加密!H:H,MATCH(B520,加密!F:F,0)),"")</f>
        <v>0</v>
      </c>
      <c r="H520" s="14">
        <f>IFERROR(INDEX(加密!I:I,MATCH(B520,加密!F:F,0)),"")</f>
        <v>0</v>
      </c>
      <c r="I520" s="14" t="str">
        <f>IFERROR(INDEX(加密!C:C,MATCH(B520,加密!F:F,0)),"")</f>
        <v>数据</v>
      </c>
    </row>
    <row r="521" spans="1:9" ht="18" customHeight="1" x14ac:dyDescent="0.2">
      <c r="A521" s="1">
        <v>519</v>
      </c>
      <c r="B521" s="14" t="str">
        <f>"0x"&amp;DEC2HEX(A521,3)</f>
        <v>0x207</v>
      </c>
      <c r="C521" s="1" t="s">
        <v>12</v>
      </c>
      <c r="D521" s="10" t="s">
        <v>248</v>
      </c>
      <c r="E521" s="9" t="str">
        <f>IFERROR(INDEX(加密!D:D,MATCH(B521,加密!F:F,0)),"")</f>
        <v>0x07F</v>
      </c>
      <c r="F521" s="9" t="str">
        <f>IFERROR(INDEX(加密!E:E,MATCH(B521,加密!F:F,0)),"")</f>
        <v>0x4E</v>
      </c>
      <c r="G521" s="14">
        <f>IFERROR(INDEX(加密!H:H,MATCH(B521,加密!F:F,0)),"")</f>
        <v>0</v>
      </c>
      <c r="H521" s="14">
        <f>IFERROR(INDEX(加密!I:I,MATCH(B521,加密!F:F,0)),"")</f>
        <v>0</v>
      </c>
      <c r="I521" s="14" t="str">
        <f>IFERROR(INDEX(加密!C:C,MATCH(B521,加密!F:F,0)),"")</f>
        <v>数据</v>
      </c>
    </row>
    <row r="522" spans="1:9" ht="18" customHeight="1" x14ac:dyDescent="0.2">
      <c r="A522" s="1">
        <v>520</v>
      </c>
      <c r="B522" s="14" t="str">
        <f>"0x"&amp;DEC2HEX(A522,3)</f>
        <v>0x208</v>
      </c>
      <c r="C522" s="1" t="s">
        <v>12</v>
      </c>
      <c r="D522" s="10" t="s">
        <v>65</v>
      </c>
      <c r="E522" s="9" t="str">
        <f>IFERROR(INDEX(加密!D:D,MATCH(B522,加密!F:F,0)),"")</f>
        <v>0x208</v>
      </c>
      <c r="F522" s="9" t="str">
        <f>IFERROR(INDEX(加密!E:E,MATCH(B522,加密!F:F,0)),"")</f>
        <v>0x01</v>
      </c>
      <c r="G522" s="14">
        <f>IFERROR(INDEX(加密!H:H,MATCH(B522,加密!F:F,0)),"")</f>
        <v>0</v>
      </c>
      <c r="H522" s="14">
        <f>IFERROR(INDEX(加密!I:I,MATCH(B522,加密!F:F,0)),"")</f>
        <v>0</v>
      </c>
      <c r="I522" s="14" t="str">
        <f>IFERROR(INDEX(加密!C:C,MATCH(B522,加密!F:F,0)),"")</f>
        <v>LOCK2</v>
      </c>
    </row>
    <row r="523" spans="1:9" ht="18" customHeight="1" x14ac:dyDescent="0.2">
      <c r="A523" s="1">
        <v>521</v>
      </c>
      <c r="B523" s="14" t="str">
        <f>"0x"&amp;DEC2HEX(A523,3)</f>
        <v>0x209</v>
      </c>
      <c r="C523" s="1" t="s">
        <v>12</v>
      </c>
      <c r="D523" s="10" t="s">
        <v>46</v>
      </c>
      <c r="E523" s="9" t="str">
        <f>IFERROR(INDEX(加密!D:D,MATCH(B523,加密!F:F,0)),"")</f>
        <v>0x209</v>
      </c>
      <c r="F523" s="9" t="str">
        <f>IFERROR(INDEX(加密!E:E,MATCH(B523,加密!F:F,0)),"")</f>
        <v>0x00</v>
      </c>
      <c r="G523" s="14">
        <f>IFERROR(INDEX(加密!H:H,MATCH(B523,加密!F:F,0)),"")</f>
        <v>0</v>
      </c>
      <c r="H523" s="14">
        <f>IFERROR(INDEX(加密!I:I,MATCH(B523,加密!F:F,0)),"")</f>
        <v>0</v>
      </c>
      <c r="I523" s="14" t="str">
        <f>IFERROR(INDEX(加密!C:C,MATCH(B523,加密!F:F,0)),"")</f>
        <v>LOCK3</v>
      </c>
    </row>
    <row r="524" spans="1:9" ht="18" customHeight="1" x14ac:dyDescent="0.2">
      <c r="A524" s="1">
        <v>522</v>
      </c>
      <c r="B524" s="14" t="str">
        <f>"0x"&amp;DEC2HEX(A524,3)</f>
        <v>0x20A</v>
      </c>
      <c r="C524" s="1" t="s">
        <v>12</v>
      </c>
      <c r="D524" s="10" t="s">
        <v>95</v>
      </c>
      <c r="E524" s="9" t="str">
        <f>IFERROR(INDEX(加密!D:D,MATCH(B524,加密!F:F,0)),"")</f>
        <v>0x20A</v>
      </c>
      <c r="F524" s="9" t="str">
        <f>IFERROR(INDEX(加密!E:E,MATCH(B524,加密!F:F,0)),"")</f>
        <v>0x0F</v>
      </c>
      <c r="G524" s="14">
        <f>IFERROR(INDEX(加密!H:H,MATCH(B524,加密!F:F,0)),"")</f>
        <v>0</v>
      </c>
      <c r="H524" s="14">
        <f>IFERROR(INDEX(加密!I:I,MATCH(B524,加密!F:F,0)),"")</f>
        <v>0</v>
      </c>
      <c r="I524" s="14" t="str">
        <f>IFERROR(INDEX(加密!C:C,MATCH(B524,加密!F:F,0)),"")</f>
        <v>LOCK4</v>
      </c>
    </row>
    <row r="525" spans="1:9" ht="18" customHeight="1" x14ac:dyDescent="0.2">
      <c r="A525" s="1">
        <v>523</v>
      </c>
      <c r="B525" s="14" t="str">
        <f>"0x"&amp;DEC2HEX(A525,3)</f>
        <v>0x20B</v>
      </c>
      <c r="C525" s="1" t="s">
        <v>12</v>
      </c>
      <c r="D525" s="10" t="s">
        <v>320</v>
      </c>
      <c r="E525" s="9" t="str">
        <f>IFERROR(INDEX(加密!D:D,MATCH(B525,加密!F:F,0)),"")</f>
        <v>0x20B</v>
      </c>
      <c r="F525" s="9" t="str">
        <f>IFERROR(INDEX(加密!E:E,MATCH(B525,加密!F:F,0)),"")</f>
        <v>0xBD</v>
      </c>
      <c r="G525" s="14">
        <f>IFERROR(INDEX(加密!H:H,MATCH(B525,加密!F:F,0)),"")</f>
        <v>0</v>
      </c>
      <c r="H525" s="14">
        <f>IFERROR(INDEX(加密!I:I,MATCH(B525,加密!F:F,0)),"")</f>
        <v>0</v>
      </c>
      <c r="I525" s="14" t="str">
        <f>IFERROR(INDEX(加密!C:C,MATCH(B525,加密!F:F,0)),"")</f>
        <v>CHK</v>
      </c>
    </row>
    <row r="526" spans="1:9" ht="18" customHeight="1" x14ac:dyDescent="0.2">
      <c r="A526" s="1">
        <v>524</v>
      </c>
      <c r="B526" s="14" t="str">
        <f>"0x"&amp;DEC2HEX(A526,3)</f>
        <v>0x20C</v>
      </c>
      <c r="C526" s="1" t="s">
        <v>12</v>
      </c>
      <c r="D526" s="10" t="s">
        <v>46</v>
      </c>
      <c r="E526" s="9" t="str">
        <f>IFERROR(INDEX(加密!D:D,MATCH(B526,加密!F:F,0)),"")</f>
        <v>0x20C</v>
      </c>
      <c r="F526" s="9" t="str">
        <f>IFERROR(INDEX(加密!E:E,MATCH(B526,加密!F:F,0)),"")</f>
        <v>0x00</v>
      </c>
      <c r="G526" s="14">
        <f>IFERROR(INDEX(加密!H:H,MATCH(B526,加密!F:F,0)),"")</f>
        <v>0</v>
      </c>
      <c r="H526" s="14">
        <f>IFERROR(INDEX(加密!I:I,MATCH(B526,加密!F:F,0)),"")</f>
        <v>0</v>
      </c>
      <c r="I526" s="14" t="str">
        <f>IFERROR(INDEX(加密!C:C,MATCH(B526,加密!F:F,0)),"")</f>
        <v>CFG,MIRROR,AUTHO</v>
      </c>
    </row>
    <row r="527" spans="1:9" ht="18" customHeight="1" x14ac:dyDescent="0.2">
      <c r="A527" s="1">
        <v>525</v>
      </c>
      <c r="B527" s="14" t="str">
        <f>"0x"&amp;DEC2HEX(A527,3)</f>
        <v>0x20D</v>
      </c>
      <c r="C527" s="1" t="s">
        <v>12</v>
      </c>
      <c r="D527" s="10" t="s">
        <v>46</v>
      </c>
      <c r="E527" s="9" t="str">
        <f>IFERROR(INDEX(加密!D:D,MATCH(B527,加密!F:F,0)),"")</f>
        <v>0x20D</v>
      </c>
      <c r="F527" s="9" t="str">
        <f>IFERROR(INDEX(加密!E:E,MATCH(B527,加密!F:F,0)),"")</f>
        <v>0x00</v>
      </c>
      <c r="G527" s="14">
        <f>IFERROR(INDEX(加密!H:H,MATCH(B527,加密!F:F,0)),"")</f>
        <v>0</v>
      </c>
      <c r="H527" s="14">
        <f>IFERROR(INDEX(加密!I:I,MATCH(B527,加密!F:F,0)),"")</f>
        <v>0</v>
      </c>
      <c r="I527" s="14" t="str">
        <f>IFERROR(INDEX(加密!C:C,MATCH(B527,加密!F:F,0)),"")</f>
        <v>CFG,MIRROR,AUTHO</v>
      </c>
    </row>
    <row r="528" spans="1:9" ht="18" customHeight="1" x14ac:dyDescent="0.2">
      <c r="A528" s="1">
        <v>526</v>
      </c>
      <c r="B528" s="14" t="str">
        <f>"0x"&amp;DEC2HEX(A528,3)</f>
        <v>0x20E</v>
      </c>
      <c r="C528" s="1" t="s">
        <v>12</v>
      </c>
      <c r="D528" s="10" t="s">
        <v>46</v>
      </c>
      <c r="E528" s="9" t="str">
        <f>IFERROR(INDEX(加密!D:D,MATCH(B528,加密!F:F,0)),"")</f>
        <v>0x20E</v>
      </c>
      <c r="F528" s="9" t="str">
        <f>IFERROR(INDEX(加密!E:E,MATCH(B528,加密!F:F,0)),"")</f>
        <v>0x00</v>
      </c>
      <c r="G528" s="14">
        <f>IFERROR(INDEX(加密!H:H,MATCH(B528,加密!F:F,0)),"")</f>
        <v>0</v>
      </c>
      <c r="H528" s="14">
        <f>IFERROR(INDEX(加密!I:I,MATCH(B528,加密!F:F,0)),"")</f>
        <v>0</v>
      </c>
      <c r="I528" s="14" t="str">
        <f>IFERROR(INDEX(加密!C:C,MATCH(B528,加密!F:F,0)),"")</f>
        <v>CFG,MIRROR,AUTHO</v>
      </c>
    </row>
    <row r="529" spans="1:9" ht="18" customHeight="1" x14ac:dyDescent="0.2">
      <c r="A529" s="1">
        <v>527</v>
      </c>
      <c r="B529" s="14" t="str">
        <f>"0x"&amp;DEC2HEX(A529,3)</f>
        <v>0x20F</v>
      </c>
      <c r="C529" s="1" t="s">
        <v>12</v>
      </c>
      <c r="D529" s="10" t="s">
        <v>49</v>
      </c>
      <c r="E529" s="9" t="str">
        <f>IFERROR(INDEX(加密!D:D,MATCH(B529,加密!F:F,0)),"")</f>
        <v>0x20F</v>
      </c>
      <c r="F529" s="9" t="str">
        <f>IFERROR(INDEX(加密!E:E,MATCH(B529,加密!F:F,0)),"")</f>
        <v>0x04</v>
      </c>
      <c r="G529" s="14">
        <f>IFERROR(INDEX(加密!H:H,MATCH(B529,加密!F:F,0)),"")</f>
        <v>0</v>
      </c>
      <c r="H529" s="14">
        <f>IFERROR(INDEX(加密!I:I,MATCH(B529,加密!F:F,0)),"")</f>
        <v>0</v>
      </c>
      <c r="I529" s="14" t="str">
        <f>IFERROR(INDEX(加密!C:C,MATCH(B529,加密!F:F,0)),"")</f>
        <v>CFG,MIRROR,AUTHO</v>
      </c>
    </row>
    <row r="530" spans="1:9" ht="18" customHeight="1" x14ac:dyDescent="0.2">
      <c r="A530" s="1">
        <v>528</v>
      </c>
      <c r="B530" s="14" t="str">
        <f>"0x"&amp;DEC2HEX(A530,3)</f>
        <v>0x210</v>
      </c>
      <c r="C530" s="1" t="s">
        <v>12</v>
      </c>
      <c r="D530" s="10" t="s">
        <v>206</v>
      </c>
      <c r="E530" s="9" t="str">
        <f>IFERROR(INDEX(加密!D:D,MATCH(B530,加密!F:F,0)),"")</f>
        <v>0x210</v>
      </c>
      <c r="F530" s="9" t="str">
        <f>IFERROR(INDEX(加密!E:E,MATCH(B530,加密!F:F,0)),"")</f>
        <v>0x5F</v>
      </c>
      <c r="G530" s="14">
        <f>IFERROR(INDEX(加密!H:H,MATCH(B530,加密!F:F,0)),"")</f>
        <v>0</v>
      </c>
      <c r="H530" s="14">
        <f>IFERROR(INDEX(加密!I:I,MATCH(B530,加密!F:F,0)),"")</f>
        <v>0</v>
      </c>
      <c r="I530" s="14" t="str">
        <f>IFERROR(INDEX(加密!C:C,MATCH(B530,加密!F:F,0)),"")</f>
        <v>ACCESS</v>
      </c>
    </row>
    <row r="531" spans="1:9" ht="18" customHeight="1" x14ac:dyDescent="0.2">
      <c r="A531" s="1">
        <v>529</v>
      </c>
      <c r="B531" s="14" t="str">
        <f>"0x"&amp;DEC2HEX(A531,3)</f>
        <v>0x211</v>
      </c>
      <c r="C531" s="1" t="s">
        <v>12</v>
      </c>
      <c r="D531" s="10" t="s">
        <v>46</v>
      </c>
      <c r="E531" s="9" t="str">
        <f>IFERROR(INDEX(加密!D:D,MATCH(B531,加密!F:F,0)),"")</f>
        <v>0x211</v>
      </c>
      <c r="F531" s="9" t="str">
        <f>IFERROR(INDEX(加密!E:E,MATCH(B531,加密!F:F,0)),"")</f>
        <v>0x00</v>
      </c>
      <c r="G531" s="14">
        <f>IFERROR(INDEX(加密!H:H,MATCH(B531,加密!F:F,0)),"")</f>
        <v>0</v>
      </c>
      <c r="H531" s="14">
        <f>IFERROR(INDEX(加密!I:I,MATCH(B531,加密!F:F,0)),"")</f>
        <v>0</v>
      </c>
      <c r="I531" s="14" t="str">
        <f>IFERROR(INDEX(加密!C:C,MATCH(B531,加密!F:F,0)),"")</f>
        <v>ACCESS</v>
      </c>
    </row>
    <row r="532" spans="1:9" ht="18" customHeight="1" x14ac:dyDescent="0.2">
      <c r="A532" s="1">
        <v>530</v>
      </c>
      <c r="B532" s="14" t="str">
        <f>"0x"&amp;DEC2HEX(A532,3)</f>
        <v>0x212</v>
      </c>
      <c r="C532" s="1" t="s">
        <v>12</v>
      </c>
      <c r="D532" s="10" t="s">
        <v>46</v>
      </c>
      <c r="E532" s="9" t="str">
        <f>IFERROR(INDEX(加密!D:D,MATCH(B532,加密!F:F,0)),"")</f>
        <v>0x212</v>
      </c>
      <c r="F532" s="9" t="str">
        <f>IFERROR(INDEX(加密!E:E,MATCH(B532,加密!F:F,0)),"")</f>
        <v>0x00</v>
      </c>
      <c r="G532" s="14">
        <f>IFERROR(INDEX(加密!H:H,MATCH(B532,加密!F:F,0)),"")</f>
        <v>0</v>
      </c>
      <c r="H532" s="14">
        <f>IFERROR(INDEX(加密!I:I,MATCH(B532,加密!F:F,0)),"")</f>
        <v>0</v>
      </c>
      <c r="I532" s="14" t="str">
        <f>IFERROR(INDEX(加密!C:C,MATCH(B532,加密!F:F,0)),"")</f>
        <v>--</v>
      </c>
    </row>
    <row r="533" spans="1:9" ht="18" customHeight="1" x14ac:dyDescent="0.2">
      <c r="A533" s="1">
        <v>531</v>
      </c>
      <c r="B533" s="14" t="str">
        <f>"0x"&amp;DEC2HEX(A533,3)</f>
        <v>0x213</v>
      </c>
      <c r="C533" s="1" t="s">
        <v>12</v>
      </c>
      <c r="D533" s="10" t="s">
        <v>46</v>
      </c>
      <c r="E533" s="9" t="str">
        <f>IFERROR(INDEX(加密!D:D,MATCH(B533,加密!F:F,0)),"")</f>
        <v>0x213</v>
      </c>
      <c r="F533" s="9" t="str">
        <f>IFERROR(INDEX(加密!E:E,MATCH(B533,加密!F:F,0)),"")</f>
        <v>0x00</v>
      </c>
      <c r="G533" s="14">
        <f>IFERROR(INDEX(加密!H:H,MATCH(B533,加密!F:F,0)),"")</f>
        <v>0</v>
      </c>
      <c r="H533" s="14">
        <f>IFERROR(INDEX(加密!I:I,MATCH(B533,加密!F:F,0)),"")</f>
        <v>0</v>
      </c>
      <c r="I533" s="14" t="str">
        <f>IFERROR(INDEX(加密!C:C,MATCH(B533,加密!F:F,0)),"")</f>
        <v>--</v>
      </c>
    </row>
    <row r="534" spans="1:9" ht="18" customHeight="1" x14ac:dyDescent="0.2">
      <c r="A534" s="1">
        <v>532</v>
      </c>
      <c r="B534" s="14" t="str">
        <f>"0x"&amp;DEC2HEX(A534,3)</f>
        <v>0x214</v>
      </c>
      <c r="C534" s="1" t="s">
        <v>13</v>
      </c>
      <c r="D534" s="1"/>
      <c r="E534" s="9" t="str">
        <f>IFERROR(INDEX(加密!D:D,MATCH(B534,加密!F:F,0)),"")</f>
        <v/>
      </c>
      <c r="F534" s="9" t="str">
        <f>IFERROR(INDEX(加密!E:E,MATCH(B534,加密!F:F,0)),"")</f>
        <v/>
      </c>
      <c r="G534" s="14" t="str">
        <f>IFERROR(INDEX(加密!H:H,MATCH(B534,加密!F:F,0)),"")</f>
        <v/>
      </c>
      <c r="H534" s="14" t="str">
        <f>IFERROR(INDEX(加密!I:I,MATCH(B534,加密!F:F,0)),"")</f>
        <v/>
      </c>
      <c r="I534" s="14" t="str">
        <f>IFERROR(INDEX(加密!C:C,MATCH(B534,加密!F:F,0)),"")</f>
        <v/>
      </c>
    </row>
    <row r="535" spans="1:9" ht="18" customHeight="1" x14ac:dyDescent="0.2">
      <c r="A535" s="1">
        <v>533</v>
      </c>
      <c r="B535" s="14" t="str">
        <f>"0x"&amp;DEC2HEX(A535,3)</f>
        <v>0x215</v>
      </c>
      <c r="C535" s="1" t="s">
        <v>13</v>
      </c>
      <c r="D535" s="1"/>
      <c r="E535" s="9" t="str">
        <f>IFERROR(INDEX(加密!D:D,MATCH(B535,加密!F:F,0)),"")</f>
        <v/>
      </c>
      <c r="F535" s="9" t="str">
        <f>IFERROR(INDEX(加密!E:E,MATCH(B535,加密!F:F,0)),"")</f>
        <v/>
      </c>
      <c r="G535" s="14" t="str">
        <f>IFERROR(INDEX(加密!H:H,MATCH(B535,加密!F:F,0)),"")</f>
        <v/>
      </c>
      <c r="H535" s="14" t="str">
        <f>IFERROR(INDEX(加密!I:I,MATCH(B535,加密!F:F,0)),"")</f>
        <v/>
      </c>
      <c r="I535" s="14" t="str">
        <f>IFERROR(INDEX(加密!C:C,MATCH(B535,加密!F:F,0)),"")</f>
        <v/>
      </c>
    </row>
    <row r="536" spans="1:9" ht="18" customHeight="1" x14ac:dyDescent="0.2">
      <c r="A536" s="1">
        <v>534</v>
      </c>
      <c r="B536" s="14" t="str">
        <f>"0x"&amp;DEC2HEX(A536,3)</f>
        <v>0x216</v>
      </c>
      <c r="C536" s="1" t="s">
        <v>13</v>
      </c>
      <c r="D536" s="1"/>
      <c r="E536" s="9" t="str">
        <f>IFERROR(INDEX(加密!D:D,MATCH(B536,加密!F:F,0)),"")</f>
        <v/>
      </c>
      <c r="F536" s="9" t="str">
        <f>IFERROR(INDEX(加密!E:E,MATCH(B536,加密!F:F,0)),"")</f>
        <v/>
      </c>
      <c r="G536" s="14" t="str">
        <f>IFERROR(INDEX(加密!H:H,MATCH(B536,加密!F:F,0)),"")</f>
        <v/>
      </c>
      <c r="H536" s="14" t="str">
        <f>IFERROR(INDEX(加密!I:I,MATCH(B536,加密!F:F,0)),"")</f>
        <v/>
      </c>
      <c r="I536" s="14" t="str">
        <f>IFERROR(INDEX(加密!C:C,MATCH(B536,加密!F:F,0)),"")</f>
        <v/>
      </c>
    </row>
    <row r="537" spans="1:9" ht="18" customHeight="1" x14ac:dyDescent="0.2">
      <c r="A537" s="1">
        <v>535</v>
      </c>
      <c r="B537" s="14" t="str">
        <f>"0x"&amp;DEC2HEX(A537,3)</f>
        <v>0x217</v>
      </c>
      <c r="C537" s="1" t="s">
        <v>13</v>
      </c>
      <c r="D537" s="1"/>
      <c r="E537" s="9" t="str">
        <f>IFERROR(INDEX(加密!D:D,MATCH(B537,加密!F:F,0)),"")</f>
        <v/>
      </c>
      <c r="F537" s="9" t="str">
        <f>IFERROR(INDEX(加密!E:E,MATCH(B537,加密!F:F,0)),"")</f>
        <v/>
      </c>
      <c r="G537" s="14" t="str">
        <f>IFERROR(INDEX(加密!H:H,MATCH(B537,加密!F:F,0)),"")</f>
        <v/>
      </c>
      <c r="H537" s="14" t="str">
        <f>IFERROR(INDEX(加密!I:I,MATCH(B537,加密!F:F,0)),"")</f>
        <v/>
      </c>
      <c r="I537" s="14" t="str">
        <f>IFERROR(INDEX(加密!C:C,MATCH(B537,加密!F:F,0)),"")</f>
        <v/>
      </c>
    </row>
    <row r="538" spans="1:9" ht="18" customHeight="1" x14ac:dyDescent="0.2">
      <c r="A538" s="1">
        <v>536</v>
      </c>
      <c r="B538" s="14" t="str">
        <f>"0x"&amp;DEC2HEX(A538,3)</f>
        <v>0x218</v>
      </c>
      <c r="C538" s="1" t="s">
        <v>13</v>
      </c>
      <c r="D538" s="1"/>
      <c r="E538" s="9" t="str">
        <f>IFERROR(INDEX(加密!D:D,MATCH(B538,加密!F:F,0)),"")</f>
        <v/>
      </c>
      <c r="F538" s="9" t="str">
        <f>IFERROR(INDEX(加密!E:E,MATCH(B538,加密!F:F,0)),"")</f>
        <v/>
      </c>
      <c r="G538" s="14" t="str">
        <f>IFERROR(INDEX(加密!H:H,MATCH(B538,加密!F:F,0)),"")</f>
        <v/>
      </c>
      <c r="H538" s="14" t="str">
        <f>IFERROR(INDEX(加密!I:I,MATCH(B538,加密!F:F,0)),"")</f>
        <v/>
      </c>
      <c r="I538" s="14" t="str">
        <f>IFERROR(INDEX(加密!C:C,MATCH(B538,加密!F:F,0)),"")</f>
        <v/>
      </c>
    </row>
    <row r="539" spans="1:9" ht="18" customHeight="1" x14ac:dyDescent="0.2">
      <c r="A539" s="1">
        <v>537</v>
      </c>
      <c r="B539" s="14" t="str">
        <f>"0x"&amp;DEC2HEX(A539,3)</f>
        <v>0x219</v>
      </c>
      <c r="C539" s="1" t="s">
        <v>13</v>
      </c>
      <c r="D539" s="1"/>
      <c r="E539" s="9" t="str">
        <f>IFERROR(INDEX(加密!D:D,MATCH(B539,加密!F:F,0)),"")</f>
        <v/>
      </c>
      <c r="F539" s="9" t="str">
        <f>IFERROR(INDEX(加密!E:E,MATCH(B539,加密!F:F,0)),"")</f>
        <v/>
      </c>
      <c r="G539" s="14" t="str">
        <f>IFERROR(INDEX(加密!H:H,MATCH(B539,加密!F:F,0)),"")</f>
        <v/>
      </c>
      <c r="H539" s="14" t="str">
        <f>IFERROR(INDEX(加密!I:I,MATCH(B539,加密!F:F,0)),"")</f>
        <v/>
      </c>
      <c r="I539" s="14" t="str">
        <f>IFERROR(INDEX(加密!C:C,MATCH(B539,加密!F:F,0)),"")</f>
        <v/>
      </c>
    </row>
    <row r="540" spans="1:9" ht="18" customHeight="1" x14ac:dyDescent="0.2">
      <c r="A540" s="1">
        <v>538</v>
      </c>
      <c r="B540" s="14" t="str">
        <f>"0x"&amp;DEC2HEX(A540,3)</f>
        <v>0x21A</v>
      </c>
      <c r="C540" s="1" t="s">
        <v>13</v>
      </c>
      <c r="D540" s="1"/>
      <c r="E540" s="9" t="str">
        <f>IFERROR(INDEX(加密!D:D,MATCH(B540,加密!F:F,0)),"")</f>
        <v/>
      </c>
      <c r="F540" s="9" t="str">
        <f>IFERROR(INDEX(加密!E:E,MATCH(B540,加密!F:F,0)),"")</f>
        <v/>
      </c>
      <c r="G540" s="14" t="str">
        <f>IFERROR(INDEX(加密!H:H,MATCH(B540,加密!F:F,0)),"")</f>
        <v/>
      </c>
      <c r="H540" s="14" t="str">
        <f>IFERROR(INDEX(加密!I:I,MATCH(B540,加密!F:F,0)),"")</f>
        <v/>
      </c>
      <c r="I540" s="14" t="str">
        <f>IFERROR(INDEX(加密!C:C,MATCH(B540,加密!F:F,0)),"")</f>
        <v/>
      </c>
    </row>
    <row r="541" spans="1:9" ht="18" customHeight="1" x14ac:dyDescent="0.2">
      <c r="A541" s="1">
        <v>539</v>
      </c>
      <c r="B541" s="14" t="str">
        <f>"0x"&amp;DEC2HEX(A541,3)</f>
        <v>0x21B</v>
      </c>
      <c r="C541" s="1" t="s">
        <v>13</v>
      </c>
      <c r="D541" s="1"/>
      <c r="E541" s="9" t="str">
        <f>IFERROR(INDEX(加密!D:D,MATCH(B541,加密!F:F,0)),"")</f>
        <v/>
      </c>
      <c r="F541" s="9" t="str">
        <f>IFERROR(INDEX(加密!E:E,MATCH(B541,加密!F:F,0)),"")</f>
        <v/>
      </c>
      <c r="G541" s="14" t="str">
        <f>IFERROR(INDEX(加密!H:H,MATCH(B541,加密!F:F,0)),"")</f>
        <v/>
      </c>
      <c r="H541" s="14" t="str">
        <f>IFERROR(INDEX(加密!I:I,MATCH(B541,加密!F:F,0)),"")</f>
        <v/>
      </c>
      <c r="I541" s="14" t="str">
        <f>IFERROR(INDEX(加密!C:C,MATCH(B541,加密!F:F,0)),"")</f>
        <v/>
      </c>
    </row>
  </sheetData>
  <autoFilter ref="A1:I541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4"/>
  <sheetViews>
    <sheetView workbookViewId="0">
      <pane ySplit="2" topLeftCell="A522" activePane="bottomLeft" state="frozen"/>
      <selection activeCell="E17" sqref="E17"/>
      <selection pane="bottomLeft" activeCell="D536" sqref="D536"/>
    </sheetView>
  </sheetViews>
  <sheetFormatPr defaultRowHeight="20.25" customHeight="1" x14ac:dyDescent="0.2"/>
  <cols>
    <col min="1" max="1" width="5.25" style="5" customWidth="1"/>
    <col min="2" max="2" width="5.625" style="5" customWidth="1"/>
    <col min="3" max="3" width="19.375" style="5" customWidth="1"/>
    <col min="4" max="4" width="6.875" style="5" customWidth="1"/>
    <col min="5" max="5" width="5.875" style="5" customWidth="1"/>
    <col min="6" max="6" width="6.875" style="5" customWidth="1"/>
    <col min="7" max="7" width="5.75" style="5" customWidth="1"/>
    <col min="8" max="8" width="33" style="5" customWidth="1"/>
    <col min="9" max="9" width="9" style="5" customWidth="1"/>
    <col min="10" max="10" width="5.375" style="5" customWidth="1"/>
    <col min="11" max="11" width="5.5" style="5" customWidth="1"/>
    <col min="12" max="12" width="5.375" style="5" customWidth="1"/>
    <col min="13" max="16384" width="9" style="5"/>
  </cols>
  <sheetData>
    <row r="1" spans="1:9" ht="20.25" customHeight="1" x14ac:dyDescent="0.2">
      <c r="A1" s="15" t="s">
        <v>34</v>
      </c>
      <c r="B1" s="16" t="s">
        <v>35</v>
      </c>
      <c r="C1" s="16"/>
      <c r="D1" s="16" t="s">
        <v>36</v>
      </c>
      <c r="E1" s="16"/>
      <c r="F1" s="16" t="s">
        <v>37</v>
      </c>
      <c r="G1" s="16"/>
      <c r="H1" s="15" t="s">
        <v>39</v>
      </c>
      <c r="I1" s="15" t="s">
        <v>41</v>
      </c>
    </row>
    <row r="2" spans="1:9" ht="20.25" customHeight="1" x14ac:dyDescent="0.2">
      <c r="A2" s="15"/>
      <c r="B2" s="6" t="s">
        <v>42</v>
      </c>
      <c r="C2" s="6" t="s">
        <v>43</v>
      </c>
      <c r="D2" s="6" t="s">
        <v>44</v>
      </c>
      <c r="E2" s="6" t="s">
        <v>45</v>
      </c>
      <c r="F2" s="6" t="s">
        <v>44</v>
      </c>
      <c r="G2" s="7" t="s">
        <v>45</v>
      </c>
      <c r="H2" s="15"/>
      <c r="I2" s="15"/>
    </row>
    <row r="3" spans="1:9" ht="20.25" customHeight="1" x14ac:dyDescent="0.2">
      <c r="A3" s="8">
        <v>1</v>
      </c>
      <c r="B3" s="8" t="s">
        <v>46</v>
      </c>
      <c r="C3" s="8" t="s">
        <v>47</v>
      </c>
      <c r="D3" s="8" t="s">
        <v>48</v>
      </c>
      <c r="E3" s="8" t="s">
        <v>49</v>
      </c>
      <c r="F3" s="8" t="s">
        <v>50</v>
      </c>
      <c r="G3" s="9" t="str">
        <f>IFERROR(INDEX(#REF!,MATCH(加密!F3,#REF!,0)),"")</f>
        <v/>
      </c>
      <c r="H3" s="8" t="s">
        <v>51</v>
      </c>
      <c r="I3" s="8"/>
    </row>
    <row r="4" spans="1:9" ht="20.25" customHeight="1" x14ac:dyDescent="0.2">
      <c r="A4" s="8">
        <v>2</v>
      </c>
      <c r="B4" s="8" t="s">
        <v>46</v>
      </c>
      <c r="C4" s="8" t="s">
        <v>52</v>
      </c>
      <c r="D4" s="8" t="s">
        <v>53</v>
      </c>
      <c r="E4" s="8" t="s">
        <v>54</v>
      </c>
      <c r="F4" s="8" t="s">
        <v>55</v>
      </c>
      <c r="G4" s="9" t="str">
        <f>IFERROR(INDEX(#REF!,MATCH(加密!F4,#REF!,0)),"")</f>
        <v/>
      </c>
      <c r="H4" s="8"/>
      <c r="I4" s="8"/>
    </row>
    <row r="5" spans="1:9" ht="20.25" customHeight="1" x14ac:dyDescent="0.2">
      <c r="A5" s="8">
        <v>3</v>
      </c>
      <c r="B5" s="8" t="s">
        <v>46</v>
      </c>
      <c r="C5" s="8" t="s">
        <v>56</v>
      </c>
      <c r="D5" s="8" t="s">
        <v>57</v>
      </c>
      <c r="E5" s="8" t="s">
        <v>58</v>
      </c>
      <c r="F5" s="8" t="s">
        <v>59</v>
      </c>
      <c r="G5" s="9" t="str">
        <f>IFERROR(INDEX(#REF!,MATCH(加密!F5,#REF!,0)),"")</f>
        <v/>
      </c>
      <c r="H5" s="8"/>
      <c r="I5" s="8"/>
    </row>
    <row r="6" spans="1:9" ht="20.25" customHeight="1" x14ac:dyDescent="0.2">
      <c r="A6" s="8">
        <v>4</v>
      </c>
      <c r="B6" s="8" t="s">
        <v>46</v>
      </c>
      <c r="C6" s="8" t="s">
        <v>60</v>
      </c>
      <c r="D6" s="8" t="s">
        <v>61</v>
      </c>
      <c r="E6" s="8" t="s">
        <v>62</v>
      </c>
      <c r="F6" s="8" t="s">
        <v>63</v>
      </c>
      <c r="G6" s="9" t="str">
        <f>IFERROR(INDEX(#REF!,MATCH(加密!F6,#REF!,0)),"")</f>
        <v/>
      </c>
      <c r="H6" s="8" t="s">
        <v>64</v>
      </c>
      <c r="I6" s="9" t="str">
        <f>"0x"&amp;DEC2HEX(_xlfn.BITXOR(_xlfn.BITXOR(_xlfn.BITXOR(HEX2DEC(88),HEX2DEC(RIGHT(G3,2))),HEX2DEC(RIGHT(G4,2))),HEX2DEC(RIGHT(G5,2))))</f>
        <v>0x88</v>
      </c>
    </row>
    <row r="7" spans="1:9" ht="20.25" customHeight="1" x14ac:dyDescent="0.2">
      <c r="A7" s="8">
        <v>5</v>
      </c>
      <c r="B7" s="8" t="s">
        <v>65</v>
      </c>
      <c r="C7" s="8" t="s">
        <v>66</v>
      </c>
      <c r="D7" s="8" t="s">
        <v>67</v>
      </c>
      <c r="E7" s="8" t="s">
        <v>68</v>
      </c>
      <c r="F7" s="8" t="s">
        <v>69</v>
      </c>
      <c r="G7" s="9" t="str">
        <f>IFERROR(INDEX(#REF!,MATCH(加密!F7,#REF!,0)),"")</f>
        <v/>
      </c>
      <c r="H7" s="8"/>
      <c r="I7" s="8"/>
    </row>
    <row r="8" spans="1:9" ht="20.25" customHeight="1" x14ac:dyDescent="0.2">
      <c r="A8" s="8">
        <v>6</v>
      </c>
      <c r="B8" s="8" t="s">
        <v>65</v>
      </c>
      <c r="C8" s="8" t="s">
        <v>70</v>
      </c>
      <c r="D8" s="8" t="s">
        <v>71</v>
      </c>
      <c r="E8" s="8" t="s">
        <v>72</v>
      </c>
      <c r="F8" s="8" t="s">
        <v>73</v>
      </c>
      <c r="G8" s="9" t="str">
        <f>IFERROR(INDEX(#REF!,MATCH(加密!F8,#REF!,0)),"")</f>
        <v/>
      </c>
      <c r="H8" s="8"/>
      <c r="I8" s="8"/>
    </row>
    <row r="9" spans="1:9" ht="20.25" customHeight="1" x14ac:dyDescent="0.2">
      <c r="A9" s="8">
        <v>7</v>
      </c>
      <c r="B9" s="8" t="s">
        <v>65</v>
      </c>
      <c r="C9" s="8" t="s">
        <v>74</v>
      </c>
      <c r="D9" s="8" t="s">
        <v>75</v>
      </c>
      <c r="E9" s="8" t="s">
        <v>76</v>
      </c>
      <c r="F9" s="8" t="s">
        <v>77</v>
      </c>
      <c r="G9" s="9" t="str">
        <f>IFERROR(INDEX(#REF!,MATCH(加密!F9,#REF!,0)),"")</f>
        <v/>
      </c>
      <c r="H9" s="8"/>
      <c r="I9" s="8"/>
    </row>
    <row r="10" spans="1:9" ht="20.25" customHeight="1" x14ac:dyDescent="0.2">
      <c r="A10" s="8">
        <v>8</v>
      </c>
      <c r="B10" s="8" t="s">
        <v>65</v>
      </c>
      <c r="C10" s="8" t="s">
        <v>78</v>
      </c>
      <c r="D10" s="8" t="s">
        <v>79</v>
      </c>
      <c r="E10" s="8" t="s">
        <v>80</v>
      </c>
      <c r="F10" s="8" t="s">
        <v>81</v>
      </c>
      <c r="G10" s="9" t="str">
        <f>IFERROR(INDEX(#REF!,MATCH(加密!F10,#REF!,0)),"")</f>
        <v/>
      </c>
      <c r="H10" s="8"/>
      <c r="I10" s="8"/>
    </row>
    <row r="11" spans="1:9" ht="20.25" customHeight="1" x14ac:dyDescent="0.2">
      <c r="A11" s="8">
        <v>9</v>
      </c>
      <c r="B11" s="8" t="s">
        <v>82</v>
      </c>
      <c r="C11" s="8" t="s">
        <v>83</v>
      </c>
      <c r="D11" s="8" t="s">
        <v>84</v>
      </c>
      <c r="E11" s="8" t="s">
        <v>85</v>
      </c>
      <c r="F11" s="8" t="s">
        <v>86</v>
      </c>
      <c r="G11" s="9" t="str">
        <f>IFERROR(INDEX(#REF!,MATCH(加密!F11,#REF!,0)),"")</f>
        <v/>
      </c>
      <c r="H11" s="8" t="s">
        <v>87</v>
      </c>
      <c r="I11" s="9" t="str">
        <f>"0x"&amp;DEC2HEX(_xlfn.BITXOR(_xlfn.BITXOR(_xlfn.BITXOR(HEX2DEC(RIGHT(G7,2)),HEX2DEC(RIGHT(G8,2))),HEX2DEC(RIGHT(G9,2))),HEX2DEC(RIGHT(G10,2))))</f>
        <v>0x0</v>
      </c>
    </row>
    <row r="12" spans="1:9" ht="20.25" customHeight="1" x14ac:dyDescent="0.2">
      <c r="A12" s="8">
        <v>10</v>
      </c>
      <c r="B12" s="8" t="s">
        <v>82</v>
      </c>
      <c r="C12" s="8" t="s">
        <v>88</v>
      </c>
      <c r="D12" s="8" t="s">
        <v>89</v>
      </c>
      <c r="E12" s="8" t="s">
        <v>90</v>
      </c>
      <c r="F12" s="8" t="s">
        <v>91</v>
      </c>
      <c r="G12" s="9" t="str">
        <f>IFERROR(INDEX(#REF!,MATCH(加密!F12,#REF!,0)),"")</f>
        <v/>
      </c>
      <c r="H12" s="8" t="s">
        <v>92</v>
      </c>
      <c r="I12" s="8"/>
    </row>
    <row r="13" spans="1:9" ht="20.25" customHeight="1" x14ac:dyDescent="0.2">
      <c r="A13" s="8">
        <v>11</v>
      </c>
      <c r="B13" s="8" t="s">
        <v>82</v>
      </c>
      <c r="C13" s="8" t="s">
        <v>93</v>
      </c>
      <c r="D13" s="8" t="s">
        <v>94</v>
      </c>
      <c r="E13" s="8" t="s">
        <v>95</v>
      </c>
      <c r="F13" s="8" t="s">
        <v>57</v>
      </c>
      <c r="G13" s="9" t="str">
        <f>IFERROR(INDEX(#REF!,MATCH(加密!F13,#REF!,0)),"")</f>
        <v/>
      </c>
      <c r="H13" s="8"/>
      <c r="I13" s="8"/>
    </row>
    <row r="14" spans="1:9" ht="20.25" customHeight="1" x14ac:dyDescent="0.2">
      <c r="A14" s="8">
        <v>12</v>
      </c>
      <c r="B14" s="8" t="s">
        <v>82</v>
      </c>
      <c r="C14" s="8" t="s">
        <v>96</v>
      </c>
      <c r="D14" s="8" t="s">
        <v>97</v>
      </c>
      <c r="E14" s="8" t="s">
        <v>98</v>
      </c>
      <c r="F14" s="8" t="s">
        <v>61</v>
      </c>
      <c r="G14" s="9" t="str">
        <f>IFERROR(INDEX(#REF!,MATCH(加密!F14,#REF!,0)),"")</f>
        <v/>
      </c>
      <c r="H14" s="8"/>
      <c r="I14" s="8"/>
    </row>
    <row r="15" spans="1:9" ht="20.25" customHeight="1" x14ac:dyDescent="0.2">
      <c r="A15" s="8">
        <v>13</v>
      </c>
      <c r="B15" s="8" t="s">
        <v>99</v>
      </c>
      <c r="C15" s="8" t="s">
        <v>100</v>
      </c>
      <c r="D15" s="8" t="s">
        <v>101</v>
      </c>
      <c r="E15" s="8" t="s">
        <v>102</v>
      </c>
      <c r="F15" s="8" t="s">
        <v>67</v>
      </c>
      <c r="G15" s="9" t="str">
        <f>IFERROR(INDEX(#REF!,MATCH(加密!F15,#REF!,0)),"")</f>
        <v/>
      </c>
      <c r="H15" s="8"/>
      <c r="I15" s="8"/>
    </row>
    <row r="16" spans="1:9" ht="20.25" customHeight="1" x14ac:dyDescent="0.2">
      <c r="A16" s="8">
        <v>14</v>
      </c>
      <c r="B16" s="8" t="s">
        <v>99</v>
      </c>
      <c r="C16" s="8" t="s">
        <v>103</v>
      </c>
      <c r="D16" s="8" t="s">
        <v>104</v>
      </c>
      <c r="E16" s="8" t="s">
        <v>105</v>
      </c>
      <c r="F16" s="8" t="s">
        <v>71</v>
      </c>
      <c r="G16" s="9" t="str">
        <f>IFERROR(INDEX(#REF!,MATCH(加密!F16,#REF!,0)),"")</f>
        <v/>
      </c>
      <c r="H16" s="8"/>
      <c r="I16" s="8"/>
    </row>
    <row r="17" spans="1:9" ht="20.25" customHeight="1" x14ac:dyDescent="0.2">
      <c r="A17" s="8">
        <v>15</v>
      </c>
      <c r="B17" s="8" t="s">
        <v>99</v>
      </c>
      <c r="C17" s="8" t="s">
        <v>106</v>
      </c>
      <c r="D17" s="8" t="s">
        <v>107</v>
      </c>
      <c r="E17" s="8" t="s">
        <v>108</v>
      </c>
      <c r="F17" s="8" t="s">
        <v>75</v>
      </c>
      <c r="G17" s="9" t="str">
        <f>IFERROR(INDEX(#REF!,MATCH(加密!F17,#REF!,0)),"")</f>
        <v/>
      </c>
      <c r="H17" s="8"/>
      <c r="I17" s="8"/>
    </row>
    <row r="18" spans="1:9" ht="20.25" customHeight="1" x14ac:dyDescent="0.2">
      <c r="A18" s="8">
        <v>16</v>
      </c>
      <c r="B18" s="8" t="s">
        <v>99</v>
      </c>
      <c r="C18" s="8" t="s">
        <v>109</v>
      </c>
      <c r="D18" s="8" t="s">
        <v>110</v>
      </c>
      <c r="E18" s="8" t="s">
        <v>111</v>
      </c>
      <c r="F18" s="8" t="s">
        <v>79</v>
      </c>
      <c r="G18" s="9" t="str">
        <f>IFERROR(INDEX(#REF!,MATCH(加密!F18,#REF!,0)),"")</f>
        <v/>
      </c>
      <c r="H18" s="8"/>
      <c r="I18" s="8"/>
    </row>
    <row r="19" spans="1:9" ht="20.25" customHeight="1" x14ac:dyDescent="0.2">
      <c r="A19" s="8">
        <v>17</v>
      </c>
      <c r="B19" s="8" t="s">
        <v>49</v>
      </c>
      <c r="C19" s="8" t="s">
        <v>45</v>
      </c>
      <c r="D19" s="8" t="s">
        <v>112</v>
      </c>
      <c r="E19" s="8" t="s">
        <v>113</v>
      </c>
      <c r="F19" s="8" t="s">
        <v>114</v>
      </c>
      <c r="G19" s="9" t="str">
        <f>IFERROR(INDEX(#REF!,MATCH(加密!F19,#REF!,0)),"")</f>
        <v/>
      </c>
      <c r="H19" s="8"/>
      <c r="I19" s="8"/>
    </row>
    <row r="20" spans="1:9" ht="20.25" customHeight="1" x14ac:dyDescent="0.2">
      <c r="A20" s="8">
        <v>18</v>
      </c>
      <c r="B20" s="8" t="s">
        <v>49</v>
      </c>
      <c r="C20" s="8" t="s">
        <v>45</v>
      </c>
      <c r="D20" s="8" t="s">
        <v>115</v>
      </c>
      <c r="E20" s="8" t="s">
        <v>46</v>
      </c>
      <c r="F20" s="8" t="s">
        <v>116</v>
      </c>
      <c r="G20" s="9" t="str">
        <f>IFERROR(INDEX(#REF!,MATCH(加密!F20,#REF!,0)),"")</f>
        <v/>
      </c>
      <c r="H20" s="8"/>
      <c r="I20" s="8"/>
    </row>
    <row r="21" spans="1:9" ht="20.25" customHeight="1" x14ac:dyDescent="0.2">
      <c r="A21" s="8">
        <v>19</v>
      </c>
      <c r="B21" s="8" t="s">
        <v>49</v>
      </c>
      <c r="C21" s="8" t="s">
        <v>45</v>
      </c>
      <c r="D21" s="8" t="s">
        <v>117</v>
      </c>
      <c r="E21" s="8" t="s">
        <v>99</v>
      </c>
      <c r="F21" s="8" t="s">
        <v>118</v>
      </c>
      <c r="G21" s="9" t="str">
        <f>IFERROR(INDEX(#REF!,MATCH(加密!F21,#REF!,0)),"")</f>
        <v/>
      </c>
      <c r="H21" s="8"/>
      <c r="I21" s="8"/>
    </row>
    <row r="22" spans="1:9" ht="20.25" customHeight="1" x14ac:dyDescent="0.2">
      <c r="A22" s="8">
        <v>20</v>
      </c>
      <c r="B22" s="8" t="s">
        <v>49</v>
      </c>
      <c r="C22" s="8" t="s">
        <v>45</v>
      </c>
      <c r="D22" s="8" t="s">
        <v>119</v>
      </c>
      <c r="E22" s="8" t="s">
        <v>46</v>
      </c>
      <c r="F22" s="8" t="s">
        <v>120</v>
      </c>
      <c r="G22" s="9" t="str">
        <f>IFERROR(INDEX(#REF!,MATCH(加密!F22,#REF!,0)),"")</f>
        <v/>
      </c>
      <c r="H22" s="8"/>
      <c r="I22" s="8"/>
    </row>
    <row r="23" spans="1:9" ht="20.25" customHeight="1" x14ac:dyDescent="0.2">
      <c r="A23" s="8">
        <v>21</v>
      </c>
      <c r="B23" s="8" t="s">
        <v>121</v>
      </c>
      <c r="C23" s="8" t="s">
        <v>45</v>
      </c>
      <c r="D23" s="8" t="s">
        <v>122</v>
      </c>
      <c r="E23" s="8" t="s">
        <v>123</v>
      </c>
      <c r="F23" s="8"/>
      <c r="G23" s="9" t="str">
        <f>IFERROR(INDEX(#REF!,MATCH(加密!F23,#REF!,0)),"")</f>
        <v/>
      </c>
      <c r="H23" s="8"/>
      <c r="I23" s="8"/>
    </row>
    <row r="24" spans="1:9" ht="20.25" customHeight="1" x14ac:dyDescent="0.2">
      <c r="A24" s="8">
        <v>22</v>
      </c>
      <c r="B24" s="8" t="s">
        <v>121</v>
      </c>
      <c r="C24" s="8" t="s">
        <v>45</v>
      </c>
      <c r="D24" s="8" t="s">
        <v>124</v>
      </c>
      <c r="E24" s="8" t="s">
        <v>125</v>
      </c>
      <c r="F24" s="8"/>
      <c r="G24" s="9" t="str">
        <f>IFERROR(INDEX(#REF!,MATCH(加密!F24,#REF!,0)),"")</f>
        <v/>
      </c>
      <c r="H24" s="8"/>
      <c r="I24" s="8"/>
    </row>
    <row r="25" spans="1:9" ht="20.25" customHeight="1" x14ac:dyDescent="0.2">
      <c r="A25" s="8">
        <v>23</v>
      </c>
      <c r="B25" s="8" t="s">
        <v>121</v>
      </c>
      <c r="C25" s="8" t="s">
        <v>45</v>
      </c>
      <c r="D25" s="8" t="s">
        <v>126</v>
      </c>
      <c r="E25" s="8" t="s">
        <v>127</v>
      </c>
      <c r="F25" s="8"/>
      <c r="G25" s="9" t="str">
        <f>IFERROR(INDEX(#REF!,MATCH(加密!F25,#REF!,0)),"")</f>
        <v/>
      </c>
      <c r="H25" s="8"/>
      <c r="I25" s="8"/>
    </row>
    <row r="26" spans="1:9" ht="20.25" customHeight="1" x14ac:dyDescent="0.2">
      <c r="A26" s="8">
        <v>24</v>
      </c>
      <c r="B26" s="8" t="s">
        <v>121</v>
      </c>
      <c r="C26" s="8" t="s">
        <v>45</v>
      </c>
      <c r="D26" s="8" t="s">
        <v>128</v>
      </c>
      <c r="E26" s="8" t="s">
        <v>129</v>
      </c>
      <c r="F26" s="8"/>
      <c r="G26" s="9" t="str">
        <f>IFERROR(INDEX(#REF!,MATCH(加密!F26,#REF!,0)),"")</f>
        <v/>
      </c>
      <c r="H26" s="8"/>
      <c r="I26" s="8"/>
    </row>
    <row r="27" spans="1:9" ht="20.25" customHeight="1" x14ac:dyDescent="0.2">
      <c r="A27" s="8">
        <v>25</v>
      </c>
      <c r="B27" s="8" t="s">
        <v>130</v>
      </c>
      <c r="C27" s="8" t="s">
        <v>45</v>
      </c>
      <c r="D27" s="8" t="s">
        <v>131</v>
      </c>
      <c r="E27" s="8" t="s">
        <v>132</v>
      </c>
      <c r="F27" s="8"/>
      <c r="G27" s="9" t="str">
        <f>IFERROR(INDEX(#REF!,MATCH(加密!F27,#REF!,0)),"")</f>
        <v/>
      </c>
      <c r="H27" s="8"/>
      <c r="I27" s="8"/>
    </row>
    <row r="28" spans="1:9" ht="20.25" customHeight="1" x14ac:dyDescent="0.2">
      <c r="A28" s="8">
        <v>26</v>
      </c>
      <c r="B28" s="8" t="s">
        <v>130</v>
      </c>
      <c r="C28" s="8" t="s">
        <v>45</v>
      </c>
      <c r="D28" s="8" t="s">
        <v>133</v>
      </c>
      <c r="E28" s="8" t="s">
        <v>108</v>
      </c>
      <c r="F28" s="8"/>
      <c r="G28" s="9" t="str">
        <f>IFERROR(INDEX(#REF!,MATCH(加密!F28,#REF!,0)),"")</f>
        <v/>
      </c>
      <c r="H28" s="8"/>
      <c r="I28" s="8"/>
    </row>
    <row r="29" spans="1:9" ht="20.25" customHeight="1" x14ac:dyDescent="0.2">
      <c r="A29" s="8">
        <v>27</v>
      </c>
      <c r="B29" s="8" t="s">
        <v>130</v>
      </c>
      <c r="C29" s="8" t="s">
        <v>45</v>
      </c>
      <c r="D29" s="8" t="s">
        <v>134</v>
      </c>
      <c r="E29" s="8" t="s">
        <v>135</v>
      </c>
      <c r="F29" s="8"/>
      <c r="G29" s="9" t="str">
        <f>IFERROR(INDEX(#REF!,MATCH(加密!F29,#REF!,0)),"")</f>
        <v/>
      </c>
      <c r="H29" s="8"/>
      <c r="I29" s="8"/>
    </row>
    <row r="30" spans="1:9" ht="20.25" customHeight="1" x14ac:dyDescent="0.2">
      <c r="A30" s="8">
        <v>28</v>
      </c>
      <c r="B30" s="8" t="s">
        <v>130</v>
      </c>
      <c r="C30" s="8" t="s">
        <v>45</v>
      </c>
      <c r="D30" s="8" t="s">
        <v>136</v>
      </c>
      <c r="E30" s="8" t="s">
        <v>113</v>
      </c>
      <c r="F30" s="8"/>
      <c r="G30" s="9" t="str">
        <f>IFERROR(INDEX(#REF!,MATCH(加密!F30,#REF!,0)),"")</f>
        <v/>
      </c>
      <c r="H30" s="8"/>
      <c r="I30" s="8"/>
    </row>
    <row r="31" spans="1:9" ht="20.25" customHeight="1" x14ac:dyDescent="0.2">
      <c r="A31" s="8">
        <v>29</v>
      </c>
      <c r="B31" s="8" t="s">
        <v>137</v>
      </c>
      <c r="C31" s="8" t="s">
        <v>45</v>
      </c>
      <c r="D31" s="8" t="s">
        <v>138</v>
      </c>
      <c r="E31" s="8" t="s">
        <v>139</v>
      </c>
      <c r="F31" s="8"/>
      <c r="G31" s="9" t="str">
        <f>IFERROR(INDEX(#REF!,MATCH(加密!F31,#REF!,0)),"")</f>
        <v/>
      </c>
      <c r="H31" s="8"/>
      <c r="I31" s="8"/>
    </row>
    <row r="32" spans="1:9" ht="20.25" customHeight="1" x14ac:dyDescent="0.2">
      <c r="A32" s="8">
        <v>30</v>
      </c>
      <c r="B32" s="8" t="s">
        <v>137</v>
      </c>
      <c r="C32" s="8" t="s">
        <v>45</v>
      </c>
      <c r="D32" s="8" t="s">
        <v>140</v>
      </c>
      <c r="E32" s="8" t="s">
        <v>141</v>
      </c>
      <c r="F32" s="8"/>
      <c r="G32" s="9" t="str">
        <f>IFERROR(INDEX(#REF!,MATCH(加密!F32,#REF!,0)),"")</f>
        <v/>
      </c>
      <c r="H32" s="8"/>
      <c r="I32" s="8"/>
    </row>
    <row r="33" spans="1:9" ht="20.25" customHeight="1" x14ac:dyDescent="0.2">
      <c r="A33" s="8">
        <v>31</v>
      </c>
      <c r="B33" s="8" t="s">
        <v>137</v>
      </c>
      <c r="C33" s="8" t="s">
        <v>45</v>
      </c>
      <c r="D33" s="8" t="s">
        <v>142</v>
      </c>
      <c r="E33" s="8" t="s">
        <v>143</v>
      </c>
      <c r="F33" s="8"/>
      <c r="G33" s="9" t="str">
        <f>IFERROR(INDEX(#REF!,MATCH(加密!F33,#REF!,0)),"")</f>
        <v/>
      </c>
      <c r="H33" s="8"/>
      <c r="I33" s="8"/>
    </row>
    <row r="34" spans="1:9" ht="20.25" customHeight="1" x14ac:dyDescent="0.2">
      <c r="A34" s="8">
        <v>32</v>
      </c>
      <c r="B34" s="8" t="s">
        <v>137</v>
      </c>
      <c r="C34" s="8" t="s">
        <v>45</v>
      </c>
      <c r="D34" s="8" t="s">
        <v>144</v>
      </c>
      <c r="E34" s="8" t="s">
        <v>145</v>
      </c>
      <c r="F34" s="8"/>
      <c r="G34" s="9" t="str">
        <f>IFERROR(INDEX(#REF!,MATCH(加密!F34,#REF!,0)),"")</f>
        <v/>
      </c>
      <c r="H34" s="8"/>
      <c r="I34" s="8"/>
    </row>
    <row r="35" spans="1:9" ht="20.25" customHeight="1" x14ac:dyDescent="0.2">
      <c r="A35" s="8">
        <v>33</v>
      </c>
      <c r="B35" s="8" t="s">
        <v>146</v>
      </c>
      <c r="C35" s="8" t="s">
        <v>45</v>
      </c>
      <c r="D35" s="8" t="s">
        <v>147</v>
      </c>
      <c r="E35" s="8" t="s">
        <v>148</v>
      </c>
      <c r="F35" s="8"/>
      <c r="G35" s="9" t="str">
        <f>IFERROR(INDEX(#REF!,MATCH(加密!F35,#REF!,0)),"")</f>
        <v/>
      </c>
      <c r="H35" s="8"/>
      <c r="I35" s="8"/>
    </row>
    <row r="36" spans="1:9" ht="20.25" customHeight="1" x14ac:dyDescent="0.2">
      <c r="A36" s="8">
        <v>34</v>
      </c>
      <c r="B36" s="8" t="s">
        <v>146</v>
      </c>
      <c r="C36" s="8" t="s">
        <v>45</v>
      </c>
      <c r="D36" s="8" t="s">
        <v>149</v>
      </c>
      <c r="E36" s="8" t="s">
        <v>150</v>
      </c>
      <c r="F36" s="8"/>
      <c r="G36" s="9" t="str">
        <f>IFERROR(INDEX(#REF!,MATCH(加密!F36,#REF!,0)),"")</f>
        <v/>
      </c>
      <c r="H36" s="8"/>
      <c r="I36" s="8"/>
    </row>
    <row r="37" spans="1:9" ht="20.25" customHeight="1" x14ac:dyDescent="0.2">
      <c r="A37" s="8">
        <v>35</v>
      </c>
      <c r="B37" s="8" t="s">
        <v>146</v>
      </c>
      <c r="C37" s="8" t="s">
        <v>45</v>
      </c>
      <c r="D37" s="8" t="s">
        <v>151</v>
      </c>
      <c r="E37" s="8" t="s">
        <v>152</v>
      </c>
      <c r="F37" s="8"/>
      <c r="G37" s="9" t="str">
        <f>IFERROR(INDEX(#REF!,MATCH(加密!F37,#REF!,0)),"")</f>
        <v/>
      </c>
      <c r="H37" s="8"/>
      <c r="I37" s="8"/>
    </row>
    <row r="38" spans="1:9" ht="20.25" customHeight="1" x14ac:dyDescent="0.2">
      <c r="A38" s="8">
        <v>36</v>
      </c>
      <c r="B38" s="8" t="s">
        <v>146</v>
      </c>
      <c r="C38" s="8" t="s">
        <v>45</v>
      </c>
      <c r="D38" s="8" t="s">
        <v>153</v>
      </c>
      <c r="E38" s="8" t="s">
        <v>154</v>
      </c>
      <c r="F38" s="8"/>
      <c r="G38" s="9" t="str">
        <f>IFERROR(INDEX(#REF!,MATCH(加密!F38,#REF!,0)),"")</f>
        <v/>
      </c>
      <c r="H38" s="8"/>
      <c r="I38" s="8"/>
    </row>
    <row r="39" spans="1:9" ht="20.25" customHeight="1" x14ac:dyDescent="0.2">
      <c r="A39" s="8">
        <v>37</v>
      </c>
      <c r="B39" s="8" t="s">
        <v>129</v>
      </c>
      <c r="C39" s="8" t="s">
        <v>45</v>
      </c>
      <c r="D39" s="8" t="s">
        <v>155</v>
      </c>
      <c r="E39" s="8" t="s">
        <v>156</v>
      </c>
      <c r="F39" s="8"/>
      <c r="G39" s="9" t="str">
        <f>IFERROR(INDEX(#REF!,MATCH(加密!F39,#REF!,0)),"")</f>
        <v/>
      </c>
      <c r="H39" s="8"/>
      <c r="I39" s="8"/>
    </row>
    <row r="40" spans="1:9" ht="20.25" customHeight="1" x14ac:dyDescent="0.2">
      <c r="A40" s="8">
        <v>38</v>
      </c>
      <c r="B40" s="8" t="s">
        <v>129</v>
      </c>
      <c r="C40" s="8" t="s">
        <v>45</v>
      </c>
      <c r="D40" s="8" t="s">
        <v>157</v>
      </c>
      <c r="E40" s="8" t="s">
        <v>158</v>
      </c>
      <c r="F40" s="8"/>
      <c r="G40" s="9" t="str">
        <f>IFERROR(INDEX(#REF!,MATCH(加密!F40,#REF!,0)),"")</f>
        <v/>
      </c>
      <c r="H40" s="8"/>
      <c r="I40" s="8"/>
    </row>
    <row r="41" spans="1:9" ht="20.25" customHeight="1" x14ac:dyDescent="0.2">
      <c r="A41" s="8">
        <v>39</v>
      </c>
      <c r="B41" s="8" t="s">
        <v>129</v>
      </c>
      <c r="C41" s="8" t="s">
        <v>45</v>
      </c>
      <c r="D41" s="8" t="s">
        <v>159</v>
      </c>
      <c r="E41" s="8" t="s">
        <v>160</v>
      </c>
      <c r="F41" s="8"/>
      <c r="G41" s="9" t="str">
        <f>IFERROR(INDEX(#REF!,MATCH(加密!F41,#REF!,0)),"")</f>
        <v/>
      </c>
      <c r="H41" s="8"/>
      <c r="I41" s="8"/>
    </row>
    <row r="42" spans="1:9" ht="20.25" customHeight="1" x14ac:dyDescent="0.2">
      <c r="A42" s="8">
        <v>40</v>
      </c>
      <c r="B42" s="8" t="s">
        <v>129</v>
      </c>
      <c r="C42" s="8" t="s">
        <v>45</v>
      </c>
      <c r="D42" s="8" t="s">
        <v>161</v>
      </c>
      <c r="E42" s="8" t="s">
        <v>162</v>
      </c>
      <c r="F42" s="8"/>
      <c r="G42" s="9" t="str">
        <f>IFERROR(INDEX(#REF!,MATCH(加密!F42,#REF!,0)),"")</f>
        <v/>
      </c>
      <c r="H42" s="8"/>
      <c r="I42" s="8"/>
    </row>
    <row r="43" spans="1:9" ht="20.25" customHeight="1" x14ac:dyDescent="0.2">
      <c r="A43" s="8">
        <v>41</v>
      </c>
      <c r="B43" s="8" t="s">
        <v>163</v>
      </c>
      <c r="C43" s="8" t="s">
        <v>45</v>
      </c>
      <c r="D43" s="8" t="s">
        <v>114</v>
      </c>
      <c r="E43" s="8" t="s">
        <v>164</v>
      </c>
      <c r="F43" s="8"/>
      <c r="G43" s="9" t="str">
        <f>IFERROR(INDEX(#REF!,MATCH(加密!F43,#REF!,0)),"")</f>
        <v/>
      </c>
      <c r="H43" s="8"/>
      <c r="I43" s="8"/>
    </row>
    <row r="44" spans="1:9" ht="20.25" customHeight="1" x14ac:dyDescent="0.2">
      <c r="A44" s="8">
        <v>42</v>
      </c>
      <c r="B44" s="8" t="s">
        <v>163</v>
      </c>
      <c r="C44" s="8" t="s">
        <v>45</v>
      </c>
      <c r="D44" s="8" t="s">
        <v>116</v>
      </c>
      <c r="E44" s="8" t="s">
        <v>165</v>
      </c>
      <c r="F44" s="8"/>
      <c r="G44" s="9" t="str">
        <f>IFERROR(INDEX(#REF!,MATCH(加密!F44,#REF!,0)),"")</f>
        <v/>
      </c>
      <c r="H44" s="8"/>
      <c r="I44" s="8"/>
    </row>
    <row r="45" spans="1:9" ht="20.25" customHeight="1" x14ac:dyDescent="0.2">
      <c r="A45" s="8">
        <v>43</v>
      </c>
      <c r="B45" s="8" t="s">
        <v>163</v>
      </c>
      <c r="C45" s="8" t="s">
        <v>45</v>
      </c>
      <c r="D45" s="8" t="s">
        <v>118</v>
      </c>
      <c r="E45" s="8" t="s">
        <v>166</v>
      </c>
      <c r="F45" s="8"/>
      <c r="G45" s="9" t="str">
        <f>IFERROR(INDEX(#REF!,MATCH(加密!F45,#REF!,0)),"")</f>
        <v/>
      </c>
      <c r="H45" s="8"/>
      <c r="I45" s="8"/>
    </row>
    <row r="46" spans="1:9" ht="20.25" customHeight="1" x14ac:dyDescent="0.2">
      <c r="A46" s="8">
        <v>44</v>
      </c>
      <c r="B46" s="8" t="s">
        <v>163</v>
      </c>
      <c r="C46" s="8" t="s">
        <v>45</v>
      </c>
      <c r="D46" s="8" t="s">
        <v>120</v>
      </c>
      <c r="E46" s="8" t="s">
        <v>167</v>
      </c>
      <c r="F46" s="8"/>
      <c r="G46" s="9" t="str">
        <f>IFERROR(INDEX(#REF!,MATCH(加密!F46,#REF!,0)),"")</f>
        <v/>
      </c>
      <c r="H46" s="8"/>
      <c r="I46" s="8"/>
    </row>
    <row r="47" spans="1:9" ht="20.25" customHeight="1" x14ac:dyDescent="0.2">
      <c r="A47" s="8">
        <v>45</v>
      </c>
      <c r="B47" s="8" t="s">
        <v>168</v>
      </c>
      <c r="C47" s="8" t="s">
        <v>45</v>
      </c>
      <c r="D47" s="8" t="s">
        <v>169</v>
      </c>
      <c r="E47" s="8" t="s">
        <v>170</v>
      </c>
      <c r="F47" s="8"/>
      <c r="G47" s="9" t="str">
        <f>IFERROR(INDEX(#REF!,MATCH(加密!F47,#REF!,0)),"")</f>
        <v/>
      </c>
      <c r="H47" s="8"/>
      <c r="I47" s="8"/>
    </row>
    <row r="48" spans="1:9" ht="20.25" customHeight="1" x14ac:dyDescent="0.2">
      <c r="A48" s="8">
        <v>46</v>
      </c>
      <c r="B48" s="8" t="s">
        <v>168</v>
      </c>
      <c r="C48" s="8" t="s">
        <v>45</v>
      </c>
      <c r="D48" s="8" t="s">
        <v>171</v>
      </c>
      <c r="E48" s="8" t="s">
        <v>172</v>
      </c>
      <c r="F48" s="8"/>
      <c r="G48" s="9" t="str">
        <f>IFERROR(INDEX(#REF!,MATCH(加密!F48,#REF!,0)),"")</f>
        <v/>
      </c>
      <c r="H48" s="8"/>
      <c r="I48" s="8"/>
    </row>
    <row r="49" spans="1:9" ht="20.25" customHeight="1" x14ac:dyDescent="0.2">
      <c r="A49" s="8">
        <v>47</v>
      </c>
      <c r="B49" s="8" t="s">
        <v>168</v>
      </c>
      <c r="C49" s="8" t="s">
        <v>45</v>
      </c>
      <c r="D49" s="8" t="s">
        <v>173</v>
      </c>
      <c r="E49" s="8" t="s">
        <v>174</v>
      </c>
      <c r="F49" s="8"/>
      <c r="G49" s="9" t="str">
        <f>IFERROR(INDEX(#REF!,MATCH(加密!F49,#REF!,0)),"")</f>
        <v/>
      </c>
      <c r="H49" s="8"/>
      <c r="I49" s="8"/>
    </row>
    <row r="50" spans="1:9" ht="20.25" customHeight="1" x14ac:dyDescent="0.2">
      <c r="A50" s="8">
        <v>48</v>
      </c>
      <c r="B50" s="8" t="s">
        <v>168</v>
      </c>
      <c r="C50" s="8" t="s">
        <v>45</v>
      </c>
      <c r="D50" s="8" t="s">
        <v>175</v>
      </c>
      <c r="E50" s="8" t="s">
        <v>176</v>
      </c>
      <c r="F50" s="8"/>
      <c r="G50" s="9" t="str">
        <f>IFERROR(INDEX(#REF!,MATCH(加密!F50,#REF!,0)),"")</f>
        <v/>
      </c>
      <c r="H50" s="8"/>
      <c r="I50" s="8"/>
    </row>
    <row r="51" spans="1:9" ht="20.25" customHeight="1" x14ac:dyDescent="0.2">
      <c r="A51" s="8">
        <v>49</v>
      </c>
      <c r="B51" s="8" t="s">
        <v>177</v>
      </c>
      <c r="C51" s="8" t="s">
        <v>45</v>
      </c>
      <c r="D51" s="8" t="s">
        <v>178</v>
      </c>
      <c r="E51" s="8" t="s">
        <v>179</v>
      </c>
      <c r="F51" s="8"/>
      <c r="G51" s="9" t="str">
        <f>IFERROR(INDEX(#REF!,MATCH(加密!F51,#REF!,0)),"")</f>
        <v/>
      </c>
      <c r="H51" s="8"/>
      <c r="I51" s="8"/>
    </row>
    <row r="52" spans="1:9" ht="20.25" customHeight="1" x14ac:dyDescent="0.2">
      <c r="A52" s="8">
        <v>50</v>
      </c>
      <c r="B52" s="8" t="s">
        <v>177</v>
      </c>
      <c r="C52" s="8" t="s">
        <v>45</v>
      </c>
      <c r="D52" s="8" t="s">
        <v>180</v>
      </c>
      <c r="E52" s="8" t="s">
        <v>181</v>
      </c>
      <c r="F52" s="8"/>
      <c r="G52" s="9" t="str">
        <f>IFERROR(INDEX(#REF!,MATCH(加密!F52,#REF!,0)),"")</f>
        <v/>
      </c>
      <c r="H52" s="8"/>
      <c r="I52" s="8"/>
    </row>
    <row r="53" spans="1:9" ht="20.25" customHeight="1" x14ac:dyDescent="0.2">
      <c r="A53" s="8">
        <v>51</v>
      </c>
      <c r="B53" s="8" t="s">
        <v>177</v>
      </c>
      <c r="C53" s="8" t="s">
        <v>45</v>
      </c>
      <c r="D53" s="8" t="s">
        <v>182</v>
      </c>
      <c r="E53" s="8" t="s">
        <v>90</v>
      </c>
      <c r="F53" s="8"/>
      <c r="G53" s="9" t="str">
        <f>IFERROR(INDEX(#REF!,MATCH(加密!F53,#REF!,0)),"")</f>
        <v/>
      </c>
      <c r="H53" s="8"/>
      <c r="I53" s="8"/>
    </row>
    <row r="54" spans="1:9" ht="20.25" customHeight="1" x14ac:dyDescent="0.2">
      <c r="A54" s="8">
        <v>52</v>
      </c>
      <c r="B54" s="8" t="s">
        <v>177</v>
      </c>
      <c r="C54" s="8" t="s">
        <v>45</v>
      </c>
      <c r="D54" s="8" t="s">
        <v>183</v>
      </c>
      <c r="E54" s="8" t="s">
        <v>184</v>
      </c>
      <c r="F54" s="8"/>
      <c r="G54" s="9" t="str">
        <f>IFERROR(INDEX(#REF!,MATCH(加密!F54,#REF!,0)),"")</f>
        <v/>
      </c>
      <c r="H54" s="8"/>
      <c r="I54" s="8"/>
    </row>
    <row r="55" spans="1:9" ht="20.25" customHeight="1" x14ac:dyDescent="0.2">
      <c r="A55" s="8">
        <v>53</v>
      </c>
      <c r="B55" s="8" t="s">
        <v>185</v>
      </c>
      <c r="C55" s="8" t="s">
        <v>45</v>
      </c>
      <c r="D55" s="8" t="s">
        <v>186</v>
      </c>
      <c r="E55" s="8" t="s">
        <v>187</v>
      </c>
      <c r="F55" s="8" t="s">
        <v>188</v>
      </c>
      <c r="G55" s="9" t="str">
        <f>IFERROR(INDEX(#REF!,MATCH(加密!F55,#REF!,0)),"")</f>
        <v/>
      </c>
      <c r="H55" s="8"/>
      <c r="I55" s="8"/>
    </row>
    <row r="56" spans="1:9" ht="20.25" customHeight="1" x14ac:dyDescent="0.2">
      <c r="A56" s="8">
        <v>54</v>
      </c>
      <c r="B56" s="8" t="s">
        <v>185</v>
      </c>
      <c r="C56" s="8" t="s">
        <v>45</v>
      </c>
      <c r="D56" s="8" t="s">
        <v>189</v>
      </c>
      <c r="E56" s="8" t="s">
        <v>190</v>
      </c>
      <c r="F56" s="8" t="s">
        <v>191</v>
      </c>
      <c r="G56" s="9" t="str">
        <f>IFERROR(INDEX(#REF!,MATCH(加密!F56,#REF!,0)),"")</f>
        <v/>
      </c>
      <c r="H56" s="8"/>
      <c r="I56" s="8"/>
    </row>
    <row r="57" spans="1:9" ht="20.25" customHeight="1" x14ac:dyDescent="0.2">
      <c r="A57" s="8">
        <v>55</v>
      </c>
      <c r="B57" s="8" t="s">
        <v>185</v>
      </c>
      <c r="C57" s="8" t="s">
        <v>45</v>
      </c>
      <c r="D57" s="8" t="s">
        <v>192</v>
      </c>
      <c r="E57" s="8" t="s">
        <v>76</v>
      </c>
      <c r="F57" s="8" t="s">
        <v>193</v>
      </c>
      <c r="G57" s="9" t="str">
        <f>IFERROR(INDEX(#REF!,MATCH(加密!F57,#REF!,0)),"")</f>
        <v/>
      </c>
      <c r="H57" s="8"/>
      <c r="I57" s="8"/>
    </row>
    <row r="58" spans="1:9" ht="20.25" customHeight="1" x14ac:dyDescent="0.2">
      <c r="A58" s="8">
        <v>56</v>
      </c>
      <c r="B58" s="8" t="s">
        <v>185</v>
      </c>
      <c r="C58" s="8" t="s">
        <v>45</v>
      </c>
      <c r="D58" s="8" t="s">
        <v>194</v>
      </c>
      <c r="E58" s="8" t="s">
        <v>195</v>
      </c>
      <c r="F58" s="8" t="s">
        <v>196</v>
      </c>
      <c r="G58" s="9" t="str">
        <f>IFERROR(INDEX(#REF!,MATCH(加密!F58,#REF!,0)),"")</f>
        <v/>
      </c>
      <c r="H58" s="8"/>
      <c r="I58" s="8"/>
    </row>
    <row r="59" spans="1:9" ht="20.25" customHeight="1" x14ac:dyDescent="0.2">
      <c r="A59" s="8">
        <v>57</v>
      </c>
      <c r="B59" s="8" t="s">
        <v>197</v>
      </c>
      <c r="C59" s="8" t="s">
        <v>45</v>
      </c>
      <c r="D59" s="8" t="s">
        <v>198</v>
      </c>
      <c r="E59" s="8" t="s">
        <v>95</v>
      </c>
      <c r="F59" s="8" t="s">
        <v>199</v>
      </c>
      <c r="G59" s="9" t="str">
        <f>IFERROR(INDEX(#REF!,MATCH(加密!F59,#REF!,0)),"")</f>
        <v/>
      </c>
      <c r="H59" s="8"/>
      <c r="I59" s="8"/>
    </row>
    <row r="60" spans="1:9" ht="20.25" customHeight="1" x14ac:dyDescent="0.2">
      <c r="A60" s="8">
        <v>58</v>
      </c>
      <c r="B60" s="8" t="s">
        <v>197</v>
      </c>
      <c r="C60" s="8" t="s">
        <v>45</v>
      </c>
      <c r="D60" s="8" t="s">
        <v>200</v>
      </c>
      <c r="E60" s="8" t="s">
        <v>62</v>
      </c>
      <c r="F60" s="8" t="s">
        <v>201</v>
      </c>
      <c r="G60" s="9" t="str">
        <f>IFERROR(INDEX(#REF!,MATCH(加密!F60,#REF!,0)),"")</f>
        <v/>
      </c>
      <c r="H60" s="8"/>
      <c r="I60" s="8"/>
    </row>
    <row r="61" spans="1:9" ht="20.25" customHeight="1" x14ac:dyDescent="0.2">
      <c r="A61" s="8">
        <v>59</v>
      </c>
      <c r="B61" s="8" t="s">
        <v>197</v>
      </c>
      <c r="C61" s="8" t="s">
        <v>45</v>
      </c>
      <c r="D61" s="8" t="s">
        <v>202</v>
      </c>
      <c r="E61" s="8" t="s">
        <v>203</v>
      </c>
      <c r="F61" s="8" t="s">
        <v>204</v>
      </c>
      <c r="G61" s="9" t="str">
        <f>IFERROR(INDEX(#REF!,MATCH(加密!F61,#REF!,0)),"")</f>
        <v/>
      </c>
      <c r="H61" s="8"/>
      <c r="I61" s="8"/>
    </row>
    <row r="62" spans="1:9" ht="20.25" customHeight="1" x14ac:dyDescent="0.2">
      <c r="A62" s="8">
        <v>60</v>
      </c>
      <c r="B62" s="8" t="s">
        <v>197</v>
      </c>
      <c r="C62" s="8" t="s">
        <v>45</v>
      </c>
      <c r="D62" s="8" t="s">
        <v>205</v>
      </c>
      <c r="E62" s="8" t="s">
        <v>206</v>
      </c>
      <c r="F62" s="8" t="s">
        <v>207</v>
      </c>
      <c r="G62" s="9" t="str">
        <f>IFERROR(INDEX(#REF!,MATCH(加密!F62,#REF!,0)),"")</f>
        <v/>
      </c>
      <c r="H62" s="8"/>
      <c r="I62" s="8"/>
    </row>
    <row r="63" spans="1:9" ht="20.25" customHeight="1" x14ac:dyDescent="0.2">
      <c r="A63" s="8">
        <v>61</v>
      </c>
      <c r="B63" s="8" t="s">
        <v>95</v>
      </c>
      <c r="C63" s="8" t="s">
        <v>45</v>
      </c>
      <c r="D63" s="8" t="s">
        <v>208</v>
      </c>
      <c r="E63" s="8" t="s">
        <v>209</v>
      </c>
      <c r="F63" s="8" t="s">
        <v>210</v>
      </c>
      <c r="G63" s="9" t="str">
        <f>IFERROR(INDEX(#REF!,MATCH(加密!F63,#REF!,0)),"")</f>
        <v/>
      </c>
      <c r="H63" s="8"/>
      <c r="I63" s="8"/>
    </row>
    <row r="64" spans="1:9" ht="20.25" customHeight="1" x14ac:dyDescent="0.2">
      <c r="A64" s="8">
        <v>62</v>
      </c>
      <c r="B64" s="8" t="s">
        <v>95</v>
      </c>
      <c r="C64" s="8" t="s">
        <v>45</v>
      </c>
      <c r="D64" s="8" t="s">
        <v>211</v>
      </c>
      <c r="E64" s="8" t="s">
        <v>212</v>
      </c>
      <c r="F64" s="8" t="s">
        <v>213</v>
      </c>
      <c r="G64" s="9" t="str">
        <f>IFERROR(INDEX(#REF!,MATCH(加密!F64,#REF!,0)),"")</f>
        <v/>
      </c>
      <c r="H64" s="8"/>
      <c r="I64" s="8"/>
    </row>
    <row r="65" spans="1:9" ht="20.25" customHeight="1" x14ac:dyDescent="0.2">
      <c r="A65" s="8">
        <v>63</v>
      </c>
      <c r="B65" s="8" t="s">
        <v>95</v>
      </c>
      <c r="C65" s="8" t="s">
        <v>45</v>
      </c>
      <c r="D65" s="8" t="s">
        <v>214</v>
      </c>
      <c r="E65" s="8" t="s">
        <v>215</v>
      </c>
      <c r="F65" s="8" t="s">
        <v>216</v>
      </c>
      <c r="G65" s="9" t="str">
        <f>IFERROR(INDEX(#REF!,MATCH(加密!F65,#REF!,0)),"")</f>
        <v/>
      </c>
      <c r="H65" s="8"/>
      <c r="I65" s="8"/>
    </row>
    <row r="66" spans="1:9" ht="20.25" customHeight="1" x14ac:dyDescent="0.2">
      <c r="A66" s="8">
        <v>64</v>
      </c>
      <c r="B66" s="8" t="s">
        <v>95</v>
      </c>
      <c r="C66" s="8" t="s">
        <v>45</v>
      </c>
      <c r="D66" s="8" t="s">
        <v>217</v>
      </c>
      <c r="E66" s="8" t="s">
        <v>218</v>
      </c>
      <c r="F66" s="8" t="s">
        <v>219</v>
      </c>
      <c r="G66" s="9" t="str">
        <f>IFERROR(INDEX(#REF!,MATCH(加密!F66,#REF!,0)),"")</f>
        <v/>
      </c>
      <c r="H66" s="8"/>
      <c r="I66" s="8"/>
    </row>
    <row r="67" spans="1:9" ht="20.25" customHeight="1" x14ac:dyDescent="0.2">
      <c r="A67" s="8">
        <v>65</v>
      </c>
      <c r="B67" s="8" t="s">
        <v>105</v>
      </c>
      <c r="C67" s="8" t="s">
        <v>45</v>
      </c>
      <c r="D67" s="8" t="s">
        <v>220</v>
      </c>
      <c r="E67" s="8" t="s">
        <v>221</v>
      </c>
      <c r="F67" s="8" t="s">
        <v>222</v>
      </c>
      <c r="G67" s="9" t="str">
        <f>IFERROR(INDEX(#REF!,MATCH(加密!F67,#REF!,0)),"")</f>
        <v/>
      </c>
      <c r="H67" s="8"/>
      <c r="I67" s="8"/>
    </row>
    <row r="68" spans="1:9" ht="20.25" customHeight="1" x14ac:dyDescent="0.2">
      <c r="A68" s="8">
        <v>66</v>
      </c>
      <c r="B68" s="8" t="s">
        <v>105</v>
      </c>
      <c r="C68" s="8" t="s">
        <v>45</v>
      </c>
      <c r="D68" s="8" t="s">
        <v>223</v>
      </c>
      <c r="E68" s="8" t="s">
        <v>224</v>
      </c>
      <c r="F68" s="8" t="s">
        <v>225</v>
      </c>
      <c r="G68" s="9" t="str">
        <f>IFERROR(INDEX(#REF!,MATCH(加密!F68,#REF!,0)),"")</f>
        <v/>
      </c>
      <c r="H68" s="8"/>
      <c r="I68" s="8"/>
    </row>
    <row r="69" spans="1:9" ht="20.25" customHeight="1" x14ac:dyDescent="0.2">
      <c r="A69" s="8">
        <v>67</v>
      </c>
      <c r="B69" s="8" t="s">
        <v>105</v>
      </c>
      <c r="C69" s="8" t="s">
        <v>45</v>
      </c>
      <c r="D69" s="8" t="s">
        <v>226</v>
      </c>
      <c r="E69" s="8" t="s">
        <v>227</v>
      </c>
      <c r="F69" s="8" t="s">
        <v>228</v>
      </c>
      <c r="G69" s="9" t="str">
        <f>IFERROR(INDEX(#REF!,MATCH(加密!F69,#REF!,0)),"")</f>
        <v/>
      </c>
      <c r="H69" s="8"/>
      <c r="I69" s="8"/>
    </row>
    <row r="70" spans="1:9" ht="20.25" customHeight="1" x14ac:dyDescent="0.2">
      <c r="A70" s="8">
        <v>68</v>
      </c>
      <c r="B70" s="8" t="s">
        <v>105</v>
      </c>
      <c r="C70" s="8" t="s">
        <v>45</v>
      </c>
      <c r="D70" s="8" t="s">
        <v>229</v>
      </c>
      <c r="E70" s="8" t="s">
        <v>230</v>
      </c>
      <c r="F70" s="8" t="s">
        <v>231</v>
      </c>
      <c r="G70" s="9" t="str">
        <f>IFERROR(INDEX(#REF!,MATCH(加密!F70,#REF!,0)),"")</f>
        <v/>
      </c>
      <c r="H70" s="8"/>
      <c r="I70" s="8"/>
    </row>
    <row r="71" spans="1:9" ht="20.25" customHeight="1" x14ac:dyDescent="0.2">
      <c r="A71" s="8">
        <v>69</v>
      </c>
      <c r="B71" s="8" t="s">
        <v>232</v>
      </c>
      <c r="C71" s="8" t="s">
        <v>45</v>
      </c>
      <c r="D71" s="8" t="s">
        <v>233</v>
      </c>
      <c r="E71" s="8" t="s">
        <v>76</v>
      </c>
      <c r="F71" s="8" t="s">
        <v>234</v>
      </c>
      <c r="G71" s="9" t="str">
        <f>IFERROR(INDEX(#REF!,MATCH(加密!F71,#REF!,0)),"")</f>
        <v/>
      </c>
      <c r="H71" s="8"/>
      <c r="I71" s="8"/>
    </row>
    <row r="72" spans="1:9" ht="20.25" customHeight="1" x14ac:dyDescent="0.2">
      <c r="A72" s="8">
        <v>70</v>
      </c>
      <c r="B72" s="8" t="s">
        <v>232</v>
      </c>
      <c r="C72" s="8" t="s">
        <v>45</v>
      </c>
      <c r="D72" s="8" t="s">
        <v>235</v>
      </c>
      <c r="E72" s="8" t="s">
        <v>236</v>
      </c>
      <c r="F72" s="8" t="s">
        <v>237</v>
      </c>
      <c r="G72" s="9" t="str">
        <f>IFERROR(INDEX(#REF!,MATCH(加密!F72,#REF!,0)),"")</f>
        <v/>
      </c>
      <c r="H72" s="8"/>
      <c r="I72" s="8"/>
    </row>
    <row r="73" spans="1:9" ht="20.25" customHeight="1" x14ac:dyDescent="0.2">
      <c r="A73" s="8">
        <v>71</v>
      </c>
      <c r="B73" s="8" t="s">
        <v>232</v>
      </c>
      <c r="C73" s="8" t="s">
        <v>45</v>
      </c>
      <c r="D73" s="8" t="s">
        <v>238</v>
      </c>
      <c r="E73" s="8" t="s">
        <v>239</v>
      </c>
      <c r="F73" s="8" t="s">
        <v>240</v>
      </c>
      <c r="G73" s="9" t="str">
        <f>IFERROR(INDEX(#REF!,MATCH(加密!F73,#REF!,0)),"")</f>
        <v/>
      </c>
      <c r="H73" s="8"/>
      <c r="I73" s="8"/>
    </row>
    <row r="74" spans="1:9" ht="20.25" customHeight="1" x14ac:dyDescent="0.2">
      <c r="A74" s="8">
        <v>72</v>
      </c>
      <c r="B74" s="8" t="s">
        <v>232</v>
      </c>
      <c r="C74" s="8" t="s">
        <v>45</v>
      </c>
      <c r="D74" s="8" t="s">
        <v>241</v>
      </c>
      <c r="E74" s="8" t="s">
        <v>242</v>
      </c>
      <c r="F74" s="8" t="s">
        <v>243</v>
      </c>
      <c r="G74" s="9" t="str">
        <f>IFERROR(INDEX(#REF!,MATCH(加密!F74,#REF!,0)),"")</f>
        <v/>
      </c>
      <c r="H74" s="8"/>
      <c r="I74" s="8"/>
    </row>
    <row r="75" spans="1:9" ht="20.25" customHeight="1" x14ac:dyDescent="0.2">
      <c r="A75" s="8">
        <v>73</v>
      </c>
      <c r="B75" s="8" t="s">
        <v>244</v>
      </c>
      <c r="C75" s="8" t="s">
        <v>45</v>
      </c>
      <c r="D75" s="8" t="s">
        <v>245</v>
      </c>
      <c r="E75" s="8" t="s">
        <v>68</v>
      </c>
      <c r="F75" s="8" t="s">
        <v>246</v>
      </c>
      <c r="G75" s="9" t="str">
        <f>IFERROR(INDEX(#REF!,MATCH(加密!F75,#REF!,0)),"")</f>
        <v/>
      </c>
      <c r="H75" s="8"/>
      <c r="I75" s="8"/>
    </row>
    <row r="76" spans="1:9" ht="20.25" customHeight="1" x14ac:dyDescent="0.2">
      <c r="A76" s="8">
        <v>74</v>
      </c>
      <c r="B76" s="8" t="s">
        <v>244</v>
      </c>
      <c r="C76" s="8" t="s">
        <v>45</v>
      </c>
      <c r="D76" s="8" t="s">
        <v>247</v>
      </c>
      <c r="E76" s="8" t="s">
        <v>248</v>
      </c>
      <c r="F76" s="8" t="s">
        <v>249</v>
      </c>
      <c r="G76" s="9" t="str">
        <f>IFERROR(INDEX(#REF!,MATCH(加密!F76,#REF!,0)),"")</f>
        <v/>
      </c>
      <c r="H76" s="8"/>
      <c r="I76" s="8"/>
    </row>
    <row r="77" spans="1:9" ht="20.25" customHeight="1" x14ac:dyDescent="0.2">
      <c r="A77" s="8">
        <v>75</v>
      </c>
      <c r="B77" s="8" t="s">
        <v>244</v>
      </c>
      <c r="C77" s="8" t="s">
        <v>250</v>
      </c>
      <c r="D77" s="8" t="s">
        <v>251</v>
      </c>
      <c r="E77" s="8" t="s">
        <v>62</v>
      </c>
      <c r="F77" s="8" t="s">
        <v>252</v>
      </c>
      <c r="G77" s="9" t="str">
        <f>IFERROR(INDEX(#REF!,MATCH(加密!F77,#REF!,0)),"")</f>
        <v/>
      </c>
      <c r="H77" s="8"/>
      <c r="I77" s="8"/>
    </row>
    <row r="78" spans="1:9" ht="20.25" customHeight="1" x14ac:dyDescent="0.2">
      <c r="A78" s="8">
        <v>76</v>
      </c>
      <c r="B78" s="8" t="s">
        <v>244</v>
      </c>
      <c r="C78" s="8" t="s">
        <v>45</v>
      </c>
      <c r="D78" s="8" t="s">
        <v>253</v>
      </c>
      <c r="E78" s="8" t="s">
        <v>254</v>
      </c>
      <c r="F78" s="8" t="s">
        <v>255</v>
      </c>
      <c r="G78" s="9" t="str">
        <f>IFERROR(INDEX(#REF!,MATCH(加密!F78,#REF!,0)),"")</f>
        <v/>
      </c>
      <c r="H78" s="8"/>
      <c r="I78" s="8"/>
    </row>
    <row r="79" spans="1:9" ht="20.25" customHeight="1" x14ac:dyDescent="0.2">
      <c r="A79" s="8">
        <v>77</v>
      </c>
      <c r="B79" s="8" t="s">
        <v>256</v>
      </c>
      <c r="C79" s="8" t="s">
        <v>45</v>
      </c>
      <c r="D79" s="8" t="s">
        <v>257</v>
      </c>
      <c r="E79" s="8" t="s">
        <v>258</v>
      </c>
      <c r="F79" s="8" t="s">
        <v>259</v>
      </c>
      <c r="G79" s="9" t="str">
        <f>IFERROR(INDEX(#REF!,MATCH(加密!F79,#REF!,0)),"")</f>
        <v/>
      </c>
      <c r="H79" s="8"/>
      <c r="I79" s="8"/>
    </row>
    <row r="80" spans="1:9" ht="20.25" customHeight="1" x14ac:dyDescent="0.2">
      <c r="A80" s="8">
        <v>78</v>
      </c>
      <c r="B80" s="8" t="s">
        <v>256</v>
      </c>
      <c r="C80" s="8" t="s">
        <v>250</v>
      </c>
      <c r="D80" s="8" t="s">
        <v>260</v>
      </c>
      <c r="E80" s="8" t="s">
        <v>218</v>
      </c>
      <c r="F80" s="8" t="s">
        <v>261</v>
      </c>
      <c r="G80" s="9" t="str">
        <f>IFERROR(INDEX(#REF!,MATCH(加密!F80,#REF!,0)),"")</f>
        <v/>
      </c>
      <c r="H80" s="8"/>
      <c r="I80" s="8"/>
    </row>
    <row r="81" spans="1:9" ht="20.25" customHeight="1" x14ac:dyDescent="0.2">
      <c r="A81" s="8">
        <v>79</v>
      </c>
      <c r="B81" s="8" t="s">
        <v>256</v>
      </c>
      <c r="C81" s="8" t="s">
        <v>250</v>
      </c>
      <c r="D81" s="8" t="s">
        <v>262</v>
      </c>
      <c r="E81" s="8" t="s">
        <v>263</v>
      </c>
      <c r="F81" s="8" t="s">
        <v>264</v>
      </c>
      <c r="G81" s="9" t="str">
        <f>IFERROR(INDEX(#REF!,MATCH(加密!F81,#REF!,0)),"")</f>
        <v/>
      </c>
      <c r="H81" s="8"/>
      <c r="I81" s="8"/>
    </row>
    <row r="82" spans="1:9" ht="20.25" customHeight="1" x14ac:dyDescent="0.2">
      <c r="A82" s="8">
        <v>80</v>
      </c>
      <c r="B82" s="8" t="s">
        <v>256</v>
      </c>
      <c r="C82" s="8" t="s">
        <v>45</v>
      </c>
      <c r="D82" s="8" t="s">
        <v>265</v>
      </c>
      <c r="E82" s="8" t="s">
        <v>72</v>
      </c>
      <c r="F82" s="8" t="s">
        <v>266</v>
      </c>
      <c r="G82" s="9" t="str">
        <f>IFERROR(INDEX(#REF!,MATCH(加密!F82,#REF!,0)),"")</f>
        <v/>
      </c>
      <c r="H82" s="8"/>
      <c r="I82" s="8"/>
    </row>
    <row r="83" spans="1:9" ht="20.25" customHeight="1" x14ac:dyDescent="0.2">
      <c r="A83" s="8">
        <v>81</v>
      </c>
      <c r="B83" s="8" t="s">
        <v>267</v>
      </c>
      <c r="C83" s="8" t="s">
        <v>45</v>
      </c>
      <c r="D83" s="8" t="s">
        <v>268</v>
      </c>
      <c r="E83" s="8" t="s">
        <v>269</v>
      </c>
      <c r="F83" s="8" t="s">
        <v>270</v>
      </c>
      <c r="G83" s="9" t="str">
        <f>IFERROR(INDEX(#REF!,MATCH(加密!F83,#REF!,0)),"")</f>
        <v/>
      </c>
      <c r="H83" s="8"/>
      <c r="I83" s="8"/>
    </row>
    <row r="84" spans="1:9" ht="20.25" customHeight="1" x14ac:dyDescent="0.2">
      <c r="A84" s="8">
        <v>82</v>
      </c>
      <c r="B84" s="8" t="s">
        <v>267</v>
      </c>
      <c r="C84" s="8" t="s">
        <v>45</v>
      </c>
      <c r="D84" s="8" t="s">
        <v>271</v>
      </c>
      <c r="E84" s="8" t="s">
        <v>272</v>
      </c>
      <c r="F84" s="8" t="s">
        <v>273</v>
      </c>
      <c r="G84" s="9" t="str">
        <f>IFERROR(INDEX(#REF!,MATCH(加密!F84,#REF!,0)),"")</f>
        <v/>
      </c>
      <c r="H84" s="8"/>
      <c r="I84" s="8"/>
    </row>
    <row r="85" spans="1:9" ht="20.25" customHeight="1" x14ac:dyDescent="0.2">
      <c r="A85" s="8">
        <v>83</v>
      </c>
      <c r="B85" s="8" t="s">
        <v>267</v>
      </c>
      <c r="C85" s="8" t="s">
        <v>45</v>
      </c>
      <c r="D85" s="8" t="s">
        <v>274</v>
      </c>
      <c r="E85" s="8" t="s">
        <v>221</v>
      </c>
      <c r="F85" s="8" t="s">
        <v>275</v>
      </c>
      <c r="G85" s="9" t="str">
        <f>IFERROR(INDEX(#REF!,MATCH(加密!F85,#REF!,0)),"")</f>
        <v/>
      </c>
      <c r="H85" s="8"/>
      <c r="I85" s="8"/>
    </row>
    <row r="86" spans="1:9" ht="20.25" customHeight="1" x14ac:dyDescent="0.2">
      <c r="A86" s="8">
        <v>84</v>
      </c>
      <c r="B86" s="8" t="s">
        <v>267</v>
      </c>
      <c r="C86" s="8" t="s">
        <v>45</v>
      </c>
      <c r="D86" s="8" t="s">
        <v>276</v>
      </c>
      <c r="E86" s="8" t="s">
        <v>277</v>
      </c>
      <c r="F86" s="8" t="s">
        <v>278</v>
      </c>
      <c r="G86" s="9" t="str">
        <f>IFERROR(INDEX(#REF!,MATCH(加密!F86,#REF!,0)),"")</f>
        <v/>
      </c>
      <c r="H86" s="8"/>
      <c r="I86" s="8"/>
    </row>
    <row r="87" spans="1:9" ht="20.25" customHeight="1" x14ac:dyDescent="0.2">
      <c r="A87" s="8">
        <v>85</v>
      </c>
      <c r="B87" s="8" t="s">
        <v>279</v>
      </c>
      <c r="C87" s="8" t="s">
        <v>45</v>
      </c>
      <c r="D87" s="8" t="s">
        <v>280</v>
      </c>
      <c r="E87" s="8" t="s">
        <v>65</v>
      </c>
      <c r="F87" s="8" t="s">
        <v>281</v>
      </c>
      <c r="G87" s="9" t="str">
        <f>IFERROR(INDEX(#REF!,MATCH(加密!F87,#REF!,0)),"")</f>
        <v/>
      </c>
      <c r="H87" s="8"/>
      <c r="I87" s="8"/>
    </row>
    <row r="88" spans="1:9" ht="20.25" customHeight="1" x14ac:dyDescent="0.2">
      <c r="A88" s="8">
        <v>86</v>
      </c>
      <c r="B88" s="8" t="s">
        <v>279</v>
      </c>
      <c r="C88" s="8" t="s">
        <v>45</v>
      </c>
      <c r="D88" s="8" t="s">
        <v>282</v>
      </c>
      <c r="E88" s="8" t="s">
        <v>218</v>
      </c>
      <c r="F88" s="8" t="s">
        <v>283</v>
      </c>
      <c r="G88" s="9" t="str">
        <f>IFERROR(INDEX(#REF!,MATCH(加密!F88,#REF!,0)),"")</f>
        <v/>
      </c>
      <c r="H88" s="8"/>
      <c r="I88" s="8"/>
    </row>
    <row r="89" spans="1:9" ht="20.25" customHeight="1" x14ac:dyDescent="0.2">
      <c r="A89" s="8">
        <v>87</v>
      </c>
      <c r="B89" s="8" t="s">
        <v>279</v>
      </c>
      <c r="C89" s="8" t="s">
        <v>45</v>
      </c>
      <c r="D89" s="8" t="s">
        <v>284</v>
      </c>
      <c r="E89" s="8" t="s">
        <v>46</v>
      </c>
      <c r="F89" s="8" t="s">
        <v>285</v>
      </c>
      <c r="G89" s="9" t="str">
        <f>IFERROR(INDEX(#REF!,MATCH(加密!F89,#REF!,0)),"")</f>
        <v/>
      </c>
      <c r="H89" s="8"/>
      <c r="I89" s="8"/>
    </row>
    <row r="90" spans="1:9" ht="20.25" customHeight="1" x14ac:dyDescent="0.2">
      <c r="A90" s="8">
        <v>88</v>
      </c>
      <c r="B90" s="8" t="s">
        <v>279</v>
      </c>
      <c r="C90" s="8" t="s">
        <v>45</v>
      </c>
      <c r="D90" s="8" t="s">
        <v>286</v>
      </c>
      <c r="E90" s="8" t="s">
        <v>46</v>
      </c>
      <c r="F90" s="8" t="s">
        <v>287</v>
      </c>
      <c r="G90" s="9" t="str">
        <f>IFERROR(INDEX(#REF!,MATCH(加密!F90,#REF!,0)),"")</f>
        <v/>
      </c>
      <c r="H90" s="8"/>
      <c r="I90" s="8"/>
    </row>
    <row r="91" spans="1:9" ht="20.25" customHeight="1" x14ac:dyDescent="0.2">
      <c r="A91" s="8">
        <v>89</v>
      </c>
      <c r="B91" s="8" t="s">
        <v>288</v>
      </c>
      <c r="C91" s="8" t="s">
        <v>45</v>
      </c>
      <c r="D91" s="8" t="s">
        <v>289</v>
      </c>
      <c r="E91" s="8" t="s">
        <v>46</v>
      </c>
      <c r="F91" s="8" t="s">
        <v>290</v>
      </c>
      <c r="G91" s="9" t="str">
        <f>IFERROR(INDEX(#REF!,MATCH(加密!F91,#REF!,0)),"")</f>
        <v/>
      </c>
      <c r="H91" s="8"/>
      <c r="I91" s="8"/>
    </row>
    <row r="92" spans="1:9" ht="20.25" customHeight="1" x14ac:dyDescent="0.2">
      <c r="A92" s="8">
        <v>90</v>
      </c>
      <c r="B92" s="8" t="s">
        <v>288</v>
      </c>
      <c r="C92" s="8" t="s">
        <v>45</v>
      </c>
      <c r="D92" s="8" t="s">
        <v>291</v>
      </c>
      <c r="E92" s="8" t="s">
        <v>146</v>
      </c>
      <c r="F92" s="8" t="s">
        <v>292</v>
      </c>
      <c r="G92" s="9" t="str">
        <f>IFERROR(INDEX(#REF!,MATCH(加密!F92,#REF!,0)),"")</f>
        <v/>
      </c>
      <c r="H92" s="8"/>
      <c r="I92" s="8"/>
    </row>
    <row r="93" spans="1:9" ht="20.25" customHeight="1" x14ac:dyDescent="0.2">
      <c r="A93" s="8">
        <v>91</v>
      </c>
      <c r="B93" s="8" t="s">
        <v>288</v>
      </c>
      <c r="C93" s="8" t="s">
        <v>45</v>
      </c>
      <c r="D93" s="8" t="s">
        <v>293</v>
      </c>
      <c r="E93" s="8" t="s">
        <v>46</v>
      </c>
      <c r="F93" s="8" t="s">
        <v>294</v>
      </c>
      <c r="G93" s="9" t="str">
        <f>IFERROR(INDEX(#REF!,MATCH(加密!F93,#REF!,0)),"")</f>
        <v/>
      </c>
      <c r="H93" s="8"/>
      <c r="I93" s="8"/>
    </row>
    <row r="94" spans="1:9" ht="20.25" customHeight="1" x14ac:dyDescent="0.2">
      <c r="A94" s="8">
        <v>92</v>
      </c>
      <c r="B94" s="8" t="s">
        <v>288</v>
      </c>
      <c r="C94" s="8" t="s">
        <v>45</v>
      </c>
      <c r="D94" s="8" t="s">
        <v>295</v>
      </c>
      <c r="E94" s="8" t="s">
        <v>82</v>
      </c>
      <c r="F94" s="8" t="s">
        <v>296</v>
      </c>
      <c r="G94" s="9" t="str">
        <f>IFERROR(INDEX(#REF!,MATCH(加密!F94,#REF!,0)),"")</f>
        <v/>
      </c>
      <c r="H94" s="8"/>
      <c r="I94" s="8"/>
    </row>
    <row r="95" spans="1:9" ht="20.25" customHeight="1" x14ac:dyDescent="0.2">
      <c r="A95" s="8">
        <v>93</v>
      </c>
      <c r="B95" s="8" t="s">
        <v>297</v>
      </c>
      <c r="C95" s="8" t="s">
        <v>45</v>
      </c>
      <c r="D95" s="8" t="s">
        <v>298</v>
      </c>
      <c r="E95" s="8" t="s">
        <v>185</v>
      </c>
      <c r="F95" s="8" t="s">
        <v>299</v>
      </c>
      <c r="G95" s="9" t="str">
        <f>IFERROR(INDEX(#REF!,MATCH(加密!F95,#REF!,0)),"")</f>
        <v/>
      </c>
      <c r="H95" s="8"/>
      <c r="I95" s="8"/>
    </row>
    <row r="96" spans="1:9" ht="20.25" customHeight="1" x14ac:dyDescent="0.2">
      <c r="A96" s="8">
        <v>94</v>
      </c>
      <c r="B96" s="8" t="s">
        <v>297</v>
      </c>
      <c r="C96" s="8" t="s">
        <v>45</v>
      </c>
      <c r="D96" s="8" t="s">
        <v>300</v>
      </c>
      <c r="E96" s="8" t="s">
        <v>244</v>
      </c>
      <c r="F96" s="8" t="s">
        <v>301</v>
      </c>
      <c r="G96" s="9" t="str">
        <f>IFERROR(INDEX(#REF!,MATCH(加密!F96,#REF!,0)),"")</f>
        <v/>
      </c>
      <c r="H96" s="8"/>
      <c r="I96" s="8"/>
    </row>
    <row r="97" spans="1:9" ht="20.25" customHeight="1" x14ac:dyDescent="0.2">
      <c r="A97" s="8">
        <v>95</v>
      </c>
      <c r="B97" s="8" t="s">
        <v>297</v>
      </c>
      <c r="C97" s="8" t="s">
        <v>45</v>
      </c>
      <c r="D97" s="8" t="s">
        <v>302</v>
      </c>
      <c r="E97" s="8" t="s">
        <v>303</v>
      </c>
      <c r="F97" s="8" t="s">
        <v>304</v>
      </c>
      <c r="G97" s="9" t="str">
        <f>IFERROR(INDEX(#REF!,MATCH(加密!F97,#REF!,0)),"")</f>
        <v/>
      </c>
      <c r="H97" s="8"/>
      <c r="I97" s="8"/>
    </row>
    <row r="98" spans="1:9" ht="20.25" customHeight="1" x14ac:dyDescent="0.2">
      <c r="A98" s="8">
        <v>96</v>
      </c>
      <c r="B98" s="8" t="s">
        <v>297</v>
      </c>
      <c r="C98" s="8" t="s">
        <v>45</v>
      </c>
      <c r="D98" s="8" t="s">
        <v>305</v>
      </c>
      <c r="E98" s="8" t="s">
        <v>306</v>
      </c>
      <c r="F98" s="8" t="s">
        <v>307</v>
      </c>
      <c r="G98" s="9" t="str">
        <f>IFERROR(INDEX(#REF!,MATCH(加密!F98,#REF!,0)),"")</f>
        <v/>
      </c>
      <c r="H98" s="8"/>
      <c r="I98" s="8"/>
    </row>
    <row r="99" spans="1:9" ht="20.25" customHeight="1" x14ac:dyDescent="0.2">
      <c r="A99" s="8">
        <v>97</v>
      </c>
      <c r="B99" s="8" t="s">
        <v>308</v>
      </c>
      <c r="C99" s="8" t="s">
        <v>45</v>
      </c>
      <c r="D99" s="8" t="s">
        <v>309</v>
      </c>
      <c r="E99" s="8" t="s">
        <v>310</v>
      </c>
      <c r="F99" s="8" t="s">
        <v>311</v>
      </c>
      <c r="G99" s="9" t="str">
        <f>IFERROR(INDEX(#REF!,MATCH(加密!F99,#REF!,0)),"")</f>
        <v/>
      </c>
      <c r="H99" s="8"/>
      <c r="I99" s="8"/>
    </row>
    <row r="100" spans="1:9" ht="20.25" customHeight="1" x14ac:dyDescent="0.2">
      <c r="A100" s="8">
        <v>98</v>
      </c>
      <c r="B100" s="8" t="s">
        <v>308</v>
      </c>
      <c r="C100" s="8" t="s">
        <v>45</v>
      </c>
      <c r="D100" s="8" t="s">
        <v>312</v>
      </c>
      <c r="E100" s="8" t="s">
        <v>72</v>
      </c>
      <c r="F100" s="8" t="s">
        <v>313</v>
      </c>
      <c r="G100" s="9" t="str">
        <f>IFERROR(INDEX(#REF!,MATCH(加密!F100,#REF!,0)),"")</f>
        <v/>
      </c>
      <c r="H100" s="8"/>
      <c r="I100" s="8"/>
    </row>
    <row r="101" spans="1:9" ht="20.25" customHeight="1" x14ac:dyDescent="0.2">
      <c r="A101" s="8">
        <v>99</v>
      </c>
      <c r="B101" s="8" t="s">
        <v>308</v>
      </c>
      <c r="C101" s="8" t="s">
        <v>45</v>
      </c>
      <c r="D101" s="8" t="s">
        <v>314</v>
      </c>
      <c r="E101" s="8" t="s">
        <v>158</v>
      </c>
      <c r="F101" s="8" t="s">
        <v>315</v>
      </c>
      <c r="G101" s="9" t="str">
        <f>IFERROR(INDEX(#REF!,MATCH(加密!F101,#REF!,0)),"")</f>
        <v/>
      </c>
      <c r="H101" s="8"/>
      <c r="I101" s="8"/>
    </row>
    <row r="102" spans="1:9" ht="20.25" customHeight="1" x14ac:dyDescent="0.2">
      <c r="A102" s="8">
        <v>100</v>
      </c>
      <c r="B102" s="8" t="s">
        <v>308</v>
      </c>
      <c r="C102" s="8" t="s">
        <v>45</v>
      </c>
      <c r="D102" s="8" t="s">
        <v>316</v>
      </c>
      <c r="E102" s="8" t="s">
        <v>98</v>
      </c>
      <c r="F102" s="8" t="s">
        <v>317</v>
      </c>
      <c r="G102" s="9" t="str">
        <f>IFERROR(INDEX(#REF!,MATCH(加密!F102,#REF!,0)),"")</f>
        <v/>
      </c>
      <c r="H102" s="8"/>
      <c r="I102" s="8"/>
    </row>
    <row r="103" spans="1:9" ht="20.25" customHeight="1" x14ac:dyDescent="0.2">
      <c r="A103" s="8">
        <v>101</v>
      </c>
      <c r="B103" s="8" t="s">
        <v>318</v>
      </c>
      <c r="C103" s="8" t="s">
        <v>45</v>
      </c>
      <c r="D103" s="8" t="s">
        <v>319</v>
      </c>
      <c r="E103" s="8" t="s">
        <v>320</v>
      </c>
      <c r="F103" s="8" t="s">
        <v>321</v>
      </c>
      <c r="G103" s="9" t="str">
        <f>IFERROR(INDEX(#REF!,MATCH(加密!F103,#REF!,0)),"")</f>
        <v/>
      </c>
      <c r="H103" s="8"/>
      <c r="I103" s="8"/>
    </row>
    <row r="104" spans="1:9" ht="20.25" customHeight="1" x14ac:dyDescent="0.2">
      <c r="A104" s="8">
        <v>102</v>
      </c>
      <c r="B104" s="8" t="s">
        <v>318</v>
      </c>
      <c r="C104" s="8" t="s">
        <v>45</v>
      </c>
      <c r="D104" s="8" t="s">
        <v>322</v>
      </c>
      <c r="E104" s="8" t="s">
        <v>254</v>
      </c>
      <c r="F104" s="8" t="s">
        <v>323</v>
      </c>
      <c r="G104" s="9" t="str">
        <f>IFERROR(INDEX(#REF!,MATCH(加密!F104,#REF!,0)),"")</f>
        <v/>
      </c>
      <c r="H104" s="8"/>
      <c r="I104" s="8"/>
    </row>
    <row r="105" spans="1:9" ht="20.25" customHeight="1" x14ac:dyDescent="0.2">
      <c r="A105" s="8">
        <v>103</v>
      </c>
      <c r="B105" s="8" t="s">
        <v>318</v>
      </c>
      <c r="C105" s="8" t="s">
        <v>45</v>
      </c>
      <c r="D105" s="8" t="s">
        <v>324</v>
      </c>
      <c r="E105" s="8" t="s">
        <v>269</v>
      </c>
      <c r="F105" s="8" t="s">
        <v>325</v>
      </c>
      <c r="G105" s="9" t="str">
        <f>IFERROR(INDEX(#REF!,MATCH(加密!F105,#REF!,0)),"")</f>
        <v/>
      </c>
      <c r="H105" s="8"/>
      <c r="I105" s="8"/>
    </row>
    <row r="106" spans="1:9" ht="20.25" customHeight="1" x14ac:dyDescent="0.2">
      <c r="A106" s="8">
        <v>104</v>
      </c>
      <c r="B106" s="8" t="s">
        <v>318</v>
      </c>
      <c r="C106" s="8" t="s">
        <v>45</v>
      </c>
      <c r="D106" s="8" t="s">
        <v>326</v>
      </c>
      <c r="E106" s="8" t="s">
        <v>113</v>
      </c>
      <c r="F106" s="8" t="s">
        <v>327</v>
      </c>
      <c r="G106" s="9" t="str">
        <f>IFERROR(INDEX(#REF!,MATCH(加密!F106,#REF!,0)),"")</f>
        <v/>
      </c>
      <c r="H106" s="8"/>
      <c r="I106" s="8"/>
    </row>
    <row r="107" spans="1:9" ht="20.25" customHeight="1" x14ac:dyDescent="0.2">
      <c r="A107" s="8">
        <v>105</v>
      </c>
      <c r="B107" s="8" t="s">
        <v>145</v>
      </c>
      <c r="C107" s="8" t="s">
        <v>45</v>
      </c>
      <c r="D107" s="8" t="s">
        <v>328</v>
      </c>
      <c r="E107" s="8" t="s">
        <v>329</v>
      </c>
      <c r="F107" s="8" t="s">
        <v>330</v>
      </c>
      <c r="G107" s="9" t="str">
        <f>IFERROR(INDEX(#REF!,MATCH(加密!F107,#REF!,0)),"")</f>
        <v/>
      </c>
      <c r="H107" s="8"/>
      <c r="I107" s="8"/>
    </row>
    <row r="108" spans="1:9" ht="20.25" customHeight="1" x14ac:dyDescent="0.2">
      <c r="A108" s="8">
        <v>106</v>
      </c>
      <c r="B108" s="8" t="s">
        <v>145</v>
      </c>
      <c r="C108" s="8" t="s">
        <v>45</v>
      </c>
      <c r="D108" s="8" t="s">
        <v>331</v>
      </c>
      <c r="E108" s="8" t="s">
        <v>139</v>
      </c>
      <c r="F108" s="8" t="s">
        <v>332</v>
      </c>
      <c r="G108" s="9" t="str">
        <f>IFERROR(INDEX(#REF!,MATCH(加密!F108,#REF!,0)),"")</f>
        <v/>
      </c>
      <c r="H108" s="8"/>
      <c r="I108" s="8"/>
    </row>
    <row r="109" spans="1:9" ht="20.25" customHeight="1" x14ac:dyDescent="0.2">
      <c r="A109" s="8">
        <v>107</v>
      </c>
      <c r="B109" s="8" t="s">
        <v>145</v>
      </c>
      <c r="C109" s="8" t="s">
        <v>45</v>
      </c>
      <c r="D109" s="8" t="s">
        <v>333</v>
      </c>
      <c r="E109" s="8" t="s">
        <v>190</v>
      </c>
      <c r="F109" s="8" t="s">
        <v>334</v>
      </c>
      <c r="G109" s="9" t="str">
        <f>IFERROR(INDEX(#REF!,MATCH(加密!F109,#REF!,0)),"")</f>
        <v/>
      </c>
      <c r="H109" s="8"/>
      <c r="I109" s="8"/>
    </row>
    <row r="110" spans="1:9" ht="20.25" customHeight="1" x14ac:dyDescent="0.2">
      <c r="A110" s="8">
        <v>108</v>
      </c>
      <c r="B110" s="8" t="s">
        <v>145</v>
      </c>
      <c r="C110" s="8" t="s">
        <v>45</v>
      </c>
      <c r="D110" s="8" t="s">
        <v>335</v>
      </c>
      <c r="E110" s="8" t="s">
        <v>154</v>
      </c>
      <c r="F110" s="8" t="s">
        <v>336</v>
      </c>
      <c r="G110" s="9" t="str">
        <f>IFERROR(INDEX(#REF!,MATCH(加密!F110,#REF!,0)),"")</f>
        <v/>
      </c>
      <c r="H110" s="8"/>
      <c r="I110" s="8"/>
    </row>
    <row r="111" spans="1:9" ht="20.25" customHeight="1" x14ac:dyDescent="0.2">
      <c r="A111" s="8">
        <v>109</v>
      </c>
      <c r="B111" s="8" t="s">
        <v>269</v>
      </c>
      <c r="C111" s="8" t="s">
        <v>45</v>
      </c>
      <c r="D111" s="8" t="s">
        <v>337</v>
      </c>
      <c r="E111" s="8" t="s">
        <v>258</v>
      </c>
      <c r="F111" s="8" t="s">
        <v>338</v>
      </c>
      <c r="G111" s="9" t="str">
        <f>IFERROR(INDEX(#REF!,MATCH(加密!F111,#REF!,0)),"")</f>
        <v/>
      </c>
      <c r="H111" s="8"/>
      <c r="I111" s="8"/>
    </row>
    <row r="112" spans="1:9" ht="20.25" customHeight="1" x14ac:dyDescent="0.2">
      <c r="A112" s="8">
        <v>110</v>
      </c>
      <c r="B112" s="8" t="s">
        <v>269</v>
      </c>
      <c r="C112" s="8" t="s">
        <v>45</v>
      </c>
      <c r="D112" s="8" t="s">
        <v>339</v>
      </c>
      <c r="E112" s="8" t="s">
        <v>340</v>
      </c>
      <c r="F112" s="8" t="s">
        <v>341</v>
      </c>
      <c r="G112" s="9" t="str">
        <f>IFERROR(INDEX(#REF!,MATCH(加密!F112,#REF!,0)),"")</f>
        <v/>
      </c>
      <c r="H112" s="8"/>
      <c r="I112" s="8"/>
    </row>
    <row r="113" spans="1:9" ht="20.25" customHeight="1" x14ac:dyDescent="0.2">
      <c r="A113" s="8">
        <v>111</v>
      </c>
      <c r="B113" s="8" t="s">
        <v>269</v>
      </c>
      <c r="C113" s="8" t="s">
        <v>45</v>
      </c>
      <c r="D113" s="8" t="s">
        <v>342</v>
      </c>
      <c r="E113" s="8" t="s">
        <v>343</v>
      </c>
      <c r="F113" s="8" t="s">
        <v>344</v>
      </c>
      <c r="G113" s="9" t="str">
        <f>IFERROR(INDEX(#REF!,MATCH(加密!F113,#REF!,0)),"")</f>
        <v/>
      </c>
      <c r="H113" s="8"/>
      <c r="I113" s="8"/>
    </row>
    <row r="114" spans="1:9" ht="20.25" customHeight="1" x14ac:dyDescent="0.2">
      <c r="A114" s="8">
        <v>112</v>
      </c>
      <c r="B114" s="8" t="s">
        <v>269</v>
      </c>
      <c r="C114" s="8" t="s">
        <v>45</v>
      </c>
      <c r="D114" s="8" t="s">
        <v>345</v>
      </c>
      <c r="E114" s="8" t="s">
        <v>346</v>
      </c>
      <c r="F114" s="8" t="s">
        <v>347</v>
      </c>
      <c r="G114" s="9" t="str">
        <f>IFERROR(INDEX(#REF!,MATCH(加密!F114,#REF!,0)),"")</f>
        <v/>
      </c>
      <c r="H114" s="8"/>
      <c r="I114" s="8"/>
    </row>
    <row r="115" spans="1:9" ht="20.25" customHeight="1" x14ac:dyDescent="0.2">
      <c r="A115" s="8">
        <v>113</v>
      </c>
      <c r="B115" s="8" t="s">
        <v>348</v>
      </c>
      <c r="C115" s="8" t="s">
        <v>45</v>
      </c>
      <c r="D115" s="8" t="s">
        <v>349</v>
      </c>
      <c r="E115" s="8" t="s">
        <v>236</v>
      </c>
      <c r="F115" s="8" t="s">
        <v>350</v>
      </c>
      <c r="G115" s="9" t="str">
        <f>IFERROR(INDEX(#REF!,MATCH(加密!F115,#REF!,0)),"")</f>
        <v/>
      </c>
      <c r="H115" s="8"/>
      <c r="I115" s="8"/>
    </row>
    <row r="116" spans="1:9" ht="20.25" customHeight="1" x14ac:dyDescent="0.2">
      <c r="A116" s="8">
        <v>114</v>
      </c>
      <c r="B116" s="8" t="s">
        <v>348</v>
      </c>
      <c r="C116" s="8" t="s">
        <v>45</v>
      </c>
      <c r="D116" s="8" t="s">
        <v>351</v>
      </c>
      <c r="E116" s="8" t="s">
        <v>352</v>
      </c>
      <c r="F116" s="8" t="s">
        <v>353</v>
      </c>
      <c r="G116" s="9" t="str">
        <f>IFERROR(INDEX(#REF!,MATCH(加密!F116,#REF!,0)),"")</f>
        <v/>
      </c>
      <c r="H116" s="8"/>
      <c r="I116" s="8"/>
    </row>
    <row r="117" spans="1:9" ht="20.25" customHeight="1" x14ac:dyDescent="0.2">
      <c r="A117" s="8">
        <v>115</v>
      </c>
      <c r="B117" s="8" t="s">
        <v>348</v>
      </c>
      <c r="C117" s="8" t="s">
        <v>45</v>
      </c>
      <c r="D117" s="8" t="s">
        <v>354</v>
      </c>
      <c r="E117" s="8" t="s">
        <v>355</v>
      </c>
      <c r="F117" s="8" t="s">
        <v>356</v>
      </c>
      <c r="G117" s="9" t="str">
        <f>IFERROR(INDEX(#REF!,MATCH(加密!F117,#REF!,0)),"")</f>
        <v/>
      </c>
      <c r="H117" s="8"/>
      <c r="I117" s="8"/>
    </row>
    <row r="118" spans="1:9" ht="20.25" customHeight="1" x14ac:dyDescent="0.2">
      <c r="A118" s="8">
        <v>116</v>
      </c>
      <c r="B118" s="8" t="s">
        <v>348</v>
      </c>
      <c r="C118" s="8" t="s">
        <v>45</v>
      </c>
      <c r="D118" s="8" t="s">
        <v>357</v>
      </c>
      <c r="E118" s="8" t="s">
        <v>358</v>
      </c>
      <c r="F118" s="8" t="s">
        <v>359</v>
      </c>
      <c r="G118" s="9" t="str">
        <f>IFERROR(INDEX(#REF!,MATCH(加密!F118,#REF!,0)),"")</f>
        <v/>
      </c>
      <c r="H118" s="8"/>
      <c r="I118" s="8"/>
    </row>
    <row r="119" spans="1:9" ht="20.25" customHeight="1" x14ac:dyDescent="0.2">
      <c r="A119" s="8">
        <v>117</v>
      </c>
      <c r="B119" s="8" t="s">
        <v>360</v>
      </c>
      <c r="C119" s="8" t="s">
        <v>45</v>
      </c>
      <c r="D119" s="8" t="s">
        <v>361</v>
      </c>
      <c r="E119" s="8" t="s">
        <v>164</v>
      </c>
      <c r="F119" s="8" t="s">
        <v>362</v>
      </c>
      <c r="G119" s="9" t="str">
        <f>IFERROR(INDEX(#REF!,MATCH(加密!F119,#REF!,0)),"")</f>
        <v/>
      </c>
      <c r="H119" s="8"/>
      <c r="I119" s="8"/>
    </row>
    <row r="120" spans="1:9" ht="20.25" customHeight="1" x14ac:dyDescent="0.2">
      <c r="A120" s="8">
        <v>118</v>
      </c>
      <c r="B120" s="8" t="s">
        <v>360</v>
      </c>
      <c r="C120" s="8" t="s">
        <v>45</v>
      </c>
      <c r="D120" s="8" t="s">
        <v>363</v>
      </c>
      <c r="E120" s="8" t="s">
        <v>80</v>
      </c>
      <c r="F120" s="8" t="s">
        <v>364</v>
      </c>
      <c r="G120" s="9" t="str">
        <f>IFERROR(INDEX(#REF!,MATCH(加密!F120,#REF!,0)),"")</f>
        <v/>
      </c>
      <c r="H120" s="8"/>
      <c r="I120" s="8"/>
    </row>
    <row r="121" spans="1:9" ht="20.25" customHeight="1" x14ac:dyDescent="0.2">
      <c r="A121" s="8">
        <v>119</v>
      </c>
      <c r="B121" s="8" t="s">
        <v>360</v>
      </c>
      <c r="C121" s="8" t="s">
        <v>45</v>
      </c>
      <c r="D121" s="8" t="s">
        <v>365</v>
      </c>
      <c r="E121" s="8" t="s">
        <v>366</v>
      </c>
      <c r="F121" s="8" t="s">
        <v>367</v>
      </c>
      <c r="G121" s="9" t="str">
        <f>IFERROR(INDEX(#REF!,MATCH(加密!F121,#REF!,0)),"")</f>
        <v/>
      </c>
      <c r="H121" s="8"/>
      <c r="I121" s="8"/>
    </row>
    <row r="122" spans="1:9" ht="20.25" customHeight="1" x14ac:dyDescent="0.2">
      <c r="A122" s="8">
        <v>120</v>
      </c>
      <c r="B122" s="8" t="s">
        <v>360</v>
      </c>
      <c r="C122" s="8" t="s">
        <v>45</v>
      </c>
      <c r="D122" s="8" t="s">
        <v>368</v>
      </c>
      <c r="E122" s="8" t="s">
        <v>185</v>
      </c>
      <c r="F122" s="8" t="s">
        <v>369</v>
      </c>
      <c r="G122" s="9" t="str">
        <f>IFERROR(INDEX(#REF!,MATCH(加密!F122,#REF!,0)),"")</f>
        <v/>
      </c>
      <c r="H122" s="8"/>
      <c r="I122" s="8"/>
    </row>
    <row r="123" spans="1:9" ht="20.25" customHeight="1" x14ac:dyDescent="0.2">
      <c r="A123" s="8">
        <v>121</v>
      </c>
      <c r="B123" s="8" t="s">
        <v>306</v>
      </c>
      <c r="C123" s="8" t="s">
        <v>45</v>
      </c>
      <c r="D123" s="8" t="s">
        <v>370</v>
      </c>
      <c r="E123" s="8" t="s">
        <v>82</v>
      </c>
      <c r="F123" s="8" t="s">
        <v>371</v>
      </c>
      <c r="G123" s="9" t="str">
        <f>IFERROR(INDEX(#REF!,MATCH(加密!F123,#REF!,0)),"")</f>
        <v/>
      </c>
      <c r="H123" s="8"/>
      <c r="I123" s="8"/>
    </row>
    <row r="124" spans="1:9" ht="20.25" customHeight="1" x14ac:dyDescent="0.2">
      <c r="A124" s="8">
        <v>122</v>
      </c>
      <c r="B124" s="8" t="s">
        <v>306</v>
      </c>
      <c r="C124" s="8" t="s">
        <v>45</v>
      </c>
      <c r="D124" s="8" t="s">
        <v>372</v>
      </c>
      <c r="E124" s="8" t="s">
        <v>373</v>
      </c>
      <c r="F124" s="8" t="s">
        <v>374</v>
      </c>
      <c r="G124" s="9" t="str">
        <f>IFERROR(INDEX(#REF!,MATCH(加密!F124,#REF!,0)),"")</f>
        <v/>
      </c>
      <c r="H124" s="8"/>
      <c r="I124" s="8"/>
    </row>
    <row r="125" spans="1:9" ht="20.25" customHeight="1" x14ac:dyDescent="0.2">
      <c r="A125" s="8">
        <v>123</v>
      </c>
      <c r="B125" s="8" t="s">
        <v>306</v>
      </c>
      <c r="C125" s="8" t="s">
        <v>45</v>
      </c>
      <c r="D125" s="8" t="s">
        <v>375</v>
      </c>
      <c r="E125" s="8" t="s">
        <v>376</v>
      </c>
      <c r="F125" s="8" t="s">
        <v>377</v>
      </c>
      <c r="G125" s="9" t="str">
        <f>IFERROR(INDEX(#REF!,MATCH(加密!F125,#REF!,0)),"")</f>
        <v/>
      </c>
      <c r="H125" s="8"/>
      <c r="I125" s="8"/>
    </row>
    <row r="126" spans="1:9" ht="20.25" customHeight="1" x14ac:dyDescent="0.2">
      <c r="A126" s="8">
        <v>124</v>
      </c>
      <c r="B126" s="8" t="s">
        <v>306</v>
      </c>
      <c r="C126" s="8" t="s">
        <v>45</v>
      </c>
      <c r="D126" s="8" t="s">
        <v>378</v>
      </c>
      <c r="E126" s="8" t="s">
        <v>239</v>
      </c>
      <c r="F126" s="8" t="s">
        <v>379</v>
      </c>
      <c r="G126" s="9" t="str">
        <f>IFERROR(INDEX(#REF!,MATCH(加密!F126,#REF!,0)),"")</f>
        <v/>
      </c>
      <c r="H126" s="8"/>
      <c r="I126" s="8"/>
    </row>
    <row r="127" spans="1:9" ht="20.25" customHeight="1" x14ac:dyDescent="0.2">
      <c r="A127" s="8">
        <v>125</v>
      </c>
      <c r="B127" s="8" t="s">
        <v>380</v>
      </c>
      <c r="C127" s="8" t="s">
        <v>45</v>
      </c>
      <c r="D127" s="8" t="s">
        <v>381</v>
      </c>
      <c r="E127" s="8" t="s">
        <v>382</v>
      </c>
      <c r="F127" s="8" t="s">
        <v>383</v>
      </c>
      <c r="G127" s="9" t="str">
        <f>IFERROR(INDEX(#REF!,MATCH(加密!F127,#REF!,0)),"")</f>
        <v/>
      </c>
      <c r="H127" s="8"/>
      <c r="I127" s="8"/>
    </row>
    <row r="128" spans="1:9" ht="20.25" customHeight="1" x14ac:dyDescent="0.2">
      <c r="A128" s="8">
        <v>126</v>
      </c>
      <c r="B128" s="8" t="s">
        <v>380</v>
      </c>
      <c r="C128" s="8" t="s">
        <v>45</v>
      </c>
      <c r="D128" s="8" t="s">
        <v>384</v>
      </c>
      <c r="E128" s="8" t="s">
        <v>385</v>
      </c>
      <c r="F128" s="8" t="s">
        <v>386</v>
      </c>
      <c r="G128" s="9" t="str">
        <f>IFERROR(INDEX(#REF!,MATCH(加密!F128,#REF!,0)),"")</f>
        <v/>
      </c>
      <c r="H128" s="8"/>
      <c r="I128" s="8"/>
    </row>
    <row r="129" spans="1:9" ht="20.25" customHeight="1" x14ac:dyDescent="0.2">
      <c r="A129" s="8">
        <v>127</v>
      </c>
      <c r="B129" s="8" t="s">
        <v>380</v>
      </c>
      <c r="C129" s="8" t="s">
        <v>45</v>
      </c>
      <c r="D129" s="8" t="s">
        <v>387</v>
      </c>
      <c r="E129" s="8" t="s">
        <v>388</v>
      </c>
      <c r="F129" s="8" t="s">
        <v>389</v>
      </c>
      <c r="G129" s="9" t="str">
        <f>IFERROR(INDEX(#REF!,MATCH(加密!F129,#REF!,0)),"")</f>
        <v/>
      </c>
      <c r="H129" s="8"/>
      <c r="I129" s="8"/>
    </row>
    <row r="130" spans="1:9" ht="20.25" customHeight="1" x14ac:dyDescent="0.2">
      <c r="A130" s="8">
        <v>128</v>
      </c>
      <c r="B130" s="8" t="s">
        <v>380</v>
      </c>
      <c r="C130" s="8" t="s">
        <v>45</v>
      </c>
      <c r="D130" s="8" t="s">
        <v>390</v>
      </c>
      <c r="E130" s="8" t="s">
        <v>248</v>
      </c>
      <c r="F130" s="8" t="s">
        <v>391</v>
      </c>
      <c r="G130" s="9" t="str">
        <f>IFERROR(INDEX(#REF!,MATCH(加密!F130,#REF!,0)),"")</f>
        <v/>
      </c>
      <c r="H130" s="8"/>
      <c r="I130" s="8"/>
    </row>
    <row r="131" spans="1:9" ht="20.25" customHeight="1" x14ac:dyDescent="0.2">
      <c r="A131" s="8">
        <v>129</v>
      </c>
      <c r="B131" s="8" t="s">
        <v>392</v>
      </c>
      <c r="C131" s="8" t="s">
        <v>45</v>
      </c>
      <c r="D131" s="8" t="s">
        <v>393</v>
      </c>
      <c r="E131" s="8" t="s">
        <v>148</v>
      </c>
      <c r="F131" s="8" t="s">
        <v>84</v>
      </c>
      <c r="G131" s="9" t="str">
        <f>IFERROR(INDEX(#REF!,MATCH(加密!F131,#REF!,0)),"")</f>
        <v/>
      </c>
      <c r="H131" s="8"/>
      <c r="I131" s="8"/>
    </row>
    <row r="132" spans="1:9" ht="20.25" customHeight="1" x14ac:dyDescent="0.2">
      <c r="A132" s="8">
        <v>130</v>
      </c>
      <c r="B132" s="8" t="s">
        <v>392</v>
      </c>
      <c r="C132" s="8" t="s">
        <v>45</v>
      </c>
      <c r="D132" s="8" t="s">
        <v>394</v>
      </c>
      <c r="E132" s="8" t="s">
        <v>99</v>
      </c>
      <c r="F132" s="8" t="s">
        <v>89</v>
      </c>
      <c r="G132" s="9" t="str">
        <f>IFERROR(INDEX(#REF!,MATCH(加密!F132,#REF!,0)),"")</f>
        <v/>
      </c>
      <c r="H132" s="8"/>
      <c r="I132" s="8"/>
    </row>
    <row r="133" spans="1:9" ht="20.25" customHeight="1" x14ac:dyDescent="0.2">
      <c r="A133" s="8">
        <v>131</v>
      </c>
      <c r="B133" s="8" t="s">
        <v>392</v>
      </c>
      <c r="C133" s="8" t="s">
        <v>395</v>
      </c>
      <c r="D133" s="8" t="s">
        <v>396</v>
      </c>
      <c r="E133" s="8" t="s">
        <v>397</v>
      </c>
      <c r="F133" s="8" t="s">
        <v>398</v>
      </c>
      <c r="G133" s="9" t="str">
        <f>IFERROR(INDEX(#REF!,MATCH(加密!F133,#REF!,0)),"")</f>
        <v/>
      </c>
      <c r="H133" s="8"/>
      <c r="I133" s="8"/>
    </row>
    <row r="134" spans="1:9" ht="20.25" customHeight="1" x14ac:dyDescent="0.2">
      <c r="A134" s="8">
        <v>132</v>
      </c>
      <c r="B134" s="8" t="s">
        <v>392</v>
      </c>
      <c r="C134" s="8" t="s">
        <v>250</v>
      </c>
      <c r="D134" s="8" t="s">
        <v>399</v>
      </c>
      <c r="E134" s="8" t="s">
        <v>358</v>
      </c>
      <c r="F134" s="8" t="s">
        <v>400</v>
      </c>
      <c r="G134" s="9" t="str">
        <f>IFERROR(INDEX(#REF!,MATCH(加密!F134,#REF!,0)),"")</f>
        <v/>
      </c>
      <c r="H134" s="8"/>
      <c r="I134" s="8"/>
    </row>
    <row r="135" spans="1:9" ht="20.25" customHeight="1" x14ac:dyDescent="0.2">
      <c r="A135" s="8">
        <v>133</v>
      </c>
      <c r="B135" s="8" t="s">
        <v>401</v>
      </c>
      <c r="C135" s="8" t="s">
        <v>250</v>
      </c>
      <c r="D135" s="8" t="s">
        <v>402</v>
      </c>
      <c r="E135" s="8" t="s">
        <v>403</v>
      </c>
      <c r="F135" s="8" t="s">
        <v>404</v>
      </c>
      <c r="G135" s="9" t="str">
        <f>IFERROR(INDEX(#REF!,MATCH(加密!F135,#REF!,0)),"")</f>
        <v/>
      </c>
      <c r="H135" s="8"/>
      <c r="I135" s="8"/>
    </row>
    <row r="136" spans="1:9" ht="20.25" customHeight="1" x14ac:dyDescent="0.2">
      <c r="A136" s="8">
        <v>134</v>
      </c>
      <c r="B136" s="8" t="s">
        <v>401</v>
      </c>
      <c r="C136" s="8" t="s">
        <v>250</v>
      </c>
      <c r="D136" s="8" t="s">
        <v>405</v>
      </c>
      <c r="E136" s="8" t="s">
        <v>406</v>
      </c>
      <c r="F136" s="8" t="s">
        <v>407</v>
      </c>
      <c r="G136" s="9" t="str">
        <f>IFERROR(INDEX(#REF!,MATCH(加密!F136,#REF!,0)),"")</f>
        <v/>
      </c>
      <c r="H136" s="8"/>
      <c r="I136" s="8"/>
    </row>
    <row r="137" spans="1:9" ht="20.25" customHeight="1" x14ac:dyDescent="0.2">
      <c r="A137" s="8">
        <v>135</v>
      </c>
      <c r="B137" s="8" t="s">
        <v>401</v>
      </c>
      <c r="C137" s="8" t="s">
        <v>250</v>
      </c>
      <c r="D137" s="8" t="s">
        <v>408</v>
      </c>
      <c r="E137" s="8" t="s">
        <v>409</v>
      </c>
      <c r="F137" s="8" t="s">
        <v>410</v>
      </c>
      <c r="G137" s="9" t="str">
        <f>IFERROR(INDEX(#REF!,MATCH(加密!F137,#REF!,0)),"")</f>
        <v/>
      </c>
      <c r="H137" s="8"/>
      <c r="I137" s="8"/>
    </row>
    <row r="138" spans="1:9" ht="20.25" customHeight="1" x14ac:dyDescent="0.2">
      <c r="A138" s="8">
        <v>136</v>
      </c>
      <c r="B138" s="8" t="s">
        <v>401</v>
      </c>
      <c r="C138" s="8" t="s">
        <v>250</v>
      </c>
      <c r="D138" s="8" t="s">
        <v>411</v>
      </c>
      <c r="E138" s="8" t="s">
        <v>412</v>
      </c>
      <c r="F138" s="8" t="s">
        <v>413</v>
      </c>
      <c r="G138" s="9" t="str">
        <f>IFERROR(INDEX(#REF!,MATCH(加密!F138,#REF!,0)),"")</f>
        <v/>
      </c>
      <c r="H138" s="8"/>
      <c r="I138" s="8"/>
    </row>
    <row r="139" spans="1:9" ht="20.25" customHeight="1" x14ac:dyDescent="0.2">
      <c r="A139" s="8">
        <v>137</v>
      </c>
      <c r="B139" s="8" t="s">
        <v>68</v>
      </c>
      <c r="C139" s="8" t="s">
        <v>395</v>
      </c>
      <c r="D139" s="8" t="s">
        <v>414</v>
      </c>
      <c r="E139" s="8" t="s">
        <v>415</v>
      </c>
      <c r="F139" s="8" t="s">
        <v>112</v>
      </c>
      <c r="G139" s="9" t="str">
        <f>IFERROR(INDEX(#REF!,MATCH(加密!F139,#REF!,0)),"")</f>
        <v/>
      </c>
      <c r="H139" s="8"/>
      <c r="I139" s="8"/>
    </row>
    <row r="140" spans="1:9" ht="20.25" customHeight="1" x14ac:dyDescent="0.2">
      <c r="A140" s="8">
        <v>138</v>
      </c>
      <c r="B140" s="8" t="s">
        <v>68</v>
      </c>
      <c r="C140" s="8" t="s">
        <v>250</v>
      </c>
      <c r="D140" s="8" t="s">
        <v>416</v>
      </c>
      <c r="E140" s="8" t="s">
        <v>68</v>
      </c>
      <c r="F140" s="8" t="s">
        <v>115</v>
      </c>
      <c r="G140" s="9" t="str">
        <f>IFERROR(INDEX(#REF!,MATCH(加密!F140,#REF!,0)),"")</f>
        <v/>
      </c>
      <c r="H140" s="8"/>
      <c r="I140" s="8"/>
    </row>
    <row r="141" spans="1:9" ht="20.25" customHeight="1" x14ac:dyDescent="0.2">
      <c r="A141" s="8">
        <v>139</v>
      </c>
      <c r="B141" s="8" t="s">
        <v>68</v>
      </c>
      <c r="C141" s="8" t="s">
        <v>417</v>
      </c>
      <c r="D141" s="8" t="s">
        <v>418</v>
      </c>
      <c r="E141" s="8" t="s">
        <v>170</v>
      </c>
      <c r="F141" s="8" t="s">
        <v>117</v>
      </c>
      <c r="G141" s="9" t="str">
        <f>IFERROR(INDEX(#REF!,MATCH(加密!F141,#REF!,0)),"")</f>
        <v/>
      </c>
      <c r="H141" s="8"/>
      <c r="I141" s="8"/>
    </row>
    <row r="142" spans="1:9" ht="20.25" customHeight="1" x14ac:dyDescent="0.2">
      <c r="A142" s="8">
        <v>140</v>
      </c>
      <c r="B142" s="8" t="s">
        <v>68</v>
      </c>
      <c r="C142" s="8" t="s">
        <v>419</v>
      </c>
      <c r="D142" s="8" t="s">
        <v>420</v>
      </c>
      <c r="E142" s="8" t="s">
        <v>306</v>
      </c>
      <c r="F142" s="8" t="s">
        <v>119</v>
      </c>
      <c r="G142" s="9" t="str">
        <f>IFERROR(INDEX(#REF!,MATCH(加密!F142,#REF!,0)),"")</f>
        <v/>
      </c>
      <c r="H142" s="8"/>
      <c r="I142" s="8"/>
    </row>
    <row r="143" spans="1:9" ht="20.25" customHeight="1" x14ac:dyDescent="0.2">
      <c r="A143" s="8">
        <v>141</v>
      </c>
      <c r="B143" s="8" t="s">
        <v>54</v>
      </c>
      <c r="C143" s="8" t="s">
        <v>250</v>
      </c>
      <c r="D143" s="8" t="s">
        <v>421</v>
      </c>
      <c r="E143" s="8" t="s">
        <v>422</v>
      </c>
      <c r="F143" s="8" t="s">
        <v>122</v>
      </c>
      <c r="G143" s="9" t="str">
        <f>IFERROR(INDEX(#REF!,MATCH(加密!F143,#REF!,0)),"")</f>
        <v/>
      </c>
      <c r="H143" s="8"/>
      <c r="I143" s="8"/>
    </row>
    <row r="144" spans="1:9" ht="20.25" customHeight="1" x14ac:dyDescent="0.2">
      <c r="A144" s="8">
        <v>142</v>
      </c>
      <c r="B144" s="8" t="s">
        <v>54</v>
      </c>
      <c r="C144" s="8" t="s">
        <v>250</v>
      </c>
      <c r="D144" s="8" t="s">
        <v>423</v>
      </c>
      <c r="E144" s="8" t="s">
        <v>76</v>
      </c>
      <c r="F144" s="8" t="s">
        <v>124</v>
      </c>
      <c r="G144" s="9" t="str">
        <f>IFERROR(INDEX(#REF!,MATCH(加密!F144,#REF!,0)),"")</f>
        <v/>
      </c>
      <c r="H144" s="8"/>
      <c r="I144" s="8"/>
    </row>
    <row r="145" spans="1:9" ht="20.25" customHeight="1" x14ac:dyDescent="0.2">
      <c r="A145" s="8">
        <v>143</v>
      </c>
      <c r="B145" s="8" t="s">
        <v>54</v>
      </c>
      <c r="C145" s="8" t="s">
        <v>250</v>
      </c>
      <c r="D145" s="8" t="s">
        <v>424</v>
      </c>
      <c r="E145" s="8" t="s">
        <v>425</v>
      </c>
      <c r="F145" s="8" t="s">
        <v>126</v>
      </c>
      <c r="G145" s="9" t="str">
        <f>IFERROR(INDEX(#REF!,MATCH(加密!F145,#REF!,0)),"")</f>
        <v/>
      </c>
      <c r="H145" s="8"/>
      <c r="I145" s="8"/>
    </row>
    <row r="146" spans="1:9" ht="20.25" customHeight="1" x14ac:dyDescent="0.2">
      <c r="A146" s="8">
        <v>144</v>
      </c>
      <c r="B146" s="8" t="s">
        <v>54</v>
      </c>
      <c r="C146" s="8" t="s">
        <v>395</v>
      </c>
      <c r="D146" s="8" t="s">
        <v>426</v>
      </c>
      <c r="E146" s="8" t="s">
        <v>427</v>
      </c>
      <c r="F146" s="8" t="s">
        <v>128</v>
      </c>
      <c r="G146" s="9" t="str">
        <f>IFERROR(INDEX(#REF!,MATCH(加密!F146,#REF!,0)),"")</f>
        <v/>
      </c>
      <c r="H146" s="8"/>
      <c r="I146" s="8"/>
    </row>
    <row r="147" spans="1:9" ht="20.25" customHeight="1" x14ac:dyDescent="0.2">
      <c r="A147" s="8">
        <v>145</v>
      </c>
      <c r="B147" s="8" t="s">
        <v>127</v>
      </c>
      <c r="C147" s="8" t="s">
        <v>250</v>
      </c>
      <c r="D147" s="8" t="s">
        <v>428</v>
      </c>
      <c r="E147" s="8" t="s">
        <v>429</v>
      </c>
      <c r="F147" s="8" t="s">
        <v>131</v>
      </c>
      <c r="G147" s="9" t="str">
        <f>IFERROR(INDEX(#REF!,MATCH(加密!F147,#REF!,0)),"")</f>
        <v/>
      </c>
      <c r="H147" s="8"/>
      <c r="I147" s="8"/>
    </row>
    <row r="148" spans="1:9" ht="20.25" customHeight="1" x14ac:dyDescent="0.2">
      <c r="A148" s="8">
        <v>146</v>
      </c>
      <c r="B148" s="8" t="s">
        <v>127</v>
      </c>
      <c r="C148" s="8" t="s">
        <v>250</v>
      </c>
      <c r="D148" s="8" t="s">
        <v>430</v>
      </c>
      <c r="E148" s="8" t="s">
        <v>111</v>
      </c>
      <c r="F148" s="8" t="s">
        <v>133</v>
      </c>
      <c r="G148" s="9" t="str">
        <f>IFERROR(INDEX(#REF!,MATCH(加密!F148,#REF!,0)),"")</f>
        <v/>
      </c>
      <c r="H148" s="8"/>
      <c r="I148" s="8"/>
    </row>
    <row r="149" spans="1:9" ht="20.25" customHeight="1" x14ac:dyDescent="0.2">
      <c r="A149" s="8">
        <v>147</v>
      </c>
      <c r="B149" s="8" t="s">
        <v>127</v>
      </c>
      <c r="C149" s="8" t="s">
        <v>250</v>
      </c>
      <c r="D149" s="8" t="s">
        <v>431</v>
      </c>
      <c r="E149" s="8" t="s">
        <v>432</v>
      </c>
      <c r="F149" s="8" t="s">
        <v>433</v>
      </c>
      <c r="G149" s="9" t="str">
        <f>IFERROR(INDEX(#REF!,MATCH(加密!F149,#REF!,0)),"")</f>
        <v/>
      </c>
      <c r="H149" s="8"/>
      <c r="I149" s="8"/>
    </row>
    <row r="150" spans="1:9" ht="20.25" customHeight="1" x14ac:dyDescent="0.2">
      <c r="A150" s="8">
        <v>148</v>
      </c>
      <c r="B150" s="8" t="s">
        <v>127</v>
      </c>
      <c r="C150" s="8" t="s">
        <v>250</v>
      </c>
      <c r="D150" s="8" t="s">
        <v>434</v>
      </c>
      <c r="E150" s="8" t="s">
        <v>163</v>
      </c>
      <c r="F150" s="8" t="s">
        <v>435</v>
      </c>
      <c r="G150" s="9" t="str">
        <f>IFERROR(INDEX(#REF!,MATCH(加密!F150,#REF!,0)),"")</f>
        <v/>
      </c>
      <c r="H150" s="8"/>
      <c r="I150" s="8"/>
    </row>
    <row r="151" spans="1:9" ht="20.25" customHeight="1" x14ac:dyDescent="0.2">
      <c r="A151" s="8">
        <v>149</v>
      </c>
      <c r="B151" s="8" t="s">
        <v>436</v>
      </c>
      <c r="C151" s="8" t="s">
        <v>395</v>
      </c>
      <c r="D151" s="8" t="s">
        <v>437</v>
      </c>
      <c r="E151" s="8" t="s">
        <v>438</v>
      </c>
      <c r="F151" s="8" t="s">
        <v>439</v>
      </c>
      <c r="G151" s="9" t="str">
        <f>IFERROR(INDEX(#REF!,MATCH(加密!F151,#REF!,0)),"")</f>
        <v/>
      </c>
      <c r="H151" s="8"/>
      <c r="I151" s="8"/>
    </row>
    <row r="152" spans="1:9" ht="20.25" customHeight="1" x14ac:dyDescent="0.2">
      <c r="A152" s="8">
        <v>150</v>
      </c>
      <c r="B152" s="8" t="s">
        <v>436</v>
      </c>
      <c r="C152" s="8" t="s">
        <v>250</v>
      </c>
      <c r="D152" s="8" t="s">
        <v>440</v>
      </c>
      <c r="E152" s="8" t="s">
        <v>441</v>
      </c>
      <c r="F152" s="8" t="s">
        <v>442</v>
      </c>
      <c r="G152" s="9" t="str">
        <f>IFERROR(INDEX(#REF!,MATCH(加密!F152,#REF!,0)),"")</f>
        <v/>
      </c>
      <c r="H152" s="8"/>
      <c r="I152" s="8"/>
    </row>
    <row r="153" spans="1:9" ht="20.25" customHeight="1" x14ac:dyDescent="0.2">
      <c r="A153" s="8">
        <v>151</v>
      </c>
      <c r="B153" s="8" t="s">
        <v>436</v>
      </c>
      <c r="C153" s="8" t="s">
        <v>443</v>
      </c>
      <c r="D153" s="8" t="s">
        <v>444</v>
      </c>
      <c r="E153" s="8" t="s">
        <v>206</v>
      </c>
      <c r="F153" s="8" t="s">
        <v>445</v>
      </c>
      <c r="G153" s="9" t="str">
        <f>IFERROR(INDEX(#REF!,MATCH(加密!F153,#REF!,0)),"")</f>
        <v/>
      </c>
      <c r="H153" s="8"/>
      <c r="I153" s="8"/>
    </row>
    <row r="154" spans="1:9" ht="20.25" customHeight="1" x14ac:dyDescent="0.2">
      <c r="A154" s="8">
        <v>152</v>
      </c>
      <c r="B154" s="8" t="s">
        <v>436</v>
      </c>
      <c r="C154" s="8" t="s">
        <v>419</v>
      </c>
      <c r="D154" s="8" t="s">
        <v>446</v>
      </c>
      <c r="E154" s="8" t="s">
        <v>447</v>
      </c>
      <c r="F154" s="8" t="s">
        <v>448</v>
      </c>
      <c r="G154" s="9" t="str">
        <f>IFERROR(INDEX(#REF!,MATCH(加密!F154,#REF!,0)),"")</f>
        <v/>
      </c>
      <c r="H154" s="8"/>
      <c r="I154" s="8"/>
    </row>
    <row r="155" spans="1:9" ht="20.25" customHeight="1" x14ac:dyDescent="0.2">
      <c r="A155" s="8">
        <v>153</v>
      </c>
      <c r="B155" s="8" t="s">
        <v>449</v>
      </c>
      <c r="C155" s="8" t="s">
        <v>250</v>
      </c>
      <c r="D155" s="8" t="s">
        <v>450</v>
      </c>
      <c r="E155" s="8" t="s">
        <v>451</v>
      </c>
      <c r="F155" s="8" t="s">
        <v>147</v>
      </c>
      <c r="G155" s="9" t="str">
        <f>IFERROR(INDEX(#REF!,MATCH(加密!F155,#REF!,0)),"")</f>
        <v/>
      </c>
      <c r="H155" s="8"/>
      <c r="I155" s="8"/>
    </row>
    <row r="156" spans="1:9" ht="20.25" customHeight="1" x14ac:dyDescent="0.2">
      <c r="A156" s="8">
        <v>154</v>
      </c>
      <c r="B156" s="8" t="s">
        <v>449</v>
      </c>
      <c r="C156" s="8" t="s">
        <v>250</v>
      </c>
      <c r="D156" s="8" t="s">
        <v>452</v>
      </c>
      <c r="E156" s="8" t="s">
        <v>177</v>
      </c>
      <c r="F156" s="8" t="s">
        <v>149</v>
      </c>
      <c r="G156" s="9" t="str">
        <f>IFERROR(INDEX(#REF!,MATCH(加密!F156,#REF!,0)),"")</f>
        <v/>
      </c>
      <c r="H156" s="8"/>
      <c r="I156" s="8"/>
    </row>
    <row r="157" spans="1:9" ht="20.25" customHeight="1" x14ac:dyDescent="0.2">
      <c r="A157" s="8">
        <v>155</v>
      </c>
      <c r="B157" s="8" t="s">
        <v>449</v>
      </c>
      <c r="C157" s="8" t="s">
        <v>250</v>
      </c>
      <c r="D157" s="8" t="s">
        <v>453</v>
      </c>
      <c r="E157" s="8" t="s">
        <v>454</v>
      </c>
      <c r="F157" s="8" t="s">
        <v>151</v>
      </c>
      <c r="G157" s="9" t="str">
        <f>IFERROR(INDEX(#REF!,MATCH(加密!F157,#REF!,0)),"")</f>
        <v/>
      </c>
      <c r="H157" s="8"/>
      <c r="I157" s="8"/>
    </row>
    <row r="158" spans="1:9" ht="20.25" customHeight="1" x14ac:dyDescent="0.2">
      <c r="A158" s="8">
        <v>156</v>
      </c>
      <c r="B158" s="8" t="s">
        <v>449</v>
      </c>
      <c r="C158" s="8" t="s">
        <v>395</v>
      </c>
      <c r="D158" s="8" t="s">
        <v>455</v>
      </c>
      <c r="E158" s="8" t="s">
        <v>456</v>
      </c>
      <c r="F158" s="8" t="s">
        <v>153</v>
      </c>
      <c r="G158" s="9" t="str">
        <f>IFERROR(INDEX(#REF!,MATCH(加密!F158,#REF!,0)),"")</f>
        <v/>
      </c>
      <c r="H158" s="8"/>
      <c r="I158" s="8"/>
    </row>
    <row r="159" spans="1:9" ht="20.25" customHeight="1" x14ac:dyDescent="0.2">
      <c r="A159" s="8">
        <v>157</v>
      </c>
      <c r="B159" s="8" t="s">
        <v>457</v>
      </c>
      <c r="C159" s="8" t="s">
        <v>250</v>
      </c>
      <c r="D159" s="8" t="s">
        <v>458</v>
      </c>
      <c r="E159" s="8" t="s">
        <v>459</v>
      </c>
      <c r="F159" s="8" t="s">
        <v>155</v>
      </c>
      <c r="G159" s="9" t="str">
        <f>IFERROR(INDEX(#REF!,MATCH(加密!F159,#REF!,0)),"")</f>
        <v/>
      </c>
      <c r="H159" s="8"/>
      <c r="I159" s="8"/>
    </row>
    <row r="160" spans="1:9" ht="20.25" customHeight="1" x14ac:dyDescent="0.2">
      <c r="A160" s="8">
        <v>158</v>
      </c>
      <c r="B160" s="8" t="s">
        <v>457</v>
      </c>
      <c r="C160" s="8" t="s">
        <v>250</v>
      </c>
      <c r="D160" s="8" t="s">
        <v>460</v>
      </c>
      <c r="E160" s="8" t="s">
        <v>461</v>
      </c>
      <c r="F160" s="8" t="s">
        <v>157</v>
      </c>
      <c r="G160" s="9" t="str">
        <f>IFERROR(INDEX(#REF!,MATCH(加密!F160,#REF!,0)),"")</f>
        <v/>
      </c>
      <c r="H160" s="8"/>
      <c r="I160" s="8"/>
    </row>
    <row r="161" spans="1:9" ht="20.25" customHeight="1" x14ac:dyDescent="0.2">
      <c r="A161" s="8">
        <v>159</v>
      </c>
      <c r="B161" s="8" t="s">
        <v>457</v>
      </c>
      <c r="C161" s="8" t="s">
        <v>250</v>
      </c>
      <c r="D161" s="8" t="s">
        <v>462</v>
      </c>
      <c r="E161" s="8" t="s">
        <v>463</v>
      </c>
      <c r="F161" s="8" t="s">
        <v>159</v>
      </c>
      <c r="G161" s="9" t="str">
        <f>IFERROR(INDEX(#REF!,MATCH(加密!F161,#REF!,0)),"")</f>
        <v/>
      </c>
      <c r="H161" s="8"/>
      <c r="I161" s="8"/>
    </row>
    <row r="162" spans="1:9" ht="20.25" customHeight="1" x14ac:dyDescent="0.2">
      <c r="A162" s="8">
        <v>160</v>
      </c>
      <c r="B162" s="8" t="s">
        <v>457</v>
      </c>
      <c r="C162" s="8" t="s">
        <v>250</v>
      </c>
      <c r="D162" s="8" t="s">
        <v>464</v>
      </c>
      <c r="E162" s="8" t="s">
        <v>465</v>
      </c>
      <c r="F162" s="8" t="s">
        <v>161</v>
      </c>
      <c r="G162" s="9" t="str">
        <f>IFERROR(INDEX(#REF!,MATCH(加密!F162,#REF!,0)),"")</f>
        <v/>
      </c>
      <c r="H162" s="8"/>
      <c r="I162" s="8"/>
    </row>
    <row r="163" spans="1:9" ht="20.25" customHeight="1" x14ac:dyDescent="0.2">
      <c r="A163" s="8">
        <v>161</v>
      </c>
      <c r="B163" s="8" t="s">
        <v>466</v>
      </c>
      <c r="C163" s="8" t="s">
        <v>395</v>
      </c>
      <c r="D163" s="8" t="s">
        <v>467</v>
      </c>
      <c r="E163" s="8" t="s">
        <v>468</v>
      </c>
      <c r="F163" s="8"/>
      <c r="G163" s="9" t="str">
        <f>IFERROR(INDEX(#REF!,MATCH(加密!F163,#REF!,0)),"")</f>
        <v/>
      </c>
      <c r="H163" s="8"/>
      <c r="I163" s="8"/>
    </row>
    <row r="164" spans="1:9" ht="20.25" customHeight="1" x14ac:dyDescent="0.2">
      <c r="A164" s="8">
        <v>162</v>
      </c>
      <c r="B164" s="8" t="s">
        <v>466</v>
      </c>
      <c r="C164" s="8" t="s">
        <v>395</v>
      </c>
      <c r="D164" s="8" t="s">
        <v>469</v>
      </c>
      <c r="E164" s="8" t="s">
        <v>242</v>
      </c>
      <c r="F164" s="8"/>
      <c r="G164" s="9" t="str">
        <f>IFERROR(INDEX(#REF!,MATCH(加密!F164,#REF!,0)),"")</f>
        <v/>
      </c>
      <c r="H164" s="8"/>
      <c r="I164" s="8"/>
    </row>
    <row r="165" spans="1:9" ht="20.25" customHeight="1" x14ac:dyDescent="0.2">
      <c r="A165" s="8">
        <v>163</v>
      </c>
      <c r="B165" s="8" t="s">
        <v>466</v>
      </c>
      <c r="C165" s="8" t="s">
        <v>395</v>
      </c>
      <c r="D165" s="8" t="s">
        <v>470</v>
      </c>
      <c r="E165" s="8" t="s">
        <v>471</v>
      </c>
      <c r="F165" s="8"/>
      <c r="G165" s="9" t="str">
        <f>IFERROR(INDEX(#REF!,MATCH(加密!F165,#REF!,0)),"")</f>
        <v/>
      </c>
      <c r="H165" s="8"/>
      <c r="I165" s="8"/>
    </row>
    <row r="166" spans="1:9" ht="20.25" customHeight="1" x14ac:dyDescent="0.2">
      <c r="A166" s="8">
        <v>164</v>
      </c>
      <c r="B166" s="8" t="s">
        <v>466</v>
      </c>
      <c r="C166" s="8" t="s">
        <v>395</v>
      </c>
      <c r="D166" s="8" t="s">
        <v>472</v>
      </c>
      <c r="E166" s="8" t="s">
        <v>473</v>
      </c>
      <c r="F166" s="8"/>
      <c r="G166" s="9" t="str">
        <f>IFERROR(INDEX(#REF!,MATCH(加密!F166,#REF!,0)),"")</f>
        <v/>
      </c>
      <c r="H166" s="8"/>
      <c r="I166" s="8"/>
    </row>
    <row r="167" spans="1:9" ht="20.25" customHeight="1" x14ac:dyDescent="0.2">
      <c r="A167" s="8">
        <v>165</v>
      </c>
      <c r="B167" s="8" t="s">
        <v>459</v>
      </c>
      <c r="C167" s="8" t="s">
        <v>395</v>
      </c>
      <c r="D167" s="8" t="s">
        <v>474</v>
      </c>
      <c r="E167" s="8" t="s">
        <v>163</v>
      </c>
      <c r="F167" s="8"/>
      <c r="G167" s="9" t="str">
        <f>IFERROR(INDEX(#REF!,MATCH(加密!F167,#REF!,0)),"")</f>
        <v/>
      </c>
      <c r="H167" s="8"/>
      <c r="I167" s="8"/>
    </row>
    <row r="168" spans="1:9" ht="20.25" customHeight="1" x14ac:dyDescent="0.2">
      <c r="A168" s="8">
        <v>166</v>
      </c>
      <c r="B168" s="8" t="s">
        <v>459</v>
      </c>
      <c r="C168" s="8" t="s">
        <v>395</v>
      </c>
      <c r="D168" s="8" t="s">
        <v>475</v>
      </c>
      <c r="E168" s="8" t="s">
        <v>209</v>
      </c>
      <c r="F168" s="8"/>
      <c r="G168" s="9" t="str">
        <f>IFERROR(INDEX(#REF!,MATCH(加密!F168,#REF!,0)),"")</f>
        <v/>
      </c>
      <c r="H168" s="8"/>
      <c r="I168" s="8"/>
    </row>
    <row r="169" spans="1:9" ht="20.25" customHeight="1" x14ac:dyDescent="0.2">
      <c r="A169" s="8">
        <v>167</v>
      </c>
      <c r="B169" s="8" t="s">
        <v>459</v>
      </c>
      <c r="C169" s="8" t="s">
        <v>395</v>
      </c>
      <c r="D169" s="8" t="s">
        <v>476</v>
      </c>
      <c r="E169" s="8" t="s">
        <v>477</v>
      </c>
      <c r="F169" s="8"/>
      <c r="G169" s="9" t="str">
        <f>IFERROR(INDEX(#REF!,MATCH(加密!F169,#REF!,0)),"")</f>
        <v/>
      </c>
      <c r="H169" s="8"/>
      <c r="I169" s="8"/>
    </row>
    <row r="170" spans="1:9" ht="20.25" customHeight="1" x14ac:dyDescent="0.2">
      <c r="A170" s="8">
        <v>168</v>
      </c>
      <c r="B170" s="8" t="s">
        <v>459</v>
      </c>
      <c r="C170" s="8" t="s">
        <v>395</v>
      </c>
      <c r="D170" s="8" t="s">
        <v>478</v>
      </c>
      <c r="E170" s="8" t="s">
        <v>479</v>
      </c>
      <c r="F170" s="8"/>
      <c r="G170" s="9" t="str">
        <f>IFERROR(INDEX(#REF!,MATCH(加密!F170,#REF!,0)),"")</f>
        <v/>
      </c>
      <c r="H170" s="8"/>
      <c r="I170" s="8"/>
    </row>
    <row r="171" spans="1:9" ht="20.25" customHeight="1" x14ac:dyDescent="0.2">
      <c r="A171" s="8">
        <v>169</v>
      </c>
      <c r="B171" s="8" t="s">
        <v>480</v>
      </c>
      <c r="C171" s="8" t="s">
        <v>395</v>
      </c>
      <c r="D171" s="8" t="s">
        <v>481</v>
      </c>
      <c r="E171" s="8" t="s">
        <v>99</v>
      </c>
      <c r="F171" s="8"/>
      <c r="G171" s="9" t="str">
        <f>IFERROR(INDEX(#REF!,MATCH(加密!F171,#REF!,0)),"")</f>
        <v/>
      </c>
      <c r="H171" s="8"/>
      <c r="I171" s="8"/>
    </row>
    <row r="172" spans="1:9" ht="20.25" customHeight="1" x14ac:dyDescent="0.2">
      <c r="A172" s="8">
        <v>170</v>
      </c>
      <c r="B172" s="8" t="s">
        <v>480</v>
      </c>
      <c r="C172" s="8" t="s">
        <v>395</v>
      </c>
      <c r="D172" s="8" t="s">
        <v>482</v>
      </c>
      <c r="E172" s="8" t="s">
        <v>483</v>
      </c>
      <c r="F172" s="8"/>
      <c r="G172" s="9" t="str">
        <f>IFERROR(INDEX(#REF!,MATCH(加密!F172,#REF!,0)),"")</f>
        <v/>
      </c>
      <c r="H172" s="8"/>
      <c r="I172" s="8"/>
    </row>
    <row r="173" spans="1:9" ht="20.25" customHeight="1" x14ac:dyDescent="0.2">
      <c r="A173" s="8">
        <v>171</v>
      </c>
      <c r="B173" s="8" t="s">
        <v>480</v>
      </c>
      <c r="C173" s="8" t="s">
        <v>395</v>
      </c>
      <c r="D173" s="8" t="s">
        <v>484</v>
      </c>
      <c r="E173" s="8" t="s">
        <v>263</v>
      </c>
      <c r="F173" s="8"/>
      <c r="G173" s="9" t="str">
        <f>IFERROR(INDEX(#REF!,MATCH(加密!F173,#REF!,0)),"")</f>
        <v/>
      </c>
      <c r="H173" s="8"/>
      <c r="I173" s="8"/>
    </row>
    <row r="174" spans="1:9" ht="20.25" customHeight="1" x14ac:dyDescent="0.2">
      <c r="A174" s="8">
        <v>172</v>
      </c>
      <c r="B174" s="8" t="s">
        <v>480</v>
      </c>
      <c r="C174" s="8" t="s">
        <v>395</v>
      </c>
      <c r="D174" s="8" t="s">
        <v>485</v>
      </c>
      <c r="E174" s="8" t="s">
        <v>486</v>
      </c>
      <c r="F174" s="8"/>
      <c r="G174" s="9" t="str">
        <f>IFERROR(INDEX(#REF!,MATCH(加密!F174,#REF!,0)),"")</f>
        <v/>
      </c>
      <c r="H174" s="8"/>
      <c r="I174" s="8"/>
    </row>
    <row r="175" spans="1:9" ht="20.25" customHeight="1" x14ac:dyDescent="0.2">
      <c r="A175" s="8">
        <v>173</v>
      </c>
      <c r="B175" s="8" t="s">
        <v>487</v>
      </c>
      <c r="C175" s="8" t="s">
        <v>395</v>
      </c>
      <c r="D175" s="8" t="s">
        <v>488</v>
      </c>
      <c r="E175" s="8" t="s">
        <v>102</v>
      </c>
      <c r="F175" s="8"/>
      <c r="G175" s="9" t="str">
        <f>IFERROR(INDEX(#REF!,MATCH(加密!F175,#REF!,0)),"")</f>
        <v/>
      </c>
      <c r="H175" s="8"/>
      <c r="I175" s="8"/>
    </row>
    <row r="176" spans="1:9" ht="20.25" customHeight="1" x14ac:dyDescent="0.2">
      <c r="A176" s="8">
        <v>174</v>
      </c>
      <c r="B176" s="8" t="s">
        <v>487</v>
      </c>
      <c r="C176" s="8" t="s">
        <v>395</v>
      </c>
      <c r="D176" s="8" t="s">
        <v>489</v>
      </c>
      <c r="E176" s="8" t="s">
        <v>473</v>
      </c>
      <c r="F176" s="8"/>
      <c r="G176" s="9" t="str">
        <f>IFERROR(INDEX(#REF!,MATCH(加密!F176,#REF!,0)),"")</f>
        <v/>
      </c>
      <c r="H176" s="8"/>
      <c r="I176" s="8"/>
    </row>
    <row r="177" spans="1:9" ht="20.25" customHeight="1" x14ac:dyDescent="0.2">
      <c r="A177" s="8">
        <v>175</v>
      </c>
      <c r="B177" s="8" t="s">
        <v>487</v>
      </c>
      <c r="C177" s="8" t="s">
        <v>395</v>
      </c>
      <c r="D177" s="8" t="s">
        <v>490</v>
      </c>
      <c r="E177" s="8" t="s">
        <v>491</v>
      </c>
      <c r="F177" s="8"/>
      <c r="G177" s="9" t="str">
        <f>IFERROR(INDEX(#REF!,MATCH(加密!F177,#REF!,0)),"")</f>
        <v/>
      </c>
      <c r="H177" s="8"/>
      <c r="I177" s="8"/>
    </row>
    <row r="178" spans="1:9" ht="20.25" customHeight="1" x14ac:dyDescent="0.2">
      <c r="A178" s="8">
        <v>176</v>
      </c>
      <c r="B178" s="8" t="s">
        <v>487</v>
      </c>
      <c r="C178" s="8" t="s">
        <v>395</v>
      </c>
      <c r="D178" s="8" t="s">
        <v>492</v>
      </c>
      <c r="E178" s="8" t="s">
        <v>263</v>
      </c>
      <c r="F178" s="8"/>
      <c r="G178" s="9" t="str">
        <f>IFERROR(INDEX(#REF!,MATCH(加密!F178,#REF!,0)),"")</f>
        <v/>
      </c>
      <c r="H178" s="8"/>
      <c r="I178" s="8"/>
    </row>
    <row r="179" spans="1:9" ht="20.25" customHeight="1" x14ac:dyDescent="0.2">
      <c r="A179" s="8">
        <v>177</v>
      </c>
      <c r="B179" s="8" t="s">
        <v>236</v>
      </c>
      <c r="C179" s="8" t="s">
        <v>395</v>
      </c>
      <c r="D179" s="8" t="s">
        <v>493</v>
      </c>
      <c r="E179" s="8" t="s">
        <v>358</v>
      </c>
      <c r="F179" s="8"/>
      <c r="G179" s="9" t="str">
        <f>IFERROR(INDEX(#REF!,MATCH(加密!F179,#REF!,0)),"")</f>
        <v/>
      </c>
      <c r="H179" s="8"/>
      <c r="I179" s="8"/>
    </row>
    <row r="180" spans="1:9" ht="20.25" customHeight="1" x14ac:dyDescent="0.2">
      <c r="A180" s="8">
        <v>178</v>
      </c>
      <c r="B180" s="8" t="s">
        <v>236</v>
      </c>
      <c r="C180" s="8" t="s">
        <v>395</v>
      </c>
      <c r="D180" s="8" t="s">
        <v>494</v>
      </c>
      <c r="E180" s="8" t="s">
        <v>495</v>
      </c>
      <c r="F180" s="8"/>
      <c r="G180" s="9" t="str">
        <f>IFERROR(INDEX(#REF!,MATCH(加密!F180,#REF!,0)),"")</f>
        <v/>
      </c>
      <c r="H180" s="8"/>
      <c r="I180" s="8"/>
    </row>
    <row r="181" spans="1:9" ht="20.25" customHeight="1" x14ac:dyDescent="0.2">
      <c r="A181" s="8">
        <v>179</v>
      </c>
      <c r="B181" s="8" t="s">
        <v>236</v>
      </c>
      <c r="C181" s="8" t="s">
        <v>395</v>
      </c>
      <c r="D181" s="8" t="s">
        <v>496</v>
      </c>
      <c r="E181" s="8" t="s">
        <v>465</v>
      </c>
      <c r="F181" s="8"/>
      <c r="G181" s="9" t="str">
        <f>IFERROR(INDEX(#REF!,MATCH(加密!F181,#REF!,0)),"")</f>
        <v/>
      </c>
      <c r="H181" s="8"/>
      <c r="I181" s="8"/>
    </row>
    <row r="182" spans="1:9" ht="20.25" customHeight="1" x14ac:dyDescent="0.2">
      <c r="A182" s="8">
        <v>180</v>
      </c>
      <c r="B182" s="8" t="s">
        <v>236</v>
      </c>
      <c r="C182" s="8" t="s">
        <v>395</v>
      </c>
      <c r="D182" s="8" t="s">
        <v>497</v>
      </c>
      <c r="E182" s="8" t="s">
        <v>498</v>
      </c>
      <c r="F182" s="8"/>
      <c r="G182" s="9" t="str">
        <f>IFERROR(INDEX(#REF!,MATCH(加密!F182,#REF!,0)),"")</f>
        <v/>
      </c>
      <c r="H182" s="8"/>
      <c r="I182" s="8"/>
    </row>
    <row r="183" spans="1:9" ht="20.25" customHeight="1" x14ac:dyDescent="0.2">
      <c r="A183" s="8">
        <v>181</v>
      </c>
      <c r="B183" s="8" t="s">
        <v>499</v>
      </c>
      <c r="C183" s="8" t="s">
        <v>395</v>
      </c>
      <c r="D183" s="8" t="s">
        <v>500</v>
      </c>
      <c r="E183" s="8" t="s">
        <v>463</v>
      </c>
      <c r="F183" s="8"/>
      <c r="G183" s="9" t="str">
        <f>IFERROR(INDEX(#REF!,MATCH(加密!F183,#REF!,0)),"")</f>
        <v/>
      </c>
      <c r="H183" s="8"/>
      <c r="I183" s="8"/>
    </row>
    <row r="184" spans="1:9" ht="20.25" customHeight="1" x14ac:dyDescent="0.2">
      <c r="A184" s="8">
        <v>182</v>
      </c>
      <c r="B184" s="8" t="s">
        <v>499</v>
      </c>
      <c r="C184" s="8" t="s">
        <v>395</v>
      </c>
      <c r="D184" s="8" t="s">
        <v>501</v>
      </c>
      <c r="E184" s="8" t="s">
        <v>308</v>
      </c>
      <c r="F184" s="8"/>
      <c r="G184" s="9" t="str">
        <f>IFERROR(INDEX(#REF!,MATCH(加密!F184,#REF!,0)),"")</f>
        <v/>
      </c>
      <c r="H184" s="8"/>
      <c r="I184" s="8"/>
    </row>
    <row r="185" spans="1:9" ht="20.25" customHeight="1" x14ac:dyDescent="0.2">
      <c r="A185" s="8">
        <v>183</v>
      </c>
      <c r="B185" s="8" t="s">
        <v>499</v>
      </c>
      <c r="C185" s="8" t="s">
        <v>395</v>
      </c>
      <c r="D185" s="8" t="s">
        <v>502</v>
      </c>
      <c r="E185" s="8" t="s">
        <v>503</v>
      </c>
      <c r="F185" s="8"/>
      <c r="G185" s="9" t="str">
        <f>IFERROR(INDEX(#REF!,MATCH(加密!F185,#REF!,0)),"")</f>
        <v/>
      </c>
      <c r="H185" s="8"/>
      <c r="I185" s="8"/>
    </row>
    <row r="186" spans="1:9" ht="20.25" customHeight="1" x14ac:dyDescent="0.2">
      <c r="A186" s="8">
        <v>184</v>
      </c>
      <c r="B186" s="8" t="s">
        <v>499</v>
      </c>
      <c r="C186" s="8" t="s">
        <v>395</v>
      </c>
      <c r="D186" s="8" t="s">
        <v>504</v>
      </c>
      <c r="E186" s="8" t="s">
        <v>232</v>
      </c>
      <c r="F186" s="8"/>
      <c r="G186" s="9" t="str">
        <f>IFERROR(INDEX(#REF!,MATCH(加密!F186,#REF!,0)),"")</f>
        <v/>
      </c>
      <c r="H186" s="8"/>
      <c r="I186" s="8"/>
    </row>
    <row r="187" spans="1:9" ht="20.25" customHeight="1" x14ac:dyDescent="0.2">
      <c r="A187" s="8">
        <v>185</v>
      </c>
      <c r="B187" s="8" t="s">
        <v>505</v>
      </c>
      <c r="C187" s="8" t="s">
        <v>395</v>
      </c>
      <c r="D187" s="8" t="s">
        <v>506</v>
      </c>
      <c r="E187" s="8" t="s">
        <v>507</v>
      </c>
      <c r="F187" s="8"/>
      <c r="G187" s="9" t="str">
        <f>IFERROR(INDEX(#REF!,MATCH(加密!F187,#REF!,0)),"")</f>
        <v/>
      </c>
      <c r="H187" s="8"/>
      <c r="I187" s="8"/>
    </row>
    <row r="188" spans="1:9" ht="20.25" customHeight="1" x14ac:dyDescent="0.2">
      <c r="A188" s="8">
        <v>186</v>
      </c>
      <c r="B188" s="8" t="s">
        <v>505</v>
      </c>
      <c r="C188" s="8" t="s">
        <v>395</v>
      </c>
      <c r="D188" s="8" t="s">
        <v>508</v>
      </c>
      <c r="E188" s="8" t="s">
        <v>303</v>
      </c>
      <c r="F188" s="8"/>
      <c r="G188" s="9" t="str">
        <f>IFERROR(INDEX(#REF!,MATCH(加密!F188,#REF!,0)),"")</f>
        <v/>
      </c>
      <c r="H188" s="8"/>
      <c r="I188" s="8"/>
    </row>
    <row r="189" spans="1:9" ht="20.25" customHeight="1" x14ac:dyDescent="0.2">
      <c r="A189" s="8">
        <v>187</v>
      </c>
      <c r="B189" s="8" t="s">
        <v>505</v>
      </c>
      <c r="C189" s="8" t="s">
        <v>395</v>
      </c>
      <c r="D189" s="8" t="s">
        <v>509</v>
      </c>
      <c r="E189" s="8" t="s">
        <v>121</v>
      </c>
      <c r="F189" s="8"/>
      <c r="G189" s="9" t="str">
        <f>IFERROR(INDEX(#REF!,MATCH(加密!F189,#REF!,0)),"")</f>
        <v/>
      </c>
      <c r="H189" s="8"/>
      <c r="I189" s="8"/>
    </row>
    <row r="190" spans="1:9" ht="20.25" customHeight="1" x14ac:dyDescent="0.2">
      <c r="A190" s="8">
        <v>188</v>
      </c>
      <c r="B190" s="8" t="s">
        <v>505</v>
      </c>
      <c r="C190" s="8" t="s">
        <v>395</v>
      </c>
      <c r="D190" s="8" t="s">
        <v>510</v>
      </c>
      <c r="E190" s="8" t="s">
        <v>511</v>
      </c>
      <c r="F190" s="8"/>
      <c r="G190" s="9" t="str">
        <f>IFERROR(INDEX(#REF!,MATCH(加密!F190,#REF!,0)),"")</f>
        <v/>
      </c>
      <c r="H190" s="8"/>
      <c r="I190" s="8"/>
    </row>
    <row r="191" spans="1:9" ht="20.25" customHeight="1" x14ac:dyDescent="0.2">
      <c r="A191" s="8">
        <v>189</v>
      </c>
      <c r="B191" s="8" t="s">
        <v>152</v>
      </c>
      <c r="C191" s="8" t="s">
        <v>395</v>
      </c>
      <c r="D191" s="8" t="s">
        <v>512</v>
      </c>
      <c r="E191" s="8" t="s">
        <v>46</v>
      </c>
      <c r="F191" s="8"/>
      <c r="G191" s="9" t="str">
        <f>IFERROR(INDEX(#REF!,MATCH(加密!F191,#REF!,0)),"")</f>
        <v/>
      </c>
      <c r="H191" s="8"/>
      <c r="I191" s="8"/>
    </row>
    <row r="192" spans="1:9" ht="20.25" customHeight="1" x14ac:dyDescent="0.2">
      <c r="A192" s="8">
        <v>190</v>
      </c>
      <c r="B192" s="8" t="s">
        <v>152</v>
      </c>
      <c r="C192" s="8" t="s">
        <v>395</v>
      </c>
      <c r="D192" s="8" t="s">
        <v>513</v>
      </c>
      <c r="E192" s="8" t="s">
        <v>514</v>
      </c>
      <c r="F192" s="8"/>
      <c r="G192" s="9" t="str">
        <f>IFERROR(INDEX(#REF!,MATCH(加密!F192,#REF!,0)),"")</f>
        <v/>
      </c>
      <c r="H192" s="8"/>
      <c r="I192" s="8"/>
    </row>
    <row r="193" spans="1:9" ht="20.25" customHeight="1" x14ac:dyDescent="0.2">
      <c r="A193" s="8">
        <v>191</v>
      </c>
      <c r="B193" s="8" t="s">
        <v>152</v>
      </c>
      <c r="C193" s="8" t="s">
        <v>395</v>
      </c>
      <c r="D193" s="8" t="s">
        <v>515</v>
      </c>
      <c r="E193" s="8" t="s">
        <v>303</v>
      </c>
      <c r="F193" s="8"/>
      <c r="G193" s="9" t="str">
        <f>IFERROR(INDEX(#REF!,MATCH(加密!F193,#REF!,0)),"")</f>
        <v/>
      </c>
      <c r="H193" s="8"/>
      <c r="I193" s="8"/>
    </row>
    <row r="194" spans="1:9" ht="20.25" customHeight="1" x14ac:dyDescent="0.2">
      <c r="A194" s="8">
        <v>192</v>
      </c>
      <c r="B194" s="8" t="s">
        <v>152</v>
      </c>
      <c r="C194" s="8" t="s">
        <v>395</v>
      </c>
      <c r="D194" s="8" t="s">
        <v>516</v>
      </c>
      <c r="E194" s="8" t="s">
        <v>517</v>
      </c>
      <c r="F194" s="8"/>
      <c r="G194" s="9" t="str">
        <f>IFERROR(INDEX(#REF!,MATCH(加密!F194,#REF!,0)),"")</f>
        <v/>
      </c>
      <c r="H194" s="8"/>
      <c r="I194" s="8"/>
    </row>
    <row r="195" spans="1:9" ht="20.25" customHeight="1" x14ac:dyDescent="0.2">
      <c r="A195" s="8">
        <v>193</v>
      </c>
      <c r="B195" s="8" t="s">
        <v>518</v>
      </c>
      <c r="C195" s="8" t="s">
        <v>395</v>
      </c>
      <c r="D195" s="8" t="s">
        <v>519</v>
      </c>
      <c r="E195" s="8" t="s">
        <v>215</v>
      </c>
      <c r="F195" s="8"/>
      <c r="G195" s="9" t="str">
        <f>IFERROR(INDEX(#REF!,MATCH(加密!F195,#REF!,0)),"")</f>
        <v/>
      </c>
      <c r="H195" s="8"/>
      <c r="I195" s="8"/>
    </row>
    <row r="196" spans="1:9" ht="20.25" customHeight="1" x14ac:dyDescent="0.2">
      <c r="A196" s="8">
        <v>194</v>
      </c>
      <c r="B196" s="8" t="s">
        <v>518</v>
      </c>
      <c r="C196" s="8" t="s">
        <v>395</v>
      </c>
      <c r="D196" s="8" t="s">
        <v>520</v>
      </c>
      <c r="E196" s="8" t="s">
        <v>521</v>
      </c>
      <c r="F196" s="8"/>
      <c r="G196" s="9" t="str">
        <f>IFERROR(INDEX(#REF!,MATCH(加密!F196,#REF!,0)),"")</f>
        <v/>
      </c>
      <c r="H196" s="8"/>
      <c r="I196" s="8"/>
    </row>
    <row r="197" spans="1:9" ht="20.25" customHeight="1" x14ac:dyDescent="0.2">
      <c r="A197" s="8">
        <v>195</v>
      </c>
      <c r="B197" s="8" t="s">
        <v>518</v>
      </c>
      <c r="C197" s="8" t="s">
        <v>395</v>
      </c>
      <c r="D197" s="8" t="s">
        <v>522</v>
      </c>
      <c r="E197" s="8" t="s">
        <v>62</v>
      </c>
      <c r="F197" s="8"/>
      <c r="G197" s="9" t="str">
        <f>IFERROR(INDEX(#REF!,MATCH(加密!F197,#REF!,0)),"")</f>
        <v/>
      </c>
      <c r="H197" s="8"/>
      <c r="I197" s="8"/>
    </row>
    <row r="198" spans="1:9" ht="20.25" customHeight="1" x14ac:dyDescent="0.2">
      <c r="A198" s="8">
        <v>196</v>
      </c>
      <c r="B198" s="8" t="s">
        <v>518</v>
      </c>
      <c r="C198" s="8" t="s">
        <v>250</v>
      </c>
      <c r="D198" s="8" t="s">
        <v>523</v>
      </c>
      <c r="E198" s="8" t="s">
        <v>524</v>
      </c>
      <c r="F198" s="8"/>
      <c r="G198" s="9" t="str">
        <f>IFERROR(INDEX(#REF!,MATCH(加密!F198,#REF!,0)),"")</f>
        <v/>
      </c>
      <c r="H198" s="8"/>
      <c r="I198" s="8"/>
    </row>
    <row r="199" spans="1:9" ht="20.25" customHeight="1" x14ac:dyDescent="0.2">
      <c r="A199" s="8">
        <v>197</v>
      </c>
      <c r="B199" s="8" t="s">
        <v>463</v>
      </c>
      <c r="C199" s="8" t="s">
        <v>250</v>
      </c>
      <c r="D199" s="8" t="s">
        <v>525</v>
      </c>
      <c r="E199" s="8" t="s">
        <v>483</v>
      </c>
      <c r="F199" s="8"/>
      <c r="G199" s="9" t="str">
        <f>IFERROR(INDEX(#REF!,MATCH(加密!F199,#REF!,0)),"")</f>
        <v/>
      </c>
      <c r="H199" s="8"/>
      <c r="I199" s="8"/>
    </row>
    <row r="200" spans="1:9" ht="20.25" customHeight="1" x14ac:dyDescent="0.2">
      <c r="A200" s="8">
        <v>198</v>
      </c>
      <c r="B200" s="8" t="s">
        <v>463</v>
      </c>
      <c r="C200" s="8" t="s">
        <v>250</v>
      </c>
      <c r="D200" s="8" t="s">
        <v>526</v>
      </c>
      <c r="E200" s="8" t="s">
        <v>306</v>
      </c>
      <c r="F200" s="8"/>
      <c r="G200" s="9" t="str">
        <f>IFERROR(INDEX(#REF!,MATCH(加密!F200,#REF!,0)),"")</f>
        <v/>
      </c>
      <c r="H200" s="8"/>
      <c r="I200" s="8"/>
    </row>
    <row r="201" spans="1:9" ht="20.25" customHeight="1" x14ac:dyDescent="0.2">
      <c r="A201" s="8">
        <v>199</v>
      </c>
      <c r="B201" s="8" t="s">
        <v>463</v>
      </c>
      <c r="C201" s="8" t="s">
        <v>250</v>
      </c>
      <c r="D201" s="8" t="s">
        <v>527</v>
      </c>
      <c r="E201" s="8" t="s">
        <v>528</v>
      </c>
      <c r="F201" s="8"/>
      <c r="G201" s="9" t="str">
        <f>IFERROR(INDEX(#REF!,MATCH(加密!F201,#REF!,0)),"")</f>
        <v/>
      </c>
      <c r="H201" s="8"/>
      <c r="I201" s="8"/>
    </row>
    <row r="202" spans="1:9" ht="20.25" customHeight="1" x14ac:dyDescent="0.2">
      <c r="A202" s="8">
        <v>200</v>
      </c>
      <c r="B202" s="8" t="s">
        <v>463</v>
      </c>
      <c r="C202" s="8" t="s">
        <v>250</v>
      </c>
      <c r="D202" s="8" t="s">
        <v>529</v>
      </c>
      <c r="E202" s="8" t="s">
        <v>425</v>
      </c>
      <c r="F202" s="8"/>
      <c r="G202" s="9" t="str">
        <f>IFERROR(INDEX(#REF!,MATCH(加密!F202,#REF!,0)),"")</f>
        <v/>
      </c>
      <c r="H202" s="8"/>
      <c r="I202" s="8"/>
    </row>
    <row r="203" spans="1:9" ht="20.25" customHeight="1" x14ac:dyDescent="0.2">
      <c r="A203" s="8">
        <v>201</v>
      </c>
      <c r="B203" s="8" t="s">
        <v>148</v>
      </c>
      <c r="C203" s="8" t="s">
        <v>250</v>
      </c>
      <c r="D203" s="8" t="s">
        <v>530</v>
      </c>
      <c r="E203" s="8" t="s">
        <v>531</v>
      </c>
      <c r="F203" s="8"/>
      <c r="G203" s="9" t="str">
        <f>IFERROR(INDEX(#REF!,MATCH(加密!F203,#REF!,0)),"")</f>
        <v/>
      </c>
      <c r="H203" s="8"/>
      <c r="I203" s="8"/>
    </row>
    <row r="204" spans="1:9" ht="20.25" customHeight="1" x14ac:dyDescent="0.2">
      <c r="A204" s="8">
        <v>202</v>
      </c>
      <c r="B204" s="8" t="s">
        <v>148</v>
      </c>
      <c r="C204" s="8" t="s">
        <v>250</v>
      </c>
      <c r="D204" s="8" t="s">
        <v>532</v>
      </c>
      <c r="E204" s="8" t="s">
        <v>533</v>
      </c>
      <c r="F204" s="8"/>
      <c r="G204" s="9" t="str">
        <f>IFERROR(INDEX(#REF!,MATCH(加密!F204,#REF!,0)),"")</f>
        <v/>
      </c>
      <c r="H204" s="8"/>
      <c r="I204" s="8"/>
    </row>
    <row r="205" spans="1:9" ht="20.25" customHeight="1" x14ac:dyDescent="0.2">
      <c r="A205" s="8">
        <v>203</v>
      </c>
      <c r="B205" s="8" t="s">
        <v>148</v>
      </c>
      <c r="C205" s="8" t="s">
        <v>250</v>
      </c>
      <c r="D205" s="8" t="s">
        <v>534</v>
      </c>
      <c r="E205" s="8" t="s">
        <v>535</v>
      </c>
      <c r="F205" s="8"/>
      <c r="G205" s="9" t="str">
        <f>IFERROR(INDEX(#REF!,MATCH(加密!F205,#REF!,0)),"")</f>
        <v/>
      </c>
      <c r="H205" s="8"/>
      <c r="I205" s="8"/>
    </row>
    <row r="206" spans="1:9" ht="20.25" customHeight="1" x14ac:dyDescent="0.2">
      <c r="A206" s="8">
        <v>204</v>
      </c>
      <c r="B206" s="8" t="s">
        <v>148</v>
      </c>
      <c r="C206" s="8" t="s">
        <v>250</v>
      </c>
      <c r="D206" s="8" t="s">
        <v>536</v>
      </c>
      <c r="E206" s="8" t="s">
        <v>415</v>
      </c>
      <c r="F206" s="8"/>
      <c r="G206" s="9" t="str">
        <f>IFERROR(INDEX(#REF!,MATCH(加密!F206,#REF!,0)),"")</f>
        <v/>
      </c>
      <c r="H206" s="8"/>
      <c r="I206" s="8"/>
    </row>
    <row r="207" spans="1:9" ht="20.25" customHeight="1" x14ac:dyDescent="0.2">
      <c r="A207" s="8">
        <v>205</v>
      </c>
      <c r="B207" s="8" t="s">
        <v>277</v>
      </c>
      <c r="C207" s="8" t="s">
        <v>250</v>
      </c>
      <c r="D207" s="8" t="s">
        <v>537</v>
      </c>
      <c r="E207" s="8" t="s">
        <v>409</v>
      </c>
      <c r="F207" s="8"/>
      <c r="G207" s="9" t="str">
        <f>IFERROR(INDEX(#REF!,MATCH(加密!F207,#REF!,0)),"")</f>
        <v/>
      </c>
      <c r="H207" s="8"/>
      <c r="I207" s="8"/>
    </row>
    <row r="208" spans="1:9" ht="20.25" customHeight="1" x14ac:dyDescent="0.2">
      <c r="A208" s="8">
        <v>206</v>
      </c>
      <c r="B208" s="8" t="s">
        <v>277</v>
      </c>
      <c r="C208" s="8" t="s">
        <v>250</v>
      </c>
      <c r="D208" s="8" t="s">
        <v>538</v>
      </c>
      <c r="E208" s="8" t="s">
        <v>517</v>
      </c>
      <c r="F208" s="8"/>
      <c r="G208" s="9" t="str">
        <f>IFERROR(INDEX(#REF!,MATCH(加密!F208,#REF!,0)),"")</f>
        <v/>
      </c>
      <c r="H208" s="8"/>
      <c r="I208" s="8"/>
    </row>
    <row r="209" spans="1:9" ht="20.25" customHeight="1" x14ac:dyDescent="0.2">
      <c r="A209" s="8">
        <v>207</v>
      </c>
      <c r="B209" s="8" t="s">
        <v>277</v>
      </c>
      <c r="C209" s="8" t="s">
        <v>250</v>
      </c>
      <c r="D209" s="8" t="s">
        <v>539</v>
      </c>
      <c r="E209" s="8" t="s">
        <v>135</v>
      </c>
      <c r="F209" s="8"/>
      <c r="G209" s="9" t="str">
        <f>IFERROR(INDEX(#REF!,MATCH(加密!F209,#REF!,0)),"")</f>
        <v/>
      </c>
      <c r="H209" s="8"/>
      <c r="I209" s="8"/>
    </row>
    <row r="210" spans="1:9" ht="20.25" customHeight="1" x14ac:dyDescent="0.2">
      <c r="A210" s="8">
        <v>208</v>
      </c>
      <c r="B210" s="8" t="s">
        <v>277</v>
      </c>
      <c r="C210" s="8" t="s">
        <v>250</v>
      </c>
      <c r="D210" s="8" t="s">
        <v>540</v>
      </c>
      <c r="E210" s="8" t="s">
        <v>499</v>
      </c>
      <c r="F210" s="8"/>
      <c r="G210" s="9" t="str">
        <f>IFERROR(INDEX(#REF!,MATCH(加密!F210,#REF!,0)),"")</f>
        <v/>
      </c>
      <c r="H210" s="8"/>
      <c r="I210" s="8"/>
    </row>
    <row r="211" spans="1:9" ht="20.25" customHeight="1" x14ac:dyDescent="0.2">
      <c r="A211" s="8">
        <v>209</v>
      </c>
      <c r="B211" s="8" t="s">
        <v>541</v>
      </c>
      <c r="C211" s="8" t="s">
        <v>250</v>
      </c>
      <c r="D211" s="8" t="s">
        <v>542</v>
      </c>
      <c r="E211" s="8" t="s">
        <v>236</v>
      </c>
      <c r="F211" s="8"/>
      <c r="G211" s="9" t="str">
        <f>IFERROR(INDEX(#REF!,MATCH(加密!F211,#REF!,0)),"")</f>
        <v/>
      </c>
      <c r="H211" s="8"/>
      <c r="I211" s="8"/>
    </row>
    <row r="212" spans="1:9" ht="20.25" customHeight="1" x14ac:dyDescent="0.2">
      <c r="A212" s="8">
        <v>210</v>
      </c>
      <c r="B212" s="8" t="s">
        <v>541</v>
      </c>
      <c r="C212" s="8" t="s">
        <v>250</v>
      </c>
      <c r="D212" s="8" t="s">
        <v>543</v>
      </c>
      <c r="E212" s="8" t="s">
        <v>544</v>
      </c>
      <c r="F212" s="8"/>
      <c r="G212" s="9" t="str">
        <f>IFERROR(INDEX(#REF!,MATCH(加密!F212,#REF!,0)),"")</f>
        <v/>
      </c>
      <c r="H212" s="8"/>
      <c r="I212" s="8"/>
    </row>
    <row r="213" spans="1:9" ht="20.25" customHeight="1" x14ac:dyDescent="0.2">
      <c r="A213" s="8">
        <v>211</v>
      </c>
      <c r="B213" s="8" t="s">
        <v>541</v>
      </c>
      <c r="C213" s="8" t="s">
        <v>250</v>
      </c>
      <c r="D213" s="8" t="s">
        <v>545</v>
      </c>
      <c r="E213" s="8" t="s">
        <v>546</v>
      </c>
      <c r="F213" s="8"/>
      <c r="G213" s="9" t="str">
        <f>IFERROR(INDEX(#REF!,MATCH(加密!F213,#REF!,0)),"")</f>
        <v/>
      </c>
      <c r="H213" s="8"/>
      <c r="I213" s="8"/>
    </row>
    <row r="214" spans="1:9" ht="20.25" customHeight="1" x14ac:dyDescent="0.2">
      <c r="A214" s="8">
        <v>212</v>
      </c>
      <c r="B214" s="8" t="s">
        <v>541</v>
      </c>
      <c r="C214" s="8" t="s">
        <v>250</v>
      </c>
      <c r="D214" s="8" t="s">
        <v>547</v>
      </c>
      <c r="E214" s="8" t="s">
        <v>72</v>
      </c>
      <c r="F214" s="8"/>
      <c r="G214" s="9" t="str">
        <f>IFERROR(INDEX(#REF!,MATCH(加密!F214,#REF!,0)),"")</f>
        <v/>
      </c>
      <c r="H214" s="8"/>
      <c r="I214" s="8"/>
    </row>
    <row r="215" spans="1:9" ht="20.25" customHeight="1" x14ac:dyDescent="0.2">
      <c r="A215" s="8">
        <v>213</v>
      </c>
      <c r="B215" s="8" t="s">
        <v>548</v>
      </c>
      <c r="C215" s="8" t="s">
        <v>250</v>
      </c>
      <c r="D215" s="8" t="s">
        <v>549</v>
      </c>
      <c r="E215" s="8" t="s">
        <v>150</v>
      </c>
      <c r="F215" s="8"/>
      <c r="G215" s="9" t="str">
        <f>IFERROR(INDEX(#REF!,MATCH(加密!F215,#REF!,0)),"")</f>
        <v/>
      </c>
      <c r="H215" s="8"/>
      <c r="I215" s="8"/>
    </row>
    <row r="216" spans="1:9" ht="20.25" customHeight="1" x14ac:dyDescent="0.2">
      <c r="A216" s="8">
        <v>214</v>
      </c>
      <c r="B216" s="8" t="s">
        <v>548</v>
      </c>
      <c r="C216" s="8" t="s">
        <v>250</v>
      </c>
      <c r="D216" s="8" t="s">
        <v>550</v>
      </c>
      <c r="E216" s="8" t="s">
        <v>551</v>
      </c>
      <c r="F216" s="8"/>
      <c r="G216" s="9" t="str">
        <f>IFERROR(INDEX(#REF!,MATCH(加密!F216,#REF!,0)),"")</f>
        <v/>
      </c>
      <c r="H216" s="8"/>
      <c r="I216" s="8"/>
    </row>
    <row r="217" spans="1:9" ht="20.25" customHeight="1" x14ac:dyDescent="0.2">
      <c r="A217" s="8">
        <v>215</v>
      </c>
      <c r="B217" s="8" t="s">
        <v>548</v>
      </c>
      <c r="C217" s="8" t="s">
        <v>250</v>
      </c>
      <c r="D217" s="8" t="s">
        <v>552</v>
      </c>
      <c r="E217" s="10" t="s">
        <v>553</v>
      </c>
      <c r="F217" s="8"/>
      <c r="G217" s="9" t="str">
        <f>IFERROR(INDEX(#REF!,MATCH(加密!F217,#REF!,0)),"")</f>
        <v/>
      </c>
      <c r="H217" s="8"/>
      <c r="I217" s="8"/>
    </row>
    <row r="218" spans="1:9" ht="20.25" customHeight="1" x14ac:dyDescent="0.2">
      <c r="A218" s="8">
        <v>216</v>
      </c>
      <c r="B218" s="8" t="s">
        <v>548</v>
      </c>
      <c r="C218" s="8" t="s">
        <v>250</v>
      </c>
      <c r="D218" s="8" t="s">
        <v>554</v>
      </c>
      <c r="E218" s="8" t="s">
        <v>555</v>
      </c>
      <c r="F218" s="8"/>
      <c r="G218" s="9" t="str">
        <f>IFERROR(INDEX(#REF!,MATCH(加密!F218,#REF!,0)),"")</f>
        <v/>
      </c>
      <c r="H218" s="8"/>
      <c r="I218" s="8"/>
    </row>
    <row r="219" spans="1:9" ht="20.25" customHeight="1" x14ac:dyDescent="0.2">
      <c r="A219" s="8">
        <v>217</v>
      </c>
      <c r="B219" s="8" t="s">
        <v>346</v>
      </c>
      <c r="C219" s="8" t="s">
        <v>250</v>
      </c>
      <c r="D219" s="8" t="s">
        <v>556</v>
      </c>
      <c r="E219" s="8" t="s">
        <v>557</v>
      </c>
      <c r="F219" s="8"/>
      <c r="G219" s="9" t="str">
        <f>IFERROR(INDEX(#REF!,MATCH(加密!F219,#REF!,0)),"")</f>
        <v/>
      </c>
      <c r="H219" s="8"/>
      <c r="I219" s="8"/>
    </row>
    <row r="220" spans="1:9" ht="20.25" customHeight="1" x14ac:dyDescent="0.2">
      <c r="A220" s="8">
        <v>218</v>
      </c>
      <c r="B220" s="8" t="s">
        <v>346</v>
      </c>
      <c r="C220" s="8" t="s">
        <v>250</v>
      </c>
      <c r="D220" s="8" t="s">
        <v>558</v>
      </c>
      <c r="E220" s="8" t="s">
        <v>340</v>
      </c>
      <c r="F220" s="8"/>
      <c r="G220" s="9" t="str">
        <f>IFERROR(INDEX(#REF!,MATCH(加密!F220,#REF!,0)),"")</f>
        <v/>
      </c>
      <c r="H220" s="8"/>
      <c r="I220" s="8"/>
    </row>
    <row r="221" spans="1:9" ht="20.25" customHeight="1" x14ac:dyDescent="0.2">
      <c r="A221" s="8">
        <v>219</v>
      </c>
      <c r="B221" s="8" t="s">
        <v>346</v>
      </c>
      <c r="C221" s="8" t="s">
        <v>250</v>
      </c>
      <c r="D221" s="8" t="s">
        <v>559</v>
      </c>
      <c r="E221" s="8" t="s">
        <v>343</v>
      </c>
      <c r="F221" s="8"/>
      <c r="G221" s="9" t="str">
        <f>IFERROR(INDEX(#REF!,MATCH(加密!F221,#REF!,0)),"")</f>
        <v/>
      </c>
      <c r="H221" s="8"/>
      <c r="I221" s="8"/>
    </row>
    <row r="222" spans="1:9" ht="20.25" customHeight="1" x14ac:dyDescent="0.2">
      <c r="A222" s="8">
        <v>220</v>
      </c>
      <c r="B222" s="8" t="s">
        <v>346</v>
      </c>
      <c r="C222" s="8" t="s">
        <v>250</v>
      </c>
      <c r="D222" s="8" t="s">
        <v>560</v>
      </c>
      <c r="E222" s="8" t="s">
        <v>177</v>
      </c>
      <c r="F222" s="8"/>
      <c r="G222" s="9" t="str">
        <f>IFERROR(INDEX(#REF!,MATCH(加密!F222,#REF!,0)),"")</f>
        <v/>
      </c>
      <c r="H222" s="8"/>
      <c r="I222" s="8"/>
    </row>
    <row r="223" spans="1:9" ht="20.25" customHeight="1" x14ac:dyDescent="0.2">
      <c r="A223" s="8">
        <v>221</v>
      </c>
      <c r="B223" s="8" t="s">
        <v>561</v>
      </c>
      <c r="C223" s="8" t="s">
        <v>250</v>
      </c>
      <c r="D223" s="8" t="s">
        <v>562</v>
      </c>
      <c r="E223" s="8" t="s">
        <v>239</v>
      </c>
      <c r="F223" s="8"/>
      <c r="G223" s="9" t="str">
        <f>IFERROR(INDEX(#REF!,MATCH(加密!F223,#REF!,0)),"")</f>
        <v/>
      </c>
      <c r="H223" s="8"/>
      <c r="I223" s="8"/>
    </row>
    <row r="224" spans="1:9" ht="20.25" customHeight="1" x14ac:dyDescent="0.2">
      <c r="A224" s="8">
        <v>222</v>
      </c>
      <c r="B224" s="8" t="s">
        <v>561</v>
      </c>
      <c r="C224" s="8" t="s">
        <v>250</v>
      </c>
      <c r="D224" s="8" t="s">
        <v>563</v>
      </c>
      <c r="E224" s="8" t="s">
        <v>564</v>
      </c>
      <c r="F224" s="8"/>
      <c r="G224" s="9" t="str">
        <f>IFERROR(INDEX(#REF!,MATCH(加密!F224,#REF!,0)),"")</f>
        <v/>
      </c>
      <c r="H224" s="8"/>
      <c r="I224" s="8"/>
    </row>
    <row r="225" spans="1:9" ht="20.25" customHeight="1" x14ac:dyDescent="0.2">
      <c r="A225" s="8">
        <v>223</v>
      </c>
      <c r="B225" s="8" t="s">
        <v>561</v>
      </c>
      <c r="C225" s="8" t="s">
        <v>250</v>
      </c>
      <c r="D225" s="8" t="s">
        <v>565</v>
      </c>
      <c r="E225" s="8" t="s">
        <v>102</v>
      </c>
      <c r="F225" s="8"/>
      <c r="G225" s="9" t="str">
        <f>IFERROR(INDEX(#REF!,MATCH(加密!F225,#REF!,0)),"")</f>
        <v/>
      </c>
      <c r="H225" s="8"/>
      <c r="I225" s="8"/>
    </row>
    <row r="226" spans="1:9" ht="20.25" customHeight="1" x14ac:dyDescent="0.2">
      <c r="A226" s="8">
        <v>224</v>
      </c>
      <c r="B226" s="8" t="s">
        <v>561</v>
      </c>
      <c r="C226" s="8" t="s">
        <v>250</v>
      </c>
      <c r="D226" s="8" t="s">
        <v>566</v>
      </c>
      <c r="E226" s="8" t="s">
        <v>108</v>
      </c>
      <c r="F226" s="8"/>
      <c r="G226" s="9" t="str">
        <f>IFERROR(INDEX(#REF!,MATCH(加密!F226,#REF!,0)),"")</f>
        <v/>
      </c>
      <c r="H226" s="8"/>
      <c r="I226" s="8"/>
    </row>
    <row r="227" spans="1:9" ht="20.25" customHeight="1" x14ac:dyDescent="0.2">
      <c r="A227" s="8">
        <v>225</v>
      </c>
      <c r="B227" s="8" t="s">
        <v>567</v>
      </c>
      <c r="C227" s="8" t="s">
        <v>250</v>
      </c>
      <c r="D227" s="8" t="s">
        <v>568</v>
      </c>
      <c r="E227" s="8" t="s">
        <v>102</v>
      </c>
      <c r="F227" s="8"/>
      <c r="G227" s="9" t="str">
        <f>IFERROR(INDEX(#REF!,MATCH(加密!F227,#REF!,0)),"")</f>
        <v/>
      </c>
      <c r="H227" s="8"/>
      <c r="I227" s="8"/>
    </row>
    <row r="228" spans="1:9" ht="20.25" customHeight="1" x14ac:dyDescent="0.2">
      <c r="A228" s="8">
        <v>226</v>
      </c>
      <c r="B228" s="8" t="s">
        <v>567</v>
      </c>
      <c r="C228" s="8" t="s">
        <v>250</v>
      </c>
      <c r="D228" s="8" t="s">
        <v>569</v>
      </c>
      <c r="E228" s="8" t="s">
        <v>90</v>
      </c>
      <c r="F228" s="8"/>
      <c r="G228" s="9" t="str">
        <f>IFERROR(INDEX(#REF!,MATCH(加密!F228,#REF!,0)),"")</f>
        <v/>
      </c>
      <c r="H228" s="8"/>
      <c r="I228" s="8"/>
    </row>
    <row r="229" spans="1:9" ht="20.25" customHeight="1" x14ac:dyDescent="0.2">
      <c r="A229" s="8">
        <v>227</v>
      </c>
      <c r="B229" s="8" t="s">
        <v>567</v>
      </c>
      <c r="C229" s="8" t="s">
        <v>250</v>
      </c>
      <c r="D229" s="8" t="s">
        <v>570</v>
      </c>
      <c r="E229" s="8" t="s">
        <v>571</v>
      </c>
      <c r="F229" s="8"/>
      <c r="G229" s="9" t="str">
        <f>IFERROR(INDEX(#REF!,MATCH(加密!F229,#REF!,0)),"")</f>
        <v/>
      </c>
      <c r="H229" s="8"/>
      <c r="I229" s="8"/>
    </row>
    <row r="230" spans="1:9" ht="20.25" customHeight="1" x14ac:dyDescent="0.2">
      <c r="A230" s="8">
        <v>228</v>
      </c>
      <c r="B230" s="8" t="s">
        <v>567</v>
      </c>
      <c r="C230" s="8" t="s">
        <v>250</v>
      </c>
      <c r="D230" s="8" t="s">
        <v>572</v>
      </c>
      <c r="E230" s="8" t="s">
        <v>148</v>
      </c>
      <c r="F230" s="8"/>
      <c r="G230" s="9" t="str">
        <f>IFERROR(INDEX(#REF!,MATCH(加密!F230,#REF!,0)),"")</f>
        <v/>
      </c>
      <c r="H230" s="8"/>
      <c r="I230" s="8"/>
    </row>
    <row r="231" spans="1:9" ht="20.25" customHeight="1" x14ac:dyDescent="0.2">
      <c r="A231" s="8">
        <v>229</v>
      </c>
      <c r="B231" s="8" t="s">
        <v>343</v>
      </c>
      <c r="C231" s="8" t="s">
        <v>250</v>
      </c>
      <c r="D231" s="8" t="s">
        <v>573</v>
      </c>
      <c r="E231" s="8" t="s">
        <v>206</v>
      </c>
      <c r="F231" s="8"/>
      <c r="G231" s="9" t="str">
        <f>IFERROR(INDEX(#REF!,MATCH(加密!F231,#REF!,0)),"")</f>
        <v/>
      </c>
      <c r="H231" s="8"/>
      <c r="I231" s="8"/>
    </row>
    <row r="232" spans="1:9" ht="20.25" customHeight="1" x14ac:dyDescent="0.2">
      <c r="A232" s="8">
        <v>230</v>
      </c>
      <c r="B232" s="8" t="s">
        <v>343</v>
      </c>
      <c r="C232" s="8" t="s">
        <v>250</v>
      </c>
      <c r="D232" s="8" t="s">
        <v>574</v>
      </c>
      <c r="E232" s="8" t="s">
        <v>141</v>
      </c>
      <c r="F232" s="8"/>
      <c r="G232" s="9" t="str">
        <f>IFERROR(INDEX(#REF!,MATCH(加密!F232,#REF!,0)),"")</f>
        <v/>
      </c>
      <c r="H232" s="8"/>
      <c r="I232" s="8"/>
    </row>
    <row r="233" spans="1:9" ht="20.25" customHeight="1" x14ac:dyDescent="0.2">
      <c r="A233" s="8">
        <v>231</v>
      </c>
      <c r="B233" s="8" t="s">
        <v>343</v>
      </c>
      <c r="C233" s="8" t="s">
        <v>250</v>
      </c>
      <c r="D233" s="8" t="s">
        <v>575</v>
      </c>
      <c r="E233" s="8" t="s">
        <v>256</v>
      </c>
      <c r="F233" s="8"/>
      <c r="G233" s="9" t="str">
        <f>IFERROR(INDEX(#REF!,MATCH(加密!F233,#REF!,0)),"")</f>
        <v/>
      </c>
      <c r="H233" s="8"/>
      <c r="I233" s="8"/>
    </row>
    <row r="234" spans="1:9" ht="20.25" customHeight="1" x14ac:dyDescent="0.2">
      <c r="A234" s="8">
        <v>232</v>
      </c>
      <c r="B234" s="8" t="s">
        <v>343</v>
      </c>
      <c r="C234" s="8" t="s">
        <v>250</v>
      </c>
      <c r="D234" s="8" t="s">
        <v>576</v>
      </c>
      <c r="E234" s="8" t="s">
        <v>507</v>
      </c>
      <c r="F234" s="8"/>
      <c r="G234" s="9" t="str">
        <f>IFERROR(INDEX(#REF!,MATCH(加密!F234,#REF!,0)),"")</f>
        <v/>
      </c>
      <c r="H234" s="8"/>
      <c r="I234" s="8"/>
    </row>
    <row r="235" spans="1:9" ht="20.25" customHeight="1" x14ac:dyDescent="0.2">
      <c r="A235" s="8">
        <v>233</v>
      </c>
      <c r="B235" s="8" t="s">
        <v>72</v>
      </c>
      <c r="C235" s="8" t="s">
        <v>250</v>
      </c>
      <c r="D235" s="8" t="s">
        <v>577</v>
      </c>
      <c r="E235" s="8" t="s">
        <v>98</v>
      </c>
      <c r="F235" s="8"/>
      <c r="G235" s="9" t="str">
        <f>IFERROR(INDEX(#REF!,MATCH(加密!F235,#REF!,0)),"")</f>
        <v/>
      </c>
      <c r="H235" s="8"/>
      <c r="I235" s="8"/>
    </row>
    <row r="236" spans="1:9" ht="20.25" customHeight="1" x14ac:dyDescent="0.2">
      <c r="A236" s="8">
        <v>234</v>
      </c>
      <c r="B236" s="8" t="s">
        <v>72</v>
      </c>
      <c r="C236" s="8" t="s">
        <v>250</v>
      </c>
      <c r="D236" s="8" t="s">
        <v>578</v>
      </c>
      <c r="E236" s="8" t="s">
        <v>227</v>
      </c>
      <c r="F236" s="8"/>
      <c r="G236" s="9" t="str">
        <f>IFERROR(INDEX(#REF!,MATCH(加密!F236,#REF!,0)),"")</f>
        <v/>
      </c>
      <c r="H236" s="8"/>
      <c r="I236" s="8"/>
    </row>
    <row r="237" spans="1:9" ht="20.25" customHeight="1" x14ac:dyDescent="0.2">
      <c r="A237" s="8">
        <v>235</v>
      </c>
      <c r="B237" s="8" t="s">
        <v>72</v>
      </c>
      <c r="C237" s="8" t="s">
        <v>250</v>
      </c>
      <c r="D237" s="8" t="s">
        <v>579</v>
      </c>
      <c r="E237" s="8" t="s">
        <v>551</v>
      </c>
      <c r="F237" s="8"/>
      <c r="G237" s="9" t="str">
        <f>IFERROR(INDEX(#REF!,MATCH(加密!F237,#REF!,0)),"")</f>
        <v/>
      </c>
      <c r="H237" s="8"/>
      <c r="I237" s="8"/>
    </row>
    <row r="238" spans="1:9" ht="20.25" customHeight="1" x14ac:dyDescent="0.2">
      <c r="A238" s="8">
        <v>236</v>
      </c>
      <c r="B238" s="8" t="s">
        <v>72</v>
      </c>
      <c r="C238" s="8" t="s">
        <v>250</v>
      </c>
      <c r="D238" s="8" t="s">
        <v>580</v>
      </c>
      <c r="E238" s="8" t="s">
        <v>72</v>
      </c>
      <c r="F238" s="8"/>
      <c r="G238" s="9" t="str">
        <f>IFERROR(INDEX(#REF!,MATCH(加密!F238,#REF!,0)),"")</f>
        <v/>
      </c>
      <c r="H238" s="8"/>
      <c r="I238" s="8"/>
    </row>
    <row r="239" spans="1:9" ht="20.25" customHeight="1" x14ac:dyDescent="0.2">
      <c r="A239" s="8">
        <v>237</v>
      </c>
      <c r="B239" s="8" t="s">
        <v>190</v>
      </c>
      <c r="C239" s="8" t="s">
        <v>250</v>
      </c>
      <c r="D239" s="8" t="s">
        <v>581</v>
      </c>
      <c r="E239" s="8" t="s">
        <v>184</v>
      </c>
      <c r="F239" s="8"/>
      <c r="G239" s="9" t="str">
        <f>IFERROR(INDEX(#REF!,MATCH(加密!F239,#REF!,0)),"")</f>
        <v/>
      </c>
      <c r="H239" s="8"/>
      <c r="I239" s="8"/>
    </row>
    <row r="240" spans="1:9" ht="20.25" customHeight="1" x14ac:dyDescent="0.2">
      <c r="A240" s="8">
        <v>238</v>
      </c>
      <c r="B240" s="8" t="s">
        <v>190</v>
      </c>
      <c r="C240" s="8" t="s">
        <v>250</v>
      </c>
      <c r="D240" s="8" t="s">
        <v>582</v>
      </c>
      <c r="E240" s="8" t="s">
        <v>130</v>
      </c>
      <c r="F240" s="8"/>
      <c r="G240" s="9" t="str">
        <f>IFERROR(INDEX(#REF!,MATCH(加密!F240,#REF!,0)),"")</f>
        <v/>
      </c>
      <c r="H240" s="8"/>
      <c r="I240" s="8"/>
    </row>
    <row r="241" spans="1:9" ht="20.25" customHeight="1" x14ac:dyDescent="0.2">
      <c r="A241" s="8">
        <v>239</v>
      </c>
      <c r="B241" s="8" t="s">
        <v>190</v>
      </c>
      <c r="C241" s="8" t="s">
        <v>250</v>
      </c>
      <c r="D241" s="8" t="s">
        <v>583</v>
      </c>
      <c r="E241" s="8" t="s">
        <v>277</v>
      </c>
      <c r="F241" s="8"/>
      <c r="G241" s="9" t="str">
        <f>IFERROR(INDEX(#REF!,MATCH(加密!F241,#REF!,0)),"")</f>
        <v/>
      </c>
      <c r="H241" s="8"/>
      <c r="I241" s="8"/>
    </row>
    <row r="242" spans="1:9" ht="20.25" customHeight="1" x14ac:dyDescent="0.2">
      <c r="A242" s="8">
        <v>240</v>
      </c>
      <c r="B242" s="8" t="s">
        <v>190</v>
      </c>
      <c r="C242" s="8" t="s">
        <v>250</v>
      </c>
      <c r="D242" s="8" t="s">
        <v>584</v>
      </c>
      <c r="E242" s="8" t="s">
        <v>585</v>
      </c>
      <c r="F242" s="8"/>
      <c r="G242" s="9" t="str">
        <f>IFERROR(INDEX(#REF!,MATCH(加密!F242,#REF!,0)),"")</f>
        <v/>
      </c>
      <c r="H242" s="8"/>
      <c r="I242" s="8"/>
    </row>
    <row r="243" spans="1:9" ht="20.25" customHeight="1" x14ac:dyDescent="0.2">
      <c r="A243" s="8">
        <v>241</v>
      </c>
      <c r="B243" s="8" t="s">
        <v>586</v>
      </c>
      <c r="C243" s="8" t="s">
        <v>250</v>
      </c>
      <c r="D243" s="8" t="s">
        <v>587</v>
      </c>
      <c r="E243" s="8" t="s">
        <v>588</v>
      </c>
      <c r="F243" s="8"/>
      <c r="G243" s="9" t="str">
        <f>IFERROR(INDEX(#REF!,MATCH(加密!F243,#REF!,0)),"")</f>
        <v/>
      </c>
      <c r="H243" s="8"/>
      <c r="I243" s="8"/>
    </row>
    <row r="244" spans="1:9" ht="20.25" customHeight="1" x14ac:dyDescent="0.2">
      <c r="A244" s="8">
        <v>242</v>
      </c>
      <c r="B244" s="8" t="s">
        <v>586</v>
      </c>
      <c r="C244" s="8" t="s">
        <v>250</v>
      </c>
      <c r="D244" s="8" t="s">
        <v>589</v>
      </c>
      <c r="E244" s="8" t="s">
        <v>514</v>
      </c>
      <c r="F244" s="8"/>
      <c r="G244" s="9" t="str">
        <f>IFERROR(INDEX(#REF!,MATCH(加密!F244,#REF!,0)),"")</f>
        <v/>
      </c>
      <c r="H244" s="8"/>
      <c r="I244" s="8"/>
    </row>
    <row r="245" spans="1:9" ht="20.25" customHeight="1" x14ac:dyDescent="0.2">
      <c r="A245" s="8">
        <v>243</v>
      </c>
      <c r="B245" s="8" t="s">
        <v>586</v>
      </c>
      <c r="C245" s="8" t="s">
        <v>250</v>
      </c>
      <c r="D245" s="8" t="s">
        <v>590</v>
      </c>
      <c r="E245" s="8" t="s">
        <v>451</v>
      </c>
      <c r="F245" s="8"/>
      <c r="G245" s="9" t="str">
        <f>IFERROR(INDEX(#REF!,MATCH(加密!F245,#REF!,0)),"")</f>
        <v/>
      </c>
      <c r="H245" s="8"/>
      <c r="I245" s="8"/>
    </row>
    <row r="246" spans="1:9" ht="20.25" customHeight="1" x14ac:dyDescent="0.2">
      <c r="A246" s="8">
        <v>244</v>
      </c>
      <c r="B246" s="8" t="s">
        <v>586</v>
      </c>
      <c r="C246" s="8" t="s">
        <v>250</v>
      </c>
      <c r="D246" s="8" t="s">
        <v>591</v>
      </c>
      <c r="E246" s="8" t="s">
        <v>592</v>
      </c>
      <c r="F246" s="8"/>
      <c r="G246" s="9" t="str">
        <f>IFERROR(INDEX(#REF!,MATCH(加密!F246,#REF!,0)),"")</f>
        <v/>
      </c>
      <c r="H246" s="8"/>
      <c r="I246" s="8"/>
    </row>
    <row r="247" spans="1:9" ht="20.25" customHeight="1" x14ac:dyDescent="0.2">
      <c r="A247" s="8">
        <v>245</v>
      </c>
      <c r="B247" s="8" t="s">
        <v>593</v>
      </c>
      <c r="C247" s="8" t="s">
        <v>250</v>
      </c>
      <c r="D247" s="8" t="s">
        <v>594</v>
      </c>
      <c r="E247" s="8" t="s">
        <v>557</v>
      </c>
      <c r="F247" s="8"/>
      <c r="G247" s="9" t="str">
        <f>IFERROR(INDEX(#REF!,MATCH(加密!F247,#REF!,0)),"")</f>
        <v/>
      </c>
      <c r="H247" s="8"/>
      <c r="I247" s="8"/>
    </row>
    <row r="248" spans="1:9" ht="20.25" customHeight="1" x14ac:dyDescent="0.2">
      <c r="A248" s="8">
        <v>246</v>
      </c>
      <c r="B248" s="8" t="s">
        <v>593</v>
      </c>
      <c r="C248" s="8" t="s">
        <v>250</v>
      </c>
      <c r="D248" s="8" t="s">
        <v>595</v>
      </c>
      <c r="E248" s="8" t="s">
        <v>401</v>
      </c>
      <c r="F248" s="8"/>
      <c r="G248" s="9" t="str">
        <f>IFERROR(INDEX(#REF!,MATCH(加密!F248,#REF!,0)),"")</f>
        <v/>
      </c>
      <c r="H248" s="8"/>
      <c r="I248" s="8"/>
    </row>
    <row r="249" spans="1:9" ht="20.25" customHeight="1" x14ac:dyDescent="0.2">
      <c r="A249" s="8">
        <v>247</v>
      </c>
      <c r="B249" s="8" t="s">
        <v>593</v>
      </c>
      <c r="C249" s="8" t="s">
        <v>250</v>
      </c>
      <c r="D249" s="8" t="s">
        <v>596</v>
      </c>
      <c r="E249" s="8" t="s">
        <v>597</v>
      </c>
      <c r="F249" s="8"/>
      <c r="G249" s="9" t="str">
        <f>IFERROR(INDEX(#REF!,MATCH(加密!F249,#REF!,0)),"")</f>
        <v/>
      </c>
      <c r="H249" s="8"/>
      <c r="I249" s="8"/>
    </row>
    <row r="250" spans="1:9" ht="20.25" customHeight="1" x14ac:dyDescent="0.2">
      <c r="A250" s="8">
        <v>248</v>
      </c>
      <c r="B250" s="8" t="s">
        <v>593</v>
      </c>
      <c r="C250" s="8" t="s">
        <v>250</v>
      </c>
      <c r="D250" s="8" t="s">
        <v>598</v>
      </c>
      <c r="E250" s="8" t="s">
        <v>137</v>
      </c>
      <c r="F250" s="8"/>
      <c r="G250" s="9" t="str">
        <f>IFERROR(INDEX(#REF!,MATCH(加密!F250,#REF!,0)),"")</f>
        <v/>
      </c>
      <c r="H250" s="8"/>
      <c r="I250" s="8"/>
    </row>
    <row r="251" spans="1:9" ht="20.25" customHeight="1" x14ac:dyDescent="0.2">
      <c r="A251" s="8">
        <v>249</v>
      </c>
      <c r="B251" s="8" t="s">
        <v>172</v>
      </c>
      <c r="C251" s="8" t="s">
        <v>250</v>
      </c>
      <c r="D251" s="8" t="s">
        <v>599</v>
      </c>
      <c r="E251" s="8" t="s">
        <v>239</v>
      </c>
      <c r="F251" s="8"/>
      <c r="G251" s="9" t="str">
        <f>IFERROR(INDEX(#REF!,MATCH(加密!F251,#REF!,0)),"")</f>
        <v/>
      </c>
      <c r="H251" s="8"/>
      <c r="I251" s="8"/>
    </row>
    <row r="252" spans="1:9" ht="20.25" customHeight="1" x14ac:dyDescent="0.2">
      <c r="A252" s="8">
        <v>250</v>
      </c>
      <c r="B252" s="8" t="s">
        <v>172</v>
      </c>
      <c r="C252" s="8" t="s">
        <v>250</v>
      </c>
      <c r="D252" s="8" t="s">
        <v>600</v>
      </c>
      <c r="E252" s="8" t="s">
        <v>601</v>
      </c>
      <c r="F252" s="8"/>
      <c r="G252" s="9" t="str">
        <f>IFERROR(INDEX(#REF!,MATCH(加密!F252,#REF!,0)),"")</f>
        <v/>
      </c>
      <c r="H252" s="8"/>
      <c r="I252" s="8"/>
    </row>
    <row r="253" spans="1:9" ht="20.25" customHeight="1" x14ac:dyDescent="0.2">
      <c r="A253" s="8">
        <v>251</v>
      </c>
      <c r="B253" s="8" t="s">
        <v>172</v>
      </c>
      <c r="C253" s="8" t="s">
        <v>250</v>
      </c>
      <c r="D253" s="8" t="s">
        <v>602</v>
      </c>
      <c r="E253" s="8" t="s">
        <v>603</v>
      </c>
      <c r="F253" s="8"/>
      <c r="G253" s="9" t="str">
        <f>IFERROR(INDEX(#REF!,MATCH(加密!F253,#REF!,0)),"")</f>
        <v/>
      </c>
      <c r="H253" s="8"/>
      <c r="I253" s="8"/>
    </row>
    <row r="254" spans="1:9" ht="20.25" customHeight="1" x14ac:dyDescent="0.2">
      <c r="A254" s="8">
        <v>252</v>
      </c>
      <c r="B254" s="8" t="s">
        <v>172</v>
      </c>
      <c r="C254" s="8" t="s">
        <v>250</v>
      </c>
      <c r="D254" s="8" t="s">
        <v>604</v>
      </c>
      <c r="E254" s="8" t="s">
        <v>605</v>
      </c>
      <c r="F254" s="8"/>
      <c r="G254" s="9" t="str">
        <f>IFERROR(INDEX(#REF!,MATCH(加密!F254,#REF!,0)),"")</f>
        <v/>
      </c>
      <c r="H254" s="8"/>
      <c r="I254" s="8"/>
    </row>
    <row r="255" spans="1:9" ht="20.25" customHeight="1" x14ac:dyDescent="0.2">
      <c r="A255" s="8">
        <v>253</v>
      </c>
      <c r="B255" s="8" t="s">
        <v>605</v>
      </c>
      <c r="C255" s="8" t="s">
        <v>250</v>
      </c>
      <c r="D255" s="8" t="s">
        <v>606</v>
      </c>
      <c r="E255" s="8" t="s">
        <v>607</v>
      </c>
      <c r="F255" s="8"/>
      <c r="G255" s="9" t="str">
        <f>IFERROR(INDEX(#REF!,MATCH(加密!F255,#REF!,0)),"")</f>
        <v/>
      </c>
      <c r="H255" s="8"/>
      <c r="I255" s="8"/>
    </row>
    <row r="256" spans="1:9" ht="20.25" customHeight="1" x14ac:dyDescent="0.2">
      <c r="A256" s="8">
        <v>254</v>
      </c>
      <c r="B256" s="8" t="s">
        <v>605</v>
      </c>
      <c r="C256" s="8" t="s">
        <v>250</v>
      </c>
      <c r="D256" s="8" t="s">
        <v>608</v>
      </c>
      <c r="E256" s="8" t="s">
        <v>609</v>
      </c>
      <c r="F256" s="8"/>
      <c r="G256" s="9" t="str">
        <f>IFERROR(INDEX(#REF!,MATCH(加密!F256,#REF!,0)),"")</f>
        <v/>
      </c>
      <c r="H256" s="8"/>
      <c r="I256" s="8"/>
    </row>
    <row r="257" spans="1:9" ht="20.25" customHeight="1" x14ac:dyDescent="0.2">
      <c r="A257" s="8">
        <v>255</v>
      </c>
      <c r="B257" s="8" t="s">
        <v>605</v>
      </c>
      <c r="C257" s="8" t="s">
        <v>250</v>
      </c>
      <c r="D257" s="8" t="s">
        <v>610</v>
      </c>
      <c r="E257" s="8" t="s">
        <v>137</v>
      </c>
      <c r="F257" s="8"/>
      <c r="G257" s="9" t="str">
        <f>IFERROR(INDEX(#REF!,MATCH(加密!F257,#REF!,0)),"")</f>
        <v/>
      </c>
      <c r="H257" s="8"/>
      <c r="I257" s="8"/>
    </row>
    <row r="258" spans="1:9" ht="20.25" customHeight="1" x14ac:dyDescent="0.2">
      <c r="A258" s="8">
        <v>256</v>
      </c>
      <c r="B258" s="8" t="s">
        <v>605</v>
      </c>
      <c r="C258" s="8" t="s">
        <v>250</v>
      </c>
      <c r="D258" s="8" t="s">
        <v>611</v>
      </c>
      <c r="E258" s="8" t="s">
        <v>320</v>
      </c>
      <c r="F258" s="8"/>
      <c r="G258" s="9" t="str">
        <f>IFERROR(INDEX(#REF!,MATCH(加密!F258,#REF!,0)),"")</f>
        <v/>
      </c>
      <c r="H258" s="8"/>
      <c r="I258" s="8"/>
    </row>
    <row r="259" spans="1:9" ht="20.25" customHeight="1" x14ac:dyDescent="0.2">
      <c r="A259" s="8">
        <v>257</v>
      </c>
      <c r="B259" s="8" t="s">
        <v>139</v>
      </c>
      <c r="C259" s="8" t="s">
        <v>250</v>
      </c>
      <c r="D259" s="8" t="s">
        <v>612</v>
      </c>
      <c r="E259" s="8" t="s">
        <v>146</v>
      </c>
      <c r="F259" s="8"/>
      <c r="G259" s="9" t="str">
        <f>IFERROR(INDEX(#REF!,MATCH(加密!F259,#REF!,0)),"")</f>
        <v/>
      </c>
      <c r="H259" s="8"/>
      <c r="I259" s="8"/>
    </row>
    <row r="260" spans="1:9" ht="20.25" customHeight="1" x14ac:dyDescent="0.2">
      <c r="A260" s="8">
        <v>258</v>
      </c>
      <c r="B260" s="8" t="s">
        <v>139</v>
      </c>
      <c r="C260" s="8" t="s">
        <v>250</v>
      </c>
      <c r="D260" s="8" t="s">
        <v>613</v>
      </c>
      <c r="E260" s="8" t="s">
        <v>614</v>
      </c>
      <c r="F260" s="8"/>
      <c r="G260" s="9" t="str">
        <f>IFERROR(INDEX(#REF!,MATCH(加密!F260,#REF!,0)),"")</f>
        <v/>
      </c>
      <c r="H260" s="8"/>
      <c r="I260" s="8"/>
    </row>
    <row r="261" spans="1:9" ht="20.25" customHeight="1" x14ac:dyDescent="0.2">
      <c r="A261" s="8">
        <v>259</v>
      </c>
      <c r="B261" s="8" t="s">
        <v>139</v>
      </c>
      <c r="C261" s="8" t="s">
        <v>250</v>
      </c>
      <c r="D261" s="8" t="s">
        <v>615</v>
      </c>
      <c r="E261" s="8" t="s">
        <v>521</v>
      </c>
      <c r="F261" s="8"/>
      <c r="G261" s="9" t="str">
        <f>IFERROR(INDEX(#REF!,MATCH(加密!F261,#REF!,0)),"")</f>
        <v/>
      </c>
      <c r="H261" s="8"/>
      <c r="I261" s="8"/>
    </row>
    <row r="262" spans="1:9" ht="20.25" customHeight="1" x14ac:dyDescent="0.2">
      <c r="A262" s="8">
        <v>260</v>
      </c>
      <c r="B262" s="8" t="s">
        <v>139</v>
      </c>
      <c r="C262" s="8" t="s">
        <v>250</v>
      </c>
      <c r="D262" s="8" t="s">
        <v>616</v>
      </c>
      <c r="E262" s="8" t="s">
        <v>303</v>
      </c>
      <c r="F262" s="8"/>
      <c r="G262" s="9" t="str">
        <f>IFERROR(INDEX(#REF!,MATCH(加密!F262,#REF!,0)),"")</f>
        <v/>
      </c>
      <c r="H262" s="8"/>
      <c r="I262" s="8"/>
    </row>
    <row r="263" spans="1:9" ht="20.25" customHeight="1" x14ac:dyDescent="0.2">
      <c r="A263" s="8">
        <v>261</v>
      </c>
      <c r="B263" s="8" t="s">
        <v>239</v>
      </c>
      <c r="C263" s="8" t="s">
        <v>250</v>
      </c>
      <c r="D263" s="8" t="s">
        <v>617</v>
      </c>
      <c r="E263" s="8" t="s">
        <v>618</v>
      </c>
      <c r="F263" s="8"/>
      <c r="G263" s="9" t="str">
        <f>IFERROR(INDEX(#REF!,MATCH(加密!F263,#REF!,0)),"")</f>
        <v/>
      </c>
      <c r="H263" s="8"/>
      <c r="I263" s="8"/>
    </row>
    <row r="264" spans="1:9" ht="20.25" customHeight="1" x14ac:dyDescent="0.2">
      <c r="A264" s="8">
        <v>262</v>
      </c>
      <c r="B264" s="8" t="s">
        <v>239</v>
      </c>
      <c r="C264" s="8" t="s">
        <v>250</v>
      </c>
      <c r="D264" s="8" t="s">
        <v>619</v>
      </c>
      <c r="E264" s="8" t="s">
        <v>466</v>
      </c>
      <c r="F264" s="8"/>
      <c r="G264" s="9" t="str">
        <f>IFERROR(INDEX(#REF!,MATCH(加密!F264,#REF!,0)),"")</f>
        <v/>
      </c>
      <c r="H264" s="8"/>
      <c r="I264" s="8"/>
    </row>
    <row r="265" spans="1:9" ht="20.25" customHeight="1" x14ac:dyDescent="0.2">
      <c r="A265" s="8">
        <v>263</v>
      </c>
      <c r="B265" s="8" t="s">
        <v>239</v>
      </c>
      <c r="C265" s="8" t="s">
        <v>250</v>
      </c>
      <c r="D265" s="8" t="s">
        <v>620</v>
      </c>
      <c r="E265" s="8" t="s">
        <v>621</v>
      </c>
      <c r="F265" s="8"/>
      <c r="G265" s="9" t="str">
        <f>IFERROR(INDEX(#REF!,MATCH(加密!F265,#REF!,0)),"")</f>
        <v/>
      </c>
      <c r="H265" s="8"/>
      <c r="I265" s="8"/>
    </row>
    <row r="266" spans="1:9" ht="20.25" customHeight="1" x14ac:dyDescent="0.2">
      <c r="A266" s="8">
        <v>264</v>
      </c>
      <c r="B266" s="8" t="s">
        <v>239</v>
      </c>
      <c r="C266" s="8" t="s">
        <v>250</v>
      </c>
      <c r="D266" s="8" t="s">
        <v>622</v>
      </c>
      <c r="E266" s="8" t="s">
        <v>623</v>
      </c>
      <c r="F266" s="8"/>
      <c r="G266" s="9" t="str">
        <f>IFERROR(INDEX(#REF!,MATCH(加密!F266,#REF!,0)),"")</f>
        <v/>
      </c>
      <c r="H266" s="8"/>
      <c r="I266" s="8"/>
    </row>
    <row r="267" spans="1:9" ht="20.25" customHeight="1" x14ac:dyDescent="0.2">
      <c r="A267" s="8">
        <v>265</v>
      </c>
      <c r="B267" s="8" t="s">
        <v>624</v>
      </c>
      <c r="C267" s="8" t="s">
        <v>250</v>
      </c>
      <c r="D267" s="8" t="s">
        <v>625</v>
      </c>
      <c r="E267" s="8" t="s">
        <v>533</v>
      </c>
      <c r="F267" s="8"/>
      <c r="G267" s="9" t="str">
        <f>IFERROR(INDEX(#REF!,MATCH(加密!F267,#REF!,0)),"")</f>
        <v/>
      </c>
      <c r="H267" s="8"/>
      <c r="I267" s="8"/>
    </row>
    <row r="268" spans="1:9" ht="20.25" customHeight="1" x14ac:dyDescent="0.2">
      <c r="A268" s="8">
        <v>266</v>
      </c>
      <c r="B268" s="8" t="s">
        <v>624</v>
      </c>
      <c r="C268" s="8" t="s">
        <v>250</v>
      </c>
      <c r="D268" s="8" t="s">
        <v>626</v>
      </c>
      <c r="E268" s="8" t="s">
        <v>158</v>
      </c>
      <c r="F268" s="8"/>
      <c r="G268" s="9" t="str">
        <f>IFERROR(INDEX(#REF!,MATCH(加密!F268,#REF!,0)),"")</f>
        <v/>
      </c>
      <c r="H268" s="8"/>
      <c r="I268" s="8"/>
    </row>
    <row r="269" spans="1:9" ht="20.25" customHeight="1" x14ac:dyDescent="0.2">
      <c r="A269" s="8">
        <v>267</v>
      </c>
      <c r="B269" s="8" t="s">
        <v>624</v>
      </c>
      <c r="C269" s="8" t="s">
        <v>250</v>
      </c>
      <c r="D269" s="8" t="s">
        <v>627</v>
      </c>
      <c r="E269" s="8" t="s">
        <v>483</v>
      </c>
      <c r="F269" s="8"/>
      <c r="G269" s="9" t="str">
        <f>IFERROR(INDEX(#REF!,MATCH(加密!F269,#REF!,0)),"")</f>
        <v/>
      </c>
      <c r="H269" s="8"/>
      <c r="I269" s="8"/>
    </row>
    <row r="270" spans="1:9" ht="20.25" customHeight="1" x14ac:dyDescent="0.2">
      <c r="A270" s="8">
        <v>268</v>
      </c>
      <c r="B270" s="8" t="s">
        <v>624</v>
      </c>
      <c r="C270" s="8" t="s">
        <v>250</v>
      </c>
      <c r="D270" s="8" t="s">
        <v>628</v>
      </c>
      <c r="E270" s="8" t="s">
        <v>167</v>
      </c>
      <c r="F270" s="8"/>
      <c r="G270" s="9" t="str">
        <f>IFERROR(INDEX(#REF!,MATCH(加密!F270,#REF!,0)),"")</f>
        <v/>
      </c>
      <c r="H270" s="8"/>
      <c r="I270" s="8"/>
    </row>
    <row r="271" spans="1:9" ht="20.25" customHeight="1" x14ac:dyDescent="0.2">
      <c r="A271" s="8">
        <v>269</v>
      </c>
      <c r="B271" s="8" t="s">
        <v>629</v>
      </c>
      <c r="C271" s="8" t="s">
        <v>250</v>
      </c>
      <c r="D271" s="8" t="s">
        <v>630</v>
      </c>
      <c r="E271" s="8" t="s">
        <v>65</v>
      </c>
      <c r="F271" s="8"/>
      <c r="G271" s="9" t="str">
        <f>IFERROR(INDEX(#REF!,MATCH(加密!F271,#REF!,0)),"")</f>
        <v/>
      </c>
      <c r="H271" s="8"/>
      <c r="I271" s="8"/>
    </row>
    <row r="272" spans="1:9" ht="20.25" customHeight="1" x14ac:dyDescent="0.2">
      <c r="A272" s="8">
        <v>270</v>
      </c>
      <c r="B272" s="8" t="s">
        <v>629</v>
      </c>
      <c r="C272" s="8" t="s">
        <v>250</v>
      </c>
      <c r="D272" s="8" t="s">
        <v>631</v>
      </c>
      <c r="E272" s="8" t="s">
        <v>76</v>
      </c>
      <c r="F272" s="8"/>
      <c r="G272" s="9" t="str">
        <f>IFERROR(INDEX(#REF!,MATCH(加密!F272,#REF!,0)),"")</f>
        <v/>
      </c>
      <c r="H272" s="8"/>
      <c r="I272" s="8"/>
    </row>
    <row r="273" spans="1:9" ht="20.25" customHeight="1" x14ac:dyDescent="0.2">
      <c r="A273" s="8">
        <v>271</v>
      </c>
      <c r="B273" s="8" t="s">
        <v>629</v>
      </c>
      <c r="C273" s="8" t="s">
        <v>250</v>
      </c>
      <c r="D273" s="8" t="s">
        <v>632</v>
      </c>
      <c r="E273" s="8" t="s">
        <v>487</v>
      </c>
      <c r="F273" s="8"/>
      <c r="G273" s="9" t="str">
        <f>IFERROR(INDEX(#REF!,MATCH(加密!F273,#REF!,0)),"")</f>
        <v/>
      </c>
      <c r="H273" s="8"/>
      <c r="I273" s="8"/>
    </row>
    <row r="274" spans="1:9" ht="20.25" customHeight="1" x14ac:dyDescent="0.2">
      <c r="A274" s="8">
        <v>272</v>
      </c>
      <c r="B274" s="8" t="s">
        <v>629</v>
      </c>
      <c r="C274" s="8" t="s">
        <v>250</v>
      </c>
      <c r="D274" s="8" t="s">
        <v>633</v>
      </c>
      <c r="E274" s="8" t="s">
        <v>54</v>
      </c>
      <c r="F274" s="8"/>
      <c r="G274" s="9" t="str">
        <f>IFERROR(INDEX(#REF!,MATCH(加密!F274,#REF!,0)),"")</f>
        <v/>
      </c>
      <c r="H274" s="8"/>
      <c r="I274" s="8"/>
    </row>
    <row r="275" spans="1:9" ht="20.25" customHeight="1" x14ac:dyDescent="0.2">
      <c r="A275" s="8">
        <v>273</v>
      </c>
      <c r="B275" s="8" t="s">
        <v>491</v>
      </c>
      <c r="C275" s="8" t="s">
        <v>250</v>
      </c>
      <c r="D275" s="8" t="s">
        <v>634</v>
      </c>
      <c r="E275" s="8" t="s">
        <v>244</v>
      </c>
      <c r="F275" s="8"/>
      <c r="G275" s="9" t="str">
        <f>IFERROR(INDEX(#REF!,MATCH(加密!F275,#REF!,0)),"")</f>
        <v/>
      </c>
      <c r="H275" s="8"/>
      <c r="I275" s="8"/>
    </row>
    <row r="276" spans="1:9" ht="20.25" customHeight="1" x14ac:dyDescent="0.2">
      <c r="A276" s="8">
        <v>274</v>
      </c>
      <c r="B276" s="8" t="s">
        <v>491</v>
      </c>
      <c r="C276" s="8" t="s">
        <v>250</v>
      </c>
      <c r="D276" s="8" t="s">
        <v>635</v>
      </c>
      <c r="E276" s="8" t="s">
        <v>601</v>
      </c>
      <c r="F276" s="8"/>
      <c r="G276" s="9" t="str">
        <f>IFERROR(INDEX(#REF!,MATCH(加密!F276,#REF!,0)),"")</f>
        <v/>
      </c>
      <c r="H276" s="8"/>
      <c r="I276" s="8"/>
    </row>
    <row r="277" spans="1:9" ht="20.25" customHeight="1" x14ac:dyDescent="0.2">
      <c r="A277" s="8">
        <v>275</v>
      </c>
      <c r="B277" s="8" t="s">
        <v>491</v>
      </c>
      <c r="C277" s="8" t="s">
        <v>250</v>
      </c>
      <c r="D277" s="8" t="s">
        <v>636</v>
      </c>
      <c r="E277" s="8" t="s">
        <v>491</v>
      </c>
      <c r="F277" s="8"/>
      <c r="G277" s="9" t="str">
        <f>IFERROR(INDEX(#REF!,MATCH(加密!F277,#REF!,0)),"")</f>
        <v/>
      </c>
      <c r="H277" s="8"/>
      <c r="I277" s="8"/>
    </row>
    <row r="278" spans="1:9" ht="20.25" customHeight="1" x14ac:dyDescent="0.2">
      <c r="A278" s="8">
        <v>276</v>
      </c>
      <c r="B278" s="8" t="s">
        <v>491</v>
      </c>
      <c r="C278" s="8" t="s">
        <v>250</v>
      </c>
      <c r="D278" s="8" t="s">
        <v>637</v>
      </c>
      <c r="E278" s="8" t="s">
        <v>197</v>
      </c>
      <c r="F278" s="8"/>
      <c r="G278" s="9" t="str">
        <f>IFERROR(INDEX(#REF!,MATCH(加密!F278,#REF!,0)),"")</f>
        <v/>
      </c>
      <c r="H278" s="8"/>
      <c r="I278" s="8"/>
    </row>
    <row r="279" spans="1:9" ht="20.25" customHeight="1" x14ac:dyDescent="0.2">
      <c r="A279" s="8">
        <v>277</v>
      </c>
      <c r="B279" s="8" t="s">
        <v>638</v>
      </c>
      <c r="C279" s="8" t="s">
        <v>250</v>
      </c>
      <c r="D279" s="8" t="s">
        <v>639</v>
      </c>
      <c r="E279" s="8" t="s">
        <v>80</v>
      </c>
      <c r="F279" s="8"/>
      <c r="G279" s="9" t="str">
        <f>IFERROR(INDEX(#REF!,MATCH(加密!F279,#REF!,0)),"")</f>
        <v/>
      </c>
      <c r="H279" s="8"/>
      <c r="I279" s="8"/>
    </row>
    <row r="280" spans="1:9" ht="20.25" customHeight="1" x14ac:dyDescent="0.2">
      <c r="A280" s="8">
        <v>278</v>
      </c>
      <c r="B280" s="8" t="s">
        <v>638</v>
      </c>
      <c r="C280" s="8" t="s">
        <v>250</v>
      </c>
      <c r="D280" s="8" t="s">
        <v>640</v>
      </c>
      <c r="E280" s="8" t="s">
        <v>483</v>
      </c>
      <c r="F280" s="8"/>
      <c r="G280" s="9" t="str">
        <f>IFERROR(INDEX(#REF!,MATCH(加密!F280,#REF!,0)),"")</f>
        <v/>
      </c>
      <c r="H280" s="8"/>
      <c r="I280" s="8"/>
    </row>
    <row r="281" spans="1:9" ht="20.25" customHeight="1" x14ac:dyDescent="0.2">
      <c r="A281" s="8">
        <v>279</v>
      </c>
      <c r="B281" s="8" t="s">
        <v>638</v>
      </c>
      <c r="C281" s="8" t="s">
        <v>250</v>
      </c>
      <c r="D281" s="8" t="s">
        <v>641</v>
      </c>
      <c r="E281" s="8" t="s">
        <v>642</v>
      </c>
      <c r="F281" s="8"/>
      <c r="G281" s="9" t="str">
        <f>IFERROR(INDEX(#REF!,MATCH(加密!F281,#REF!,0)),"")</f>
        <v/>
      </c>
      <c r="H281" s="8"/>
      <c r="I281" s="8"/>
    </row>
    <row r="282" spans="1:9" ht="20.25" customHeight="1" x14ac:dyDescent="0.2">
      <c r="A282" s="8">
        <v>280</v>
      </c>
      <c r="B282" s="8" t="s">
        <v>638</v>
      </c>
      <c r="C282" s="8" t="s">
        <v>250</v>
      </c>
      <c r="D282" s="8" t="s">
        <v>643</v>
      </c>
      <c r="E282" s="8" t="s">
        <v>397</v>
      </c>
      <c r="F282" s="8"/>
      <c r="G282" s="9" t="str">
        <f>IFERROR(INDEX(#REF!,MATCH(加密!F282,#REF!,0)),"")</f>
        <v/>
      </c>
      <c r="H282" s="8"/>
      <c r="I282" s="8"/>
    </row>
    <row r="283" spans="1:9" ht="20.25" customHeight="1" x14ac:dyDescent="0.2">
      <c r="A283" s="8">
        <v>281</v>
      </c>
      <c r="B283" s="8" t="s">
        <v>644</v>
      </c>
      <c r="C283" s="8" t="s">
        <v>250</v>
      </c>
      <c r="D283" s="8" t="s">
        <v>645</v>
      </c>
      <c r="E283" s="8" t="s">
        <v>137</v>
      </c>
      <c r="F283" s="8"/>
      <c r="G283" s="9" t="str">
        <f>IFERROR(INDEX(#REF!,MATCH(加密!F283,#REF!,0)),"")</f>
        <v/>
      </c>
      <c r="H283" s="8"/>
      <c r="I283" s="8"/>
    </row>
    <row r="284" spans="1:9" ht="20.25" customHeight="1" x14ac:dyDescent="0.2">
      <c r="A284" s="8">
        <v>282</v>
      </c>
      <c r="B284" s="8" t="s">
        <v>644</v>
      </c>
      <c r="C284" s="8" t="s">
        <v>250</v>
      </c>
      <c r="D284" s="8" t="s">
        <v>646</v>
      </c>
      <c r="E284" s="8" t="s">
        <v>647</v>
      </c>
      <c r="F284" s="8"/>
      <c r="G284" s="9" t="str">
        <f>IFERROR(INDEX(#REF!,MATCH(加密!F284,#REF!,0)),"")</f>
        <v/>
      </c>
      <c r="H284" s="8"/>
      <c r="I284" s="8"/>
    </row>
    <row r="285" spans="1:9" ht="20.25" customHeight="1" x14ac:dyDescent="0.2">
      <c r="A285" s="8">
        <v>283</v>
      </c>
      <c r="B285" s="8" t="s">
        <v>644</v>
      </c>
      <c r="C285" s="8" t="s">
        <v>250</v>
      </c>
      <c r="D285" s="8" t="s">
        <v>648</v>
      </c>
      <c r="E285" s="8" t="s">
        <v>129</v>
      </c>
      <c r="F285" s="8"/>
      <c r="G285" s="9" t="str">
        <f>IFERROR(INDEX(#REF!,MATCH(加密!F285,#REF!,0)),"")</f>
        <v/>
      </c>
      <c r="H285" s="8"/>
      <c r="I285" s="8"/>
    </row>
    <row r="286" spans="1:9" ht="20.25" customHeight="1" x14ac:dyDescent="0.2">
      <c r="A286" s="8">
        <v>284</v>
      </c>
      <c r="B286" s="8" t="s">
        <v>644</v>
      </c>
      <c r="C286" s="8" t="s">
        <v>250</v>
      </c>
      <c r="D286" s="8" t="s">
        <v>649</v>
      </c>
      <c r="E286" s="8" t="s">
        <v>650</v>
      </c>
      <c r="F286" s="8"/>
      <c r="G286" s="9" t="str">
        <f>IFERROR(INDEX(#REF!,MATCH(加密!F286,#REF!,0)),"")</f>
        <v/>
      </c>
      <c r="H286" s="8"/>
      <c r="I286" s="8"/>
    </row>
    <row r="287" spans="1:9" ht="20.25" customHeight="1" x14ac:dyDescent="0.2">
      <c r="A287" s="8">
        <v>285</v>
      </c>
      <c r="B287" s="8" t="s">
        <v>158</v>
      </c>
      <c r="C287" s="8" t="s">
        <v>250</v>
      </c>
      <c r="D287" s="8" t="s">
        <v>651</v>
      </c>
      <c r="E287" s="8" t="s">
        <v>652</v>
      </c>
      <c r="F287" s="8"/>
      <c r="G287" s="9" t="str">
        <f>IFERROR(INDEX(#REF!,MATCH(加密!F287,#REF!,0)),"")</f>
        <v/>
      </c>
      <c r="H287" s="8"/>
      <c r="I287" s="8"/>
    </row>
    <row r="288" spans="1:9" ht="20.25" customHeight="1" x14ac:dyDescent="0.2">
      <c r="A288" s="8">
        <v>286</v>
      </c>
      <c r="B288" s="8" t="s">
        <v>158</v>
      </c>
      <c r="C288" s="8" t="s">
        <v>250</v>
      </c>
      <c r="D288" s="8" t="s">
        <v>653</v>
      </c>
      <c r="E288" s="8" t="s">
        <v>187</v>
      </c>
      <c r="F288" s="8"/>
      <c r="G288" s="9" t="str">
        <f>IFERROR(INDEX(#REF!,MATCH(加密!F288,#REF!,0)),"")</f>
        <v/>
      </c>
      <c r="H288" s="8"/>
      <c r="I288" s="8"/>
    </row>
    <row r="289" spans="1:9" ht="20.25" customHeight="1" x14ac:dyDescent="0.2">
      <c r="A289" s="8">
        <v>287</v>
      </c>
      <c r="B289" s="8" t="s">
        <v>158</v>
      </c>
      <c r="C289" s="8" t="s">
        <v>250</v>
      </c>
      <c r="D289" s="8" t="s">
        <v>654</v>
      </c>
      <c r="E289" s="8" t="s">
        <v>491</v>
      </c>
      <c r="F289" s="8"/>
      <c r="G289" s="9" t="str">
        <f>IFERROR(INDEX(#REF!,MATCH(加密!F289,#REF!,0)),"")</f>
        <v/>
      </c>
      <c r="H289" s="8"/>
      <c r="I289" s="8"/>
    </row>
    <row r="290" spans="1:9" ht="20.25" customHeight="1" x14ac:dyDescent="0.2">
      <c r="A290" s="8">
        <v>288</v>
      </c>
      <c r="B290" s="8" t="s">
        <v>158</v>
      </c>
      <c r="C290" s="8" t="s">
        <v>250</v>
      </c>
      <c r="D290" s="8" t="s">
        <v>655</v>
      </c>
      <c r="E290" s="8" t="s">
        <v>236</v>
      </c>
      <c r="F290" s="8"/>
      <c r="G290" s="9" t="str">
        <f>IFERROR(INDEX(#REF!,MATCH(加密!F290,#REF!,0)),"")</f>
        <v/>
      </c>
      <c r="H290" s="8"/>
      <c r="I290" s="8"/>
    </row>
    <row r="291" spans="1:9" ht="20.25" customHeight="1" x14ac:dyDescent="0.2">
      <c r="A291" s="8">
        <v>289</v>
      </c>
      <c r="B291" s="8" t="s">
        <v>90</v>
      </c>
      <c r="C291" s="8" t="s">
        <v>250</v>
      </c>
      <c r="D291" s="8" t="s">
        <v>656</v>
      </c>
      <c r="E291" s="8" t="s">
        <v>397</v>
      </c>
      <c r="F291" s="8"/>
      <c r="G291" s="9" t="str">
        <f>IFERROR(INDEX(#REF!,MATCH(加密!F291,#REF!,0)),"")</f>
        <v/>
      </c>
      <c r="H291" s="8"/>
      <c r="I291" s="8"/>
    </row>
    <row r="292" spans="1:9" ht="20.25" customHeight="1" x14ac:dyDescent="0.2">
      <c r="A292" s="8">
        <v>290</v>
      </c>
      <c r="B292" s="8" t="s">
        <v>90</v>
      </c>
      <c r="C292" s="8" t="s">
        <v>250</v>
      </c>
      <c r="D292" s="8" t="s">
        <v>657</v>
      </c>
      <c r="E292" s="8" t="s">
        <v>466</v>
      </c>
      <c r="F292" s="8"/>
      <c r="G292" s="9" t="str">
        <f>IFERROR(INDEX(#REF!,MATCH(加密!F292,#REF!,0)),"")</f>
        <v/>
      </c>
      <c r="H292" s="8"/>
      <c r="I292" s="8"/>
    </row>
    <row r="293" spans="1:9" ht="20.25" customHeight="1" x14ac:dyDescent="0.2">
      <c r="A293" s="8">
        <v>291</v>
      </c>
      <c r="B293" s="8" t="s">
        <v>90</v>
      </c>
      <c r="C293" s="8" t="s">
        <v>250</v>
      </c>
      <c r="D293" s="8" t="s">
        <v>658</v>
      </c>
      <c r="E293" s="8" t="s">
        <v>503</v>
      </c>
      <c r="F293" s="8"/>
      <c r="G293" s="9" t="str">
        <f>IFERROR(INDEX(#REF!,MATCH(加密!F293,#REF!,0)),"")</f>
        <v/>
      </c>
      <c r="H293" s="8"/>
      <c r="I293" s="8"/>
    </row>
    <row r="294" spans="1:9" ht="20.25" customHeight="1" x14ac:dyDescent="0.2">
      <c r="A294" s="8">
        <v>292</v>
      </c>
      <c r="B294" s="8" t="s">
        <v>90</v>
      </c>
      <c r="C294" s="8" t="s">
        <v>250</v>
      </c>
      <c r="D294" s="8" t="s">
        <v>659</v>
      </c>
      <c r="E294" s="8" t="s">
        <v>310</v>
      </c>
      <c r="F294" s="8"/>
      <c r="G294" s="9" t="str">
        <f>IFERROR(INDEX(#REF!,MATCH(加密!F294,#REF!,0)),"")</f>
        <v/>
      </c>
      <c r="H294" s="8"/>
      <c r="I294" s="8"/>
    </row>
    <row r="295" spans="1:9" ht="20.25" customHeight="1" x14ac:dyDescent="0.2">
      <c r="A295" s="8">
        <v>293</v>
      </c>
      <c r="B295" s="8" t="s">
        <v>660</v>
      </c>
      <c r="C295" s="8" t="s">
        <v>250</v>
      </c>
      <c r="D295" s="8" t="s">
        <v>661</v>
      </c>
      <c r="E295" s="8" t="s">
        <v>662</v>
      </c>
      <c r="F295" s="8"/>
      <c r="G295" s="9" t="str">
        <f>IFERROR(INDEX(#REF!,MATCH(加密!F295,#REF!,0)),"")</f>
        <v/>
      </c>
      <c r="H295" s="8"/>
      <c r="I295" s="8"/>
    </row>
    <row r="296" spans="1:9" ht="20.25" customHeight="1" x14ac:dyDescent="0.2">
      <c r="A296" s="8">
        <v>294</v>
      </c>
      <c r="B296" s="8" t="s">
        <v>660</v>
      </c>
      <c r="C296" s="8" t="s">
        <v>250</v>
      </c>
      <c r="D296" s="8" t="s">
        <v>663</v>
      </c>
      <c r="E296" s="8" t="s">
        <v>588</v>
      </c>
      <c r="F296" s="8"/>
      <c r="G296" s="9" t="str">
        <f>IFERROR(INDEX(#REF!,MATCH(加密!F296,#REF!,0)),"")</f>
        <v/>
      </c>
      <c r="H296" s="8"/>
      <c r="I296" s="8"/>
    </row>
    <row r="297" spans="1:9" ht="20.25" customHeight="1" x14ac:dyDescent="0.2">
      <c r="A297" s="8">
        <v>295</v>
      </c>
      <c r="B297" s="8" t="s">
        <v>660</v>
      </c>
      <c r="C297" s="8" t="s">
        <v>250</v>
      </c>
      <c r="D297" s="8" t="s">
        <v>664</v>
      </c>
      <c r="E297" s="8" t="s">
        <v>164</v>
      </c>
      <c r="F297" s="8"/>
      <c r="G297" s="9" t="str">
        <f>IFERROR(INDEX(#REF!,MATCH(加密!F297,#REF!,0)),"")</f>
        <v/>
      </c>
      <c r="H297" s="8"/>
      <c r="I297" s="8"/>
    </row>
    <row r="298" spans="1:9" ht="20.25" customHeight="1" x14ac:dyDescent="0.2">
      <c r="A298" s="8">
        <v>296</v>
      </c>
      <c r="B298" s="8" t="s">
        <v>660</v>
      </c>
      <c r="C298" s="8" t="s">
        <v>250</v>
      </c>
      <c r="D298" s="8" t="s">
        <v>665</v>
      </c>
      <c r="E298" s="8" t="s">
        <v>666</v>
      </c>
      <c r="F298" s="8"/>
      <c r="G298" s="9" t="str">
        <f>IFERROR(INDEX(#REF!,MATCH(加密!F298,#REF!,0)),"")</f>
        <v/>
      </c>
      <c r="H298" s="8"/>
      <c r="I298" s="8"/>
    </row>
    <row r="299" spans="1:9" ht="20.25" customHeight="1" x14ac:dyDescent="0.2">
      <c r="A299" s="8">
        <v>297</v>
      </c>
      <c r="B299" s="8" t="s">
        <v>667</v>
      </c>
      <c r="C299" s="8" t="s">
        <v>250</v>
      </c>
      <c r="D299" s="8" t="s">
        <v>668</v>
      </c>
      <c r="E299" s="8" t="s">
        <v>288</v>
      </c>
      <c r="F299" s="8"/>
      <c r="G299" s="9" t="str">
        <f>IFERROR(INDEX(#REF!,MATCH(加密!F299,#REF!,0)),"")</f>
        <v/>
      </c>
      <c r="H299" s="8"/>
      <c r="I299" s="8"/>
    </row>
    <row r="300" spans="1:9" ht="20.25" customHeight="1" x14ac:dyDescent="0.2">
      <c r="A300" s="8">
        <v>298</v>
      </c>
      <c r="B300" s="8" t="s">
        <v>667</v>
      </c>
      <c r="C300" s="8" t="s">
        <v>250</v>
      </c>
      <c r="D300" s="8" t="s">
        <v>669</v>
      </c>
      <c r="E300" s="8" t="s">
        <v>58</v>
      </c>
      <c r="F300" s="8"/>
      <c r="G300" s="9" t="str">
        <f>IFERROR(INDEX(#REF!,MATCH(加密!F300,#REF!,0)),"")</f>
        <v/>
      </c>
      <c r="H300" s="8"/>
      <c r="I300" s="8"/>
    </row>
    <row r="301" spans="1:9" ht="20.25" customHeight="1" x14ac:dyDescent="0.2">
      <c r="A301" s="8">
        <v>299</v>
      </c>
      <c r="B301" s="8" t="s">
        <v>667</v>
      </c>
      <c r="C301" s="8" t="s">
        <v>250</v>
      </c>
      <c r="D301" s="8" t="s">
        <v>670</v>
      </c>
      <c r="E301" s="8" t="s">
        <v>561</v>
      </c>
      <c r="F301" s="8"/>
      <c r="G301" s="9" t="str">
        <f>IFERROR(INDEX(#REF!,MATCH(加密!F301,#REF!,0)),"")</f>
        <v/>
      </c>
      <c r="H301" s="8"/>
      <c r="I301" s="8"/>
    </row>
    <row r="302" spans="1:9" ht="20.25" customHeight="1" x14ac:dyDescent="0.2">
      <c r="A302" s="8">
        <v>300</v>
      </c>
      <c r="B302" s="8" t="s">
        <v>667</v>
      </c>
      <c r="C302" s="8" t="s">
        <v>250</v>
      </c>
      <c r="D302" s="8" t="s">
        <v>671</v>
      </c>
      <c r="E302" s="8" t="s">
        <v>672</v>
      </c>
      <c r="F302" s="8"/>
      <c r="G302" s="9" t="str">
        <f>IFERROR(INDEX(#REF!,MATCH(加密!F302,#REF!,0)),"")</f>
        <v/>
      </c>
      <c r="H302" s="8"/>
      <c r="I302" s="8"/>
    </row>
    <row r="303" spans="1:9" ht="20.25" customHeight="1" x14ac:dyDescent="0.2">
      <c r="A303" s="8">
        <v>301</v>
      </c>
      <c r="B303" s="8" t="s">
        <v>454</v>
      </c>
      <c r="C303" s="8" t="s">
        <v>250</v>
      </c>
      <c r="D303" s="8" t="s">
        <v>673</v>
      </c>
      <c r="E303" s="8" t="s">
        <v>473</v>
      </c>
      <c r="F303" s="8"/>
      <c r="G303" s="9" t="str">
        <f>IFERROR(INDEX(#REF!,MATCH(加密!F303,#REF!,0)),"")</f>
        <v/>
      </c>
      <c r="H303" s="8"/>
      <c r="I303" s="8"/>
    </row>
    <row r="304" spans="1:9" ht="20.25" customHeight="1" x14ac:dyDescent="0.2">
      <c r="A304" s="8">
        <v>302</v>
      </c>
      <c r="B304" s="8" t="s">
        <v>454</v>
      </c>
      <c r="C304" s="8" t="s">
        <v>250</v>
      </c>
      <c r="D304" s="8" t="s">
        <v>674</v>
      </c>
      <c r="E304" s="8" t="s">
        <v>675</v>
      </c>
      <c r="F304" s="8"/>
      <c r="G304" s="9" t="str">
        <f>IFERROR(INDEX(#REF!,MATCH(加密!F304,#REF!,0)),"")</f>
        <v/>
      </c>
      <c r="H304" s="8"/>
      <c r="I304" s="8"/>
    </row>
    <row r="305" spans="1:9" ht="20.25" customHeight="1" x14ac:dyDescent="0.2">
      <c r="A305" s="8">
        <v>303</v>
      </c>
      <c r="B305" s="8" t="s">
        <v>454</v>
      </c>
      <c r="C305" s="8" t="s">
        <v>250</v>
      </c>
      <c r="D305" s="8" t="s">
        <v>676</v>
      </c>
      <c r="E305" s="8" t="s">
        <v>677</v>
      </c>
      <c r="F305" s="8"/>
      <c r="G305" s="9" t="str">
        <f>IFERROR(INDEX(#REF!,MATCH(加密!F305,#REF!,0)),"")</f>
        <v/>
      </c>
      <c r="H305" s="8"/>
      <c r="I305" s="8"/>
    </row>
    <row r="306" spans="1:9" ht="20.25" customHeight="1" x14ac:dyDescent="0.2">
      <c r="A306" s="8">
        <v>304</v>
      </c>
      <c r="B306" s="8" t="s">
        <v>454</v>
      </c>
      <c r="C306" s="8" t="s">
        <v>250</v>
      </c>
      <c r="D306" s="8" t="s">
        <v>678</v>
      </c>
      <c r="E306" s="8" t="s">
        <v>486</v>
      </c>
      <c r="F306" s="8"/>
      <c r="G306" s="9" t="str">
        <f>IFERROR(INDEX(#REF!,MATCH(加密!F306,#REF!,0)),"")</f>
        <v/>
      </c>
      <c r="H306" s="8"/>
      <c r="I306" s="8"/>
    </row>
    <row r="307" spans="1:9" ht="20.25" customHeight="1" x14ac:dyDescent="0.2">
      <c r="A307" s="8">
        <v>305</v>
      </c>
      <c r="B307" s="8" t="s">
        <v>677</v>
      </c>
      <c r="C307" s="8" t="s">
        <v>250</v>
      </c>
      <c r="D307" s="8" t="s">
        <v>679</v>
      </c>
      <c r="E307" s="8" t="s">
        <v>174</v>
      </c>
      <c r="F307" s="8"/>
      <c r="G307" s="9" t="str">
        <f>IFERROR(INDEX(#REF!,MATCH(加密!F307,#REF!,0)),"")</f>
        <v/>
      </c>
      <c r="H307" s="8"/>
      <c r="I307" s="8"/>
    </row>
    <row r="308" spans="1:9" ht="20.25" customHeight="1" x14ac:dyDescent="0.2">
      <c r="A308" s="8">
        <v>306</v>
      </c>
      <c r="B308" s="8" t="s">
        <v>677</v>
      </c>
      <c r="C308" s="8" t="s">
        <v>250</v>
      </c>
      <c r="D308" s="8" t="s">
        <v>680</v>
      </c>
      <c r="E308" s="8" t="s">
        <v>279</v>
      </c>
      <c r="F308" s="8"/>
      <c r="G308" s="9" t="str">
        <f>IFERROR(INDEX(#REF!,MATCH(加密!F308,#REF!,0)),"")</f>
        <v/>
      </c>
      <c r="H308" s="8"/>
      <c r="I308" s="8"/>
    </row>
    <row r="309" spans="1:9" ht="20.25" customHeight="1" x14ac:dyDescent="0.2">
      <c r="A309" s="8">
        <v>307</v>
      </c>
      <c r="B309" s="8" t="s">
        <v>677</v>
      </c>
      <c r="C309" s="8" t="s">
        <v>250</v>
      </c>
      <c r="D309" s="8" t="s">
        <v>681</v>
      </c>
      <c r="E309" s="8" t="s">
        <v>72</v>
      </c>
      <c r="F309" s="8"/>
      <c r="G309" s="9" t="str">
        <f>IFERROR(INDEX(#REF!,MATCH(加密!F309,#REF!,0)),"")</f>
        <v/>
      </c>
      <c r="H309" s="8"/>
      <c r="I309" s="8"/>
    </row>
    <row r="310" spans="1:9" ht="20.25" customHeight="1" x14ac:dyDescent="0.2">
      <c r="A310" s="8">
        <v>308</v>
      </c>
      <c r="B310" s="8" t="s">
        <v>677</v>
      </c>
      <c r="C310" s="8" t="s">
        <v>250</v>
      </c>
      <c r="D310" s="8" t="s">
        <v>682</v>
      </c>
      <c r="E310" s="8" t="s">
        <v>308</v>
      </c>
      <c r="F310" s="8"/>
      <c r="G310" s="9" t="str">
        <f>IFERROR(INDEX(#REF!,MATCH(加密!F310,#REF!,0)),"")</f>
        <v/>
      </c>
      <c r="H310" s="8"/>
      <c r="I310" s="8"/>
    </row>
    <row r="311" spans="1:9" ht="20.25" customHeight="1" x14ac:dyDescent="0.2">
      <c r="A311" s="8">
        <v>309</v>
      </c>
      <c r="B311" s="8" t="s">
        <v>76</v>
      </c>
      <c r="C311" s="8" t="s">
        <v>250</v>
      </c>
      <c r="D311" s="8" t="s">
        <v>683</v>
      </c>
      <c r="E311" s="8" t="s">
        <v>592</v>
      </c>
      <c r="F311" s="8"/>
      <c r="G311" s="9" t="str">
        <f>IFERROR(INDEX(#REF!,MATCH(加密!F311,#REF!,0)),"")</f>
        <v/>
      </c>
      <c r="H311" s="8"/>
      <c r="I311" s="8"/>
    </row>
    <row r="312" spans="1:9" ht="20.25" customHeight="1" x14ac:dyDescent="0.2">
      <c r="A312" s="8">
        <v>310</v>
      </c>
      <c r="B312" s="8" t="s">
        <v>76</v>
      </c>
      <c r="C312" s="8" t="s">
        <v>250</v>
      </c>
      <c r="D312" s="8" t="s">
        <v>684</v>
      </c>
      <c r="E312" s="8" t="s">
        <v>355</v>
      </c>
      <c r="F312" s="8"/>
      <c r="G312" s="9" t="str">
        <f>IFERROR(INDEX(#REF!,MATCH(加密!F312,#REF!,0)),"")</f>
        <v/>
      </c>
      <c r="H312" s="8"/>
      <c r="I312" s="8"/>
    </row>
    <row r="313" spans="1:9" ht="20.25" customHeight="1" x14ac:dyDescent="0.2">
      <c r="A313" s="8">
        <v>311</v>
      </c>
      <c r="B313" s="8" t="s">
        <v>76</v>
      </c>
      <c r="C313" s="8" t="s">
        <v>250</v>
      </c>
      <c r="D313" s="8" t="s">
        <v>685</v>
      </c>
      <c r="E313" s="8" t="s">
        <v>686</v>
      </c>
      <c r="F313" s="8"/>
      <c r="G313" s="9" t="str">
        <f>IFERROR(INDEX(#REF!,MATCH(加密!F313,#REF!,0)),"")</f>
        <v/>
      </c>
      <c r="H313" s="8"/>
      <c r="I313" s="8"/>
    </row>
    <row r="314" spans="1:9" ht="20.25" customHeight="1" x14ac:dyDescent="0.2">
      <c r="A314" s="8">
        <v>312</v>
      </c>
      <c r="B314" s="8" t="s">
        <v>76</v>
      </c>
      <c r="C314" s="8" t="s">
        <v>250</v>
      </c>
      <c r="D314" s="8" t="s">
        <v>687</v>
      </c>
      <c r="E314" s="8" t="s">
        <v>688</v>
      </c>
      <c r="F314" s="8"/>
      <c r="G314" s="9" t="str">
        <f>IFERROR(INDEX(#REF!,MATCH(加密!F314,#REF!,0)),"")</f>
        <v/>
      </c>
      <c r="H314" s="8"/>
      <c r="I314" s="8"/>
    </row>
    <row r="315" spans="1:9" ht="20.25" customHeight="1" x14ac:dyDescent="0.2">
      <c r="A315" s="8">
        <v>313</v>
      </c>
      <c r="B315" s="8" t="s">
        <v>248</v>
      </c>
      <c r="C315" s="8" t="s">
        <v>250</v>
      </c>
      <c r="D315" s="8" t="s">
        <v>689</v>
      </c>
      <c r="E315" s="8" t="s">
        <v>461</v>
      </c>
      <c r="F315" s="8"/>
      <c r="G315" s="9" t="str">
        <f>IFERROR(INDEX(#REF!,MATCH(加密!F315,#REF!,0)),"")</f>
        <v/>
      </c>
      <c r="H315" s="8"/>
      <c r="I315" s="8"/>
    </row>
    <row r="316" spans="1:9" ht="20.25" customHeight="1" x14ac:dyDescent="0.2">
      <c r="A316" s="8">
        <v>314</v>
      </c>
      <c r="B316" s="8" t="s">
        <v>248</v>
      </c>
      <c r="C316" s="8" t="s">
        <v>250</v>
      </c>
      <c r="D316" s="8" t="s">
        <v>690</v>
      </c>
      <c r="E316" s="8" t="s">
        <v>209</v>
      </c>
      <c r="F316" s="8"/>
      <c r="G316" s="9" t="str">
        <f>IFERROR(INDEX(#REF!,MATCH(加密!F316,#REF!,0)),"")</f>
        <v/>
      </c>
      <c r="H316" s="8"/>
      <c r="I316" s="8"/>
    </row>
    <row r="317" spans="1:9" ht="20.25" customHeight="1" x14ac:dyDescent="0.2">
      <c r="A317" s="8">
        <v>315</v>
      </c>
      <c r="B317" s="8" t="s">
        <v>248</v>
      </c>
      <c r="C317" s="8" t="s">
        <v>250</v>
      </c>
      <c r="D317" s="8" t="s">
        <v>691</v>
      </c>
      <c r="E317" s="8" t="s">
        <v>65</v>
      </c>
      <c r="F317" s="8"/>
      <c r="G317" s="9" t="str">
        <f>IFERROR(INDEX(#REF!,MATCH(加密!F317,#REF!,0)),"")</f>
        <v/>
      </c>
      <c r="H317" s="8"/>
      <c r="I317" s="8"/>
    </row>
    <row r="318" spans="1:9" ht="20.25" customHeight="1" x14ac:dyDescent="0.2">
      <c r="A318" s="8">
        <v>316</v>
      </c>
      <c r="B318" s="8" t="s">
        <v>248</v>
      </c>
      <c r="C318" s="8" t="s">
        <v>250</v>
      </c>
      <c r="D318" s="8" t="s">
        <v>692</v>
      </c>
      <c r="E318" s="8" t="s">
        <v>449</v>
      </c>
      <c r="F318" s="8"/>
      <c r="G318" s="9" t="str">
        <f>IFERROR(INDEX(#REF!,MATCH(加密!F318,#REF!,0)),"")</f>
        <v/>
      </c>
      <c r="H318" s="8"/>
      <c r="I318" s="8"/>
    </row>
    <row r="319" spans="1:9" ht="20.25" customHeight="1" x14ac:dyDescent="0.2">
      <c r="A319" s="8">
        <v>317</v>
      </c>
      <c r="B319" s="8" t="s">
        <v>693</v>
      </c>
      <c r="C319" s="8" t="s">
        <v>250</v>
      </c>
      <c r="D319" s="8" t="s">
        <v>694</v>
      </c>
      <c r="E319" s="8" t="s">
        <v>695</v>
      </c>
      <c r="F319" s="8"/>
      <c r="G319" s="9" t="str">
        <f>IFERROR(INDEX(#REF!,MATCH(加密!F319,#REF!,0)),"")</f>
        <v/>
      </c>
      <c r="H319" s="8"/>
      <c r="I319" s="8"/>
    </row>
    <row r="320" spans="1:9" ht="20.25" customHeight="1" x14ac:dyDescent="0.2">
      <c r="A320" s="8">
        <v>318</v>
      </c>
      <c r="B320" s="8" t="s">
        <v>693</v>
      </c>
      <c r="C320" s="8" t="s">
        <v>250</v>
      </c>
      <c r="D320" s="8" t="s">
        <v>696</v>
      </c>
      <c r="E320" s="8" t="s">
        <v>629</v>
      </c>
      <c r="F320" s="8"/>
      <c r="G320" s="9" t="str">
        <f>IFERROR(INDEX(#REF!,MATCH(加密!F320,#REF!,0)),"")</f>
        <v/>
      </c>
      <c r="H320" s="8"/>
      <c r="I320" s="8"/>
    </row>
    <row r="321" spans="1:9" ht="20.25" customHeight="1" x14ac:dyDescent="0.2">
      <c r="A321" s="8">
        <v>319</v>
      </c>
      <c r="B321" s="8" t="s">
        <v>693</v>
      </c>
      <c r="C321" s="8" t="s">
        <v>250</v>
      </c>
      <c r="D321" s="8" t="s">
        <v>697</v>
      </c>
      <c r="E321" s="8" t="s">
        <v>254</v>
      </c>
      <c r="F321" s="8"/>
      <c r="G321" s="9" t="str">
        <f>IFERROR(INDEX(#REF!,MATCH(加密!F321,#REF!,0)),"")</f>
        <v/>
      </c>
      <c r="H321" s="8"/>
      <c r="I321" s="8"/>
    </row>
    <row r="322" spans="1:9" ht="20.25" customHeight="1" x14ac:dyDescent="0.2">
      <c r="A322" s="8">
        <v>320</v>
      </c>
      <c r="B322" s="8" t="s">
        <v>693</v>
      </c>
      <c r="C322" s="8" t="s">
        <v>250</v>
      </c>
      <c r="D322" s="8" t="s">
        <v>698</v>
      </c>
      <c r="E322" s="8" t="s">
        <v>422</v>
      </c>
      <c r="F322" s="8"/>
      <c r="G322" s="9" t="str">
        <f>IFERROR(INDEX(#REF!,MATCH(加密!F322,#REF!,0)),"")</f>
        <v/>
      </c>
      <c r="H322" s="8"/>
      <c r="I322" s="8"/>
    </row>
    <row r="323" spans="1:9" ht="20.25" customHeight="1" x14ac:dyDescent="0.2">
      <c r="A323" s="8">
        <v>321</v>
      </c>
      <c r="B323" s="8" t="s">
        <v>699</v>
      </c>
      <c r="C323" s="8" t="s">
        <v>250</v>
      </c>
      <c r="D323" s="8" t="s">
        <v>700</v>
      </c>
      <c r="E323" s="8" t="s">
        <v>466</v>
      </c>
      <c r="F323" s="8"/>
      <c r="G323" s="9" t="str">
        <f>IFERROR(INDEX(#REF!,MATCH(加密!F323,#REF!,0)),"")</f>
        <v/>
      </c>
      <c r="H323" s="8"/>
      <c r="I323" s="8"/>
    </row>
    <row r="324" spans="1:9" ht="20.25" customHeight="1" x14ac:dyDescent="0.2">
      <c r="A324" s="8">
        <v>322</v>
      </c>
      <c r="B324" s="8" t="s">
        <v>699</v>
      </c>
      <c r="C324" s="8" t="s">
        <v>250</v>
      </c>
      <c r="D324" s="8" t="s">
        <v>701</v>
      </c>
      <c r="E324" s="8" t="s">
        <v>564</v>
      </c>
      <c r="F324" s="8"/>
      <c r="G324" s="9" t="str">
        <f>IFERROR(INDEX(#REF!,MATCH(加密!F324,#REF!,0)),"")</f>
        <v/>
      </c>
      <c r="H324" s="8"/>
      <c r="I324" s="8"/>
    </row>
    <row r="325" spans="1:9" ht="20.25" customHeight="1" x14ac:dyDescent="0.2">
      <c r="A325" s="8">
        <v>323</v>
      </c>
      <c r="B325" s="8" t="s">
        <v>699</v>
      </c>
      <c r="C325" s="8" t="s">
        <v>250</v>
      </c>
      <c r="D325" s="8" t="s">
        <v>702</v>
      </c>
      <c r="E325" s="8" t="s">
        <v>121</v>
      </c>
      <c r="F325" s="8"/>
      <c r="G325" s="9" t="str">
        <f>IFERROR(INDEX(#REF!,MATCH(加密!F325,#REF!,0)),"")</f>
        <v/>
      </c>
      <c r="H325" s="8"/>
      <c r="I325" s="8"/>
    </row>
    <row r="326" spans="1:9" ht="20.25" customHeight="1" x14ac:dyDescent="0.2">
      <c r="A326" s="8">
        <v>324</v>
      </c>
      <c r="B326" s="8" t="s">
        <v>699</v>
      </c>
      <c r="C326" s="8" t="s">
        <v>250</v>
      </c>
      <c r="D326" s="8" t="s">
        <v>703</v>
      </c>
      <c r="E326" s="8" t="s">
        <v>113</v>
      </c>
      <c r="F326" s="8"/>
      <c r="G326" s="9" t="str">
        <f>IFERROR(INDEX(#REF!,MATCH(加密!F326,#REF!,0)),"")</f>
        <v/>
      </c>
      <c r="H326" s="8"/>
      <c r="I326" s="8"/>
    </row>
    <row r="327" spans="1:9" ht="20.25" customHeight="1" x14ac:dyDescent="0.2">
      <c r="A327" s="8">
        <v>325</v>
      </c>
      <c r="B327" s="8" t="s">
        <v>672</v>
      </c>
      <c r="C327" s="8" t="s">
        <v>250</v>
      </c>
      <c r="D327" s="8" t="s">
        <v>704</v>
      </c>
      <c r="E327" s="8" t="s">
        <v>705</v>
      </c>
      <c r="F327" s="8"/>
      <c r="G327" s="9" t="str">
        <f>IFERROR(INDEX(#REF!,MATCH(加密!F327,#REF!,0)),"")</f>
        <v/>
      </c>
      <c r="H327" s="8"/>
      <c r="I327" s="8"/>
    </row>
    <row r="328" spans="1:9" ht="20.25" customHeight="1" x14ac:dyDescent="0.2">
      <c r="A328" s="8">
        <v>326</v>
      </c>
      <c r="B328" s="8" t="s">
        <v>672</v>
      </c>
      <c r="C328" s="8" t="s">
        <v>250</v>
      </c>
      <c r="D328" s="8" t="s">
        <v>706</v>
      </c>
      <c r="E328" s="8" t="s">
        <v>624</v>
      </c>
      <c r="F328" s="8"/>
      <c r="G328" s="9" t="str">
        <f>IFERROR(INDEX(#REF!,MATCH(加密!F328,#REF!,0)),"")</f>
        <v/>
      </c>
      <c r="H328" s="8"/>
      <c r="I328" s="8"/>
    </row>
    <row r="329" spans="1:9" ht="20.25" customHeight="1" x14ac:dyDescent="0.2">
      <c r="A329" s="8">
        <v>327</v>
      </c>
      <c r="B329" s="8" t="s">
        <v>672</v>
      </c>
      <c r="C329" s="8" t="s">
        <v>250</v>
      </c>
      <c r="D329" s="8" t="s">
        <v>707</v>
      </c>
      <c r="E329" s="8" t="s">
        <v>269</v>
      </c>
      <c r="F329" s="8"/>
      <c r="G329" s="9" t="str">
        <f>IFERROR(INDEX(#REF!,MATCH(加密!F329,#REF!,0)),"")</f>
        <v/>
      </c>
      <c r="H329" s="8"/>
      <c r="I329" s="8"/>
    </row>
    <row r="330" spans="1:9" ht="20.25" customHeight="1" x14ac:dyDescent="0.2">
      <c r="A330" s="8">
        <v>328</v>
      </c>
      <c r="B330" s="8" t="s">
        <v>672</v>
      </c>
      <c r="C330" s="8" t="s">
        <v>250</v>
      </c>
      <c r="D330" s="8" t="s">
        <v>708</v>
      </c>
      <c r="E330" s="8" t="s">
        <v>709</v>
      </c>
      <c r="F330" s="8"/>
      <c r="G330" s="9" t="str">
        <f>IFERROR(INDEX(#REF!,MATCH(加密!F330,#REF!,0)),"")</f>
        <v/>
      </c>
      <c r="H330" s="8"/>
      <c r="I330" s="8"/>
    </row>
    <row r="331" spans="1:9" ht="20.25" customHeight="1" x14ac:dyDescent="0.2">
      <c r="A331" s="8">
        <v>329</v>
      </c>
      <c r="B331" s="8" t="s">
        <v>447</v>
      </c>
      <c r="C331" s="8" t="s">
        <v>250</v>
      </c>
      <c r="D331" s="8" t="s">
        <v>710</v>
      </c>
      <c r="E331" s="8" t="s">
        <v>451</v>
      </c>
      <c r="F331" s="8"/>
      <c r="G331" s="9" t="str">
        <f>IFERROR(INDEX(#REF!,MATCH(加密!F331,#REF!,0)),"")</f>
        <v/>
      </c>
      <c r="H331" s="8"/>
      <c r="I331" s="8"/>
    </row>
    <row r="332" spans="1:9" ht="20.25" customHeight="1" x14ac:dyDescent="0.2">
      <c r="A332" s="8">
        <v>330</v>
      </c>
      <c r="B332" s="8" t="s">
        <v>447</v>
      </c>
      <c r="C332" s="8" t="s">
        <v>250</v>
      </c>
      <c r="D332" s="8" t="s">
        <v>711</v>
      </c>
      <c r="E332" s="8" t="s">
        <v>160</v>
      </c>
      <c r="F332" s="8"/>
      <c r="G332" s="9" t="str">
        <f>IFERROR(INDEX(#REF!,MATCH(加密!F332,#REF!,0)),"")</f>
        <v/>
      </c>
      <c r="H332" s="8"/>
      <c r="I332" s="8"/>
    </row>
    <row r="333" spans="1:9" ht="20.25" customHeight="1" x14ac:dyDescent="0.2">
      <c r="A333" s="8">
        <v>331</v>
      </c>
      <c r="B333" s="8" t="s">
        <v>447</v>
      </c>
      <c r="C333" s="8" t="s">
        <v>250</v>
      </c>
      <c r="D333" s="8" t="s">
        <v>712</v>
      </c>
      <c r="E333" s="8" t="s">
        <v>288</v>
      </c>
      <c r="F333" s="8"/>
      <c r="G333" s="9" t="str">
        <f>IFERROR(INDEX(#REF!,MATCH(加密!F333,#REF!,0)),"")</f>
        <v/>
      </c>
      <c r="H333" s="8"/>
      <c r="I333" s="8"/>
    </row>
    <row r="334" spans="1:9" ht="20.25" customHeight="1" x14ac:dyDescent="0.2">
      <c r="A334" s="8">
        <v>332</v>
      </c>
      <c r="B334" s="8" t="s">
        <v>447</v>
      </c>
      <c r="C334" s="8" t="s">
        <v>250</v>
      </c>
      <c r="D334" s="8" t="s">
        <v>713</v>
      </c>
      <c r="E334" s="8" t="s">
        <v>477</v>
      </c>
      <c r="F334" s="8"/>
      <c r="G334" s="9" t="str">
        <f>IFERROR(INDEX(#REF!,MATCH(加密!F334,#REF!,0)),"")</f>
        <v/>
      </c>
      <c r="H334" s="8"/>
      <c r="I334" s="8"/>
    </row>
    <row r="335" spans="1:9" ht="20.25" customHeight="1" x14ac:dyDescent="0.2">
      <c r="A335" s="8">
        <v>333</v>
      </c>
      <c r="B335" s="8" t="s">
        <v>184</v>
      </c>
      <c r="C335" s="8" t="s">
        <v>250</v>
      </c>
      <c r="D335" s="8" t="s">
        <v>714</v>
      </c>
      <c r="E335" s="8" t="s">
        <v>454</v>
      </c>
      <c r="F335" s="8"/>
      <c r="G335" s="9" t="str">
        <f>IFERROR(INDEX(#REF!,MATCH(加密!F335,#REF!,0)),"")</f>
        <v/>
      </c>
      <c r="H335" s="8"/>
      <c r="I335" s="8"/>
    </row>
    <row r="336" spans="1:9" ht="20.25" customHeight="1" x14ac:dyDescent="0.2">
      <c r="A336" s="8">
        <v>334</v>
      </c>
      <c r="B336" s="8" t="s">
        <v>184</v>
      </c>
      <c r="C336" s="8" t="s">
        <v>250</v>
      </c>
      <c r="D336" s="8" t="s">
        <v>715</v>
      </c>
      <c r="E336" s="8" t="s">
        <v>80</v>
      </c>
      <c r="F336" s="8"/>
      <c r="G336" s="9" t="str">
        <f>IFERROR(INDEX(#REF!,MATCH(加密!F336,#REF!,0)),"")</f>
        <v/>
      </c>
      <c r="H336" s="8"/>
      <c r="I336" s="8"/>
    </row>
    <row r="337" spans="1:9" ht="20.25" customHeight="1" x14ac:dyDescent="0.2">
      <c r="A337" s="8">
        <v>335</v>
      </c>
      <c r="B337" s="8" t="s">
        <v>184</v>
      </c>
      <c r="C337" s="8" t="s">
        <v>250</v>
      </c>
      <c r="D337" s="8" t="s">
        <v>716</v>
      </c>
      <c r="E337" s="8" t="s">
        <v>355</v>
      </c>
      <c r="F337" s="8"/>
      <c r="G337" s="9" t="str">
        <f>IFERROR(INDEX(#REF!,MATCH(加密!F337,#REF!,0)),"")</f>
        <v/>
      </c>
      <c r="H337" s="8"/>
      <c r="I337" s="8"/>
    </row>
    <row r="338" spans="1:9" ht="20.25" customHeight="1" x14ac:dyDescent="0.2">
      <c r="A338" s="8">
        <v>336</v>
      </c>
      <c r="B338" s="8" t="s">
        <v>184</v>
      </c>
      <c r="C338" s="8" t="s">
        <v>250</v>
      </c>
      <c r="D338" s="8" t="s">
        <v>717</v>
      </c>
      <c r="E338" s="8" t="s">
        <v>82</v>
      </c>
      <c r="F338" s="8"/>
      <c r="G338" s="9" t="str">
        <f>IFERROR(INDEX(#REF!,MATCH(加密!F338,#REF!,0)),"")</f>
        <v/>
      </c>
      <c r="H338" s="8"/>
      <c r="I338" s="8"/>
    </row>
    <row r="339" spans="1:9" ht="20.25" customHeight="1" x14ac:dyDescent="0.2">
      <c r="A339" s="8">
        <v>337</v>
      </c>
      <c r="B339" s="8" t="s">
        <v>181</v>
      </c>
      <c r="C339" s="8" t="s">
        <v>250</v>
      </c>
      <c r="D339" s="8" t="s">
        <v>718</v>
      </c>
      <c r="E339" s="8" t="s">
        <v>686</v>
      </c>
      <c r="F339" s="8"/>
      <c r="G339" s="9" t="str">
        <f>IFERROR(INDEX(#REF!,MATCH(加密!F339,#REF!,0)),"")</f>
        <v/>
      </c>
      <c r="H339" s="8"/>
      <c r="I339" s="8"/>
    </row>
    <row r="340" spans="1:9" ht="20.25" customHeight="1" x14ac:dyDescent="0.2">
      <c r="A340" s="8">
        <v>338</v>
      </c>
      <c r="B340" s="8" t="s">
        <v>181</v>
      </c>
      <c r="C340" s="8" t="s">
        <v>250</v>
      </c>
      <c r="D340" s="8" t="s">
        <v>719</v>
      </c>
      <c r="E340" s="8" t="s">
        <v>662</v>
      </c>
      <c r="F340" s="8"/>
      <c r="G340" s="9" t="str">
        <f>IFERROR(INDEX(#REF!,MATCH(加密!F340,#REF!,0)),"")</f>
        <v/>
      </c>
      <c r="H340" s="8"/>
      <c r="I340" s="8"/>
    </row>
    <row r="341" spans="1:9" ht="20.25" customHeight="1" x14ac:dyDescent="0.2">
      <c r="A341" s="8">
        <v>339</v>
      </c>
      <c r="B341" s="8" t="s">
        <v>181</v>
      </c>
      <c r="C341" s="8" t="s">
        <v>250</v>
      </c>
      <c r="D341" s="8" t="s">
        <v>720</v>
      </c>
      <c r="E341" s="8" t="s">
        <v>721</v>
      </c>
      <c r="F341" s="8"/>
      <c r="G341" s="9" t="str">
        <f>IFERROR(INDEX(#REF!,MATCH(加密!F341,#REF!,0)),"")</f>
        <v/>
      </c>
      <c r="H341" s="8"/>
      <c r="I341" s="8"/>
    </row>
    <row r="342" spans="1:9" ht="20.25" customHeight="1" x14ac:dyDescent="0.2">
      <c r="A342" s="8">
        <v>340</v>
      </c>
      <c r="B342" s="8" t="s">
        <v>181</v>
      </c>
      <c r="C342" s="8" t="s">
        <v>250</v>
      </c>
      <c r="D342" s="8" t="s">
        <v>722</v>
      </c>
      <c r="E342" s="8" t="s">
        <v>521</v>
      </c>
      <c r="F342" s="8"/>
      <c r="G342" s="9" t="str">
        <f>IFERROR(INDEX(#REF!,MATCH(加密!F342,#REF!,0)),"")</f>
        <v/>
      </c>
      <c r="H342" s="8"/>
      <c r="I342" s="8"/>
    </row>
    <row r="343" spans="1:9" ht="20.25" customHeight="1" x14ac:dyDescent="0.2">
      <c r="A343" s="8">
        <v>341</v>
      </c>
      <c r="B343" s="8" t="s">
        <v>483</v>
      </c>
      <c r="C343" s="8" t="s">
        <v>250</v>
      </c>
      <c r="D343" s="8" t="s">
        <v>723</v>
      </c>
      <c r="E343" s="8" t="s">
        <v>593</v>
      </c>
      <c r="F343" s="8"/>
      <c r="G343" s="9" t="str">
        <f>IFERROR(INDEX(#REF!,MATCH(加密!F343,#REF!,0)),"")</f>
        <v/>
      </c>
      <c r="H343" s="8"/>
      <c r="I343" s="8"/>
    </row>
    <row r="344" spans="1:9" ht="20.25" customHeight="1" x14ac:dyDescent="0.2">
      <c r="A344" s="8">
        <v>342</v>
      </c>
      <c r="B344" s="8" t="s">
        <v>483</v>
      </c>
      <c r="C344" s="8" t="s">
        <v>250</v>
      </c>
      <c r="D344" s="8" t="s">
        <v>724</v>
      </c>
      <c r="E344" s="8" t="s">
        <v>725</v>
      </c>
      <c r="F344" s="8"/>
      <c r="G344" s="9" t="str">
        <f>IFERROR(INDEX(#REF!,MATCH(加密!F344,#REF!,0)),"")</f>
        <v/>
      </c>
      <c r="H344" s="8"/>
      <c r="I344" s="8"/>
    </row>
    <row r="345" spans="1:9" ht="20.25" customHeight="1" x14ac:dyDescent="0.2">
      <c r="A345" s="8">
        <v>343</v>
      </c>
      <c r="B345" s="8" t="s">
        <v>483</v>
      </c>
      <c r="C345" s="8" t="s">
        <v>250</v>
      </c>
      <c r="D345" s="8" t="s">
        <v>726</v>
      </c>
      <c r="E345" s="8" t="s">
        <v>727</v>
      </c>
      <c r="F345" s="8"/>
      <c r="G345" s="9" t="str">
        <f>IFERROR(INDEX(#REF!,MATCH(加密!F345,#REF!,0)),"")</f>
        <v/>
      </c>
      <c r="H345" s="8"/>
      <c r="I345" s="8"/>
    </row>
    <row r="346" spans="1:9" ht="20.25" customHeight="1" x14ac:dyDescent="0.2">
      <c r="A346" s="8">
        <v>344</v>
      </c>
      <c r="B346" s="8" t="s">
        <v>483</v>
      </c>
      <c r="C346" s="8" t="s">
        <v>250</v>
      </c>
      <c r="D346" s="8" t="s">
        <v>728</v>
      </c>
      <c r="E346" s="8" t="s">
        <v>709</v>
      </c>
      <c r="F346" s="8"/>
      <c r="G346" s="9" t="str">
        <f>IFERROR(INDEX(#REF!,MATCH(加密!F346,#REF!,0)),"")</f>
        <v/>
      </c>
      <c r="H346" s="8"/>
      <c r="I346" s="8"/>
    </row>
    <row r="347" spans="1:9" ht="20.25" customHeight="1" x14ac:dyDescent="0.2">
      <c r="A347" s="8">
        <v>345</v>
      </c>
      <c r="B347" s="8" t="s">
        <v>415</v>
      </c>
      <c r="C347" s="8" t="s">
        <v>250</v>
      </c>
      <c r="D347" s="8" t="s">
        <v>729</v>
      </c>
      <c r="E347" s="8" t="s">
        <v>491</v>
      </c>
      <c r="F347" s="8"/>
      <c r="G347" s="9" t="str">
        <f>IFERROR(INDEX(#REF!,MATCH(加密!F347,#REF!,0)),"")</f>
        <v/>
      </c>
      <c r="H347" s="8"/>
      <c r="I347" s="8"/>
    </row>
    <row r="348" spans="1:9" ht="20.25" customHeight="1" x14ac:dyDescent="0.2">
      <c r="A348" s="8">
        <v>346</v>
      </c>
      <c r="B348" s="8" t="s">
        <v>415</v>
      </c>
      <c r="C348" s="8" t="s">
        <v>250</v>
      </c>
      <c r="D348" s="8" t="s">
        <v>730</v>
      </c>
      <c r="E348" s="8" t="s">
        <v>174</v>
      </c>
      <c r="F348" s="8"/>
      <c r="G348" s="9" t="str">
        <f>IFERROR(INDEX(#REF!,MATCH(加密!F348,#REF!,0)),"")</f>
        <v/>
      </c>
      <c r="H348" s="8"/>
      <c r="I348" s="8"/>
    </row>
    <row r="349" spans="1:9" ht="20.25" customHeight="1" x14ac:dyDescent="0.2">
      <c r="A349" s="8">
        <v>347</v>
      </c>
      <c r="B349" s="8" t="s">
        <v>415</v>
      </c>
      <c r="C349" s="8" t="s">
        <v>250</v>
      </c>
      <c r="D349" s="8" t="s">
        <v>731</v>
      </c>
      <c r="E349" s="8" t="s">
        <v>318</v>
      </c>
      <c r="F349" s="8"/>
      <c r="G349" s="9" t="str">
        <f>IFERROR(INDEX(#REF!,MATCH(加密!F349,#REF!,0)),"")</f>
        <v/>
      </c>
      <c r="H349" s="8"/>
      <c r="I349" s="8"/>
    </row>
    <row r="350" spans="1:9" ht="20.25" customHeight="1" x14ac:dyDescent="0.2">
      <c r="A350" s="8">
        <v>348</v>
      </c>
      <c r="B350" s="8" t="s">
        <v>415</v>
      </c>
      <c r="C350" s="8" t="s">
        <v>250</v>
      </c>
      <c r="D350" s="8" t="s">
        <v>732</v>
      </c>
      <c r="E350" s="8" t="s">
        <v>95</v>
      </c>
      <c r="F350" s="8"/>
      <c r="G350" s="9" t="str">
        <f>IFERROR(INDEX(#REF!,MATCH(加密!F350,#REF!,0)),"")</f>
        <v/>
      </c>
      <c r="H350" s="8"/>
      <c r="I350" s="8"/>
    </row>
    <row r="351" spans="1:9" ht="20.25" customHeight="1" x14ac:dyDescent="0.2">
      <c r="A351" s="8">
        <v>349</v>
      </c>
      <c r="B351" s="8" t="s">
        <v>727</v>
      </c>
      <c r="C351" s="8" t="s">
        <v>250</v>
      </c>
      <c r="D351" s="8" t="s">
        <v>733</v>
      </c>
      <c r="E351" s="8" t="s">
        <v>256</v>
      </c>
      <c r="F351" s="8"/>
      <c r="G351" s="9" t="str">
        <f>IFERROR(INDEX(#REF!,MATCH(加密!F351,#REF!,0)),"")</f>
        <v/>
      </c>
      <c r="H351" s="8"/>
      <c r="I351" s="8"/>
    </row>
    <row r="352" spans="1:9" ht="20.25" customHeight="1" x14ac:dyDescent="0.2">
      <c r="A352" s="8">
        <v>350</v>
      </c>
      <c r="B352" s="8" t="s">
        <v>727</v>
      </c>
      <c r="C352" s="8" t="s">
        <v>250</v>
      </c>
      <c r="D352" s="8" t="s">
        <v>734</v>
      </c>
      <c r="E352" s="8" t="s">
        <v>218</v>
      </c>
      <c r="F352" s="8"/>
      <c r="G352" s="9" t="str">
        <f>IFERROR(INDEX(#REF!,MATCH(加密!F352,#REF!,0)),"")</f>
        <v/>
      </c>
      <c r="H352" s="8"/>
      <c r="I352" s="8"/>
    </row>
    <row r="353" spans="1:9" ht="20.25" customHeight="1" x14ac:dyDescent="0.2">
      <c r="A353" s="8">
        <v>351</v>
      </c>
      <c r="B353" s="8" t="s">
        <v>727</v>
      </c>
      <c r="C353" s="8" t="s">
        <v>250</v>
      </c>
      <c r="D353" s="8" t="s">
        <v>735</v>
      </c>
      <c r="E353" s="8" t="s">
        <v>288</v>
      </c>
      <c r="F353" s="8"/>
      <c r="G353" s="9" t="str">
        <f>IFERROR(INDEX(#REF!,MATCH(加密!F353,#REF!,0)),"")</f>
        <v/>
      </c>
      <c r="H353" s="8"/>
      <c r="I353" s="8"/>
    </row>
    <row r="354" spans="1:9" ht="20.25" customHeight="1" x14ac:dyDescent="0.2">
      <c r="A354" s="8">
        <v>352</v>
      </c>
      <c r="B354" s="8" t="s">
        <v>727</v>
      </c>
      <c r="C354" s="8" t="s">
        <v>250</v>
      </c>
      <c r="D354" s="8" t="s">
        <v>736</v>
      </c>
      <c r="E354" s="8" t="s">
        <v>263</v>
      </c>
      <c r="F354" s="8"/>
      <c r="G354" s="9" t="str">
        <f>IFERROR(INDEX(#REF!,MATCH(加密!F354,#REF!,0)),"")</f>
        <v/>
      </c>
      <c r="H354" s="8"/>
      <c r="I354" s="8"/>
    </row>
    <row r="355" spans="1:9" ht="20.25" customHeight="1" x14ac:dyDescent="0.2">
      <c r="A355" s="8">
        <v>353</v>
      </c>
      <c r="B355" s="8" t="s">
        <v>132</v>
      </c>
      <c r="C355" s="8" t="s">
        <v>250</v>
      </c>
      <c r="D355" s="8" t="s">
        <v>737</v>
      </c>
      <c r="E355" s="8" t="s">
        <v>738</v>
      </c>
      <c r="F355" s="8"/>
      <c r="G355" s="9" t="str">
        <f>IFERROR(INDEX(#REF!,MATCH(加密!F355,#REF!,0)),"")</f>
        <v/>
      </c>
      <c r="H355" s="8"/>
      <c r="I355" s="8"/>
    </row>
    <row r="356" spans="1:9" ht="20.25" customHeight="1" x14ac:dyDescent="0.2">
      <c r="A356" s="8">
        <v>354</v>
      </c>
      <c r="B356" s="8" t="s">
        <v>132</v>
      </c>
      <c r="C356" s="8" t="s">
        <v>250</v>
      </c>
      <c r="D356" s="8" t="s">
        <v>739</v>
      </c>
      <c r="E356" s="8" t="s">
        <v>471</v>
      </c>
      <c r="F356" s="8"/>
      <c r="G356" s="9" t="str">
        <f>IFERROR(INDEX(#REF!,MATCH(加密!F356,#REF!,0)),"")</f>
        <v/>
      </c>
      <c r="H356" s="8"/>
      <c r="I356" s="8"/>
    </row>
    <row r="357" spans="1:9" ht="20.25" customHeight="1" x14ac:dyDescent="0.2">
      <c r="A357" s="8">
        <v>355</v>
      </c>
      <c r="B357" s="8" t="s">
        <v>132</v>
      </c>
      <c r="C357" s="8" t="s">
        <v>250</v>
      </c>
      <c r="D357" s="8" t="s">
        <v>740</v>
      </c>
      <c r="E357" s="8" t="s">
        <v>320</v>
      </c>
      <c r="F357" s="8"/>
      <c r="G357" s="9" t="str">
        <f>IFERROR(INDEX(#REF!,MATCH(加密!F357,#REF!,0)),"")</f>
        <v/>
      </c>
      <c r="H357" s="8"/>
      <c r="I357" s="8"/>
    </row>
    <row r="358" spans="1:9" ht="20.25" customHeight="1" x14ac:dyDescent="0.2">
      <c r="A358" s="8">
        <v>356</v>
      </c>
      <c r="B358" s="8" t="s">
        <v>132</v>
      </c>
      <c r="C358" s="8" t="s">
        <v>250</v>
      </c>
      <c r="D358" s="8" t="s">
        <v>741</v>
      </c>
      <c r="E358" s="8" t="s">
        <v>340</v>
      </c>
      <c r="F358" s="8"/>
      <c r="G358" s="9" t="str">
        <f>IFERROR(INDEX(#REF!,MATCH(加密!F358,#REF!,0)),"")</f>
        <v/>
      </c>
      <c r="H358" s="8"/>
      <c r="I358" s="8"/>
    </row>
    <row r="359" spans="1:9" ht="20.25" customHeight="1" x14ac:dyDescent="0.2">
      <c r="A359" s="8">
        <v>357</v>
      </c>
      <c r="B359" s="8" t="s">
        <v>546</v>
      </c>
      <c r="C359" s="8" t="s">
        <v>250</v>
      </c>
      <c r="D359" s="8" t="s">
        <v>742</v>
      </c>
      <c r="E359" s="8" t="s">
        <v>352</v>
      </c>
      <c r="F359" s="8"/>
      <c r="G359" s="9" t="str">
        <f>IFERROR(INDEX(#REF!,MATCH(加密!F359,#REF!,0)),"")</f>
        <v/>
      </c>
      <c r="H359" s="8"/>
      <c r="I359" s="8"/>
    </row>
    <row r="360" spans="1:9" ht="20.25" customHeight="1" x14ac:dyDescent="0.2">
      <c r="A360" s="8">
        <v>358</v>
      </c>
      <c r="B360" s="8" t="s">
        <v>546</v>
      </c>
      <c r="C360" s="8" t="s">
        <v>250</v>
      </c>
      <c r="D360" s="8" t="s">
        <v>743</v>
      </c>
      <c r="E360" s="8" t="s">
        <v>521</v>
      </c>
      <c r="F360" s="8"/>
      <c r="G360" s="9" t="str">
        <f>IFERROR(INDEX(#REF!,MATCH(加密!F360,#REF!,0)),"")</f>
        <v/>
      </c>
      <c r="H360" s="8"/>
      <c r="I360" s="8"/>
    </row>
    <row r="361" spans="1:9" ht="20.25" customHeight="1" x14ac:dyDescent="0.2">
      <c r="A361" s="8">
        <v>359</v>
      </c>
      <c r="B361" s="8" t="s">
        <v>546</v>
      </c>
      <c r="C361" s="8" t="s">
        <v>250</v>
      </c>
      <c r="D361" s="8" t="s">
        <v>744</v>
      </c>
      <c r="E361" s="8" t="s">
        <v>65</v>
      </c>
      <c r="F361" s="8"/>
      <c r="G361" s="9" t="str">
        <f>IFERROR(INDEX(#REF!,MATCH(加密!F361,#REF!,0)),"")</f>
        <v/>
      </c>
      <c r="H361" s="8"/>
      <c r="I361" s="8"/>
    </row>
    <row r="362" spans="1:9" ht="20.25" customHeight="1" x14ac:dyDescent="0.2">
      <c r="A362" s="8">
        <v>360</v>
      </c>
      <c r="B362" s="8" t="s">
        <v>546</v>
      </c>
      <c r="C362" s="8" t="s">
        <v>250</v>
      </c>
      <c r="D362" s="8" t="s">
        <v>745</v>
      </c>
      <c r="E362" s="8" t="s">
        <v>185</v>
      </c>
      <c r="F362" s="8"/>
      <c r="G362" s="9" t="str">
        <f>IFERROR(INDEX(#REF!,MATCH(加密!F362,#REF!,0)),"")</f>
        <v/>
      </c>
      <c r="H362" s="8"/>
      <c r="I362" s="8"/>
    </row>
    <row r="363" spans="1:9" ht="20.25" customHeight="1" x14ac:dyDescent="0.2">
      <c r="A363" s="8">
        <v>361</v>
      </c>
      <c r="B363" s="8" t="s">
        <v>165</v>
      </c>
      <c r="C363" s="8" t="s">
        <v>250</v>
      </c>
      <c r="D363" s="8" t="s">
        <v>746</v>
      </c>
      <c r="E363" s="8" t="s">
        <v>571</v>
      </c>
      <c r="F363" s="8"/>
      <c r="G363" s="9" t="str">
        <f>IFERROR(INDEX(#REF!,MATCH(加密!F363,#REF!,0)),"")</f>
        <v/>
      </c>
      <c r="H363" s="8"/>
      <c r="I363" s="8"/>
    </row>
    <row r="364" spans="1:9" ht="20.25" customHeight="1" x14ac:dyDescent="0.2">
      <c r="A364" s="8">
        <v>362</v>
      </c>
      <c r="B364" s="8" t="s">
        <v>165</v>
      </c>
      <c r="C364" s="8" t="s">
        <v>250</v>
      </c>
      <c r="D364" s="8" t="s">
        <v>747</v>
      </c>
      <c r="E364" s="8" t="s">
        <v>695</v>
      </c>
      <c r="F364" s="8"/>
      <c r="G364" s="9" t="str">
        <f>IFERROR(INDEX(#REF!,MATCH(加密!F364,#REF!,0)),"")</f>
        <v/>
      </c>
      <c r="H364" s="8"/>
      <c r="I364" s="8"/>
    </row>
    <row r="365" spans="1:9" ht="20.25" customHeight="1" x14ac:dyDescent="0.2">
      <c r="A365" s="8">
        <v>363</v>
      </c>
      <c r="B365" s="8" t="s">
        <v>165</v>
      </c>
      <c r="C365" s="8" t="s">
        <v>250</v>
      </c>
      <c r="D365" s="8" t="s">
        <v>748</v>
      </c>
      <c r="E365" s="8" t="s">
        <v>749</v>
      </c>
      <c r="F365" s="8"/>
      <c r="G365" s="9" t="str">
        <f>IFERROR(INDEX(#REF!,MATCH(加密!F365,#REF!,0)),"")</f>
        <v/>
      </c>
      <c r="H365" s="8"/>
      <c r="I365" s="8"/>
    </row>
    <row r="366" spans="1:9" ht="20.25" customHeight="1" x14ac:dyDescent="0.2">
      <c r="A366" s="8">
        <v>364</v>
      </c>
      <c r="B366" s="8" t="s">
        <v>165</v>
      </c>
      <c r="C366" s="8" t="s">
        <v>250</v>
      </c>
      <c r="D366" s="8" t="s">
        <v>750</v>
      </c>
      <c r="E366" s="8" t="s">
        <v>567</v>
      </c>
      <c r="F366" s="8"/>
      <c r="G366" s="9" t="str">
        <f>IFERROR(INDEX(#REF!,MATCH(加密!F366,#REF!,0)),"")</f>
        <v/>
      </c>
      <c r="H366" s="8"/>
      <c r="I366" s="8"/>
    </row>
    <row r="367" spans="1:9" ht="20.25" customHeight="1" x14ac:dyDescent="0.2">
      <c r="A367" s="8">
        <v>365</v>
      </c>
      <c r="B367" s="8" t="s">
        <v>170</v>
      </c>
      <c r="C367" s="8" t="s">
        <v>250</v>
      </c>
      <c r="D367" s="8" t="s">
        <v>751</v>
      </c>
      <c r="E367" s="8" t="s">
        <v>752</v>
      </c>
      <c r="F367" s="8"/>
      <c r="G367" s="9" t="str">
        <f>IFERROR(INDEX(#REF!,MATCH(加密!F367,#REF!,0)),"")</f>
        <v/>
      </c>
      <c r="H367" s="8"/>
      <c r="I367" s="8"/>
    </row>
    <row r="368" spans="1:9" ht="20.25" customHeight="1" x14ac:dyDescent="0.2">
      <c r="A368" s="8">
        <v>366</v>
      </c>
      <c r="B368" s="8" t="s">
        <v>170</v>
      </c>
      <c r="C368" s="8" t="s">
        <v>250</v>
      </c>
      <c r="D368" s="8" t="s">
        <v>753</v>
      </c>
      <c r="E368" s="8" t="s">
        <v>303</v>
      </c>
      <c r="F368" s="8"/>
      <c r="G368" s="9" t="str">
        <f>IFERROR(INDEX(#REF!,MATCH(加密!F368,#REF!,0)),"")</f>
        <v/>
      </c>
      <c r="H368" s="8"/>
      <c r="I368" s="8"/>
    </row>
    <row r="369" spans="1:9" ht="20.25" customHeight="1" x14ac:dyDescent="0.2">
      <c r="A369" s="8">
        <v>367</v>
      </c>
      <c r="B369" s="8" t="s">
        <v>170</v>
      </c>
      <c r="C369" s="8" t="s">
        <v>250</v>
      </c>
      <c r="D369" s="8" t="s">
        <v>754</v>
      </c>
      <c r="E369" s="8" t="s">
        <v>288</v>
      </c>
      <c r="F369" s="8"/>
      <c r="G369" s="9" t="str">
        <f>IFERROR(INDEX(#REF!,MATCH(加密!F369,#REF!,0)),"")</f>
        <v/>
      </c>
      <c r="H369" s="8"/>
      <c r="I369" s="8"/>
    </row>
    <row r="370" spans="1:9" ht="20.25" customHeight="1" x14ac:dyDescent="0.2">
      <c r="A370" s="8">
        <v>368</v>
      </c>
      <c r="B370" s="8" t="s">
        <v>170</v>
      </c>
      <c r="C370" s="8" t="s">
        <v>250</v>
      </c>
      <c r="D370" s="8" t="s">
        <v>755</v>
      </c>
      <c r="E370" s="8" t="s">
        <v>429</v>
      </c>
      <c r="F370" s="8"/>
      <c r="G370" s="9" t="str">
        <f>IFERROR(INDEX(#REF!,MATCH(加密!F370,#REF!,0)),"")</f>
        <v/>
      </c>
      <c r="H370" s="8"/>
      <c r="I370" s="8"/>
    </row>
    <row r="371" spans="1:9" ht="20.25" customHeight="1" x14ac:dyDescent="0.2">
      <c r="A371" s="8">
        <v>369</v>
      </c>
      <c r="B371" s="8" t="s">
        <v>150</v>
      </c>
      <c r="C371" s="8" t="s">
        <v>250</v>
      </c>
      <c r="D371" s="8" t="s">
        <v>756</v>
      </c>
      <c r="E371" s="8" t="s">
        <v>463</v>
      </c>
      <c r="F371" s="8"/>
      <c r="G371" s="9" t="str">
        <f>IFERROR(INDEX(#REF!,MATCH(加密!F371,#REF!,0)),"")</f>
        <v/>
      </c>
      <c r="H371" s="8"/>
      <c r="I371" s="8"/>
    </row>
    <row r="372" spans="1:9" ht="20.25" customHeight="1" x14ac:dyDescent="0.2">
      <c r="A372" s="8">
        <v>370</v>
      </c>
      <c r="B372" s="8" t="s">
        <v>150</v>
      </c>
      <c r="C372" s="8" t="s">
        <v>250</v>
      </c>
      <c r="D372" s="8" t="s">
        <v>757</v>
      </c>
      <c r="E372" s="8" t="s">
        <v>531</v>
      </c>
      <c r="F372" s="8"/>
      <c r="G372" s="9" t="str">
        <f>IFERROR(INDEX(#REF!,MATCH(加密!F372,#REF!,0)),"")</f>
        <v/>
      </c>
      <c r="H372" s="8"/>
      <c r="I372" s="8"/>
    </row>
    <row r="373" spans="1:9" ht="20.25" customHeight="1" x14ac:dyDescent="0.2">
      <c r="A373" s="8">
        <v>371</v>
      </c>
      <c r="B373" s="8" t="s">
        <v>150</v>
      </c>
      <c r="C373" s="8" t="s">
        <v>250</v>
      </c>
      <c r="D373" s="8" t="s">
        <v>758</v>
      </c>
      <c r="E373" s="8" t="s">
        <v>143</v>
      </c>
      <c r="F373" s="8"/>
      <c r="G373" s="9" t="str">
        <f>IFERROR(INDEX(#REF!,MATCH(加密!F373,#REF!,0)),"")</f>
        <v/>
      </c>
      <c r="H373" s="8"/>
      <c r="I373" s="8"/>
    </row>
    <row r="374" spans="1:9" ht="20.25" customHeight="1" x14ac:dyDescent="0.2">
      <c r="A374" s="8">
        <v>372</v>
      </c>
      <c r="B374" s="8" t="s">
        <v>150</v>
      </c>
      <c r="C374" s="8" t="s">
        <v>250</v>
      </c>
      <c r="D374" s="8" t="s">
        <v>759</v>
      </c>
      <c r="E374" s="8" t="s">
        <v>760</v>
      </c>
      <c r="F374" s="8"/>
      <c r="G374" s="9" t="str">
        <f>IFERROR(INDEX(#REF!,MATCH(加密!F374,#REF!,0)),"")</f>
        <v/>
      </c>
      <c r="H374" s="8"/>
      <c r="I374" s="8"/>
    </row>
    <row r="375" spans="1:9" ht="20.25" customHeight="1" x14ac:dyDescent="0.2">
      <c r="A375" s="8">
        <v>373</v>
      </c>
      <c r="B375" s="8" t="s">
        <v>352</v>
      </c>
      <c r="C375" s="8" t="s">
        <v>250</v>
      </c>
      <c r="D375" s="8" t="s">
        <v>761</v>
      </c>
      <c r="E375" s="8" t="s">
        <v>197</v>
      </c>
      <c r="F375" s="8"/>
      <c r="G375" s="9" t="str">
        <f>IFERROR(INDEX(#REF!,MATCH(加密!F375,#REF!,0)),"")</f>
        <v/>
      </c>
      <c r="H375" s="8"/>
      <c r="I375" s="8"/>
    </row>
    <row r="376" spans="1:9" ht="20.25" customHeight="1" x14ac:dyDescent="0.2">
      <c r="A376" s="8">
        <v>374</v>
      </c>
      <c r="B376" s="8" t="s">
        <v>352</v>
      </c>
      <c r="C376" s="8" t="s">
        <v>250</v>
      </c>
      <c r="D376" s="8" t="s">
        <v>762</v>
      </c>
      <c r="E376" s="8" t="s">
        <v>763</v>
      </c>
      <c r="F376" s="8"/>
      <c r="G376" s="9" t="str">
        <f>IFERROR(INDEX(#REF!,MATCH(加密!F376,#REF!,0)),"")</f>
        <v/>
      </c>
      <c r="H376" s="8"/>
      <c r="I376" s="8"/>
    </row>
    <row r="377" spans="1:9" ht="20.25" customHeight="1" x14ac:dyDescent="0.2">
      <c r="A377" s="8">
        <v>375</v>
      </c>
      <c r="B377" s="8" t="s">
        <v>352</v>
      </c>
      <c r="C377" s="8" t="s">
        <v>250</v>
      </c>
      <c r="D377" s="8" t="s">
        <v>764</v>
      </c>
      <c r="E377" s="8" t="s">
        <v>406</v>
      </c>
      <c r="F377" s="8"/>
      <c r="G377" s="9" t="str">
        <f>IFERROR(INDEX(#REF!,MATCH(加密!F377,#REF!,0)),"")</f>
        <v/>
      </c>
      <c r="H377" s="8"/>
      <c r="I377" s="8"/>
    </row>
    <row r="378" spans="1:9" ht="20.25" customHeight="1" x14ac:dyDescent="0.2">
      <c r="A378" s="8">
        <v>376</v>
      </c>
      <c r="B378" s="8" t="s">
        <v>352</v>
      </c>
      <c r="C378" s="8" t="s">
        <v>250</v>
      </c>
      <c r="D378" s="8" t="s">
        <v>765</v>
      </c>
      <c r="E378" s="8" t="s">
        <v>766</v>
      </c>
      <c r="F378" s="8"/>
      <c r="G378" s="9" t="str">
        <f>IFERROR(INDEX(#REF!,MATCH(加密!F378,#REF!,0)),"")</f>
        <v/>
      </c>
      <c r="H378" s="8"/>
      <c r="I378" s="8"/>
    </row>
    <row r="379" spans="1:9" ht="20.25" customHeight="1" x14ac:dyDescent="0.2">
      <c r="A379" s="8">
        <v>377</v>
      </c>
      <c r="B379" s="8" t="s">
        <v>695</v>
      </c>
      <c r="C379" s="8" t="s">
        <v>250</v>
      </c>
      <c r="D379" s="8" t="s">
        <v>767</v>
      </c>
      <c r="E379" s="8" t="s">
        <v>376</v>
      </c>
      <c r="F379" s="8"/>
      <c r="G379" s="9" t="str">
        <f>IFERROR(INDEX(#REF!,MATCH(加密!F379,#REF!,0)),"")</f>
        <v/>
      </c>
      <c r="H379" s="8"/>
      <c r="I379" s="8"/>
    </row>
    <row r="380" spans="1:9" ht="20.25" customHeight="1" x14ac:dyDescent="0.2">
      <c r="A380" s="8">
        <v>378</v>
      </c>
      <c r="B380" s="8" t="s">
        <v>695</v>
      </c>
      <c r="C380" s="8" t="s">
        <v>250</v>
      </c>
      <c r="D380" s="8" t="s">
        <v>768</v>
      </c>
      <c r="E380" s="8" t="s">
        <v>693</v>
      </c>
      <c r="F380" s="8"/>
      <c r="G380" s="9" t="str">
        <f>IFERROR(INDEX(#REF!,MATCH(加密!F380,#REF!,0)),"")</f>
        <v/>
      </c>
      <c r="H380" s="8"/>
      <c r="I380" s="8"/>
    </row>
    <row r="381" spans="1:9" ht="20.25" customHeight="1" x14ac:dyDescent="0.2">
      <c r="A381" s="8">
        <v>379</v>
      </c>
      <c r="B381" s="8" t="s">
        <v>695</v>
      </c>
      <c r="C381" s="8" t="s">
        <v>250</v>
      </c>
      <c r="D381" s="8" t="s">
        <v>769</v>
      </c>
      <c r="E381" s="8" t="s">
        <v>190</v>
      </c>
      <c r="F381" s="8"/>
      <c r="G381" s="9" t="str">
        <f>IFERROR(INDEX(#REF!,MATCH(加密!F381,#REF!,0)),"")</f>
        <v/>
      </c>
      <c r="H381" s="8"/>
      <c r="I381" s="8"/>
    </row>
    <row r="382" spans="1:9" ht="20.25" customHeight="1" x14ac:dyDescent="0.2">
      <c r="A382" s="8">
        <v>380</v>
      </c>
      <c r="B382" s="8" t="s">
        <v>695</v>
      </c>
      <c r="C382" s="8" t="s">
        <v>250</v>
      </c>
      <c r="D382" s="8" t="s">
        <v>770</v>
      </c>
      <c r="E382" s="8" t="s">
        <v>771</v>
      </c>
      <c r="F382" s="8"/>
      <c r="G382" s="9" t="str">
        <f>IFERROR(INDEX(#REF!,MATCH(加密!F382,#REF!,0)),"")</f>
        <v/>
      </c>
      <c r="H382" s="8"/>
      <c r="I382" s="8"/>
    </row>
    <row r="383" spans="1:9" ht="20.25" customHeight="1" x14ac:dyDescent="0.2">
      <c r="A383" s="8">
        <v>381</v>
      </c>
      <c r="B383" s="8" t="s">
        <v>206</v>
      </c>
      <c r="C383" s="8" t="s">
        <v>250</v>
      </c>
      <c r="D383" s="8" t="s">
        <v>772</v>
      </c>
      <c r="E383" s="8" t="s">
        <v>544</v>
      </c>
      <c r="F383" s="8"/>
      <c r="G383" s="9" t="str">
        <f>IFERROR(INDEX(#REF!,MATCH(加密!F383,#REF!,0)),"")</f>
        <v/>
      </c>
      <c r="H383" s="8"/>
      <c r="I383" s="8"/>
    </row>
    <row r="384" spans="1:9" ht="20.25" customHeight="1" x14ac:dyDescent="0.2">
      <c r="A384" s="8">
        <v>382</v>
      </c>
      <c r="B384" s="8" t="s">
        <v>206</v>
      </c>
      <c r="C384" s="8" t="s">
        <v>250</v>
      </c>
      <c r="D384" s="8" t="s">
        <v>773</v>
      </c>
      <c r="E384" s="8" t="s">
        <v>507</v>
      </c>
      <c r="F384" s="8"/>
      <c r="G384" s="9" t="str">
        <f>IFERROR(INDEX(#REF!,MATCH(加密!F384,#REF!,0)),"")</f>
        <v/>
      </c>
      <c r="H384" s="8"/>
      <c r="I384" s="8"/>
    </row>
    <row r="385" spans="1:9" ht="20.25" customHeight="1" x14ac:dyDescent="0.2">
      <c r="A385" s="8">
        <v>383</v>
      </c>
      <c r="B385" s="8" t="s">
        <v>206</v>
      </c>
      <c r="C385" s="8" t="s">
        <v>250</v>
      </c>
      <c r="D385" s="8" t="s">
        <v>774</v>
      </c>
      <c r="E385" s="8" t="s">
        <v>303</v>
      </c>
      <c r="F385" s="8"/>
      <c r="G385" s="9" t="str">
        <f>IFERROR(INDEX(#REF!,MATCH(加密!F385,#REF!,0)),"")</f>
        <v/>
      </c>
      <c r="H385" s="8"/>
      <c r="I385" s="8"/>
    </row>
    <row r="386" spans="1:9" ht="20.25" customHeight="1" x14ac:dyDescent="0.2">
      <c r="A386" s="8">
        <v>384</v>
      </c>
      <c r="B386" s="8" t="s">
        <v>206</v>
      </c>
      <c r="C386" s="8" t="s">
        <v>250</v>
      </c>
      <c r="D386" s="8" t="s">
        <v>775</v>
      </c>
      <c r="E386" s="8" t="s">
        <v>605</v>
      </c>
      <c r="F386" s="8"/>
      <c r="G386" s="9" t="str">
        <f>IFERROR(INDEX(#REF!,MATCH(加密!F386,#REF!,0)),"")</f>
        <v/>
      </c>
      <c r="H386" s="8"/>
      <c r="I386" s="8"/>
    </row>
    <row r="387" spans="1:9" ht="20.25" customHeight="1" x14ac:dyDescent="0.2">
      <c r="A387" s="8">
        <v>385</v>
      </c>
      <c r="B387" s="8" t="s">
        <v>366</v>
      </c>
      <c r="C387" s="8" t="s">
        <v>250</v>
      </c>
      <c r="D387" s="8" t="s">
        <v>776</v>
      </c>
      <c r="E387" s="8" t="s">
        <v>90</v>
      </c>
      <c r="F387" s="8"/>
      <c r="G387" s="9" t="str">
        <f>IFERROR(INDEX(#REF!,MATCH(加密!F387,#REF!,0)),"")</f>
        <v/>
      </c>
      <c r="H387" s="8"/>
      <c r="I387" s="8"/>
    </row>
    <row r="388" spans="1:9" ht="20.25" customHeight="1" x14ac:dyDescent="0.2">
      <c r="A388" s="8">
        <v>386</v>
      </c>
      <c r="B388" s="8" t="s">
        <v>366</v>
      </c>
      <c r="C388" s="8" t="s">
        <v>250</v>
      </c>
      <c r="D388" s="8" t="s">
        <v>777</v>
      </c>
      <c r="E388" s="8" t="s">
        <v>541</v>
      </c>
      <c r="F388" s="8"/>
      <c r="G388" s="9" t="str">
        <f>IFERROR(INDEX(#REF!,MATCH(加密!F388,#REF!,0)),"")</f>
        <v/>
      </c>
      <c r="H388" s="8"/>
      <c r="I388" s="8"/>
    </row>
    <row r="389" spans="1:9" ht="20.25" customHeight="1" x14ac:dyDescent="0.2">
      <c r="A389" s="8">
        <v>387</v>
      </c>
      <c r="B389" s="8" t="s">
        <v>366</v>
      </c>
      <c r="C389" s="8" t="s">
        <v>250</v>
      </c>
      <c r="D389" s="8" t="s">
        <v>778</v>
      </c>
      <c r="E389" s="8" t="s">
        <v>660</v>
      </c>
      <c r="F389" s="8"/>
      <c r="G389" s="9" t="str">
        <f>IFERROR(INDEX(#REF!,MATCH(加密!F389,#REF!,0)),"")</f>
        <v/>
      </c>
      <c r="H389" s="8"/>
      <c r="I389" s="8"/>
    </row>
    <row r="390" spans="1:9" ht="20.25" customHeight="1" x14ac:dyDescent="0.2">
      <c r="A390" s="8">
        <v>388</v>
      </c>
      <c r="B390" s="8" t="s">
        <v>366</v>
      </c>
      <c r="C390" s="8" t="s">
        <v>250</v>
      </c>
      <c r="D390" s="8" t="s">
        <v>779</v>
      </c>
      <c r="E390" s="8" t="s">
        <v>463</v>
      </c>
      <c r="F390" s="8"/>
      <c r="G390" s="9" t="str">
        <f>IFERROR(INDEX(#REF!,MATCH(加密!F390,#REF!,0)),"")</f>
        <v/>
      </c>
      <c r="H390" s="8"/>
      <c r="I390" s="8"/>
    </row>
    <row r="391" spans="1:9" ht="20.25" customHeight="1" x14ac:dyDescent="0.2">
      <c r="A391" s="8">
        <v>389</v>
      </c>
      <c r="B391" s="8" t="s">
        <v>557</v>
      </c>
      <c r="C391" s="8" t="s">
        <v>250</v>
      </c>
      <c r="D391" s="8" t="s">
        <v>780</v>
      </c>
      <c r="E391" s="8" t="s">
        <v>551</v>
      </c>
      <c r="F391" s="8"/>
      <c r="G391" s="9" t="str">
        <f>IFERROR(INDEX(#REF!,MATCH(加密!F391,#REF!,0)),"")</f>
        <v/>
      </c>
      <c r="H391" s="8"/>
      <c r="I391" s="8"/>
    </row>
    <row r="392" spans="1:9" ht="20.25" customHeight="1" x14ac:dyDescent="0.2">
      <c r="A392" s="8">
        <v>390</v>
      </c>
      <c r="B392" s="8" t="s">
        <v>557</v>
      </c>
      <c r="C392" s="8" t="s">
        <v>250</v>
      </c>
      <c r="D392" s="8" t="s">
        <v>781</v>
      </c>
      <c r="E392" s="8" t="s">
        <v>98</v>
      </c>
      <c r="F392" s="8"/>
      <c r="G392" s="9" t="str">
        <f>IFERROR(INDEX(#REF!,MATCH(加密!F392,#REF!,0)),"")</f>
        <v/>
      </c>
      <c r="H392" s="8"/>
      <c r="I392" s="8"/>
    </row>
    <row r="393" spans="1:9" ht="20.25" customHeight="1" x14ac:dyDescent="0.2">
      <c r="A393" s="8">
        <v>391</v>
      </c>
      <c r="B393" s="8" t="s">
        <v>557</v>
      </c>
      <c r="C393" s="8" t="s">
        <v>250</v>
      </c>
      <c r="D393" s="8" t="s">
        <v>782</v>
      </c>
      <c r="E393" s="8" t="s">
        <v>447</v>
      </c>
      <c r="F393" s="8"/>
      <c r="G393" s="9" t="str">
        <f>IFERROR(INDEX(#REF!,MATCH(加密!F393,#REF!,0)),"")</f>
        <v/>
      </c>
      <c r="H393" s="8"/>
      <c r="I393" s="8"/>
    </row>
    <row r="394" spans="1:9" ht="20.25" customHeight="1" x14ac:dyDescent="0.2">
      <c r="A394" s="8">
        <v>392</v>
      </c>
      <c r="B394" s="8" t="s">
        <v>557</v>
      </c>
      <c r="C394" s="8" t="s">
        <v>250</v>
      </c>
      <c r="D394" s="8" t="s">
        <v>783</v>
      </c>
      <c r="E394" s="8" t="s">
        <v>187</v>
      </c>
      <c r="F394" s="8"/>
      <c r="G394" s="9" t="str">
        <f>IFERROR(INDEX(#REF!,MATCH(加密!F394,#REF!,0)),"")</f>
        <v/>
      </c>
      <c r="H394" s="8"/>
      <c r="I394" s="8"/>
    </row>
    <row r="395" spans="1:9" ht="20.25" customHeight="1" x14ac:dyDescent="0.2">
      <c r="A395" s="8">
        <v>393</v>
      </c>
      <c r="B395" s="8" t="s">
        <v>784</v>
      </c>
      <c r="C395" s="8" t="s">
        <v>250</v>
      </c>
      <c r="D395" s="8" t="s">
        <v>785</v>
      </c>
      <c r="E395" s="8" t="s">
        <v>279</v>
      </c>
      <c r="F395" s="8"/>
      <c r="G395" s="9" t="str">
        <f>IFERROR(INDEX(#REF!,MATCH(加密!F395,#REF!,0)),"")</f>
        <v/>
      </c>
      <c r="H395" s="8"/>
      <c r="I395" s="8"/>
    </row>
    <row r="396" spans="1:9" ht="20.25" customHeight="1" x14ac:dyDescent="0.2">
      <c r="A396" s="8">
        <v>394</v>
      </c>
      <c r="B396" s="8" t="s">
        <v>784</v>
      </c>
      <c r="C396" s="8" t="s">
        <v>250</v>
      </c>
      <c r="D396" s="8" t="s">
        <v>786</v>
      </c>
      <c r="E396" s="8" t="s">
        <v>463</v>
      </c>
      <c r="F396" s="8"/>
      <c r="G396" s="9" t="str">
        <f>IFERROR(INDEX(#REF!,MATCH(加密!F396,#REF!,0)),"")</f>
        <v/>
      </c>
      <c r="H396" s="8"/>
      <c r="I396" s="8"/>
    </row>
    <row r="397" spans="1:9" ht="20.25" customHeight="1" x14ac:dyDescent="0.2">
      <c r="A397" s="8">
        <v>395</v>
      </c>
      <c r="B397" s="8" t="s">
        <v>784</v>
      </c>
      <c r="C397" s="8" t="s">
        <v>250</v>
      </c>
      <c r="D397" s="8" t="s">
        <v>787</v>
      </c>
      <c r="E397" s="8" t="s">
        <v>385</v>
      </c>
      <c r="F397" s="8"/>
      <c r="G397" s="9" t="str">
        <f>IFERROR(INDEX(#REF!,MATCH(加密!F397,#REF!,0)),"")</f>
        <v/>
      </c>
      <c r="H397" s="8"/>
      <c r="I397" s="8"/>
    </row>
    <row r="398" spans="1:9" ht="20.25" customHeight="1" x14ac:dyDescent="0.2">
      <c r="A398" s="8">
        <v>396</v>
      </c>
      <c r="B398" s="8" t="s">
        <v>784</v>
      </c>
      <c r="C398" s="8" t="s">
        <v>250</v>
      </c>
      <c r="D398" s="8" t="s">
        <v>788</v>
      </c>
      <c r="E398" s="8" t="s">
        <v>725</v>
      </c>
      <c r="F398" s="8"/>
      <c r="G398" s="9" t="str">
        <f>IFERROR(INDEX(#REF!,MATCH(加密!F398,#REF!,0)),"")</f>
        <v/>
      </c>
      <c r="H398" s="8"/>
      <c r="I398" s="8"/>
    </row>
    <row r="399" spans="1:9" ht="20.25" customHeight="1" x14ac:dyDescent="0.2">
      <c r="A399" s="8">
        <v>397</v>
      </c>
      <c r="B399" s="8" t="s">
        <v>123</v>
      </c>
      <c r="C399" s="8" t="s">
        <v>250</v>
      </c>
      <c r="D399" s="8" t="s">
        <v>789</v>
      </c>
      <c r="E399" s="8" t="s">
        <v>154</v>
      </c>
      <c r="F399" s="8"/>
      <c r="G399" s="9" t="str">
        <f>IFERROR(INDEX(#REF!,MATCH(加密!F399,#REF!,0)),"")</f>
        <v/>
      </c>
      <c r="H399" s="8"/>
      <c r="I399" s="8"/>
    </row>
    <row r="400" spans="1:9" ht="20.25" customHeight="1" x14ac:dyDescent="0.2">
      <c r="A400" s="8">
        <v>398</v>
      </c>
      <c r="B400" s="8" t="s">
        <v>123</v>
      </c>
      <c r="C400" s="8" t="s">
        <v>250</v>
      </c>
      <c r="D400" s="8" t="s">
        <v>790</v>
      </c>
      <c r="E400" s="8" t="s">
        <v>662</v>
      </c>
      <c r="F400" s="8"/>
      <c r="G400" s="9" t="str">
        <f>IFERROR(INDEX(#REF!,MATCH(加密!F400,#REF!,0)),"")</f>
        <v/>
      </c>
      <c r="H400" s="8"/>
      <c r="I400" s="8"/>
    </row>
    <row r="401" spans="1:9" ht="20.25" customHeight="1" x14ac:dyDescent="0.2">
      <c r="A401" s="8">
        <v>399</v>
      </c>
      <c r="B401" s="8" t="s">
        <v>123</v>
      </c>
      <c r="C401" s="8" t="s">
        <v>250</v>
      </c>
      <c r="D401" s="8" t="s">
        <v>791</v>
      </c>
      <c r="E401" s="8" t="s">
        <v>150</v>
      </c>
      <c r="F401" s="8"/>
      <c r="G401" s="9" t="str">
        <f>IFERROR(INDEX(#REF!,MATCH(加密!F401,#REF!,0)),"")</f>
        <v/>
      </c>
      <c r="H401" s="8"/>
      <c r="I401" s="8"/>
    </row>
    <row r="402" spans="1:9" ht="20.25" customHeight="1" x14ac:dyDescent="0.2">
      <c r="A402" s="8">
        <v>400</v>
      </c>
      <c r="B402" s="8" t="s">
        <v>123</v>
      </c>
      <c r="C402" s="8" t="s">
        <v>250</v>
      </c>
      <c r="D402" s="8" t="s">
        <v>792</v>
      </c>
      <c r="E402" s="8" t="s">
        <v>279</v>
      </c>
      <c r="F402" s="8"/>
      <c r="G402" s="9" t="str">
        <f>IFERROR(INDEX(#REF!,MATCH(加密!F402,#REF!,0)),"")</f>
        <v/>
      </c>
      <c r="H402" s="8"/>
      <c r="I402" s="8"/>
    </row>
    <row r="403" spans="1:9" ht="20.25" customHeight="1" x14ac:dyDescent="0.2">
      <c r="A403" s="8">
        <v>401</v>
      </c>
      <c r="B403" s="8" t="s">
        <v>793</v>
      </c>
      <c r="C403" s="8" t="s">
        <v>250</v>
      </c>
      <c r="D403" s="8" t="s">
        <v>794</v>
      </c>
      <c r="E403" s="8" t="s">
        <v>248</v>
      </c>
      <c r="F403" s="8"/>
      <c r="G403" s="9" t="str">
        <f>IFERROR(INDEX(#REF!,MATCH(加密!F403,#REF!,0)),"")</f>
        <v/>
      </c>
      <c r="H403" s="8"/>
      <c r="I403" s="8"/>
    </row>
    <row r="404" spans="1:9" ht="20.25" customHeight="1" x14ac:dyDescent="0.2">
      <c r="A404" s="8">
        <v>402</v>
      </c>
      <c r="B404" s="8" t="s">
        <v>793</v>
      </c>
      <c r="C404" s="8" t="s">
        <v>250</v>
      </c>
      <c r="D404" s="8" t="s">
        <v>795</v>
      </c>
      <c r="E404" s="8" t="s">
        <v>593</v>
      </c>
      <c r="F404" s="8"/>
      <c r="G404" s="9" t="str">
        <f>IFERROR(INDEX(#REF!,MATCH(加密!F404,#REF!,0)),"")</f>
        <v/>
      </c>
      <c r="H404" s="8"/>
      <c r="I404" s="8"/>
    </row>
    <row r="405" spans="1:9" ht="20.25" customHeight="1" x14ac:dyDescent="0.2">
      <c r="A405" s="8">
        <v>403</v>
      </c>
      <c r="B405" s="8" t="s">
        <v>793</v>
      </c>
      <c r="C405" s="8" t="s">
        <v>250</v>
      </c>
      <c r="D405" s="8" t="s">
        <v>796</v>
      </c>
      <c r="E405" s="8" t="s">
        <v>797</v>
      </c>
      <c r="F405" s="8"/>
      <c r="G405" s="9" t="str">
        <f>IFERROR(INDEX(#REF!,MATCH(加密!F405,#REF!,0)),"")</f>
        <v/>
      </c>
      <c r="H405" s="8"/>
      <c r="I405" s="8"/>
    </row>
    <row r="406" spans="1:9" ht="20.25" customHeight="1" x14ac:dyDescent="0.2">
      <c r="A406" s="8">
        <v>404</v>
      </c>
      <c r="B406" s="8" t="s">
        <v>793</v>
      </c>
      <c r="C406" s="8" t="s">
        <v>250</v>
      </c>
      <c r="D406" s="8" t="s">
        <v>798</v>
      </c>
      <c r="E406" s="8" t="s">
        <v>185</v>
      </c>
      <c r="F406" s="8"/>
      <c r="G406" s="9" t="str">
        <f>IFERROR(INDEX(#REF!,MATCH(加密!F406,#REF!,0)),"")</f>
        <v/>
      </c>
      <c r="H406" s="8"/>
      <c r="I406" s="8"/>
    </row>
    <row r="407" spans="1:9" ht="20.25" customHeight="1" x14ac:dyDescent="0.2">
      <c r="A407" s="8">
        <v>405</v>
      </c>
      <c r="B407" s="8" t="s">
        <v>303</v>
      </c>
      <c r="C407" s="8" t="s">
        <v>250</v>
      </c>
      <c r="D407" s="8" t="s">
        <v>799</v>
      </c>
      <c r="E407" s="8" t="s">
        <v>177</v>
      </c>
      <c r="F407" s="8"/>
      <c r="G407" s="9" t="str">
        <f>IFERROR(INDEX(#REF!,MATCH(加密!F407,#REF!,0)),"")</f>
        <v/>
      </c>
      <c r="H407" s="8"/>
      <c r="I407" s="8"/>
    </row>
    <row r="408" spans="1:9" ht="20.25" customHeight="1" x14ac:dyDescent="0.2">
      <c r="A408" s="8">
        <v>406</v>
      </c>
      <c r="B408" s="8" t="s">
        <v>303</v>
      </c>
      <c r="C408" s="8" t="s">
        <v>250</v>
      </c>
      <c r="D408" s="8" t="s">
        <v>800</v>
      </c>
      <c r="E408" s="8" t="s">
        <v>90</v>
      </c>
      <c r="F408" s="8"/>
      <c r="G408" s="9" t="str">
        <f>IFERROR(INDEX(#REF!,MATCH(加密!F408,#REF!,0)),"")</f>
        <v/>
      </c>
      <c r="H408" s="8"/>
      <c r="I408" s="8"/>
    </row>
    <row r="409" spans="1:9" ht="20.25" customHeight="1" x14ac:dyDescent="0.2">
      <c r="A409" s="8">
        <v>407</v>
      </c>
      <c r="B409" s="8" t="s">
        <v>303</v>
      </c>
      <c r="C409" s="8" t="s">
        <v>250</v>
      </c>
      <c r="D409" s="8" t="s">
        <v>801</v>
      </c>
      <c r="E409" s="8" t="s">
        <v>76</v>
      </c>
      <c r="F409" s="8"/>
      <c r="G409" s="9" t="str">
        <f>IFERROR(INDEX(#REF!,MATCH(加密!F409,#REF!,0)),"")</f>
        <v/>
      </c>
      <c r="H409" s="8"/>
      <c r="I409" s="8"/>
    </row>
    <row r="410" spans="1:9" ht="20.25" customHeight="1" x14ac:dyDescent="0.2">
      <c r="A410" s="8">
        <v>408</v>
      </c>
      <c r="B410" s="8" t="s">
        <v>303</v>
      </c>
      <c r="C410" s="8" t="s">
        <v>250</v>
      </c>
      <c r="D410" s="8" t="s">
        <v>802</v>
      </c>
      <c r="E410" s="8" t="s">
        <v>803</v>
      </c>
      <c r="F410" s="8"/>
      <c r="G410" s="9" t="str">
        <f>IFERROR(INDEX(#REF!,MATCH(加密!F410,#REF!,0)),"")</f>
        <v/>
      </c>
      <c r="H410" s="8"/>
      <c r="I410" s="8"/>
    </row>
    <row r="411" spans="1:9" ht="20.25" customHeight="1" x14ac:dyDescent="0.2">
      <c r="A411" s="8">
        <v>409</v>
      </c>
      <c r="B411" s="8" t="s">
        <v>551</v>
      </c>
      <c r="C411" s="8" t="s">
        <v>250</v>
      </c>
      <c r="D411" s="8" t="s">
        <v>804</v>
      </c>
      <c r="E411" s="8" t="s">
        <v>535</v>
      </c>
      <c r="F411" s="8"/>
      <c r="G411" s="9" t="str">
        <f>IFERROR(INDEX(#REF!,MATCH(加密!F411,#REF!,0)),"")</f>
        <v/>
      </c>
      <c r="H411" s="8"/>
      <c r="I411" s="8"/>
    </row>
    <row r="412" spans="1:9" ht="20.25" customHeight="1" x14ac:dyDescent="0.2">
      <c r="A412" s="8">
        <v>410</v>
      </c>
      <c r="B412" s="8" t="s">
        <v>551</v>
      </c>
      <c r="C412" s="8" t="s">
        <v>250</v>
      </c>
      <c r="D412" s="8" t="s">
        <v>805</v>
      </c>
      <c r="E412" s="8" t="s">
        <v>514</v>
      </c>
      <c r="F412" s="8"/>
      <c r="G412" s="9" t="str">
        <f>IFERROR(INDEX(#REF!,MATCH(加密!F412,#REF!,0)),"")</f>
        <v/>
      </c>
      <c r="H412" s="8"/>
      <c r="I412" s="8"/>
    </row>
    <row r="413" spans="1:9" ht="20.25" customHeight="1" x14ac:dyDescent="0.2">
      <c r="A413" s="8">
        <v>411</v>
      </c>
      <c r="B413" s="8" t="s">
        <v>551</v>
      </c>
      <c r="C413" s="8" t="s">
        <v>250</v>
      </c>
      <c r="D413" s="8" t="s">
        <v>806</v>
      </c>
      <c r="E413" s="8" t="s">
        <v>498</v>
      </c>
      <c r="F413" s="8"/>
      <c r="G413" s="9" t="str">
        <f>IFERROR(INDEX(#REF!,MATCH(加密!F413,#REF!,0)),"")</f>
        <v/>
      </c>
      <c r="H413" s="8"/>
      <c r="I413" s="8"/>
    </row>
    <row r="414" spans="1:9" ht="20.25" customHeight="1" x14ac:dyDescent="0.2">
      <c r="A414" s="8">
        <v>412</v>
      </c>
      <c r="B414" s="8" t="s">
        <v>551</v>
      </c>
      <c r="C414" s="8" t="s">
        <v>250</v>
      </c>
      <c r="D414" s="8" t="s">
        <v>807</v>
      </c>
      <c r="E414" s="8" t="s">
        <v>224</v>
      </c>
      <c r="F414" s="8"/>
      <c r="G414" s="9" t="str">
        <f>IFERROR(INDEX(#REF!,MATCH(加密!F414,#REF!,0)),"")</f>
        <v/>
      </c>
      <c r="H414" s="8"/>
      <c r="I414" s="8"/>
    </row>
    <row r="415" spans="1:9" ht="20.25" customHeight="1" x14ac:dyDescent="0.2">
      <c r="A415" s="8">
        <v>413</v>
      </c>
      <c r="B415" s="8" t="s">
        <v>135</v>
      </c>
      <c r="C415" s="8" t="s">
        <v>250</v>
      </c>
      <c r="D415" s="8" t="s">
        <v>808</v>
      </c>
      <c r="E415" s="8" t="s">
        <v>129</v>
      </c>
      <c r="F415" s="8"/>
      <c r="G415" s="9" t="str">
        <f>IFERROR(INDEX(#REF!,MATCH(加密!F415,#REF!,0)),"")</f>
        <v/>
      </c>
      <c r="H415" s="8"/>
      <c r="I415" s="8"/>
    </row>
    <row r="416" spans="1:9" ht="20.25" customHeight="1" x14ac:dyDescent="0.2">
      <c r="A416" s="8">
        <v>414</v>
      </c>
      <c r="B416" s="8" t="s">
        <v>135</v>
      </c>
      <c r="C416" s="8" t="s">
        <v>250</v>
      </c>
      <c r="D416" s="8" t="s">
        <v>809</v>
      </c>
      <c r="E416" s="8" t="s">
        <v>749</v>
      </c>
      <c r="F416" s="8"/>
      <c r="G416" s="9" t="str">
        <f>IFERROR(INDEX(#REF!,MATCH(加密!F416,#REF!,0)),"")</f>
        <v/>
      </c>
      <c r="H416" s="8"/>
      <c r="I416" s="8"/>
    </row>
    <row r="417" spans="1:9" ht="20.25" customHeight="1" x14ac:dyDescent="0.2">
      <c r="A417" s="8">
        <v>415</v>
      </c>
      <c r="B417" s="8" t="s">
        <v>135</v>
      </c>
      <c r="C417" s="8" t="s">
        <v>250</v>
      </c>
      <c r="D417" s="8" t="s">
        <v>810</v>
      </c>
      <c r="E417" s="8" t="s">
        <v>618</v>
      </c>
      <c r="F417" s="8"/>
      <c r="G417" s="9" t="str">
        <f>IFERROR(INDEX(#REF!,MATCH(加密!F417,#REF!,0)),"")</f>
        <v/>
      </c>
      <c r="H417" s="8"/>
      <c r="I417" s="8"/>
    </row>
    <row r="418" spans="1:9" ht="20.25" customHeight="1" x14ac:dyDescent="0.2">
      <c r="A418" s="8">
        <v>416</v>
      </c>
      <c r="B418" s="8" t="s">
        <v>135</v>
      </c>
      <c r="C418" s="8" t="s">
        <v>250</v>
      </c>
      <c r="D418" s="8" t="s">
        <v>811</v>
      </c>
      <c r="E418" s="8" t="s">
        <v>95</v>
      </c>
      <c r="F418" s="8"/>
      <c r="G418" s="9" t="str">
        <f>IFERROR(INDEX(#REF!,MATCH(加密!F418,#REF!,0)),"")</f>
        <v/>
      </c>
      <c r="H418" s="8"/>
      <c r="I418" s="8"/>
    </row>
    <row r="419" spans="1:9" ht="20.25" customHeight="1" x14ac:dyDescent="0.2">
      <c r="A419" s="8">
        <v>417</v>
      </c>
      <c r="B419" s="8" t="s">
        <v>650</v>
      </c>
      <c r="C419" s="8" t="s">
        <v>250</v>
      </c>
      <c r="D419" s="8" t="s">
        <v>812</v>
      </c>
      <c r="E419" s="8" t="s">
        <v>54</v>
      </c>
      <c r="F419" s="8"/>
      <c r="G419" s="9" t="str">
        <f>IFERROR(INDEX(#REF!,MATCH(加密!F419,#REF!,0)),"")</f>
        <v/>
      </c>
      <c r="H419" s="8"/>
      <c r="I419" s="8"/>
    </row>
    <row r="420" spans="1:9" ht="20.25" customHeight="1" x14ac:dyDescent="0.2">
      <c r="A420" s="8">
        <v>418</v>
      </c>
      <c r="B420" s="8" t="s">
        <v>650</v>
      </c>
      <c r="C420" s="8" t="s">
        <v>250</v>
      </c>
      <c r="D420" s="8" t="s">
        <v>813</v>
      </c>
      <c r="E420" s="8" t="s">
        <v>618</v>
      </c>
      <c r="F420" s="8"/>
      <c r="G420" s="9" t="str">
        <f>IFERROR(INDEX(#REF!,MATCH(加密!F420,#REF!,0)),"")</f>
        <v/>
      </c>
      <c r="H420" s="8"/>
      <c r="I420" s="8"/>
    </row>
    <row r="421" spans="1:9" ht="20.25" customHeight="1" x14ac:dyDescent="0.2">
      <c r="A421" s="8">
        <v>419</v>
      </c>
      <c r="B421" s="8" t="s">
        <v>650</v>
      </c>
      <c r="C421" s="8" t="s">
        <v>250</v>
      </c>
      <c r="D421" s="8" t="s">
        <v>814</v>
      </c>
      <c r="E421" s="8" t="s">
        <v>215</v>
      </c>
      <c r="F421" s="8"/>
      <c r="G421" s="9" t="str">
        <f>IFERROR(INDEX(#REF!,MATCH(加密!F421,#REF!,0)),"")</f>
        <v/>
      </c>
      <c r="H421" s="8"/>
      <c r="I421" s="8"/>
    </row>
    <row r="422" spans="1:9" ht="20.25" customHeight="1" x14ac:dyDescent="0.2">
      <c r="A422" s="8">
        <v>420</v>
      </c>
      <c r="B422" s="8" t="s">
        <v>650</v>
      </c>
      <c r="C422" s="8" t="s">
        <v>250</v>
      </c>
      <c r="D422" s="8" t="s">
        <v>815</v>
      </c>
      <c r="E422" s="8" t="s">
        <v>382</v>
      </c>
      <c r="F422" s="8"/>
      <c r="G422" s="9" t="str">
        <f>IFERROR(INDEX(#REF!,MATCH(加密!F422,#REF!,0)),"")</f>
        <v/>
      </c>
      <c r="H422" s="8"/>
      <c r="I422" s="8"/>
    </row>
    <row r="423" spans="1:9" ht="20.25" customHeight="1" x14ac:dyDescent="0.2">
      <c r="A423" s="8">
        <v>421</v>
      </c>
      <c r="B423" s="8" t="s">
        <v>816</v>
      </c>
      <c r="C423" s="8" t="s">
        <v>250</v>
      </c>
      <c r="D423" s="8" t="s">
        <v>817</v>
      </c>
      <c r="E423" s="8" t="s">
        <v>818</v>
      </c>
      <c r="F423" s="8"/>
      <c r="G423" s="9" t="str">
        <f>IFERROR(INDEX(#REF!,MATCH(加密!F423,#REF!,0)),"")</f>
        <v/>
      </c>
      <c r="H423" s="8"/>
      <c r="I423" s="8"/>
    </row>
    <row r="424" spans="1:9" ht="20.25" customHeight="1" x14ac:dyDescent="0.2">
      <c r="A424" s="8">
        <v>422</v>
      </c>
      <c r="B424" s="8" t="s">
        <v>816</v>
      </c>
      <c r="C424" s="8" t="s">
        <v>250</v>
      </c>
      <c r="D424" s="8" t="s">
        <v>819</v>
      </c>
      <c r="E424" s="8" t="s">
        <v>820</v>
      </c>
      <c r="F424" s="8"/>
      <c r="G424" s="9" t="str">
        <f>IFERROR(INDEX(#REF!,MATCH(加密!F424,#REF!,0)),"")</f>
        <v/>
      </c>
      <c r="H424" s="8"/>
      <c r="I424" s="8"/>
    </row>
    <row r="425" spans="1:9" ht="20.25" customHeight="1" x14ac:dyDescent="0.2">
      <c r="A425" s="8">
        <v>423</v>
      </c>
      <c r="B425" s="8" t="s">
        <v>816</v>
      </c>
      <c r="C425" s="8" t="s">
        <v>250</v>
      </c>
      <c r="D425" s="8" t="s">
        <v>821</v>
      </c>
      <c r="E425" s="8" t="s">
        <v>130</v>
      </c>
      <c r="F425" s="8"/>
      <c r="G425" s="9" t="str">
        <f>IFERROR(INDEX(#REF!,MATCH(加密!F425,#REF!,0)),"")</f>
        <v/>
      </c>
      <c r="H425" s="8"/>
      <c r="I425" s="8"/>
    </row>
    <row r="426" spans="1:9" ht="20.25" customHeight="1" x14ac:dyDescent="0.2">
      <c r="A426" s="8">
        <v>424</v>
      </c>
      <c r="B426" s="8" t="s">
        <v>816</v>
      </c>
      <c r="C426" s="8" t="s">
        <v>250</v>
      </c>
      <c r="D426" s="8" t="s">
        <v>822</v>
      </c>
      <c r="E426" s="8" t="s">
        <v>436</v>
      </c>
      <c r="F426" s="8"/>
      <c r="G426" s="9" t="str">
        <f>IFERROR(INDEX(#REF!,MATCH(加密!F426,#REF!,0)),"")</f>
        <v/>
      </c>
      <c r="H426" s="8"/>
      <c r="I426" s="8"/>
    </row>
    <row r="427" spans="1:9" ht="20.25" customHeight="1" x14ac:dyDescent="0.2">
      <c r="A427" s="8">
        <v>425</v>
      </c>
      <c r="B427" s="8" t="s">
        <v>647</v>
      </c>
      <c r="C427" s="8" t="s">
        <v>250</v>
      </c>
      <c r="D427" s="8" t="s">
        <v>823</v>
      </c>
      <c r="E427" s="8" t="s">
        <v>593</v>
      </c>
      <c r="F427" s="8"/>
      <c r="G427" s="9" t="str">
        <f>IFERROR(INDEX(#REF!,MATCH(加密!F427,#REF!,0)),"")</f>
        <v/>
      </c>
      <c r="H427" s="8"/>
      <c r="I427" s="8"/>
    </row>
    <row r="428" spans="1:9" ht="20.25" customHeight="1" x14ac:dyDescent="0.2">
      <c r="A428" s="8">
        <v>426</v>
      </c>
      <c r="B428" s="8" t="s">
        <v>647</v>
      </c>
      <c r="C428" s="8" t="s">
        <v>250</v>
      </c>
      <c r="D428" s="8" t="s">
        <v>824</v>
      </c>
      <c r="E428" s="8" t="s">
        <v>463</v>
      </c>
      <c r="F428" s="8"/>
      <c r="G428" s="9" t="str">
        <f>IFERROR(INDEX(#REF!,MATCH(加密!F428,#REF!,0)),"")</f>
        <v/>
      </c>
      <c r="H428" s="8"/>
      <c r="I428" s="8"/>
    </row>
    <row r="429" spans="1:9" ht="20.25" customHeight="1" x14ac:dyDescent="0.2">
      <c r="A429" s="8">
        <v>427</v>
      </c>
      <c r="B429" s="8" t="s">
        <v>647</v>
      </c>
      <c r="C429" s="8" t="s">
        <v>250</v>
      </c>
      <c r="D429" s="8" t="s">
        <v>825</v>
      </c>
      <c r="E429" s="8" t="s">
        <v>123</v>
      </c>
      <c r="F429" s="8"/>
      <c r="G429" s="9" t="str">
        <f>IFERROR(INDEX(#REF!,MATCH(加密!F429,#REF!,0)),"")</f>
        <v/>
      </c>
      <c r="H429" s="8"/>
      <c r="I429" s="8"/>
    </row>
    <row r="430" spans="1:9" ht="20.25" customHeight="1" x14ac:dyDescent="0.2">
      <c r="A430" s="8">
        <v>428</v>
      </c>
      <c r="B430" s="8" t="s">
        <v>647</v>
      </c>
      <c r="C430" s="8" t="s">
        <v>250</v>
      </c>
      <c r="D430" s="8" t="s">
        <v>826</v>
      </c>
      <c r="E430" s="8" t="s">
        <v>827</v>
      </c>
      <c r="F430" s="8"/>
      <c r="G430" s="9" t="str">
        <f>IFERROR(INDEX(#REF!,MATCH(加密!F430,#REF!,0)),"")</f>
        <v/>
      </c>
      <c r="H430" s="8"/>
      <c r="I430" s="8"/>
    </row>
    <row r="431" spans="1:9" ht="20.25" customHeight="1" x14ac:dyDescent="0.2">
      <c r="A431" s="8">
        <v>429</v>
      </c>
      <c r="B431" s="8" t="s">
        <v>749</v>
      </c>
      <c r="C431" s="8" t="s">
        <v>250</v>
      </c>
      <c r="D431" s="8" t="s">
        <v>828</v>
      </c>
      <c r="E431" s="8" t="s">
        <v>672</v>
      </c>
      <c r="F431" s="8"/>
      <c r="G431" s="9" t="str">
        <f>IFERROR(INDEX(#REF!,MATCH(加密!F431,#REF!,0)),"")</f>
        <v/>
      </c>
      <c r="H431" s="8"/>
      <c r="I431" s="8"/>
    </row>
    <row r="432" spans="1:9" ht="20.25" customHeight="1" x14ac:dyDescent="0.2">
      <c r="A432" s="8">
        <v>430</v>
      </c>
      <c r="B432" s="8" t="s">
        <v>749</v>
      </c>
      <c r="C432" s="8" t="s">
        <v>250</v>
      </c>
      <c r="D432" s="8" t="s">
        <v>829</v>
      </c>
      <c r="E432" s="8" t="s">
        <v>588</v>
      </c>
      <c r="F432" s="8"/>
      <c r="G432" s="9" t="str">
        <f>IFERROR(INDEX(#REF!,MATCH(加密!F432,#REF!,0)),"")</f>
        <v/>
      </c>
      <c r="H432" s="8"/>
      <c r="I432" s="8"/>
    </row>
    <row r="433" spans="1:9" ht="20.25" customHeight="1" x14ac:dyDescent="0.2">
      <c r="A433" s="8">
        <v>431</v>
      </c>
      <c r="B433" s="8" t="s">
        <v>749</v>
      </c>
      <c r="C433" s="8" t="s">
        <v>250</v>
      </c>
      <c r="D433" s="8" t="s">
        <v>830</v>
      </c>
      <c r="E433" s="8" t="s">
        <v>152</v>
      </c>
      <c r="F433" s="8"/>
      <c r="G433" s="9" t="str">
        <f>IFERROR(INDEX(#REF!,MATCH(加密!F433,#REF!,0)),"")</f>
        <v/>
      </c>
      <c r="H433" s="8"/>
      <c r="I433" s="8"/>
    </row>
    <row r="434" spans="1:9" ht="20.25" customHeight="1" x14ac:dyDescent="0.2">
      <c r="A434" s="8">
        <v>432</v>
      </c>
      <c r="B434" s="8" t="s">
        <v>749</v>
      </c>
      <c r="C434" s="8" t="s">
        <v>250</v>
      </c>
      <c r="D434" s="8" t="s">
        <v>831</v>
      </c>
      <c r="E434" s="8" t="s">
        <v>146</v>
      </c>
      <c r="F434" s="8"/>
      <c r="G434" s="9" t="str">
        <f>IFERROR(INDEX(#REF!,MATCH(加密!F434,#REF!,0)),"")</f>
        <v/>
      </c>
      <c r="H434" s="8"/>
      <c r="I434" s="8"/>
    </row>
    <row r="435" spans="1:9" ht="20.25" customHeight="1" x14ac:dyDescent="0.2">
      <c r="A435" s="8">
        <v>433</v>
      </c>
      <c r="B435" s="8" t="s">
        <v>412</v>
      </c>
      <c r="C435" s="8" t="s">
        <v>250</v>
      </c>
      <c r="D435" s="8" t="s">
        <v>832</v>
      </c>
      <c r="E435" s="8" t="s">
        <v>139</v>
      </c>
      <c r="F435" s="8"/>
      <c r="G435" s="9" t="str">
        <f>IFERROR(INDEX(#REF!,MATCH(加密!F435,#REF!,0)),"")</f>
        <v/>
      </c>
      <c r="H435" s="8"/>
      <c r="I435" s="8"/>
    </row>
    <row r="436" spans="1:9" ht="20.25" customHeight="1" x14ac:dyDescent="0.2">
      <c r="A436" s="8">
        <v>434</v>
      </c>
      <c r="B436" s="8" t="s">
        <v>412</v>
      </c>
      <c r="C436" s="8" t="s">
        <v>250</v>
      </c>
      <c r="D436" s="8" t="s">
        <v>833</v>
      </c>
      <c r="E436" s="8" t="s">
        <v>438</v>
      </c>
      <c r="F436" s="8"/>
      <c r="G436" s="9" t="str">
        <f>IFERROR(INDEX(#REF!,MATCH(加密!F436,#REF!,0)),"")</f>
        <v/>
      </c>
      <c r="H436" s="8"/>
      <c r="I436" s="8"/>
    </row>
    <row r="437" spans="1:9" ht="20.25" customHeight="1" x14ac:dyDescent="0.2">
      <c r="A437" s="8">
        <v>435</v>
      </c>
      <c r="B437" s="8" t="s">
        <v>412</v>
      </c>
      <c r="C437" s="8" t="s">
        <v>250</v>
      </c>
      <c r="D437" s="8" t="s">
        <v>834</v>
      </c>
      <c r="E437" s="8" t="s">
        <v>239</v>
      </c>
      <c r="F437" s="8"/>
      <c r="G437" s="9" t="str">
        <f>IFERROR(INDEX(#REF!,MATCH(加密!F437,#REF!,0)),"")</f>
        <v/>
      </c>
      <c r="H437" s="8"/>
      <c r="I437" s="8"/>
    </row>
    <row r="438" spans="1:9" ht="20.25" customHeight="1" x14ac:dyDescent="0.2">
      <c r="A438" s="8">
        <v>436</v>
      </c>
      <c r="B438" s="8" t="s">
        <v>412</v>
      </c>
      <c r="C438" s="8" t="s">
        <v>250</v>
      </c>
      <c r="D438" s="8" t="s">
        <v>835</v>
      </c>
      <c r="E438" s="8" t="s">
        <v>836</v>
      </c>
      <c r="F438" s="8"/>
      <c r="G438" s="9" t="str">
        <f>IFERROR(INDEX(#REF!,MATCH(加密!F438,#REF!,0)),"")</f>
        <v/>
      </c>
      <c r="H438" s="8"/>
      <c r="I438" s="8"/>
    </row>
    <row r="439" spans="1:9" ht="20.25" customHeight="1" x14ac:dyDescent="0.2">
      <c r="A439" s="8">
        <v>437</v>
      </c>
      <c r="B439" s="8" t="s">
        <v>837</v>
      </c>
      <c r="C439" s="8" t="s">
        <v>250</v>
      </c>
      <c r="D439" s="8" t="s">
        <v>188</v>
      </c>
      <c r="E439" s="8" t="s">
        <v>68</v>
      </c>
      <c r="F439" s="8"/>
      <c r="G439" s="9" t="str">
        <f>IFERROR(INDEX(#REF!,MATCH(加密!F439,#REF!,0)),"")</f>
        <v/>
      </c>
      <c r="H439" s="8"/>
      <c r="I439" s="8"/>
    </row>
    <row r="440" spans="1:9" ht="20.25" customHeight="1" x14ac:dyDescent="0.2">
      <c r="A440" s="8">
        <v>438</v>
      </c>
      <c r="B440" s="8" t="s">
        <v>837</v>
      </c>
      <c r="C440" s="8" t="s">
        <v>250</v>
      </c>
      <c r="D440" s="8" t="s">
        <v>191</v>
      </c>
      <c r="E440" s="8" t="s">
        <v>838</v>
      </c>
      <c r="F440" s="8"/>
      <c r="G440" s="9" t="str">
        <f>IFERROR(INDEX(#REF!,MATCH(加密!F440,#REF!,0)),"")</f>
        <v/>
      </c>
      <c r="H440" s="8"/>
      <c r="I440" s="8"/>
    </row>
    <row r="441" spans="1:9" ht="20.25" customHeight="1" x14ac:dyDescent="0.2">
      <c r="A441" s="8">
        <v>439</v>
      </c>
      <c r="B441" s="8" t="s">
        <v>837</v>
      </c>
      <c r="C441" s="8" t="s">
        <v>250</v>
      </c>
      <c r="D441" s="8" t="s">
        <v>193</v>
      </c>
      <c r="E441" s="8" t="s">
        <v>650</v>
      </c>
      <c r="F441" s="8"/>
      <c r="G441" s="9" t="str">
        <f>IFERROR(INDEX(#REF!,MATCH(加密!F441,#REF!,0)),"")</f>
        <v/>
      </c>
      <c r="H441" s="8"/>
      <c r="I441" s="8"/>
    </row>
    <row r="442" spans="1:9" ht="20.25" customHeight="1" x14ac:dyDescent="0.2">
      <c r="A442" s="8">
        <v>440</v>
      </c>
      <c r="B442" s="8" t="s">
        <v>837</v>
      </c>
      <c r="C442" s="8" t="s">
        <v>250</v>
      </c>
      <c r="D442" s="8" t="s">
        <v>196</v>
      </c>
      <c r="E442" s="8" t="s">
        <v>95</v>
      </c>
      <c r="F442" s="8"/>
      <c r="G442" s="9" t="str">
        <f>IFERROR(INDEX(#REF!,MATCH(加密!F442,#REF!,0)),"")</f>
        <v/>
      </c>
      <c r="H442" s="8"/>
      <c r="I442" s="8"/>
    </row>
    <row r="443" spans="1:9" ht="20.25" customHeight="1" x14ac:dyDescent="0.2">
      <c r="A443" s="8">
        <v>441</v>
      </c>
      <c r="B443" s="8" t="s">
        <v>623</v>
      </c>
      <c r="C443" s="8" t="s">
        <v>250</v>
      </c>
      <c r="D443" s="8" t="s">
        <v>199</v>
      </c>
      <c r="E443" s="8" t="s">
        <v>524</v>
      </c>
      <c r="F443" s="8"/>
      <c r="G443" s="9" t="str">
        <f>IFERROR(INDEX(#REF!,MATCH(加密!F443,#REF!,0)),"")</f>
        <v/>
      </c>
      <c r="H443" s="8"/>
      <c r="I443" s="8"/>
    </row>
    <row r="444" spans="1:9" ht="20.25" customHeight="1" x14ac:dyDescent="0.2">
      <c r="A444" s="8">
        <v>442</v>
      </c>
      <c r="B444" s="8" t="s">
        <v>623</v>
      </c>
      <c r="C444" s="8" t="s">
        <v>250</v>
      </c>
      <c r="D444" s="8" t="s">
        <v>201</v>
      </c>
      <c r="E444" s="8" t="s">
        <v>382</v>
      </c>
      <c r="F444" s="8"/>
      <c r="G444" s="9" t="str">
        <f>IFERROR(INDEX(#REF!,MATCH(加密!F444,#REF!,0)),"")</f>
        <v/>
      </c>
      <c r="H444" s="8"/>
      <c r="I444" s="8"/>
    </row>
    <row r="445" spans="1:9" ht="20.25" customHeight="1" x14ac:dyDescent="0.2">
      <c r="A445" s="8">
        <v>443</v>
      </c>
      <c r="B445" s="8" t="s">
        <v>623</v>
      </c>
      <c r="C445" s="8" t="s">
        <v>250</v>
      </c>
      <c r="D445" s="8" t="s">
        <v>204</v>
      </c>
      <c r="E445" s="8" t="s">
        <v>839</v>
      </c>
      <c r="F445" s="8"/>
      <c r="G445" s="9" t="str">
        <f>IFERROR(INDEX(#REF!,MATCH(加密!F445,#REF!,0)),"")</f>
        <v/>
      </c>
      <c r="H445" s="8"/>
      <c r="I445" s="8"/>
    </row>
    <row r="446" spans="1:9" ht="20.25" customHeight="1" x14ac:dyDescent="0.2">
      <c r="A446" s="8">
        <v>444</v>
      </c>
      <c r="B446" s="8" t="s">
        <v>623</v>
      </c>
      <c r="C446" s="8" t="s">
        <v>250</v>
      </c>
      <c r="D446" s="8" t="s">
        <v>207</v>
      </c>
      <c r="E446" s="8" t="s">
        <v>840</v>
      </c>
      <c r="F446" s="8"/>
      <c r="G446" s="9" t="str">
        <f>IFERROR(INDEX(#REF!,MATCH(加密!F446,#REF!,0)),"")</f>
        <v/>
      </c>
      <c r="H446" s="8"/>
      <c r="I446" s="8"/>
    </row>
    <row r="447" spans="1:9" ht="20.25" customHeight="1" x14ac:dyDescent="0.2">
      <c r="A447" s="8">
        <v>445</v>
      </c>
      <c r="B447" s="8" t="s">
        <v>441</v>
      </c>
      <c r="C447" s="8" t="s">
        <v>250</v>
      </c>
      <c r="D447" s="8" t="s">
        <v>210</v>
      </c>
      <c r="E447" s="8" t="s">
        <v>461</v>
      </c>
      <c r="F447" s="8"/>
      <c r="G447" s="9" t="str">
        <f>IFERROR(INDEX(#REF!,MATCH(加密!F447,#REF!,0)),"")</f>
        <v/>
      </c>
      <c r="H447" s="8"/>
      <c r="I447" s="8"/>
    </row>
    <row r="448" spans="1:9" ht="20.25" customHeight="1" x14ac:dyDescent="0.2">
      <c r="A448" s="8">
        <v>446</v>
      </c>
      <c r="B448" s="8" t="s">
        <v>441</v>
      </c>
      <c r="C448" s="8" t="s">
        <v>250</v>
      </c>
      <c r="D448" s="8" t="s">
        <v>213</v>
      </c>
      <c r="E448" s="8" t="s">
        <v>179</v>
      </c>
      <c r="F448" s="8"/>
      <c r="G448" s="9" t="str">
        <f>IFERROR(INDEX(#REF!,MATCH(加密!F448,#REF!,0)),"")</f>
        <v/>
      </c>
      <c r="H448" s="8"/>
      <c r="I448" s="8"/>
    </row>
    <row r="449" spans="1:9" ht="20.25" customHeight="1" x14ac:dyDescent="0.2">
      <c r="A449" s="8">
        <v>447</v>
      </c>
      <c r="B449" s="8" t="s">
        <v>441</v>
      </c>
      <c r="C449" s="8" t="s">
        <v>250</v>
      </c>
      <c r="D449" s="8" t="s">
        <v>216</v>
      </c>
      <c r="E449" s="8" t="s">
        <v>457</v>
      </c>
      <c r="F449" s="8"/>
      <c r="G449" s="9" t="str">
        <f>IFERROR(INDEX(#REF!,MATCH(加密!F449,#REF!,0)),"")</f>
        <v/>
      </c>
      <c r="H449" s="8"/>
      <c r="I449" s="8"/>
    </row>
    <row r="450" spans="1:9" ht="20.25" customHeight="1" x14ac:dyDescent="0.2">
      <c r="A450" s="8">
        <v>448</v>
      </c>
      <c r="B450" s="8" t="s">
        <v>441</v>
      </c>
      <c r="C450" s="8" t="s">
        <v>250</v>
      </c>
      <c r="D450" s="8" t="s">
        <v>219</v>
      </c>
      <c r="E450" s="8" t="s">
        <v>129</v>
      </c>
      <c r="F450" s="8"/>
      <c r="G450" s="9" t="str">
        <f>IFERROR(INDEX(#REF!,MATCH(加密!F450,#REF!,0)),"")</f>
        <v/>
      </c>
      <c r="H450" s="8"/>
      <c r="I450" s="8"/>
    </row>
    <row r="451" spans="1:9" ht="20.25" customHeight="1" x14ac:dyDescent="0.2">
      <c r="A451" s="8">
        <v>449</v>
      </c>
      <c r="B451" s="8" t="s">
        <v>382</v>
      </c>
      <c r="C451" s="8" t="s">
        <v>250</v>
      </c>
      <c r="D451" s="8" t="s">
        <v>222</v>
      </c>
      <c r="E451" s="8" t="s">
        <v>473</v>
      </c>
      <c r="F451" s="8"/>
      <c r="G451" s="9" t="str">
        <f>IFERROR(INDEX(#REF!,MATCH(加密!F451,#REF!,0)),"")</f>
        <v/>
      </c>
      <c r="H451" s="8"/>
      <c r="I451" s="8"/>
    </row>
    <row r="452" spans="1:9" ht="20.25" customHeight="1" x14ac:dyDescent="0.2">
      <c r="A452" s="8">
        <v>450</v>
      </c>
      <c r="B452" s="8" t="s">
        <v>382</v>
      </c>
      <c r="C452" s="8" t="s">
        <v>250</v>
      </c>
      <c r="D452" s="8" t="s">
        <v>225</v>
      </c>
      <c r="E452" s="8" t="s">
        <v>609</v>
      </c>
      <c r="F452" s="8"/>
      <c r="G452" s="9" t="str">
        <f>IFERROR(INDEX(#REF!,MATCH(加密!F452,#REF!,0)),"")</f>
        <v/>
      </c>
      <c r="H452" s="8"/>
      <c r="I452" s="8"/>
    </row>
    <row r="453" spans="1:9" ht="20.25" customHeight="1" x14ac:dyDescent="0.2">
      <c r="A453" s="8">
        <v>451</v>
      </c>
      <c r="B453" s="8" t="s">
        <v>382</v>
      </c>
      <c r="C453" s="8" t="s">
        <v>250</v>
      </c>
      <c r="D453" s="8" t="s">
        <v>228</v>
      </c>
      <c r="E453" s="8" t="s">
        <v>218</v>
      </c>
      <c r="F453" s="8"/>
      <c r="G453" s="9" t="str">
        <f>IFERROR(INDEX(#REF!,MATCH(加密!F453,#REF!,0)),"")</f>
        <v/>
      </c>
      <c r="H453" s="8"/>
      <c r="I453" s="8"/>
    </row>
    <row r="454" spans="1:9" ht="20.25" customHeight="1" x14ac:dyDescent="0.2">
      <c r="A454" s="8">
        <v>452</v>
      </c>
      <c r="B454" s="8" t="s">
        <v>382</v>
      </c>
      <c r="C454" s="8" t="s">
        <v>250</v>
      </c>
      <c r="D454" s="8" t="s">
        <v>231</v>
      </c>
      <c r="E454" s="8" t="s">
        <v>480</v>
      </c>
      <c r="F454" s="8"/>
      <c r="G454" s="9" t="str">
        <f>IFERROR(INDEX(#REF!,MATCH(加密!F454,#REF!,0)),"")</f>
        <v/>
      </c>
      <c r="H454" s="8"/>
      <c r="I454" s="8"/>
    </row>
    <row r="455" spans="1:9" ht="20.25" customHeight="1" x14ac:dyDescent="0.2">
      <c r="A455" s="8">
        <v>453</v>
      </c>
      <c r="B455" s="8" t="s">
        <v>841</v>
      </c>
      <c r="C455" s="8" t="s">
        <v>250</v>
      </c>
      <c r="D455" s="8" t="s">
        <v>234</v>
      </c>
      <c r="E455" s="8" t="s">
        <v>607</v>
      </c>
      <c r="F455" s="8"/>
      <c r="G455" s="9" t="str">
        <f>IFERROR(INDEX(#REF!,MATCH(加密!F455,#REF!,0)),"")</f>
        <v/>
      </c>
      <c r="H455" s="8"/>
      <c r="I455" s="8"/>
    </row>
    <row r="456" spans="1:9" ht="20.25" customHeight="1" x14ac:dyDescent="0.2">
      <c r="A456" s="8">
        <v>454</v>
      </c>
      <c r="B456" s="8" t="s">
        <v>841</v>
      </c>
      <c r="C456" s="8" t="s">
        <v>250</v>
      </c>
      <c r="D456" s="8" t="s">
        <v>237</v>
      </c>
      <c r="E456" s="8" t="s">
        <v>652</v>
      </c>
      <c r="F456" s="8"/>
      <c r="G456" s="9" t="str">
        <f>IFERROR(INDEX(#REF!,MATCH(加密!F456,#REF!,0)),"")</f>
        <v/>
      </c>
      <c r="H456" s="8"/>
      <c r="I456" s="8"/>
    </row>
    <row r="457" spans="1:9" ht="20.25" customHeight="1" x14ac:dyDescent="0.2">
      <c r="A457" s="8">
        <v>455</v>
      </c>
      <c r="B457" s="8" t="s">
        <v>841</v>
      </c>
      <c r="C457" s="8" t="s">
        <v>250</v>
      </c>
      <c r="D457" s="8" t="s">
        <v>240</v>
      </c>
      <c r="E457" s="8" t="s">
        <v>318</v>
      </c>
      <c r="F457" s="8"/>
      <c r="G457" s="9" t="str">
        <f>IFERROR(INDEX(#REF!,MATCH(加密!F457,#REF!,0)),"")</f>
        <v/>
      </c>
      <c r="H457" s="8"/>
      <c r="I457" s="8"/>
    </row>
    <row r="458" spans="1:9" ht="20.25" customHeight="1" x14ac:dyDescent="0.2">
      <c r="A458" s="8">
        <v>456</v>
      </c>
      <c r="B458" s="8" t="s">
        <v>841</v>
      </c>
      <c r="C458" s="8" t="s">
        <v>250</v>
      </c>
      <c r="D458" s="8" t="s">
        <v>243</v>
      </c>
      <c r="E458" s="8" t="s">
        <v>535</v>
      </c>
      <c r="F458" s="8"/>
      <c r="G458" s="9" t="str">
        <f>IFERROR(INDEX(#REF!,MATCH(加密!F458,#REF!,0)),"")</f>
        <v/>
      </c>
      <c r="H458" s="8"/>
      <c r="I458" s="8"/>
    </row>
    <row r="459" spans="1:9" ht="20.25" customHeight="1" x14ac:dyDescent="0.2">
      <c r="A459" s="8">
        <v>457</v>
      </c>
      <c r="B459" s="8" t="s">
        <v>385</v>
      </c>
      <c r="C459" s="8" t="s">
        <v>250</v>
      </c>
      <c r="D459" s="8" t="s">
        <v>246</v>
      </c>
      <c r="E459" s="8" t="s">
        <v>597</v>
      </c>
      <c r="F459" s="8"/>
      <c r="G459" s="9" t="str">
        <f>IFERROR(INDEX(#REF!,MATCH(加密!F459,#REF!,0)),"")</f>
        <v/>
      </c>
      <c r="H459" s="8"/>
      <c r="I459" s="8"/>
    </row>
    <row r="460" spans="1:9" ht="20.25" customHeight="1" x14ac:dyDescent="0.2">
      <c r="A460" s="8">
        <v>458</v>
      </c>
      <c r="B460" s="8" t="s">
        <v>385</v>
      </c>
      <c r="C460" s="8" t="s">
        <v>250</v>
      </c>
      <c r="D460" s="8" t="s">
        <v>249</v>
      </c>
      <c r="E460" s="8" t="s">
        <v>771</v>
      </c>
      <c r="F460" s="8"/>
      <c r="G460" s="9" t="str">
        <f>IFERROR(INDEX(#REF!,MATCH(加密!F460,#REF!,0)),"")</f>
        <v/>
      </c>
      <c r="H460" s="8"/>
      <c r="I460" s="8"/>
    </row>
    <row r="461" spans="1:9" ht="20.25" customHeight="1" x14ac:dyDescent="0.2">
      <c r="A461" s="8">
        <v>459</v>
      </c>
      <c r="B461" s="8" t="s">
        <v>385</v>
      </c>
      <c r="C461" s="8" t="s">
        <v>250</v>
      </c>
      <c r="D461" s="8" t="s">
        <v>252</v>
      </c>
      <c r="E461" s="8" t="s">
        <v>784</v>
      </c>
      <c r="F461" s="8"/>
      <c r="G461" s="9" t="str">
        <f>IFERROR(INDEX(#REF!,MATCH(加密!F461,#REF!,0)),"")</f>
        <v/>
      </c>
      <c r="H461" s="8"/>
      <c r="I461" s="8"/>
    </row>
    <row r="462" spans="1:9" ht="20.25" customHeight="1" x14ac:dyDescent="0.2">
      <c r="A462" s="8">
        <v>460</v>
      </c>
      <c r="B462" s="8" t="s">
        <v>385</v>
      </c>
      <c r="C462" s="8" t="s">
        <v>250</v>
      </c>
      <c r="D462" s="8" t="s">
        <v>255</v>
      </c>
      <c r="E462" s="8" t="s">
        <v>308</v>
      </c>
      <c r="F462" s="8"/>
      <c r="G462" s="9" t="str">
        <f>IFERROR(INDEX(#REF!,MATCH(加密!F462,#REF!,0)),"")</f>
        <v/>
      </c>
      <c r="H462" s="8"/>
      <c r="I462" s="8"/>
    </row>
    <row r="463" spans="1:9" ht="20.25" customHeight="1" x14ac:dyDescent="0.2">
      <c r="A463" s="8">
        <v>461</v>
      </c>
      <c r="B463" s="8" t="s">
        <v>125</v>
      </c>
      <c r="C463" s="8" t="s">
        <v>250</v>
      </c>
      <c r="D463" s="8" t="s">
        <v>259</v>
      </c>
      <c r="E463" s="8" t="s">
        <v>190</v>
      </c>
      <c r="F463" s="8"/>
      <c r="G463" s="9" t="str">
        <f>IFERROR(INDEX(#REF!,MATCH(加密!F463,#REF!,0)),"")</f>
        <v/>
      </c>
      <c r="H463" s="8"/>
      <c r="I463" s="8"/>
    </row>
    <row r="464" spans="1:9" ht="20.25" customHeight="1" x14ac:dyDescent="0.2">
      <c r="A464" s="8">
        <v>462</v>
      </c>
      <c r="B464" s="8" t="s">
        <v>125</v>
      </c>
      <c r="C464" s="8" t="s">
        <v>250</v>
      </c>
      <c r="D464" s="8" t="s">
        <v>261</v>
      </c>
      <c r="E464" s="8" t="s">
        <v>129</v>
      </c>
      <c r="F464" s="8"/>
      <c r="G464" s="9" t="str">
        <f>IFERROR(INDEX(#REF!,MATCH(加密!F464,#REF!,0)),"")</f>
        <v/>
      </c>
      <c r="H464" s="8"/>
      <c r="I464" s="8"/>
    </row>
    <row r="465" spans="1:9" ht="20.25" customHeight="1" x14ac:dyDescent="0.2">
      <c r="A465" s="8">
        <v>463</v>
      </c>
      <c r="B465" s="8" t="s">
        <v>125</v>
      </c>
      <c r="C465" s="8" t="s">
        <v>250</v>
      </c>
      <c r="D465" s="8" t="s">
        <v>264</v>
      </c>
      <c r="E465" s="8" t="s">
        <v>49</v>
      </c>
      <c r="F465" s="8"/>
      <c r="G465" s="9" t="str">
        <f>IFERROR(INDEX(#REF!,MATCH(加密!F465,#REF!,0)),"")</f>
        <v/>
      </c>
      <c r="H465" s="8"/>
      <c r="I465" s="8"/>
    </row>
    <row r="466" spans="1:9" ht="20.25" customHeight="1" x14ac:dyDescent="0.2">
      <c r="A466" s="8">
        <v>464</v>
      </c>
      <c r="B466" s="8" t="s">
        <v>125</v>
      </c>
      <c r="C466" s="8" t="s">
        <v>250</v>
      </c>
      <c r="D466" s="8" t="s">
        <v>266</v>
      </c>
      <c r="E466" s="8" t="s">
        <v>454</v>
      </c>
      <c r="F466" s="8"/>
      <c r="G466" s="9" t="str">
        <f>IFERROR(INDEX(#REF!,MATCH(加密!F466,#REF!,0)),"")</f>
        <v/>
      </c>
      <c r="H466" s="8"/>
      <c r="I466" s="8"/>
    </row>
    <row r="467" spans="1:9" ht="20.25" customHeight="1" x14ac:dyDescent="0.2">
      <c r="A467" s="8">
        <v>465</v>
      </c>
      <c r="B467" s="8" t="s">
        <v>254</v>
      </c>
      <c r="C467" s="8" t="s">
        <v>250</v>
      </c>
      <c r="D467" s="8" t="s">
        <v>270</v>
      </c>
      <c r="E467" s="8" t="s">
        <v>172</v>
      </c>
      <c r="F467" s="8"/>
      <c r="G467" s="9" t="str">
        <f>IFERROR(INDEX(#REF!,MATCH(加密!F467,#REF!,0)),"")</f>
        <v/>
      </c>
      <c r="H467" s="8"/>
      <c r="I467" s="8"/>
    </row>
    <row r="468" spans="1:9" ht="20.25" customHeight="1" x14ac:dyDescent="0.2">
      <c r="A468" s="8">
        <v>466</v>
      </c>
      <c r="B468" s="8" t="s">
        <v>254</v>
      </c>
      <c r="C468" s="8" t="s">
        <v>250</v>
      </c>
      <c r="D468" s="8" t="s">
        <v>273</v>
      </c>
      <c r="E468" s="8" t="s">
        <v>388</v>
      </c>
      <c r="F468" s="8"/>
      <c r="G468" s="9" t="str">
        <f>IFERROR(INDEX(#REF!,MATCH(加密!F468,#REF!,0)),"")</f>
        <v/>
      </c>
      <c r="H468" s="8"/>
      <c r="I468" s="8"/>
    </row>
    <row r="469" spans="1:9" ht="20.25" customHeight="1" x14ac:dyDescent="0.2">
      <c r="A469" s="8">
        <v>467</v>
      </c>
      <c r="B469" s="8" t="s">
        <v>254</v>
      </c>
      <c r="C469" s="8" t="s">
        <v>250</v>
      </c>
      <c r="D469" s="8" t="s">
        <v>275</v>
      </c>
      <c r="E469" s="8" t="s">
        <v>318</v>
      </c>
      <c r="F469" s="8"/>
      <c r="G469" s="9" t="str">
        <f>IFERROR(INDEX(#REF!,MATCH(加密!F469,#REF!,0)),"")</f>
        <v/>
      </c>
      <c r="H469" s="8"/>
      <c r="I469" s="8"/>
    </row>
    <row r="470" spans="1:9" ht="20.25" customHeight="1" x14ac:dyDescent="0.2">
      <c r="A470" s="8">
        <v>468</v>
      </c>
      <c r="B470" s="8" t="s">
        <v>254</v>
      </c>
      <c r="C470" s="8" t="s">
        <v>250</v>
      </c>
      <c r="D470" s="8" t="s">
        <v>278</v>
      </c>
      <c r="E470" s="8" t="s">
        <v>784</v>
      </c>
      <c r="F470" s="8"/>
      <c r="G470" s="9" t="str">
        <f>IFERROR(INDEX(#REF!,MATCH(加密!F470,#REF!,0)),"")</f>
        <v/>
      </c>
      <c r="H470" s="8"/>
      <c r="I470" s="8"/>
    </row>
    <row r="471" spans="1:9" ht="20.25" customHeight="1" x14ac:dyDescent="0.2">
      <c r="A471" s="8">
        <v>469</v>
      </c>
      <c r="B471" s="8" t="s">
        <v>176</v>
      </c>
      <c r="C471" s="8" t="s">
        <v>250</v>
      </c>
      <c r="D471" s="8" t="s">
        <v>50</v>
      </c>
      <c r="E471" s="8" t="s">
        <v>185</v>
      </c>
      <c r="F471" s="8"/>
      <c r="G471" s="9" t="str">
        <f>IFERROR(INDEX(#REF!,MATCH(加密!F471,#REF!,0)),"")</f>
        <v/>
      </c>
      <c r="H471" s="8"/>
      <c r="I471" s="8"/>
    </row>
    <row r="472" spans="1:9" ht="20.25" customHeight="1" x14ac:dyDescent="0.2">
      <c r="A472" s="8">
        <v>470</v>
      </c>
      <c r="B472" s="8" t="s">
        <v>176</v>
      </c>
      <c r="C472" s="8" t="s">
        <v>250</v>
      </c>
      <c r="D472" s="8" t="s">
        <v>55</v>
      </c>
      <c r="E472" s="8" t="s">
        <v>585</v>
      </c>
      <c r="F472" s="8"/>
      <c r="G472" s="9" t="str">
        <f>IFERROR(INDEX(#REF!,MATCH(加密!F472,#REF!,0)),"")</f>
        <v/>
      </c>
      <c r="H472" s="8"/>
      <c r="I472" s="8"/>
    </row>
    <row r="473" spans="1:9" ht="20.25" customHeight="1" x14ac:dyDescent="0.2">
      <c r="A473" s="8">
        <v>471</v>
      </c>
      <c r="B473" s="8" t="s">
        <v>176</v>
      </c>
      <c r="C473" s="8" t="s">
        <v>250</v>
      </c>
      <c r="D473" s="8" t="s">
        <v>59</v>
      </c>
      <c r="E473" s="8" t="s">
        <v>277</v>
      </c>
      <c r="F473" s="8"/>
      <c r="G473" s="9" t="str">
        <f>IFERROR(INDEX(#REF!,MATCH(加密!F473,#REF!,0)),"")</f>
        <v/>
      </c>
      <c r="H473" s="8"/>
      <c r="I473" s="8"/>
    </row>
    <row r="474" spans="1:9" ht="20.25" customHeight="1" x14ac:dyDescent="0.2">
      <c r="A474" s="8">
        <v>472</v>
      </c>
      <c r="B474" s="8" t="s">
        <v>176</v>
      </c>
      <c r="C474" s="8" t="s">
        <v>250</v>
      </c>
      <c r="D474" s="8" t="s">
        <v>63</v>
      </c>
      <c r="E474" s="8" t="s">
        <v>842</v>
      </c>
      <c r="F474" s="8"/>
      <c r="G474" s="9" t="str">
        <f>IFERROR(INDEX(#REF!,MATCH(加密!F474,#REF!,0)),"")</f>
        <v/>
      </c>
      <c r="H474" s="8"/>
      <c r="I474" s="8"/>
    </row>
    <row r="475" spans="1:9" ht="20.25" customHeight="1" x14ac:dyDescent="0.2">
      <c r="A475" s="8">
        <v>473</v>
      </c>
      <c r="B475" s="8" t="s">
        <v>843</v>
      </c>
      <c r="C475" s="8" t="s">
        <v>250</v>
      </c>
      <c r="D475" s="8" t="s">
        <v>69</v>
      </c>
      <c r="E475" s="8" t="s">
        <v>454</v>
      </c>
      <c r="F475" s="8"/>
      <c r="G475" s="9" t="str">
        <f>IFERROR(INDEX(#REF!,MATCH(加密!F475,#REF!,0)),"")</f>
        <v/>
      </c>
      <c r="H475" s="8"/>
      <c r="I475" s="8"/>
    </row>
    <row r="476" spans="1:9" ht="20.25" customHeight="1" x14ac:dyDescent="0.2">
      <c r="A476" s="8">
        <v>474</v>
      </c>
      <c r="B476" s="8" t="s">
        <v>843</v>
      </c>
      <c r="C476" s="8" t="s">
        <v>250</v>
      </c>
      <c r="D476" s="8" t="s">
        <v>73</v>
      </c>
      <c r="E476" s="8" t="s">
        <v>844</v>
      </c>
      <c r="F476" s="8"/>
      <c r="G476" s="9" t="str">
        <f>IFERROR(INDEX(#REF!,MATCH(加密!F476,#REF!,0)),"")</f>
        <v/>
      </c>
      <c r="H476" s="8"/>
      <c r="I476" s="8"/>
    </row>
    <row r="477" spans="1:9" ht="20.25" customHeight="1" x14ac:dyDescent="0.2">
      <c r="A477" s="8">
        <v>475</v>
      </c>
      <c r="B477" s="8" t="s">
        <v>843</v>
      </c>
      <c r="C477" s="8" t="s">
        <v>250</v>
      </c>
      <c r="D477" s="8" t="s">
        <v>77</v>
      </c>
      <c r="E477" s="8" t="s">
        <v>546</v>
      </c>
      <c r="F477" s="8"/>
      <c r="G477" s="9" t="str">
        <f>IFERROR(INDEX(#REF!,MATCH(加密!F477,#REF!,0)),"")</f>
        <v/>
      </c>
      <c r="H477" s="8"/>
      <c r="I477" s="8"/>
    </row>
    <row r="478" spans="1:9" ht="20.25" customHeight="1" x14ac:dyDescent="0.2">
      <c r="A478" s="8">
        <v>476</v>
      </c>
      <c r="B478" s="8" t="s">
        <v>843</v>
      </c>
      <c r="C478" s="8" t="s">
        <v>250</v>
      </c>
      <c r="D478" s="8" t="s">
        <v>81</v>
      </c>
      <c r="E478" s="8" t="s">
        <v>827</v>
      </c>
      <c r="F478" s="8"/>
      <c r="G478" s="9" t="str">
        <f>IFERROR(INDEX(#REF!,MATCH(加密!F478,#REF!,0)),"")</f>
        <v/>
      </c>
      <c r="H478" s="8"/>
      <c r="I478" s="8"/>
    </row>
    <row r="479" spans="1:9" ht="20.25" customHeight="1" x14ac:dyDescent="0.2">
      <c r="A479" s="8">
        <v>477</v>
      </c>
      <c r="B479" s="8" t="s">
        <v>827</v>
      </c>
      <c r="C479" s="8" t="s">
        <v>250</v>
      </c>
      <c r="D479" s="8" t="s">
        <v>281</v>
      </c>
      <c r="E479" s="8" t="s">
        <v>441</v>
      </c>
      <c r="F479" s="8"/>
      <c r="G479" s="9" t="str">
        <f>IFERROR(INDEX(#REF!,MATCH(加密!F479,#REF!,0)),"")</f>
        <v/>
      </c>
      <c r="H479" s="8"/>
      <c r="I479" s="8"/>
    </row>
    <row r="480" spans="1:9" ht="20.25" customHeight="1" x14ac:dyDescent="0.2">
      <c r="A480" s="8">
        <v>478</v>
      </c>
      <c r="B480" s="8" t="s">
        <v>827</v>
      </c>
      <c r="C480" s="8" t="s">
        <v>250</v>
      </c>
      <c r="D480" s="8" t="s">
        <v>283</v>
      </c>
      <c r="E480" s="8" t="s">
        <v>845</v>
      </c>
      <c r="F480" s="8"/>
      <c r="G480" s="9" t="str">
        <f>IFERROR(INDEX(#REF!,MATCH(加密!F480,#REF!,0)),"")</f>
        <v/>
      </c>
      <c r="H480" s="8"/>
      <c r="I480" s="8"/>
    </row>
    <row r="481" spans="1:9" ht="20.25" customHeight="1" x14ac:dyDescent="0.2">
      <c r="A481" s="8">
        <v>479</v>
      </c>
      <c r="B481" s="8" t="s">
        <v>827</v>
      </c>
      <c r="C481" s="8" t="s">
        <v>250</v>
      </c>
      <c r="D481" s="8" t="s">
        <v>285</v>
      </c>
      <c r="E481" s="8" t="s">
        <v>797</v>
      </c>
      <c r="F481" s="8"/>
      <c r="G481" s="9" t="str">
        <f>IFERROR(INDEX(#REF!,MATCH(加密!F481,#REF!,0)),"")</f>
        <v/>
      </c>
      <c r="H481" s="8"/>
      <c r="I481" s="8"/>
    </row>
    <row r="482" spans="1:9" ht="20.25" customHeight="1" x14ac:dyDescent="0.2">
      <c r="A482" s="8">
        <v>480</v>
      </c>
      <c r="B482" s="8" t="s">
        <v>827</v>
      </c>
      <c r="C482" s="8" t="s">
        <v>250</v>
      </c>
      <c r="D482" s="8" t="s">
        <v>287</v>
      </c>
      <c r="E482" s="8" t="s">
        <v>477</v>
      </c>
      <c r="F482" s="8"/>
      <c r="G482" s="9" t="str">
        <f>IFERROR(INDEX(#REF!,MATCH(加密!F482,#REF!,0)),"")</f>
        <v/>
      </c>
      <c r="H482" s="8"/>
      <c r="I482" s="8"/>
    </row>
    <row r="483" spans="1:9" ht="20.25" customHeight="1" x14ac:dyDescent="0.2">
      <c r="A483" s="8">
        <v>481</v>
      </c>
      <c r="B483" s="8" t="s">
        <v>212</v>
      </c>
      <c r="C483" s="8" t="s">
        <v>250</v>
      </c>
      <c r="D483" s="8" t="s">
        <v>846</v>
      </c>
      <c r="E483" s="8" t="s">
        <v>461</v>
      </c>
      <c r="F483" s="8"/>
      <c r="G483" s="9" t="str">
        <f>IFERROR(INDEX(#REF!,MATCH(加密!F483,#REF!,0)),"")</f>
        <v/>
      </c>
      <c r="H483" s="8"/>
      <c r="I483" s="8"/>
    </row>
    <row r="484" spans="1:9" ht="20.25" customHeight="1" x14ac:dyDescent="0.2">
      <c r="A484" s="8">
        <v>482</v>
      </c>
      <c r="B484" s="8" t="s">
        <v>212</v>
      </c>
      <c r="C484" s="8" t="s">
        <v>250</v>
      </c>
      <c r="D484" s="8" t="s">
        <v>292</v>
      </c>
      <c r="E484" s="8" t="s">
        <v>401</v>
      </c>
      <c r="F484" s="8"/>
      <c r="G484" s="9" t="str">
        <f>IFERROR(INDEX(#REF!,MATCH(加密!F484,#REF!,0)),"")</f>
        <v/>
      </c>
      <c r="H484" s="8"/>
      <c r="I484" s="8"/>
    </row>
    <row r="485" spans="1:9" ht="20.25" customHeight="1" x14ac:dyDescent="0.2">
      <c r="A485" s="8">
        <v>483</v>
      </c>
      <c r="B485" s="8" t="s">
        <v>212</v>
      </c>
      <c r="C485" s="8" t="s">
        <v>250</v>
      </c>
      <c r="D485" s="8" t="s">
        <v>294</v>
      </c>
      <c r="E485" s="8" t="s">
        <v>461</v>
      </c>
      <c r="F485" s="8"/>
      <c r="G485" s="9" t="str">
        <f>IFERROR(INDEX(#REF!,MATCH(加密!F485,#REF!,0)),"")</f>
        <v/>
      </c>
      <c r="H485" s="8"/>
      <c r="I485" s="8"/>
    </row>
    <row r="486" spans="1:9" ht="20.25" customHeight="1" x14ac:dyDescent="0.2">
      <c r="A486" s="8">
        <v>484</v>
      </c>
      <c r="B486" s="8" t="s">
        <v>212</v>
      </c>
      <c r="C486" s="8" t="s">
        <v>250</v>
      </c>
      <c r="D486" s="8" t="s">
        <v>296</v>
      </c>
      <c r="E486" s="8" t="s">
        <v>699</v>
      </c>
      <c r="F486" s="8"/>
      <c r="G486" s="9" t="str">
        <f>IFERROR(INDEX(#REF!,MATCH(加密!F486,#REF!,0)),"")</f>
        <v/>
      </c>
      <c r="H486" s="8"/>
      <c r="I486" s="8"/>
    </row>
    <row r="487" spans="1:9" ht="20.25" customHeight="1" x14ac:dyDescent="0.2">
      <c r="A487" s="8">
        <v>485</v>
      </c>
      <c r="B487" s="8" t="s">
        <v>847</v>
      </c>
      <c r="C487" s="8" t="s">
        <v>250</v>
      </c>
      <c r="D487" s="8" t="s">
        <v>299</v>
      </c>
      <c r="E487" s="8" t="s">
        <v>468</v>
      </c>
      <c r="F487" s="8"/>
      <c r="G487" s="9" t="str">
        <f>IFERROR(INDEX(#REF!,MATCH(加密!F487,#REF!,0)),"")</f>
        <v/>
      </c>
      <c r="H487" s="8"/>
      <c r="I487" s="8"/>
    </row>
    <row r="488" spans="1:9" ht="20.25" customHeight="1" x14ac:dyDescent="0.2">
      <c r="A488" s="8">
        <v>486</v>
      </c>
      <c r="B488" s="8" t="s">
        <v>847</v>
      </c>
      <c r="C488" s="8" t="s">
        <v>250</v>
      </c>
      <c r="D488" s="8" t="s">
        <v>301</v>
      </c>
      <c r="E488" s="8" t="s">
        <v>263</v>
      </c>
      <c r="F488" s="8"/>
      <c r="G488" s="9" t="str">
        <f>IFERROR(INDEX(#REF!,MATCH(加密!F488,#REF!,0)),"")</f>
        <v/>
      </c>
      <c r="H488" s="8"/>
      <c r="I488" s="8"/>
    </row>
    <row r="489" spans="1:9" ht="20.25" customHeight="1" x14ac:dyDescent="0.2">
      <c r="A489" s="8">
        <v>487</v>
      </c>
      <c r="B489" s="8" t="s">
        <v>847</v>
      </c>
      <c r="C489" s="8" t="s">
        <v>250</v>
      </c>
      <c r="D489" s="8" t="s">
        <v>304</v>
      </c>
      <c r="E489" s="8" t="s">
        <v>487</v>
      </c>
      <c r="F489" s="8"/>
      <c r="G489" s="9" t="str">
        <f>IFERROR(INDEX(#REF!,MATCH(加密!F489,#REF!,0)),"")</f>
        <v/>
      </c>
      <c r="H489" s="8"/>
      <c r="I489" s="8"/>
    </row>
    <row r="490" spans="1:9" ht="20.25" customHeight="1" x14ac:dyDescent="0.2">
      <c r="A490" s="8">
        <v>488</v>
      </c>
      <c r="B490" s="8" t="s">
        <v>847</v>
      </c>
      <c r="C490" s="8" t="s">
        <v>250</v>
      </c>
      <c r="D490" s="8" t="s">
        <v>307</v>
      </c>
      <c r="E490" s="8" t="s">
        <v>392</v>
      </c>
      <c r="F490" s="8"/>
      <c r="G490" s="9" t="str">
        <f>IFERROR(INDEX(#REF!,MATCH(加密!F490,#REF!,0)),"")</f>
        <v/>
      </c>
      <c r="H490" s="8"/>
      <c r="I490" s="8"/>
    </row>
    <row r="491" spans="1:9" ht="20.25" customHeight="1" x14ac:dyDescent="0.2">
      <c r="A491" s="8">
        <v>489</v>
      </c>
      <c r="B491" s="8" t="s">
        <v>797</v>
      </c>
      <c r="C491" s="8" t="s">
        <v>250</v>
      </c>
      <c r="D491" s="8" t="s">
        <v>311</v>
      </c>
      <c r="E491" s="8" t="s">
        <v>376</v>
      </c>
      <c r="F491" s="8"/>
      <c r="G491" s="9" t="str">
        <f>IFERROR(INDEX(#REF!,MATCH(加密!F491,#REF!,0)),"")</f>
        <v/>
      </c>
      <c r="H491" s="8"/>
      <c r="I491" s="8"/>
    </row>
    <row r="492" spans="1:9" ht="20.25" customHeight="1" x14ac:dyDescent="0.2">
      <c r="A492" s="8">
        <v>490</v>
      </c>
      <c r="B492" s="8" t="s">
        <v>797</v>
      </c>
      <c r="C492" s="8" t="s">
        <v>250</v>
      </c>
      <c r="D492" s="8" t="s">
        <v>313</v>
      </c>
      <c r="E492" s="8" t="s">
        <v>98</v>
      </c>
      <c r="F492" s="8"/>
      <c r="G492" s="9" t="str">
        <f>IFERROR(INDEX(#REF!,MATCH(加密!F492,#REF!,0)),"")</f>
        <v/>
      </c>
      <c r="H492" s="8"/>
      <c r="I492" s="8"/>
    </row>
    <row r="493" spans="1:9" ht="20.25" customHeight="1" x14ac:dyDescent="0.2">
      <c r="A493" s="8">
        <v>491</v>
      </c>
      <c r="B493" s="8" t="s">
        <v>797</v>
      </c>
      <c r="C493" s="8" t="s">
        <v>250</v>
      </c>
      <c r="D493" s="8" t="s">
        <v>315</v>
      </c>
      <c r="E493" s="8" t="s">
        <v>230</v>
      </c>
      <c r="F493" s="8"/>
      <c r="G493" s="9" t="str">
        <f>IFERROR(INDEX(#REF!,MATCH(加密!F493,#REF!,0)),"")</f>
        <v/>
      </c>
      <c r="H493" s="8"/>
      <c r="I493" s="8"/>
    </row>
    <row r="494" spans="1:9" ht="20.25" customHeight="1" x14ac:dyDescent="0.2">
      <c r="A494" s="8">
        <v>492</v>
      </c>
      <c r="B494" s="8" t="s">
        <v>797</v>
      </c>
      <c r="C494" s="8" t="s">
        <v>250</v>
      </c>
      <c r="D494" s="8" t="s">
        <v>317</v>
      </c>
      <c r="E494" s="8" t="s">
        <v>449</v>
      </c>
      <c r="F494" s="8"/>
      <c r="G494" s="9" t="str">
        <f>IFERROR(INDEX(#REF!,MATCH(加密!F494,#REF!,0)),"")</f>
        <v/>
      </c>
      <c r="H494" s="8"/>
      <c r="I494" s="8"/>
    </row>
    <row r="495" spans="1:9" ht="20.25" customHeight="1" x14ac:dyDescent="0.2">
      <c r="A495" s="8">
        <v>493</v>
      </c>
      <c r="B495" s="8" t="s">
        <v>517</v>
      </c>
      <c r="C495" s="8" t="s">
        <v>250</v>
      </c>
      <c r="D495" s="8" t="s">
        <v>321</v>
      </c>
      <c r="E495" s="8" t="s">
        <v>840</v>
      </c>
      <c r="F495" s="8"/>
      <c r="G495" s="9" t="str">
        <f>IFERROR(INDEX(#REF!,MATCH(加密!F495,#REF!,0)),"")</f>
        <v/>
      </c>
      <c r="H495" s="8"/>
      <c r="I495" s="8"/>
    </row>
    <row r="496" spans="1:9" ht="20.25" customHeight="1" x14ac:dyDescent="0.2">
      <c r="A496" s="8">
        <v>494</v>
      </c>
      <c r="B496" s="8" t="s">
        <v>517</v>
      </c>
      <c r="C496" s="8" t="s">
        <v>250</v>
      </c>
      <c r="D496" s="8" t="s">
        <v>323</v>
      </c>
      <c r="E496" s="8" t="s">
        <v>695</v>
      </c>
      <c r="F496" s="8"/>
      <c r="G496" s="9" t="str">
        <f>IFERROR(INDEX(#REF!,MATCH(加密!F496,#REF!,0)),"")</f>
        <v/>
      </c>
      <c r="H496" s="8"/>
      <c r="I496" s="8"/>
    </row>
    <row r="497" spans="1:9" ht="20.25" customHeight="1" x14ac:dyDescent="0.2">
      <c r="A497" s="8">
        <v>495</v>
      </c>
      <c r="B497" s="8" t="s">
        <v>517</v>
      </c>
      <c r="C497" s="8" t="s">
        <v>250</v>
      </c>
      <c r="D497" s="8" t="s">
        <v>325</v>
      </c>
      <c r="E497" s="8" t="s">
        <v>672</v>
      </c>
      <c r="F497" s="8"/>
      <c r="G497" s="9" t="str">
        <f>IFERROR(INDEX(#REF!,MATCH(加密!F497,#REF!,0)),"")</f>
        <v/>
      </c>
      <c r="H497" s="8"/>
      <c r="I497" s="8"/>
    </row>
    <row r="498" spans="1:9" ht="20.25" customHeight="1" x14ac:dyDescent="0.2">
      <c r="A498" s="8">
        <v>496</v>
      </c>
      <c r="B498" s="8" t="s">
        <v>517</v>
      </c>
      <c r="C498" s="8" t="s">
        <v>250</v>
      </c>
      <c r="D498" s="8" t="s">
        <v>327</v>
      </c>
      <c r="E498" s="8" t="s">
        <v>524</v>
      </c>
      <c r="F498" s="8"/>
      <c r="G498" s="9" t="str">
        <f>IFERROR(INDEX(#REF!,MATCH(加密!F498,#REF!,0)),"")</f>
        <v/>
      </c>
      <c r="H498" s="8"/>
      <c r="I498" s="8"/>
    </row>
    <row r="499" spans="1:9" ht="20.25" customHeight="1" x14ac:dyDescent="0.2">
      <c r="A499" s="8">
        <v>497</v>
      </c>
      <c r="B499" s="8" t="s">
        <v>588</v>
      </c>
      <c r="C499" s="8" t="s">
        <v>250</v>
      </c>
      <c r="D499" s="8" t="s">
        <v>330</v>
      </c>
      <c r="E499" s="8" t="s">
        <v>695</v>
      </c>
      <c r="F499" s="8"/>
      <c r="G499" s="9" t="str">
        <f>IFERROR(INDEX(#REF!,MATCH(加密!F499,#REF!,0)),"")</f>
        <v/>
      </c>
      <c r="H499" s="8"/>
      <c r="I499" s="8"/>
    </row>
    <row r="500" spans="1:9" ht="20.25" customHeight="1" x14ac:dyDescent="0.2">
      <c r="A500" s="8">
        <v>498</v>
      </c>
      <c r="B500" s="8" t="s">
        <v>588</v>
      </c>
      <c r="C500" s="8" t="s">
        <v>250</v>
      </c>
      <c r="D500" s="8" t="s">
        <v>332</v>
      </c>
      <c r="E500" s="8" t="s">
        <v>672</v>
      </c>
      <c r="F500" s="8"/>
      <c r="G500" s="9" t="str">
        <f>IFERROR(INDEX(#REF!,MATCH(加密!F500,#REF!,0)),"")</f>
        <v/>
      </c>
      <c r="H500" s="8"/>
      <c r="I500" s="8"/>
    </row>
    <row r="501" spans="1:9" ht="20.25" customHeight="1" x14ac:dyDescent="0.2">
      <c r="A501" s="8">
        <v>499</v>
      </c>
      <c r="B501" s="8" t="s">
        <v>588</v>
      </c>
      <c r="C501" s="8" t="s">
        <v>250</v>
      </c>
      <c r="D501" s="8" t="s">
        <v>334</v>
      </c>
      <c r="E501" s="8" t="s">
        <v>848</v>
      </c>
      <c r="F501" s="8"/>
      <c r="G501" s="9" t="str">
        <f>IFERROR(INDEX(#REF!,MATCH(加密!F501,#REF!,0)),"")</f>
        <v/>
      </c>
      <c r="H501" s="8"/>
      <c r="I501" s="8"/>
    </row>
    <row r="502" spans="1:9" ht="20.25" customHeight="1" x14ac:dyDescent="0.2">
      <c r="A502" s="8">
        <v>500</v>
      </c>
      <c r="B502" s="8" t="s">
        <v>588</v>
      </c>
      <c r="C502" s="8" t="s">
        <v>250</v>
      </c>
      <c r="D502" s="8" t="s">
        <v>336</v>
      </c>
      <c r="E502" s="8" t="s">
        <v>652</v>
      </c>
      <c r="F502" s="8"/>
      <c r="G502" s="9" t="str">
        <f>IFERROR(INDEX(#REF!,MATCH(加密!F502,#REF!,0)),"")</f>
        <v/>
      </c>
      <c r="H502" s="8"/>
      <c r="I502" s="8"/>
    </row>
    <row r="503" spans="1:9" ht="20.25" customHeight="1" x14ac:dyDescent="0.2">
      <c r="A503" s="8">
        <v>501</v>
      </c>
      <c r="B503" s="8" t="s">
        <v>849</v>
      </c>
      <c r="C503" s="8" t="s">
        <v>250</v>
      </c>
      <c r="D503" s="8" t="s">
        <v>338</v>
      </c>
      <c r="E503" s="8" t="s">
        <v>90</v>
      </c>
      <c r="F503" s="8"/>
      <c r="G503" s="9" t="str">
        <f>IFERROR(INDEX(#REF!,MATCH(加密!F503,#REF!,0)),"")</f>
        <v/>
      </c>
      <c r="H503" s="8"/>
      <c r="I503" s="8"/>
    </row>
    <row r="504" spans="1:9" ht="20.25" customHeight="1" x14ac:dyDescent="0.2">
      <c r="A504" s="8">
        <v>502</v>
      </c>
      <c r="B504" s="8" t="s">
        <v>849</v>
      </c>
      <c r="C504" s="8" t="s">
        <v>250</v>
      </c>
      <c r="D504" s="8" t="s">
        <v>341</v>
      </c>
      <c r="E504" s="8" t="s">
        <v>288</v>
      </c>
      <c r="F504" s="8"/>
      <c r="G504" s="9" t="str">
        <f>IFERROR(INDEX(#REF!,MATCH(加密!F504,#REF!,0)),"")</f>
        <v/>
      </c>
      <c r="H504" s="8"/>
      <c r="I504" s="8"/>
    </row>
    <row r="505" spans="1:9" ht="20.25" customHeight="1" x14ac:dyDescent="0.2">
      <c r="A505" s="8">
        <v>503</v>
      </c>
      <c r="B505" s="8" t="s">
        <v>849</v>
      </c>
      <c r="C505" s="8" t="s">
        <v>250</v>
      </c>
      <c r="D505" s="8" t="s">
        <v>344</v>
      </c>
      <c r="E505" s="8" t="s">
        <v>380</v>
      </c>
      <c r="F505" s="8"/>
      <c r="G505" s="9" t="str">
        <f>IFERROR(INDEX(#REF!,MATCH(加密!F505,#REF!,0)),"")</f>
        <v/>
      </c>
      <c r="H505" s="8"/>
      <c r="I505" s="8"/>
    </row>
    <row r="506" spans="1:9" ht="20.25" customHeight="1" x14ac:dyDescent="0.2">
      <c r="A506" s="8">
        <v>504</v>
      </c>
      <c r="B506" s="8" t="s">
        <v>849</v>
      </c>
      <c r="C506" s="8" t="s">
        <v>250</v>
      </c>
      <c r="D506" s="8" t="s">
        <v>347</v>
      </c>
      <c r="E506" s="8" t="s">
        <v>269</v>
      </c>
      <c r="F506" s="8"/>
      <c r="G506" s="9" t="str">
        <f>IFERROR(INDEX(#REF!,MATCH(加密!F506,#REF!,0)),"")</f>
        <v/>
      </c>
      <c r="H506" s="8"/>
      <c r="I506" s="8"/>
    </row>
    <row r="507" spans="1:9" ht="20.25" customHeight="1" x14ac:dyDescent="0.2">
      <c r="A507" s="8">
        <v>505</v>
      </c>
      <c r="B507" s="8" t="s">
        <v>58</v>
      </c>
      <c r="C507" s="8" t="s">
        <v>250</v>
      </c>
      <c r="D507" s="8" t="s">
        <v>350</v>
      </c>
      <c r="E507" s="8" t="s">
        <v>132</v>
      </c>
      <c r="F507" s="8"/>
      <c r="G507" s="9" t="str">
        <f>IFERROR(INDEX(#REF!,MATCH(加密!F507,#REF!,0)),"")</f>
        <v/>
      </c>
      <c r="H507" s="8"/>
      <c r="I507" s="8"/>
    </row>
    <row r="508" spans="1:9" ht="20.25" customHeight="1" x14ac:dyDescent="0.2">
      <c r="A508" s="8">
        <v>506</v>
      </c>
      <c r="B508" s="8" t="s">
        <v>58</v>
      </c>
      <c r="C508" s="8" t="s">
        <v>250</v>
      </c>
      <c r="D508" s="8" t="s">
        <v>353</v>
      </c>
      <c r="E508" s="8" t="s">
        <v>495</v>
      </c>
      <c r="F508" s="8"/>
      <c r="G508" s="9" t="str">
        <f>IFERROR(INDEX(#REF!,MATCH(加密!F508,#REF!,0)),"")</f>
        <v/>
      </c>
      <c r="H508" s="8"/>
      <c r="I508" s="8"/>
    </row>
    <row r="509" spans="1:9" ht="20.25" customHeight="1" x14ac:dyDescent="0.2">
      <c r="A509" s="8">
        <v>507</v>
      </c>
      <c r="B509" s="8" t="s">
        <v>58</v>
      </c>
      <c r="C509" s="8" t="s">
        <v>250</v>
      </c>
      <c r="D509" s="8" t="s">
        <v>356</v>
      </c>
      <c r="E509" s="8" t="s">
        <v>441</v>
      </c>
      <c r="F509" s="8"/>
      <c r="G509" s="9" t="str">
        <f>IFERROR(INDEX(#REF!,MATCH(加密!F509,#REF!,0)),"")</f>
        <v/>
      </c>
      <c r="H509" s="8"/>
      <c r="I509" s="8"/>
    </row>
    <row r="510" spans="1:9" ht="20.25" customHeight="1" x14ac:dyDescent="0.2">
      <c r="A510" s="8">
        <v>508</v>
      </c>
      <c r="B510" s="8" t="s">
        <v>58</v>
      </c>
      <c r="C510" s="8" t="s">
        <v>250</v>
      </c>
      <c r="D510" s="8" t="s">
        <v>359</v>
      </c>
      <c r="E510" s="8" t="s">
        <v>725</v>
      </c>
      <c r="F510" s="8"/>
      <c r="G510" s="9" t="str">
        <f>IFERROR(INDEX(#REF!,MATCH(加密!F510,#REF!,0)),"")</f>
        <v/>
      </c>
      <c r="H510" s="8"/>
      <c r="I510" s="8"/>
    </row>
    <row r="511" spans="1:9" ht="20.25" customHeight="1" x14ac:dyDescent="0.2">
      <c r="A511" s="8">
        <v>509</v>
      </c>
      <c r="B511" s="8" t="s">
        <v>166</v>
      </c>
      <c r="C511" s="8" t="s">
        <v>250</v>
      </c>
      <c r="D511" s="8" t="s">
        <v>362</v>
      </c>
      <c r="E511" s="8" t="s">
        <v>660</v>
      </c>
      <c r="F511" s="8"/>
      <c r="G511" s="9" t="str">
        <f>IFERROR(INDEX(#REF!,MATCH(加密!F511,#REF!,0)),"")</f>
        <v/>
      </c>
      <c r="H511" s="8"/>
      <c r="I511" s="8"/>
    </row>
    <row r="512" spans="1:9" ht="20.25" customHeight="1" x14ac:dyDescent="0.2">
      <c r="A512" s="8">
        <v>510</v>
      </c>
      <c r="B512" s="8" t="s">
        <v>166</v>
      </c>
      <c r="C512" s="8" t="s">
        <v>250</v>
      </c>
      <c r="D512" s="8" t="s">
        <v>364</v>
      </c>
      <c r="E512" s="8" t="s">
        <v>561</v>
      </c>
      <c r="F512" s="8"/>
      <c r="G512" s="9" t="str">
        <f>IFERROR(INDEX(#REF!,MATCH(加密!F512,#REF!,0)),"")</f>
        <v/>
      </c>
      <c r="H512" s="8"/>
      <c r="I512" s="8"/>
    </row>
    <row r="513" spans="1:9" ht="20.25" customHeight="1" x14ac:dyDescent="0.2">
      <c r="A513" s="8">
        <v>511</v>
      </c>
      <c r="B513" s="8" t="s">
        <v>166</v>
      </c>
      <c r="C513" s="8" t="s">
        <v>250</v>
      </c>
      <c r="D513" s="8" t="s">
        <v>367</v>
      </c>
      <c r="E513" s="8" t="s">
        <v>80</v>
      </c>
      <c r="F513" s="8"/>
      <c r="G513" s="9" t="str">
        <f>IFERROR(INDEX(#REF!,MATCH(加密!F513,#REF!,0)),"")</f>
        <v/>
      </c>
      <c r="H513" s="8"/>
      <c r="I513" s="8"/>
    </row>
    <row r="514" spans="1:9" ht="20.25" customHeight="1" x14ac:dyDescent="0.2">
      <c r="A514" s="8">
        <v>512</v>
      </c>
      <c r="B514" s="8" t="s">
        <v>166</v>
      </c>
      <c r="C514" s="8" t="s">
        <v>250</v>
      </c>
      <c r="D514" s="8" t="s">
        <v>369</v>
      </c>
      <c r="E514" s="8" t="s">
        <v>68</v>
      </c>
      <c r="F514" s="8"/>
      <c r="G514" s="9" t="str">
        <f>IFERROR(INDEX(#REF!,MATCH(加密!F514,#REF!,0)),"")</f>
        <v/>
      </c>
      <c r="H514" s="8"/>
      <c r="I514" s="8"/>
    </row>
    <row r="515" spans="1:9" ht="20.25" customHeight="1" x14ac:dyDescent="0.2">
      <c r="A515" s="8">
        <v>513</v>
      </c>
      <c r="B515" s="8" t="s">
        <v>218</v>
      </c>
      <c r="C515" s="8" t="s">
        <v>250</v>
      </c>
      <c r="D515" s="8" t="s">
        <v>371</v>
      </c>
      <c r="E515" s="8" t="s">
        <v>145</v>
      </c>
      <c r="F515" s="8"/>
      <c r="G515" s="9" t="str">
        <f>IFERROR(INDEX(#REF!,MATCH(加密!F515,#REF!,0)),"")</f>
        <v/>
      </c>
      <c r="H515" s="8"/>
      <c r="I515" s="8"/>
    </row>
    <row r="516" spans="1:9" ht="20.25" customHeight="1" x14ac:dyDescent="0.2">
      <c r="A516" s="8">
        <v>514</v>
      </c>
      <c r="B516" s="8" t="s">
        <v>218</v>
      </c>
      <c r="C516" s="8" t="s">
        <v>250</v>
      </c>
      <c r="D516" s="8" t="s">
        <v>374</v>
      </c>
      <c r="E516" s="8" t="s">
        <v>662</v>
      </c>
      <c r="F516" s="8"/>
      <c r="G516" s="9" t="str">
        <f>IFERROR(INDEX(#REF!,MATCH(加密!F516,#REF!,0)),"")</f>
        <v/>
      </c>
      <c r="H516" s="8"/>
      <c r="I516" s="8"/>
    </row>
    <row r="517" spans="1:9" ht="20.25" customHeight="1" x14ac:dyDescent="0.2">
      <c r="A517" s="8">
        <v>515</v>
      </c>
      <c r="B517" s="8" t="s">
        <v>218</v>
      </c>
      <c r="C517" s="8" t="s">
        <v>250</v>
      </c>
      <c r="D517" s="8" t="s">
        <v>377</v>
      </c>
      <c r="E517" s="8" t="s">
        <v>254</v>
      </c>
      <c r="F517" s="8"/>
      <c r="G517" s="9" t="str">
        <f>IFERROR(INDEX(#REF!,MATCH(加密!F517,#REF!,0)),"")</f>
        <v/>
      </c>
      <c r="H517" s="8"/>
      <c r="I517" s="8"/>
    </row>
    <row r="518" spans="1:9" ht="20.25" customHeight="1" x14ac:dyDescent="0.2">
      <c r="A518" s="8">
        <v>516</v>
      </c>
      <c r="B518" s="8" t="s">
        <v>218</v>
      </c>
      <c r="C518" s="8" t="s">
        <v>250</v>
      </c>
      <c r="D518" s="8" t="s">
        <v>379</v>
      </c>
      <c r="E518" s="8" t="s">
        <v>662</v>
      </c>
      <c r="F518" s="8"/>
      <c r="G518" s="9" t="str">
        <f>IFERROR(INDEX(#REF!,MATCH(加密!F518,#REF!,0)),"")</f>
        <v/>
      </c>
      <c r="H518" s="8"/>
      <c r="I518" s="8"/>
    </row>
    <row r="519" spans="1:9" ht="20.25" customHeight="1" x14ac:dyDescent="0.2">
      <c r="A519" s="8">
        <v>517</v>
      </c>
      <c r="B519" s="8" t="s">
        <v>80</v>
      </c>
      <c r="C519" s="8" t="s">
        <v>250</v>
      </c>
      <c r="D519" s="8" t="s">
        <v>383</v>
      </c>
      <c r="E519" s="8" t="s">
        <v>409</v>
      </c>
      <c r="F519" s="8"/>
      <c r="G519" s="9" t="str">
        <f>IFERROR(INDEX(#REF!,MATCH(加密!F519,#REF!,0)),"")</f>
        <v/>
      </c>
      <c r="H519" s="8"/>
      <c r="I519" s="8"/>
    </row>
    <row r="520" spans="1:9" ht="20.25" customHeight="1" x14ac:dyDescent="0.2">
      <c r="A520" s="8">
        <v>518</v>
      </c>
      <c r="B520" s="8" t="s">
        <v>80</v>
      </c>
      <c r="C520" s="8" t="s">
        <v>250</v>
      </c>
      <c r="D520" s="8" t="s">
        <v>386</v>
      </c>
      <c r="E520" s="8" t="s">
        <v>738</v>
      </c>
      <c r="F520" s="8"/>
      <c r="G520" s="9" t="str">
        <f>IFERROR(INDEX(#REF!,MATCH(加密!F520,#REF!,0)),"")</f>
        <v/>
      </c>
      <c r="H520" s="8"/>
      <c r="I520" s="8"/>
    </row>
    <row r="521" spans="1:9" ht="20.25" customHeight="1" x14ac:dyDescent="0.2">
      <c r="A521" s="8">
        <v>519</v>
      </c>
      <c r="B521" s="8" t="s">
        <v>80</v>
      </c>
      <c r="C521" s="8" t="s">
        <v>250</v>
      </c>
      <c r="D521" s="8" t="s">
        <v>389</v>
      </c>
      <c r="E521" s="8" t="s">
        <v>752</v>
      </c>
      <c r="F521" s="8"/>
      <c r="G521" s="9" t="str">
        <f>IFERROR(INDEX(#REF!,MATCH(加密!F521,#REF!,0)),"")</f>
        <v/>
      </c>
      <c r="H521" s="8"/>
      <c r="I521" s="8"/>
    </row>
    <row r="522" spans="1:9" ht="20.25" customHeight="1" x14ac:dyDescent="0.2">
      <c r="A522" s="8">
        <v>520</v>
      </c>
      <c r="B522" s="8" t="s">
        <v>80</v>
      </c>
      <c r="C522" s="8" t="s">
        <v>250</v>
      </c>
      <c r="D522" s="8" t="s">
        <v>391</v>
      </c>
      <c r="E522" s="8" t="s">
        <v>752</v>
      </c>
      <c r="F522" s="8"/>
      <c r="G522" s="9" t="str">
        <f>IFERROR(INDEX(#REF!,MATCH(加密!F522,#REF!,0)),"")</f>
        <v/>
      </c>
      <c r="H522" s="8"/>
      <c r="I522" s="8"/>
    </row>
    <row r="523" spans="1:9" ht="20.25" customHeight="1" x14ac:dyDescent="0.2">
      <c r="A523" s="8">
        <v>521</v>
      </c>
      <c r="B523" s="8" t="s">
        <v>585</v>
      </c>
      <c r="C523" s="8" t="s">
        <v>850</v>
      </c>
      <c r="D523" s="8" t="s">
        <v>851</v>
      </c>
      <c r="E523" s="8" t="s">
        <v>65</v>
      </c>
      <c r="F523" s="8" t="s">
        <v>851</v>
      </c>
      <c r="G523" s="9" t="str">
        <f>IFERROR(INDEX(#REF!,MATCH(加密!F523,#REF!,0)),"")</f>
        <v/>
      </c>
      <c r="H523" s="8"/>
      <c r="I523" s="8"/>
    </row>
    <row r="524" spans="1:9" ht="20.25" customHeight="1" x14ac:dyDescent="0.2">
      <c r="A524" s="8">
        <v>522</v>
      </c>
      <c r="B524" s="8" t="s">
        <v>585</v>
      </c>
      <c r="C524" s="8" t="s">
        <v>852</v>
      </c>
      <c r="D524" s="8" t="s">
        <v>853</v>
      </c>
      <c r="E524" s="8" t="s">
        <v>46</v>
      </c>
      <c r="F524" s="8" t="s">
        <v>853</v>
      </c>
      <c r="G524" s="9" t="str">
        <f>IFERROR(INDEX(#REF!,MATCH(加密!F524,#REF!,0)),"")</f>
        <v/>
      </c>
      <c r="H524" s="8"/>
      <c r="I524" s="8"/>
    </row>
    <row r="525" spans="1:9" ht="20.25" customHeight="1" x14ac:dyDescent="0.2">
      <c r="A525" s="8">
        <v>523</v>
      </c>
      <c r="B525" s="8" t="s">
        <v>585</v>
      </c>
      <c r="C525" s="8" t="s">
        <v>854</v>
      </c>
      <c r="D525" s="8" t="s">
        <v>855</v>
      </c>
      <c r="E525" s="8" t="s">
        <v>95</v>
      </c>
      <c r="F525" s="8" t="s">
        <v>855</v>
      </c>
      <c r="G525" s="9" t="str">
        <f>IFERROR(INDEX(#REF!,MATCH(加密!F525,#REF!,0)),"")</f>
        <v/>
      </c>
      <c r="H525" s="8"/>
      <c r="I525" s="8"/>
    </row>
    <row r="526" spans="1:9" ht="20.25" customHeight="1" x14ac:dyDescent="0.2">
      <c r="A526" s="8">
        <v>524</v>
      </c>
      <c r="B526" s="8" t="s">
        <v>585</v>
      </c>
      <c r="C526" s="8" t="s">
        <v>856</v>
      </c>
      <c r="D526" s="8" t="s">
        <v>857</v>
      </c>
      <c r="E526" s="8" t="s">
        <v>320</v>
      </c>
      <c r="F526" s="8" t="s">
        <v>857</v>
      </c>
      <c r="G526" s="9" t="str">
        <f>IFERROR(INDEX(#REF!,MATCH(加密!F526,#REF!,0)),"")</f>
        <v/>
      </c>
      <c r="H526" s="8"/>
      <c r="I526" s="8"/>
    </row>
    <row r="527" spans="1:9" ht="20.25" customHeight="1" x14ac:dyDescent="0.2">
      <c r="A527" s="8">
        <v>525</v>
      </c>
      <c r="B527" s="8" t="s">
        <v>310</v>
      </c>
      <c r="C527" s="8" t="s">
        <v>858</v>
      </c>
      <c r="D527" s="8" t="s">
        <v>859</v>
      </c>
      <c r="E527" s="8" t="s">
        <v>46</v>
      </c>
      <c r="F527" s="8" t="s">
        <v>859</v>
      </c>
      <c r="G527" s="9" t="str">
        <f>IFERROR(INDEX(#REF!,MATCH(加密!F527,#REF!,0)),"")</f>
        <v/>
      </c>
      <c r="H527" s="8"/>
      <c r="I527" s="8"/>
    </row>
    <row r="528" spans="1:9" ht="20.25" customHeight="1" x14ac:dyDescent="0.2">
      <c r="A528" s="8">
        <v>526</v>
      </c>
      <c r="B528" s="8" t="s">
        <v>310</v>
      </c>
      <c r="C528" s="8" t="s">
        <v>860</v>
      </c>
      <c r="D528" s="8" t="s">
        <v>861</v>
      </c>
      <c r="E528" s="8" t="s">
        <v>46</v>
      </c>
      <c r="F528" s="8" t="s">
        <v>861</v>
      </c>
      <c r="G528" s="9" t="str">
        <f>IFERROR(INDEX(#REF!,MATCH(加密!F528,#REF!,0)),"")</f>
        <v/>
      </c>
      <c r="H528" s="8"/>
      <c r="I528" s="8"/>
    </row>
    <row r="529" spans="1:9" ht="20.25" customHeight="1" x14ac:dyDescent="0.2">
      <c r="A529" s="8">
        <v>527</v>
      </c>
      <c r="B529" s="8" t="s">
        <v>310</v>
      </c>
      <c r="C529" s="8" t="s">
        <v>860</v>
      </c>
      <c r="D529" s="8" t="s">
        <v>862</v>
      </c>
      <c r="E529" s="8" t="s">
        <v>46</v>
      </c>
      <c r="F529" s="8" t="s">
        <v>862</v>
      </c>
      <c r="G529" s="9" t="str">
        <f>IFERROR(INDEX(#REF!,MATCH(加密!F529,#REF!,0)),"")</f>
        <v/>
      </c>
      <c r="H529" s="8"/>
      <c r="I529" s="8"/>
    </row>
    <row r="530" spans="1:9" ht="20.25" customHeight="1" x14ac:dyDescent="0.2">
      <c r="A530" s="8">
        <v>528</v>
      </c>
      <c r="B530" s="8" t="s">
        <v>310</v>
      </c>
      <c r="C530" s="8" t="s">
        <v>860</v>
      </c>
      <c r="D530" s="8" t="s">
        <v>863</v>
      </c>
      <c r="E530" s="8" t="s">
        <v>49</v>
      </c>
      <c r="F530" s="8" t="s">
        <v>863</v>
      </c>
      <c r="G530" s="9" t="str">
        <f>IFERROR(INDEX(#REF!,MATCH(加密!F530,#REF!,0)),"")</f>
        <v/>
      </c>
      <c r="H530" s="8"/>
      <c r="I530" s="8"/>
    </row>
    <row r="531" spans="1:9" ht="20.25" customHeight="1" x14ac:dyDescent="0.2">
      <c r="A531" s="8">
        <v>529</v>
      </c>
      <c r="B531" s="8" t="s">
        <v>597</v>
      </c>
      <c r="C531" s="8" t="s">
        <v>864</v>
      </c>
      <c r="D531" s="8" t="s">
        <v>865</v>
      </c>
      <c r="E531" s="8" t="s">
        <v>206</v>
      </c>
      <c r="F531" s="8" t="s">
        <v>865</v>
      </c>
      <c r="G531" s="9" t="str">
        <f>IFERROR(INDEX(#REF!,MATCH(加密!F531,#REF!,0)),"")</f>
        <v/>
      </c>
      <c r="H531" s="8"/>
      <c r="I531" s="8"/>
    </row>
    <row r="532" spans="1:9" ht="20.25" customHeight="1" x14ac:dyDescent="0.2">
      <c r="A532" s="8">
        <v>530</v>
      </c>
      <c r="B532" s="8" t="s">
        <v>597</v>
      </c>
      <c r="C532" s="8" t="s">
        <v>866</v>
      </c>
      <c r="D532" s="8" t="s">
        <v>867</v>
      </c>
      <c r="E532" s="8" t="s">
        <v>46</v>
      </c>
      <c r="F532" s="8" t="s">
        <v>867</v>
      </c>
      <c r="G532" s="9" t="str">
        <f>IFERROR(INDEX(#REF!,MATCH(加密!F532,#REF!,0)),"")</f>
        <v/>
      </c>
      <c r="H532" s="8"/>
      <c r="I532" s="8"/>
    </row>
    <row r="533" spans="1:9" ht="20.25" customHeight="1" x14ac:dyDescent="0.2">
      <c r="A533" s="8">
        <v>531</v>
      </c>
      <c r="B533" s="8" t="s">
        <v>597</v>
      </c>
      <c r="C533" s="11" t="s">
        <v>868</v>
      </c>
      <c r="D533" s="8" t="s">
        <v>869</v>
      </c>
      <c r="E533" s="8" t="s">
        <v>46</v>
      </c>
      <c r="F533" s="8" t="s">
        <v>869</v>
      </c>
      <c r="G533" s="9" t="str">
        <f>IFERROR(INDEX(#REF!,MATCH(加密!F533,#REF!,0)),"")</f>
        <v/>
      </c>
      <c r="H533" s="8"/>
      <c r="I533" s="8"/>
    </row>
    <row r="534" spans="1:9" ht="20.25" customHeight="1" x14ac:dyDescent="0.2">
      <c r="A534" s="8">
        <v>532</v>
      </c>
      <c r="B534" s="8" t="s">
        <v>597</v>
      </c>
      <c r="C534" s="11" t="s">
        <v>870</v>
      </c>
      <c r="D534" s="8" t="s">
        <v>871</v>
      </c>
      <c r="E534" s="8" t="s">
        <v>46</v>
      </c>
      <c r="F534" s="8" t="s">
        <v>871</v>
      </c>
      <c r="G534" s="9" t="str">
        <f>IFERROR(INDEX(#REF!,MATCH(加密!F534,#REF!,0)),"")</f>
        <v/>
      </c>
      <c r="H534" s="8"/>
      <c r="I534" s="8"/>
    </row>
    <row r="535" spans="1:9" ht="20.25" customHeight="1" x14ac:dyDescent="0.2">
      <c r="A535" s="8">
        <v>533</v>
      </c>
      <c r="B535" s="8" t="s">
        <v>848</v>
      </c>
      <c r="C535" s="8" t="s">
        <v>872</v>
      </c>
      <c r="D535" s="8" t="s">
        <v>873</v>
      </c>
      <c r="E535" s="8" t="s">
        <v>874</v>
      </c>
      <c r="F535" s="8" t="s">
        <v>875</v>
      </c>
      <c r="G535" s="9" t="str">
        <f>IFERROR(INDEX(#REF!,MATCH(加密!F535,#REF!,0)),"")</f>
        <v/>
      </c>
      <c r="H535" s="8" t="s">
        <v>876</v>
      </c>
      <c r="I535" s="9" t="str">
        <f>"0x"&amp;DEC2HEX(_xlfn.BITXOR(_xlfn.BITXOR(HEX2DEC("AA"),HEX2DEC(RIGHT(G4,2))),HEX2DEC(RIGHT(G7,2))))</f>
        <v>0xAA</v>
      </c>
    </row>
    <row r="536" spans="1:9" ht="20.25" customHeight="1" x14ac:dyDescent="0.2">
      <c r="A536" s="8">
        <v>534</v>
      </c>
      <c r="B536" s="8" t="s">
        <v>848</v>
      </c>
      <c r="C536" s="8" t="s">
        <v>877</v>
      </c>
      <c r="D536" s="8" t="s">
        <v>878</v>
      </c>
      <c r="E536" s="8" t="s">
        <v>879</v>
      </c>
      <c r="F536" s="8" t="s">
        <v>880</v>
      </c>
      <c r="G536" s="9" t="str">
        <f>IFERROR(INDEX(#REF!,MATCH(加密!F536,#REF!,0)),"")</f>
        <v/>
      </c>
      <c r="H536" s="8" t="s">
        <v>881</v>
      </c>
      <c r="I536" s="9" t="str">
        <f>"0x"&amp;DEC2HEX(_xlfn.BITXOR(_xlfn.BITXOR(HEX2DEC("55"),HEX2DEC(RIGHT(G5,2))),HEX2DEC(RIGHT(G8,2))))</f>
        <v>0x55</v>
      </c>
    </row>
    <row r="537" spans="1:9" ht="20.25" customHeight="1" x14ac:dyDescent="0.2">
      <c r="A537" s="8">
        <v>535</v>
      </c>
      <c r="B537" s="8" t="s">
        <v>848</v>
      </c>
      <c r="C537" s="8" t="s">
        <v>882</v>
      </c>
      <c r="D537" s="8" t="s">
        <v>883</v>
      </c>
      <c r="E537" s="8" t="s">
        <v>874</v>
      </c>
      <c r="F537" s="8" t="s">
        <v>875</v>
      </c>
      <c r="G537" s="9" t="str">
        <f>IFERROR(INDEX(#REF!,MATCH(加密!F537,#REF!,0)),"")</f>
        <v/>
      </c>
      <c r="H537" s="8" t="s">
        <v>884</v>
      </c>
      <c r="I537" s="9" t="str">
        <f>"0x"&amp;DEC2HEX(_xlfn.BITXOR(_xlfn.BITXOR(HEX2DEC("AA"),HEX2DEC(RIGHT(G7,2))),HEX2DEC(RIGHT(G9,2))))</f>
        <v>0xAA</v>
      </c>
    </row>
    <row r="538" spans="1:9" ht="20.25" customHeight="1" x14ac:dyDescent="0.2">
      <c r="A538" s="8">
        <v>536</v>
      </c>
      <c r="B538" s="8" t="s">
        <v>848</v>
      </c>
      <c r="C538" s="8" t="s">
        <v>885</v>
      </c>
      <c r="D538" s="8" t="s">
        <v>886</v>
      </c>
      <c r="E538" s="8" t="s">
        <v>887</v>
      </c>
      <c r="F538" s="8" t="s">
        <v>888</v>
      </c>
      <c r="G538" s="9" t="str">
        <f>IFERROR(INDEX(#REF!,MATCH(加密!F538,#REF!,0)),"")</f>
        <v/>
      </c>
      <c r="H538" s="8" t="s">
        <v>889</v>
      </c>
      <c r="I538" s="9" t="str">
        <f>"0x"&amp;DEC2HEX(_xlfn.BITXOR(_xlfn.BITXOR(HEX2DEC("55"),HEX2DEC(RIGHT(G8,2))),HEX2DEC(RIGHT(G10,2))))</f>
        <v>0x55</v>
      </c>
    </row>
    <row r="539" spans="1:9" ht="20.25" customHeight="1" x14ac:dyDescent="0.2">
      <c r="A539" s="8">
        <v>537</v>
      </c>
      <c r="B539" s="8" t="s">
        <v>524</v>
      </c>
      <c r="C539" s="8" t="s">
        <v>890</v>
      </c>
      <c r="D539" s="8" t="s">
        <v>891</v>
      </c>
      <c r="E539" s="8" t="s">
        <v>892</v>
      </c>
      <c r="F539" s="8" t="s">
        <v>893</v>
      </c>
      <c r="G539" s="9" t="str">
        <f>IFERROR(INDEX(#REF!,MATCH(加密!F539,#REF!,0)),"")</f>
        <v/>
      </c>
      <c r="H539" s="8"/>
      <c r="I539" s="8"/>
    </row>
    <row r="540" spans="1:9" ht="20.25" customHeight="1" x14ac:dyDescent="0.2">
      <c r="A540" s="8">
        <v>538</v>
      </c>
      <c r="B540" s="8" t="s">
        <v>524</v>
      </c>
      <c r="C540" s="8" t="s">
        <v>894</v>
      </c>
      <c r="D540" s="8" t="s">
        <v>895</v>
      </c>
      <c r="E540" s="8" t="s">
        <v>892</v>
      </c>
      <c r="F540" s="8" t="s">
        <v>893</v>
      </c>
      <c r="G540" s="9" t="str">
        <f>IFERROR(INDEX(#REF!,MATCH(加密!F540,#REF!,0)),"")</f>
        <v/>
      </c>
      <c r="H540" s="8"/>
      <c r="I540" s="8"/>
    </row>
    <row r="541" spans="1:9" ht="20.25" customHeight="1" x14ac:dyDescent="0.2">
      <c r="A541" s="8">
        <v>539</v>
      </c>
      <c r="B541" s="8" t="s">
        <v>524</v>
      </c>
      <c r="C541" s="11" t="s">
        <v>896</v>
      </c>
      <c r="D541" s="8" t="s">
        <v>897</v>
      </c>
      <c r="E541" s="8" t="s">
        <v>46</v>
      </c>
      <c r="F541" s="8" t="s">
        <v>893</v>
      </c>
      <c r="G541" s="9" t="str">
        <f>IFERROR(INDEX(#REF!,MATCH(加密!F541,#REF!,0)),"")</f>
        <v/>
      </c>
      <c r="H541" s="8"/>
      <c r="I541" s="8"/>
    </row>
    <row r="542" spans="1:9" ht="20.25" customHeight="1" x14ac:dyDescent="0.2">
      <c r="A542" s="8">
        <v>540</v>
      </c>
      <c r="B542" s="8" t="s">
        <v>524</v>
      </c>
      <c r="C542" s="11" t="s">
        <v>896</v>
      </c>
      <c r="D542" s="8" t="s">
        <v>898</v>
      </c>
      <c r="E542" s="8" t="s">
        <v>46</v>
      </c>
      <c r="F542" s="8" t="s">
        <v>893</v>
      </c>
      <c r="G542" s="9" t="str">
        <f>IFERROR(INDEX(#REF!,MATCH(加密!F542,#REF!,0)),"")</f>
        <v/>
      </c>
      <c r="H542" s="8"/>
      <c r="I542" s="8"/>
    </row>
    <row r="543" spans="1:9" ht="20.25" customHeight="1" x14ac:dyDescent="0.2">
      <c r="A543" s="8">
        <v>541</v>
      </c>
      <c r="B543" s="8" t="s">
        <v>571</v>
      </c>
      <c r="C543" s="8" t="s">
        <v>899</v>
      </c>
      <c r="D543" s="8" t="s">
        <v>900</v>
      </c>
      <c r="E543" s="8"/>
      <c r="F543" s="8" t="s">
        <v>893</v>
      </c>
      <c r="G543" s="9" t="str">
        <f>IFERROR(INDEX(#REF!,MATCH(加密!F543,#REF!,0)),"")</f>
        <v/>
      </c>
      <c r="H543" s="8"/>
      <c r="I543" s="8"/>
    </row>
    <row r="544" spans="1:9" ht="20.25" customHeight="1" x14ac:dyDescent="0.2">
      <c r="A544" s="8">
        <v>542</v>
      </c>
      <c r="B544" s="8" t="s">
        <v>571</v>
      </c>
      <c r="C544" s="8" t="s">
        <v>899</v>
      </c>
      <c r="D544" s="8" t="s">
        <v>901</v>
      </c>
      <c r="E544" s="8"/>
      <c r="F544" s="8" t="s">
        <v>893</v>
      </c>
      <c r="G544" s="9" t="str">
        <f>IFERROR(INDEX(#REF!,MATCH(加密!F544,#REF!,0)),"")</f>
        <v/>
      </c>
      <c r="H544" s="8"/>
      <c r="I544" s="8"/>
    </row>
    <row r="545" spans="1:9" ht="20.25" customHeight="1" x14ac:dyDescent="0.2">
      <c r="A545" s="8">
        <v>543</v>
      </c>
      <c r="B545" s="8" t="s">
        <v>571</v>
      </c>
      <c r="C545" s="8" t="s">
        <v>899</v>
      </c>
      <c r="D545" s="8" t="s">
        <v>902</v>
      </c>
      <c r="E545" s="8"/>
      <c r="F545" s="8" t="s">
        <v>893</v>
      </c>
      <c r="G545" s="9" t="str">
        <f>IFERROR(INDEX(#REF!,MATCH(加密!F545,#REF!,0)),"")</f>
        <v/>
      </c>
      <c r="H545" s="8"/>
      <c r="I545" s="8"/>
    </row>
    <row r="546" spans="1:9" ht="20.25" customHeight="1" x14ac:dyDescent="0.2">
      <c r="A546" s="8">
        <v>544</v>
      </c>
      <c r="B546" s="8" t="s">
        <v>571</v>
      </c>
      <c r="C546" s="8" t="s">
        <v>899</v>
      </c>
      <c r="D546" s="8" t="s">
        <v>903</v>
      </c>
      <c r="E546" s="8"/>
      <c r="F546" s="8" t="s">
        <v>893</v>
      </c>
      <c r="G546" s="9" t="str">
        <f>IFERROR(INDEX(#REF!,MATCH(加密!F546,#REF!,0)),"")</f>
        <v/>
      </c>
      <c r="H546" s="8"/>
      <c r="I546" s="8"/>
    </row>
    <row r="547" spans="1:9" ht="20.25" customHeight="1" x14ac:dyDescent="0.2">
      <c r="A547" s="8">
        <v>545</v>
      </c>
      <c r="B547" s="8" t="s">
        <v>215</v>
      </c>
      <c r="C547" s="8" t="s">
        <v>899</v>
      </c>
      <c r="D547" s="8" t="s">
        <v>904</v>
      </c>
      <c r="E547" s="8"/>
      <c r="F547" s="8" t="s">
        <v>893</v>
      </c>
      <c r="G547" s="9" t="str">
        <f>IFERROR(INDEX(#REF!,MATCH(加密!F547,#REF!,0)),"")</f>
        <v/>
      </c>
      <c r="H547" s="8"/>
      <c r="I547" s="8"/>
    </row>
    <row r="548" spans="1:9" ht="20.25" customHeight="1" x14ac:dyDescent="0.2">
      <c r="A548" s="8">
        <v>546</v>
      </c>
      <c r="B548" s="8" t="s">
        <v>215</v>
      </c>
      <c r="C548" s="8" t="s">
        <v>899</v>
      </c>
      <c r="D548" s="8" t="s">
        <v>905</v>
      </c>
      <c r="E548" s="8"/>
      <c r="F548" s="8" t="s">
        <v>893</v>
      </c>
      <c r="G548" s="9" t="str">
        <f>IFERROR(INDEX(#REF!,MATCH(加密!F548,#REF!,0)),"")</f>
        <v/>
      </c>
      <c r="H548" s="8"/>
      <c r="I548" s="8"/>
    </row>
    <row r="549" spans="1:9" ht="20.25" customHeight="1" x14ac:dyDescent="0.2">
      <c r="A549" s="8">
        <v>547</v>
      </c>
      <c r="B549" s="8" t="s">
        <v>215</v>
      </c>
      <c r="C549" s="8" t="s">
        <v>899</v>
      </c>
      <c r="D549" s="8" t="s">
        <v>906</v>
      </c>
      <c r="E549" s="8"/>
      <c r="F549" s="8" t="s">
        <v>893</v>
      </c>
      <c r="G549" s="9" t="str">
        <f>IFERROR(INDEX(#REF!,MATCH(加密!F549,#REF!,0)),"")</f>
        <v/>
      </c>
      <c r="H549" s="8"/>
      <c r="I549" s="8"/>
    </row>
    <row r="550" spans="1:9" ht="20.25" customHeight="1" x14ac:dyDescent="0.2">
      <c r="A550" s="8">
        <v>548</v>
      </c>
      <c r="B550" s="8" t="s">
        <v>215</v>
      </c>
      <c r="C550" s="8" t="s">
        <v>899</v>
      </c>
      <c r="D550" s="8" t="s">
        <v>907</v>
      </c>
      <c r="E550" s="8"/>
      <c r="F550" s="8" t="s">
        <v>893</v>
      </c>
      <c r="G550" s="9" t="str">
        <f>IFERROR(INDEX(#REF!,MATCH(加密!F550,#REF!,0)),"")</f>
        <v/>
      </c>
      <c r="H550" s="8"/>
      <c r="I550" s="8"/>
    </row>
    <row r="551" spans="1:9" ht="20.25" customHeight="1" x14ac:dyDescent="0.2">
      <c r="A551" s="8">
        <v>549</v>
      </c>
      <c r="B551" s="8" t="s">
        <v>844</v>
      </c>
      <c r="C551" s="8" t="s">
        <v>899</v>
      </c>
      <c r="D551" s="8" t="s">
        <v>908</v>
      </c>
      <c r="E551" s="8"/>
      <c r="F551" s="8" t="s">
        <v>893</v>
      </c>
      <c r="G551" s="9" t="str">
        <f>IFERROR(INDEX(#REF!,MATCH(加密!F551,#REF!,0)),"")</f>
        <v/>
      </c>
      <c r="H551" s="8"/>
      <c r="I551" s="8"/>
    </row>
    <row r="552" spans="1:9" ht="20.25" customHeight="1" x14ac:dyDescent="0.2">
      <c r="A552" s="8">
        <v>550</v>
      </c>
      <c r="B552" s="8" t="s">
        <v>844</v>
      </c>
      <c r="C552" s="8" t="s">
        <v>899</v>
      </c>
      <c r="D552" s="8" t="s">
        <v>909</v>
      </c>
      <c r="E552" s="8"/>
      <c r="F552" s="8" t="s">
        <v>893</v>
      </c>
      <c r="G552" s="9" t="str">
        <f>IFERROR(INDEX(#REF!,MATCH(加密!F552,#REF!,0)),"")</f>
        <v/>
      </c>
      <c r="H552" s="8"/>
      <c r="I552" s="8"/>
    </row>
    <row r="553" spans="1:9" ht="20.25" customHeight="1" x14ac:dyDescent="0.2">
      <c r="A553" s="8">
        <v>551</v>
      </c>
      <c r="B553" s="8" t="s">
        <v>844</v>
      </c>
      <c r="C553" s="8" t="s">
        <v>899</v>
      </c>
      <c r="D553" s="8" t="s">
        <v>910</v>
      </c>
      <c r="E553" s="8"/>
      <c r="F553" s="8" t="s">
        <v>893</v>
      </c>
      <c r="G553" s="9" t="str">
        <f>IFERROR(INDEX(#REF!,MATCH(加密!F553,#REF!,0)),"")</f>
        <v/>
      </c>
      <c r="H553" s="8"/>
      <c r="I553" s="8"/>
    </row>
    <row r="554" spans="1:9" ht="20.25" customHeight="1" x14ac:dyDescent="0.2">
      <c r="A554" s="8">
        <v>552</v>
      </c>
      <c r="B554" s="8" t="s">
        <v>844</v>
      </c>
      <c r="C554" s="8" t="s">
        <v>899</v>
      </c>
      <c r="D554" s="8" t="s">
        <v>911</v>
      </c>
      <c r="E554" s="8"/>
      <c r="F554" s="8" t="s">
        <v>893</v>
      </c>
      <c r="G554" s="9" t="str">
        <f>IFERROR(INDEX(#REF!,MATCH(加密!F554,#REF!,0)),"")</f>
        <v/>
      </c>
      <c r="H554" s="8"/>
      <c r="I554" s="8"/>
    </row>
    <row r="555" spans="1:9" ht="20.25" customHeight="1" x14ac:dyDescent="0.2">
      <c r="A555" s="8">
        <v>553</v>
      </c>
      <c r="B555" s="8" t="s">
        <v>486</v>
      </c>
      <c r="C555" s="8" t="s">
        <v>899</v>
      </c>
      <c r="D555" s="8" t="s">
        <v>912</v>
      </c>
      <c r="E555" s="8"/>
      <c r="F555" s="8" t="s">
        <v>893</v>
      </c>
      <c r="G555" s="9" t="str">
        <f>IFERROR(INDEX(#REF!,MATCH(加密!F555,#REF!,0)),"")</f>
        <v/>
      </c>
      <c r="H555" s="8"/>
      <c r="I555" s="8"/>
    </row>
    <row r="556" spans="1:9" ht="20.25" customHeight="1" x14ac:dyDescent="0.2">
      <c r="A556" s="8">
        <v>554</v>
      </c>
      <c r="B556" s="8" t="s">
        <v>486</v>
      </c>
      <c r="C556" s="8" t="s">
        <v>899</v>
      </c>
      <c r="D556" s="8" t="s">
        <v>913</v>
      </c>
      <c r="E556" s="8"/>
      <c r="F556" s="8" t="s">
        <v>893</v>
      </c>
      <c r="G556" s="9" t="str">
        <f>IFERROR(INDEX(#REF!,MATCH(加密!F556,#REF!,0)),"")</f>
        <v/>
      </c>
      <c r="H556" s="8"/>
      <c r="I556" s="8"/>
    </row>
    <row r="557" spans="1:9" ht="20.25" customHeight="1" x14ac:dyDescent="0.2">
      <c r="A557" s="8">
        <v>555</v>
      </c>
      <c r="B557" s="8" t="s">
        <v>486</v>
      </c>
      <c r="C557" s="8" t="s">
        <v>899</v>
      </c>
      <c r="D557" s="8" t="s">
        <v>914</v>
      </c>
      <c r="E557" s="8"/>
      <c r="F557" s="8" t="s">
        <v>893</v>
      </c>
      <c r="G557" s="9" t="str">
        <f>IFERROR(INDEX(#REF!,MATCH(加密!F557,#REF!,0)),"")</f>
        <v/>
      </c>
      <c r="H557" s="8"/>
      <c r="I557" s="8"/>
    </row>
    <row r="558" spans="1:9" ht="20.25" customHeight="1" x14ac:dyDescent="0.2">
      <c r="A558" s="8">
        <v>556</v>
      </c>
      <c r="B558" s="8" t="s">
        <v>486</v>
      </c>
      <c r="C558" s="8" t="s">
        <v>899</v>
      </c>
      <c r="D558" s="8" t="s">
        <v>915</v>
      </c>
      <c r="E558" s="8"/>
      <c r="F558" s="8" t="s">
        <v>893</v>
      </c>
      <c r="G558" s="9" t="str">
        <f>IFERROR(INDEX(#REF!,MATCH(加密!F558,#REF!,0)),"")</f>
        <v/>
      </c>
      <c r="H558" s="8"/>
      <c r="I558" s="8"/>
    </row>
    <row r="559" spans="1:9" ht="20.25" customHeight="1" x14ac:dyDescent="0.2">
      <c r="A559" s="8">
        <v>557</v>
      </c>
      <c r="B559" s="8" t="s">
        <v>224</v>
      </c>
      <c r="C559" s="8" t="s">
        <v>899</v>
      </c>
      <c r="D559" s="8" t="s">
        <v>916</v>
      </c>
      <c r="E559" s="8"/>
      <c r="F559" s="8" t="s">
        <v>893</v>
      </c>
      <c r="G559" s="9" t="str">
        <f>IFERROR(INDEX(#REF!,MATCH(加密!F559,#REF!,0)),"")</f>
        <v/>
      </c>
      <c r="H559" s="8"/>
      <c r="I559" s="8"/>
    </row>
    <row r="560" spans="1:9" ht="20.25" customHeight="1" x14ac:dyDescent="0.2">
      <c r="A560" s="8">
        <v>558</v>
      </c>
      <c r="B560" s="8" t="s">
        <v>224</v>
      </c>
      <c r="C560" s="8" t="s">
        <v>899</v>
      </c>
      <c r="D560" s="8" t="s">
        <v>917</v>
      </c>
      <c r="E560" s="8"/>
      <c r="F560" s="8" t="s">
        <v>893</v>
      </c>
      <c r="G560" s="9" t="str">
        <f>IFERROR(INDEX(#REF!,MATCH(加密!F560,#REF!,0)),"")</f>
        <v/>
      </c>
      <c r="H560" s="8"/>
      <c r="I560" s="8"/>
    </row>
    <row r="561" spans="1:9" ht="20.25" customHeight="1" x14ac:dyDescent="0.2">
      <c r="A561" s="8">
        <v>559</v>
      </c>
      <c r="B561" s="8" t="s">
        <v>224</v>
      </c>
      <c r="C561" s="8" t="s">
        <v>899</v>
      </c>
      <c r="D561" s="8" t="s">
        <v>918</v>
      </c>
      <c r="E561" s="8"/>
      <c r="F561" s="8" t="s">
        <v>893</v>
      </c>
      <c r="G561" s="9" t="str">
        <f>IFERROR(INDEX(#REF!,MATCH(加密!F561,#REF!,0)),"")</f>
        <v/>
      </c>
      <c r="H561" s="8"/>
      <c r="I561" s="8"/>
    </row>
    <row r="562" spans="1:9" ht="20.25" customHeight="1" x14ac:dyDescent="0.2">
      <c r="A562" s="8">
        <v>560</v>
      </c>
      <c r="B562" s="8" t="s">
        <v>224</v>
      </c>
      <c r="C562" s="8" t="s">
        <v>899</v>
      </c>
      <c r="D562" s="8" t="s">
        <v>919</v>
      </c>
      <c r="E562" s="8"/>
      <c r="F562" s="8" t="s">
        <v>893</v>
      </c>
      <c r="G562" s="9" t="str">
        <f>IFERROR(INDEX(#REF!,MATCH(加密!F562,#REF!,0)),"")</f>
        <v/>
      </c>
      <c r="H562" s="8"/>
      <c r="I562" s="8"/>
    </row>
    <row r="563" spans="1:9" ht="20.25" customHeight="1" x14ac:dyDescent="0.2">
      <c r="A563" s="8">
        <v>561</v>
      </c>
      <c r="B563" s="8" t="s">
        <v>340</v>
      </c>
      <c r="C563" s="8" t="s">
        <v>899</v>
      </c>
      <c r="D563" s="8" t="s">
        <v>920</v>
      </c>
      <c r="E563" s="8"/>
      <c r="F563" s="8" t="s">
        <v>893</v>
      </c>
      <c r="G563" s="9" t="str">
        <f>IFERROR(INDEX(#REF!,MATCH(加密!F563,#REF!,0)),"")</f>
        <v/>
      </c>
      <c r="H563" s="8"/>
      <c r="I563" s="8"/>
    </row>
    <row r="564" spans="1:9" ht="20.25" customHeight="1" x14ac:dyDescent="0.2">
      <c r="A564" s="8">
        <v>562</v>
      </c>
      <c r="B564" s="8" t="s">
        <v>340</v>
      </c>
      <c r="C564" s="8" t="s">
        <v>899</v>
      </c>
      <c r="D564" s="8" t="s">
        <v>921</v>
      </c>
      <c r="E564" s="8"/>
      <c r="F564" s="8" t="s">
        <v>893</v>
      </c>
      <c r="G564" s="9" t="str">
        <f>IFERROR(INDEX(#REF!,MATCH(加密!F564,#REF!,0)),"")</f>
        <v/>
      </c>
      <c r="H564" s="8"/>
      <c r="I564" s="8"/>
    </row>
    <row r="565" spans="1:9" ht="20.25" customHeight="1" x14ac:dyDescent="0.2">
      <c r="A565" s="8">
        <v>563</v>
      </c>
      <c r="B565" s="8" t="s">
        <v>340</v>
      </c>
      <c r="C565" s="8" t="s">
        <v>899</v>
      </c>
      <c r="D565" s="8" t="s">
        <v>922</v>
      </c>
      <c r="E565" s="8"/>
      <c r="F565" s="8" t="s">
        <v>893</v>
      </c>
      <c r="G565" s="9" t="str">
        <f>IFERROR(INDEX(#REF!,MATCH(加密!F565,#REF!,0)),"")</f>
        <v/>
      </c>
      <c r="H565" s="8"/>
      <c r="I565" s="8"/>
    </row>
    <row r="566" spans="1:9" ht="20.25" customHeight="1" x14ac:dyDescent="0.2">
      <c r="A566" s="8">
        <v>564</v>
      </c>
      <c r="B566" s="8" t="s">
        <v>340</v>
      </c>
      <c r="C566" s="8" t="s">
        <v>899</v>
      </c>
      <c r="D566" s="8" t="s">
        <v>923</v>
      </c>
      <c r="E566" s="8"/>
      <c r="F566" s="8" t="s">
        <v>893</v>
      </c>
      <c r="G566" s="9" t="str">
        <f>IFERROR(INDEX(#REF!,MATCH(加密!F566,#REF!,0)),"")</f>
        <v/>
      </c>
      <c r="H566" s="8"/>
      <c r="I566" s="8"/>
    </row>
    <row r="567" spans="1:9" ht="20.25" customHeight="1" x14ac:dyDescent="0.2">
      <c r="A567" s="8">
        <v>565</v>
      </c>
      <c r="B567" s="8" t="s">
        <v>209</v>
      </c>
      <c r="C567" s="8" t="s">
        <v>899</v>
      </c>
      <c r="D567" s="8" t="s">
        <v>924</v>
      </c>
      <c r="E567" s="8"/>
      <c r="F567" s="8" t="s">
        <v>893</v>
      </c>
      <c r="G567" s="9" t="str">
        <f>IFERROR(INDEX(#REF!,MATCH(加密!F567,#REF!,0)),"")</f>
        <v/>
      </c>
      <c r="H567" s="8"/>
      <c r="I567" s="8"/>
    </row>
    <row r="568" spans="1:9" ht="20.25" customHeight="1" x14ac:dyDescent="0.2">
      <c r="A568" s="8">
        <v>566</v>
      </c>
      <c r="B568" s="8" t="s">
        <v>209</v>
      </c>
      <c r="C568" s="8" t="s">
        <v>899</v>
      </c>
      <c r="D568" s="8" t="s">
        <v>925</v>
      </c>
      <c r="E568" s="8"/>
      <c r="F568" s="8" t="s">
        <v>893</v>
      </c>
      <c r="G568" s="9" t="str">
        <f>IFERROR(INDEX(#REF!,MATCH(加密!F568,#REF!,0)),"")</f>
        <v/>
      </c>
      <c r="H568" s="8"/>
      <c r="I568" s="8"/>
    </row>
    <row r="569" spans="1:9" ht="20.25" customHeight="1" x14ac:dyDescent="0.2">
      <c r="A569" s="8">
        <v>567</v>
      </c>
      <c r="B569" s="8" t="s">
        <v>209</v>
      </c>
      <c r="C569" s="8" t="s">
        <v>899</v>
      </c>
      <c r="D569" s="8" t="s">
        <v>926</v>
      </c>
      <c r="E569" s="8"/>
      <c r="F569" s="8" t="s">
        <v>893</v>
      </c>
      <c r="G569" s="9" t="str">
        <f>IFERROR(INDEX(#REF!,MATCH(加密!F569,#REF!,0)),"")</f>
        <v/>
      </c>
      <c r="H569" s="8"/>
      <c r="I569" s="8"/>
    </row>
    <row r="570" spans="1:9" ht="20.25" customHeight="1" x14ac:dyDescent="0.2">
      <c r="A570" s="8">
        <v>568</v>
      </c>
      <c r="B570" s="8" t="s">
        <v>209</v>
      </c>
      <c r="C570" s="8" t="s">
        <v>899</v>
      </c>
      <c r="D570" s="8" t="s">
        <v>927</v>
      </c>
      <c r="E570" s="8"/>
      <c r="F570" s="8" t="s">
        <v>893</v>
      </c>
      <c r="G570" s="9" t="str">
        <f>IFERROR(INDEX(#REF!,MATCH(加密!F570,#REF!,0)),"")</f>
        <v/>
      </c>
      <c r="H570" s="8"/>
      <c r="I570" s="8"/>
    </row>
    <row r="571" spans="1:9" ht="20.25" customHeight="1" x14ac:dyDescent="0.2">
      <c r="A571" s="8">
        <v>569</v>
      </c>
      <c r="B571" s="8" t="s">
        <v>397</v>
      </c>
      <c r="C571" s="8" t="s">
        <v>899</v>
      </c>
      <c r="D571" s="8" t="s">
        <v>928</v>
      </c>
      <c r="E571" s="8"/>
      <c r="F571" s="8" t="s">
        <v>893</v>
      </c>
      <c r="G571" s="9" t="str">
        <f>IFERROR(INDEX(#REF!,MATCH(加密!F571,#REF!,0)),"")</f>
        <v/>
      </c>
      <c r="H571" s="8"/>
      <c r="I571" s="8"/>
    </row>
    <row r="572" spans="1:9" ht="20.25" customHeight="1" x14ac:dyDescent="0.2">
      <c r="A572" s="8">
        <v>570</v>
      </c>
      <c r="B572" s="8" t="s">
        <v>397</v>
      </c>
      <c r="C572" s="8" t="s">
        <v>899</v>
      </c>
      <c r="D572" s="8" t="s">
        <v>929</v>
      </c>
      <c r="E572" s="8"/>
      <c r="F572" s="8" t="s">
        <v>893</v>
      </c>
      <c r="G572" s="9" t="str">
        <f>IFERROR(INDEX(#REF!,MATCH(加密!F572,#REF!,0)),"")</f>
        <v/>
      </c>
      <c r="H572" s="8"/>
      <c r="I572" s="8"/>
    </row>
    <row r="573" spans="1:9" ht="20.25" customHeight="1" x14ac:dyDescent="0.2">
      <c r="A573" s="8">
        <v>571</v>
      </c>
      <c r="B573" s="8" t="s">
        <v>397</v>
      </c>
      <c r="C573" s="8" t="s">
        <v>899</v>
      </c>
      <c r="D573" s="8" t="s">
        <v>930</v>
      </c>
      <c r="E573" s="8"/>
      <c r="F573" s="8" t="s">
        <v>893</v>
      </c>
      <c r="G573" s="9" t="str">
        <f>IFERROR(INDEX(#REF!,MATCH(加密!F573,#REF!,0)),"")</f>
        <v/>
      </c>
      <c r="H573" s="8"/>
      <c r="I573" s="8"/>
    </row>
    <row r="574" spans="1:9" ht="20.25" customHeight="1" x14ac:dyDescent="0.2">
      <c r="A574" s="8">
        <v>572</v>
      </c>
      <c r="B574" s="8" t="s">
        <v>397</v>
      </c>
      <c r="C574" s="8" t="s">
        <v>899</v>
      </c>
      <c r="D574" s="8" t="s">
        <v>931</v>
      </c>
      <c r="E574" s="8"/>
      <c r="F574" s="8" t="s">
        <v>893</v>
      </c>
      <c r="G574" s="9" t="str">
        <f>IFERROR(INDEX(#REF!,MATCH(加密!F574,#REF!,0)),"")</f>
        <v/>
      </c>
      <c r="H574" s="8"/>
      <c r="I574" s="8"/>
    </row>
  </sheetData>
  <autoFilter ref="A2:I574"/>
  <mergeCells count="6">
    <mergeCell ref="I1:I2"/>
    <mergeCell ref="A1:A2"/>
    <mergeCell ref="B1:C1"/>
    <mergeCell ref="D1:E1"/>
    <mergeCell ref="F1:G1"/>
    <mergeCell ref="H1:H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9" sqref="E19"/>
    </sheetView>
  </sheetViews>
  <sheetFormatPr defaultRowHeight="18.75" customHeight="1" x14ac:dyDescent="0.2"/>
  <cols>
    <col min="1" max="1" width="8.125" style="3" customWidth="1"/>
    <col min="2" max="7" width="9.875" style="3" customWidth="1"/>
  </cols>
  <sheetData>
    <row r="1" spans="1:7" ht="18.75" customHeight="1" x14ac:dyDescent="0.2">
      <c r="A1" s="20" t="s">
        <v>2</v>
      </c>
      <c r="B1" s="18" t="str">
        <f>"块大小("&amp;SUM(B3:B13)&amp;")"</f>
        <v>块大小(540)</v>
      </c>
      <c r="C1" s="19"/>
      <c r="D1" s="17" t="s">
        <v>15</v>
      </c>
      <c r="E1" s="17"/>
      <c r="F1" s="17" t="s">
        <v>16</v>
      </c>
      <c r="G1" s="17"/>
    </row>
    <row r="2" spans="1:7" ht="18.75" customHeight="1" x14ac:dyDescent="0.2">
      <c r="A2" s="21"/>
      <c r="B2" s="2" t="s">
        <v>14</v>
      </c>
      <c r="C2" s="2" t="s">
        <v>1</v>
      </c>
      <c r="D2" s="2" t="s">
        <v>14</v>
      </c>
      <c r="E2" s="2" t="s">
        <v>1</v>
      </c>
      <c r="F2" s="2" t="s">
        <v>14</v>
      </c>
      <c r="G2" s="2" t="s">
        <v>1</v>
      </c>
    </row>
    <row r="3" spans="1:7" ht="18.75" customHeight="1" x14ac:dyDescent="0.2">
      <c r="A3" s="1" t="s">
        <v>3</v>
      </c>
      <c r="B3" s="1">
        <f>COUNTIF(解密!C:C,Sheet3!A3)</f>
        <v>8</v>
      </c>
      <c r="C3" s="1" t="str">
        <f>"0x"&amp;DEC2HEX(B3,4)</f>
        <v>0x0008</v>
      </c>
      <c r="D3" s="1">
        <f>INDEX(解密!A:A,MATCH(Sheet3!A3,解密!C:C,0))</f>
        <v>0</v>
      </c>
      <c r="E3" s="1" t="str">
        <f>"0x"&amp;DEC2HEX(D3,4)</f>
        <v>0x0000</v>
      </c>
      <c r="F3" s="1">
        <f>D4-1</f>
        <v>7</v>
      </c>
      <c r="G3" s="1" t="str">
        <f>"0x"&amp;DEC2HEX(F3,4)</f>
        <v>0x0007</v>
      </c>
    </row>
    <row r="4" spans="1:7" ht="18.75" customHeight="1" x14ac:dyDescent="0.2">
      <c r="A4" s="1" t="s">
        <v>4</v>
      </c>
      <c r="B4" s="1">
        <f>COUNTIF(解密!C:C,Sheet3!A4)</f>
        <v>48</v>
      </c>
      <c r="C4" s="1" t="str">
        <f t="shared" ref="C4:C13" si="0">"0x"&amp;DEC2HEX(B4,4)</f>
        <v>0x0030</v>
      </c>
      <c r="D4" s="1">
        <f>INDEX(解密!A:A,MATCH(Sheet3!A4,解密!C:C,0))</f>
        <v>8</v>
      </c>
      <c r="E4" s="1" t="str">
        <f t="shared" ref="E4:E13" si="1">"0x"&amp;DEC2HEX(D4,4)</f>
        <v>0x0008</v>
      </c>
      <c r="F4" s="1">
        <f t="shared" ref="F4:F12" si="2">D5-1</f>
        <v>55</v>
      </c>
      <c r="G4" s="1" t="str">
        <f t="shared" ref="G4:G13" si="3">"0x"&amp;DEC2HEX(F4,4)</f>
        <v>0x0037</v>
      </c>
    </row>
    <row r="5" spans="1:7" ht="18.75" customHeight="1" x14ac:dyDescent="0.2">
      <c r="A5" s="1" t="s">
        <v>5</v>
      </c>
      <c r="B5" s="1">
        <f>COUNTIF(解密!C:C,Sheet3!A5)</f>
        <v>20</v>
      </c>
      <c r="C5" s="1" t="str">
        <f t="shared" si="0"/>
        <v>0x0014</v>
      </c>
      <c r="D5" s="1">
        <f>INDEX(解密!A:A,MATCH(Sheet3!A5,解密!C:C,0))</f>
        <v>56</v>
      </c>
      <c r="E5" s="1" t="str">
        <f t="shared" si="1"/>
        <v>0x0038</v>
      </c>
      <c r="F5" s="1">
        <f t="shared" si="2"/>
        <v>75</v>
      </c>
      <c r="G5" s="1" t="str">
        <f t="shared" si="3"/>
        <v>0x004B</v>
      </c>
    </row>
    <row r="6" spans="1:7" ht="18.75" customHeight="1" x14ac:dyDescent="0.2">
      <c r="A6" s="1" t="s">
        <v>6</v>
      </c>
      <c r="B6" s="1">
        <f>COUNTIF(解密!C:C,Sheet3!A6)</f>
        <v>96</v>
      </c>
      <c r="C6" s="1" t="str">
        <f t="shared" si="0"/>
        <v>0x0060</v>
      </c>
      <c r="D6" s="1">
        <f>INDEX(解密!A:A,MATCH(Sheet3!A6,解密!C:C,0))</f>
        <v>76</v>
      </c>
      <c r="E6" s="1" t="str">
        <f t="shared" si="1"/>
        <v>0x004C</v>
      </c>
      <c r="F6" s="1">
        <f t="shared" si="2"/>
        <v>171</v>
      </c>
      <c r="G6" s="1" t="str">
        <f t="shared" si="3"/>
        <v>0x00AB</v>
      </c>
    </row>
    <row r="7" spans="1:7" ht="18.75" customHeight="1" x14ac:dyDescent="0.2">
      <c r="A7" s="1" t="s">
        <v>7</v>
      </c>
      <c r="B7" s="1">
        <f>COUNTIF(解密!C:C,Sheet3!A7)</f>
        <v>16</v>
      </c>
      <c r="C7" s="1" t="str">
        <f t="shared" si="0"/>
        <v>0x0010</v>
      </c>
      <c r="D7" s="1">
        <f>INDEX(解密!A:A,MATCH(Sheet3!A7,解密!C:C,0))</f>
        <v>172</v>
      </c>
      <c r="E7" s="1" t="str">
        <f t="shared" si="1"/>
        <v>0x00AC</v>
      </c>
      <c r="F7" s="1">
        <f t="shared" si="2"/>
        <v>187</v>
      </c>
      <c r="G7" s="1" t="str">
        <f t="shared" si="3"/>
        <v>0x00BB</v>
      </c>
    </row>
    <row r="8" spans="1:7" ht="18.75" customHeight="1" x14ac:dyDescent="0.2">
      <c r="A8" s="1" t="s">
        <v>8</v>
      </c>
      <c r="B8" s="1">
        <f>COUNTIF(解密!C:C,Sheet3!A8)</f>
        <v>32</v>
      </c>
      <c r="C8" s="1" t="str">
        <f t="shared" si="0"/>
        <v>0x0020</v>
      </c>
      <c r="D8" s="1">
        <f>INDEX(解密!A:A,MATCH(Sheet3!A8,解密!C:C,0))</f>
        <v>188</v>
      </c>
      <c r="E8" s="1" t="str">
        <f t="shared" si="1"/>
        <v>0x00BC</v>
      </c>
      <c r="F8" s="1">
        <f t="shared" si="2"/>
        <v>219</v>
      </c>
      <c r="G8" s="1" t="str">
        <f t="shared" si="3"/>
        <v>0x00DB</v>
      </c>
    </row>
    <row r="9" spans="1:7" ht="18.75" customHeight="1" x14ac:dyDescent="0.2">
      <c r="A9" s="1" t="s">
        <v>9</v>
      </c>
      <c r="B9" s="1">
        <f>COUNTIF(解密!C:C,Sheet3!A9)</f>
        <v>216</v>
      </c>
      <c r="C9" s="1" t="str">
        <f t="shared" si="0"/>
        <v>0x00D8</v>
      </c>
      <c r="D9" s="1">
        <f>INDEX(解密!A:A,MATCH(Sheet3!A9,解密!C:C,0))</f>
        <v>220</v>
      </c>
      <c r="E9" s="1" t="str">
        <f t="shared" si="1"/>
        <v>0x00DC</v>
      </c>
      <c r="F9" s="1">
        <f t="shared" si="2"/>
        <v>435</v>
      </c>
      <c r="G9" s="1" t="str">
        <f t="shared" si="3"/>
        <v>0x01B3</v>
      </c>
    </row>
    <row r="10" spans="1:7" ht="18.75" customHeight="1" x14ac:dyDescent="0.2">
      <c r="A10" s="1" t="s">
        <v>10</v>
      </c>
      <c r="B10" s="1">
        <f>COUNTIF(解密!C:C,Sheet3!A10)</f>
        <v>32</v>
      </c>
      <c r="C10" s="1" t="str">
        <f t="shared" si="0"/>
        <v>0x0020</v>
      </c>
      <c r="D10" s="1">
        <f>INDEX(解密!A:A,MATCH(Sheet3!A10,解密!C:C,0))</f>
        <v>436</v>
      </c>
      <c r="E10" s="1" t="str">
        <f t="shared" si="1"/>
        <v>0x01B4</v>
      </c>
      <c r="F10" s="1">
        <f t="shared" si="2"/>
        <v>467</v>
      </c>
      <c r="G10" s="1" t="str">
        <f t="shared" si="3"/>
        <v>0x01D3</v>
      </c>
    </row>
    <row r="11" spans="1:7" ht="18.75" customHeight="1" x14ac:dyDescent="0.2">
      <c r="A11" s="1" t="s">
        <v>11</v>
      </c>
      <c r="B11" s="1">
        <f>COUNTIF(解密!C:C,Sheet3!A11)</f>
        <v>8</v>
      </c>
      <c r="C11" s="1" t="str">
        <f t="shared" si="0"/>
        <v>0x0008</v>
      </c>
      <c r="D11" s="1">
        <f>INDEX(解密!A:A,MATCH(Sheet3!A11,解密!C:C,0))</f>
        <v>468</v>
      </c>
      <c r="E11" s="1" t="str">
        <f t="shared" si="1"/>
        <v>0x01D4</v>
      </c>
      <c r="F11" s="1">
        <f t="shared" si="2"/>
        <v>475</v>
      </c>
      <c r="G11" s="1" t="str">
        <f t="shared" si="3"/>
        <v>0x01DB</v>
      </c>
    </row>
    <row r="12" spans="1:7" ht="18.75" customHeight="1" x14ac:dyDescent="0.2">
      <c r="A12" s="1" t="s">
        <v>12</v>
      </c>
      <c r="B12" s="1">
        <f>COUNTIF(解密!C:C,Sheet3!A12)</f>
        <v>56</v>
      </c>
      <c r="C12" s="1" t="str">
        <f t="shared" si="0"/>
        <v>0x0038</v>
      </c>
      <c r="D12" s="1">
        <f>INDEX(解密!A:A,MATCH(Sheet3!A12,解密!C:C,0))</f>
        <v>476</v>
      </c>
      <c r="E12" s="1" t="str">
        <f t="shared" si="1"/>
        <v>0x01DC</v>
      </c>
      <c r="F12" s="1">
        <f t="shared" si="2"/>
        <v>531</v>
      </c>
      <c r="G12" s="1" t="str">
        <f t="shared" si="3"/>
        <v>0x0213</v>
      </c>
    </row>
    <row r="13" spans="1:7" ht="18.75" customHeight="1" x14ac:dyDescent="0.2">
      <c r="A13" s="1" t="s">
        <v>13</v>
      </c>
      <c r="B13" s="1">
        <f>COUNTIF(解密!C:C,Sheet3!A13)</f>
        <v>8</v>
      </c>
      <c r="C13" s="1" t="str">
        <f t="shared" si="0"/>
        <v>0x0008</v>
      </c>
      <c r="D13" s="1">
        <f>INDEX(解密!A:A,MATCH(Sheet3!A13,解密!C:C,0))</f>
        <v>532</v>
      </c>
      <c r="E13" s="1" t="str">
        <f t="shared" si="1"/>
        <v>0x0214</v>
      </c>
      <c r="F13" s="1">
        <v>540</v>
      </c>
      <c r="G13" s="1" t="str">
        <f t="shared" si="3"/>
        <v>0x021C</v>
      </c>
    </row>
  </sheetData>
  <mergeCells count="4">
    <mergeCell ref="D1:E1"/>
    <mergeCell ref="F1:G1"/>
    <mergeCell ref="B1:C1"/>
    <mergeCell ref="A1:A2"/>
  </mergeCells>
  <phoneticPr fontId="2" type="noConversion"/>
  <pageMargins left="0.7" right="0.7" top="0.75" bottom="0.75" header="0.3" footer="0.3"/>
  <ignoredErrors>
    <ignoredError sqref="F3:F12 D3:D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8" sqref="C18"/>
    </sheetView>
  </sheetViews>
  <sheetFormatPr defaultRowHeight="14.25" x14ac:dyDescent="0.2"/>
  <cols>
    <col min="1" max="1" width="17.125" style="5" customWidth="1"/>
    <col min="2" max="2" width="13" style="5" customWidth="1"/>
    <col min="3" max="3" width="36.25" style="5" customWidth="1"/>
    <col min="4" max="4" width="47" style="5" customWidth="1"/>
    <col min="5" max="5" width="9.75" style="5" customWidth="1"/>
    <col min="6" max="16384" width="9" style="5"/>
  </cols>
  <sheetData>
    <row r="1" spans="1:5" x14ac:dyDescent="0.2">
      <c r="A1" s="4"/>
      <c r="B1" s="4"/>
      <c r="C1" s="4" t="s">
        <v>17</v>
      </c>
      <c r="D1" s="4" t="s">
        <v>18</v>
      </c>
      <c r="E1" s="4" t="s">
        <v>19</v>
      </c>
    </row>
    <row r="2" spans="1:5" x14ac:dyDescent="0.2">
      <c r="A2" s="4" t="s">
        <v>20</v>
      </c>
      <c r="B2" s="4"/>
      <c r="C2" s="4" t="s">
        <v>21</v>
      </c>
      <c r="D2" s="4" t="s">
        <v>22</v>
      </c>
      <c r="E2" s="4" t="s">
        <v>23</v>
      </c>
    </row>
    <row r="3" spans="1:5" x14ac:dyDescent="0.2">
      <c r="A3" s="4" t="s">
        <v>24</v>
      </c>
      <c r="B3" s="4" t="s">
        <v>25</v>
      </c>
      <c r="C3" s="4" t="s">
        <v>26</v>
      </c>
      <c r="D3" s="4" t="s">
        <v>27</v>
      </c>
      <c r="E3" s="4" t="s">
        <v>28</v>
      </c>
    </row>
    <row r="4" spans="1:5" x14ac:dyDescent="0.2">
      <c r="A4" s="4" t="s">
        <v>29</v>
      </c>
      <c r="B4" s="4" t="s">
        <v>30</v>
      </c>
      <c r="C4" s="4" t="s">
        <v>31</v>
      </c>
      <c r="D4" s="4" t="s">
        <v>32</v>
      </c>
      <c r="E4" s="4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9.5" customHeight="1" x14ac:dyDescent="0.2"/>
  <cols>
    <col min="1" max="1" width="11.125" style="5" customWidth="1"/>
    <col min="2" max="16384" width="9" style="5"/>
  </cols>
  <sheetData>
    <row r="1" spans="1:5" ht="19.5" customHeight="1" x14ac:dyDescent="0.2">
      <c r="A1" s="9" t="s">
        <v>939</v>
      </c>
      <c r="B1" s="9">
        <v>0</v>
      </c>
      <c r="C1" s="9">
        <v>1</v>
      </c>
      <c r="D1" s="9">
        <v>2</v>
      </c>
      <c r="E1" s="9">
        <v>3</v>
      </c>
    </row>
    <row r="2" spans="1:5" ht="19.5" customHeight="1" x14ac:dyDescent="0.2">
      <c r="A2" s="9" t="s">
        <v>940</v>
      </c>
      <c r="B2" s="27" t="s">
        <v>1022</v>
      </c>
      <c r="C2" s="27" t="s">
        <v>1019</v>
      </c>
      <c r="D2" s="27" t="s">
        <v>1020</v>
      </c>
      <c r="E2" s="27" t="s">
        <v>1021</v>
      </c>
    </row>
    <row r="3" spans="1:5" ht="19.5" customHeight="1" x14ac:dyDescent="0.2">
      <c r="A3" s="9" t="s">
        <v>941</v>
      </c>
      <c r="B3" s="9">
        <f>HEX2DEC(RIGHT(B2,2))</f>
        <v>136</v>
      </c>
      <c r="C3" s="9">
        <f t="shared" ref="C3:E3" si="0">HEX2DEC(RIGHT(C2,2))</f>
        <v>4</v>
      </c>
      <c r="D3" s="9">
        <f t="shared" si="0"/>
        <v>182</v>
      </c>
      <c r="E3" s="9">
        <f t="shared" si="0"/>
        <v>131</v>
      </c>
    </row>
    <row r="4" spans="1:5" ht="19.5" customHeight="1" x14ac:dyDescent="0.2">
      <c r="A4" s="9" t="s">
        <v>942</v>
      </c>
      <c r="B4" s="9" t="s">
        <v>875</v>
      </c>
      <c r="C4" s="9">
        <f>_xlfn.BITXOR(B3,C3)</f>
        <v>140</v>
      </c>
      <c r="D4" s="9">
        <f>_xlfn.BITXOR(C4,D3)</f>
        <v>58</v>
      </c>
      <c r="E4" s="9">
        <f>_xlfn.BITXOR(D4,E3)</f>
        <v>185</v>
      </c>
    </row>
    <row r="5" spans="1:5" ht="19.5" customHeight="1" x14ac:dyDescent="0.2">
      <c r="A5" s="9" t="s">
        <v>943</v>
      </c>
      <c r="B5" s="9"/>
      <c r="C5" s="9" t="str">
        <f>"0x"&amp;DEC2HEX(C4)</f>
        <v>0x8C</v>
      </c>
      <c r="D5" s="9" t="str">
        <f t="shared" ref="D5:E5" si="1">"0x"&amp;DEC2HEX(D4)</f>
        <v>0x3A</v>
      </c>
      <c r="E5" s="9" t="str">
        <f t="shared" si="1"/>
        <v>0xB9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pane ySplit="1" topLeftCell="A5" activePane="bottomLeft" state="frozen"/>
      <selection pane="bottomLeft" activeCell="E14" sqref="E14"/>
    </sheetView>
  </sheetViews>
  <sheetFormatPr defaultRowHeight="14.25" x14ac:dyDescent="0.2"/>
  <cols>
    <col min="1" max="1" width="7.125" bestFit="1" customWidth="1"/>
    <col min="3" max="3" width="5.25" customWidth="1"/>
    <col min="4" max="4" width="11" customWidth="1"/>
    <col min="5" max="5" width="33" customWidth="1"/>
    <col min="6" max="6" width="9" customWidth="1"/>
    <col min="7" max="7" width="5.75" customWidth="1"/>
    <col min="8" max="8" width="20.125" style="22" customWidth="1"/>
    <col min="9" max="9" width="22" style="22" customWidth="1"/>
    <col min="10" max="10" width="16.125" style="22" bestFit="1" customWidth="1"/>
    <col min="11" max="11" width="16.625" style="22" bestFit="1" customWidth="1"/>
  </cols>
  <sheetData>
    <row r="1" spans="1:12" x14ac:dyDescent="0.2">
      <c r="A1" s="1" t="s">
        <v>945</v>
      </c>
      <c r="B1" s="1" t="s">
        <v>946</v>
      </c>
      <c r="C1" s="1" t="s">
        <v>947</v>
      </c>
      <c r="D1" s="1" t="s">
        <v>948</v>
      </c>
      <c r="E1" s="1" t="s">
        <v>949</v>
      </c>
      <c r="F1" s="1" t="s">
        <v>950</v>
      </c>
      <c r="G1" s="1" t="s">
        <v>951</v>
      </c>
      <c r="H1" s="23" t="s">
        <v>1005</v>
      </c>
      <c r="I1" s="24" t="s">
        <v>1012</v>
      </c>
      <c r="J1" s="25" t="s">
        <v>1005</v>
      </c>
      <c r="K1" s="25" t="s">
        <v>1012</v>
      </c>
      <c r="L1" s="26" t="s">
        <v>1018</v>
      </c>
    </row>
    <row r="2" spans="1:12" x14ac:dyDescent="0.2">
      <c r="A2" s="1">
        <v>0</v>
      </c>
      <c r="B2" s="1" t="s">
        <v>48</v>
      </c>
      <c r="C2" s="1" t="s">
        <v>952</v>
      </c>
      <c r="D2" s="1" t="s">
        <v>84</v>
      </c>
      <c r="E2" s="1" t="s">
        <v>953</v>
      </c>
      <c r="F2" s="1" t="s">
        <v>954</v>
      </c>
      <c r="G2" s="1" t="s">
        <v>955</v>
      </c>
      <c r="H2" s="1" t="s">
        <v>148</v>
      </c>
      <c r="I2" s="1" t="s">
        <v>1015</v>
      </c>
      <c r="J2" s="14" t="str">
        <f>"0x"&amp;DEC2HEX(_xlfn.BITXOR(_xlfn.BITXOR(_xlfn.BITXOR(HEX2DEC(MID(J1,7,2)),HEX2DEC(MID(J1,9,2))),HEX2DEC(MID(J1,11,2))),HEX2DEC(MID(J1,13,2))))</f>
        <v>0x32</v>
      </c>
      <c r="K2" s="14" t="str">
        <f>"0x"&amp;DEC2HEX(_xlfn.BITXOR(_xlfn.BITXOR(_xlfn.BITXOR(HEX2DEC(MID(K1,7,2)),HEX2DEC(MID(K1,9,2))),HEX2DEC(MID(K1,11,2))),HEX2DEC(MID(K1,13,2))))</f>
        <v>0xDE</v>
      </c>
      <c r="L2" s="26">
        <v>2</v>
      </c>
    </row>
    <row r="3" spans="1:12" x14ac:dyDescent="0.2">
      <c r="A3" s="1">
        <v>8</v>
      </c>
      <c r="B3" s="1" t="s">
        <v>84</v>
      </c>
      <c r="C3" s="1" t="s">
        <v>956</v>
      </c>
      <c r="D3" s="1" t="s">
        <v>393</v>
      </c>
      <c r="E3" s="1">
        <v>0</v>
      </c>
      <c r="F3" s="1">
        <v>0</v>
      </c>
      <c r="G3" s="1" t="s">
        <v>957</v>
      </c>
      <c r="H3" s="1" t="s">
        <v>447</v>
      </c>
      <c r="I3" s="1" t="s">
        <v>236</v>
      </c>
      <c r="J3" s="14"/>
      <c r="K3" s="14"/>
      <c r="L3" s="26"/>
    </row>
    <row r="4" spans="1:12" x14ac:dyDescent="0.2">
      <c r="A4" s="1">
        <v>9</v>
      </c>
      <c r="B4" s="1" t="s">
        <v>89</v>
      </c>
      <c r="C4" s="1" t="s">
        <v>956</v>
      </c>
      <c r="D4" s="1" t="s">
        <v>394</v>
      </c>
      <c r="E4" s="1">
        <v>0</v>
      </c>
      <c r="F4" s="1">
        <v>0</v>
      </c>
      <c r="G4" s="1" t="s">
        <v>957</v>
      </c>
      <c r="H4" s="1" t="s">
        <v>667</v>
      </c>
      <c r="I4" s="1" t="s">
        <v>771</v>
      </c>
      <c r="J4" s="14"/>
      <c r="K4" s="14"/>
      <c r="L4" s="26"/>
    </row>
    <row r="5" spans="1:12" x14ac:dyDescent="0.2">
      <c r="A5" s="1">
        <v>10</v>
      </c>
      <c r="B5" s="1" t="s">
        <v>958</v>
      </c>
      <c r="C5" s="1" t="s">
        <v>956</v>
      </c>
      <c r="D5" s="1" t="s">
        <v>396</v>
      </c>
      <c r="E5" s="1">
        <v>0</v>
      </c>
      <c r="F5" s="1">
        <v>0</v>
      </c>
      <c r="G5" s="1" t="s">
        <v>957</v>
      </c>
      <c r="H5" s="1" t="s">
        <v>244</v>
      </c>
      <c r="I5" s="1" t="s">
        <v>727</v>
      </c>
      <c r="J5" s="14"/>
      <c r="K5" s="14"/>
      <c r="L5" s="26"/>
    </row>
    <row r="6" spans="1:12" x14ac:dyDescent="0.2">
      <c r="A6" s="1">
        <v>11</v>
      </c>
      <c r="B6" s="1" t="s">
        <v>959</v>
      </c>
      <c r="C6" s="1" t="s">
        <v>956</v>
      </c>
      <c r="D6" s="1" t="s">
        <v>399</v>
      </c>
      <c r="E6" s="1">
        <v>0</v>
      </c>
      <c r="F6" s="1">
        <v>0</v>
      </c>
      <c r="G6" s="1" t="s">
        <v>957</v>
      </c>
      <c r="H6" s="1" t="s">
        <v>503</v>
      </c>
      <c r="I6" s="1" t="s">
        <v>72</v>
      </c>
      <c r="J6" s="14"/>
      <c r="K6" s="14"/>
      <c r="L6" s="26"/>
    </row>
    <row r="7" spans="1:12" x14ac:dyDescent="0.2">
      <c r="A7" s="1">
        <v>12</v>
      </c>
      <c r="B7" s="1" t="s">
        <v>960</v>
      </c>
      <c r="C7" s="1" t="s">
        <v>956</v>
      </c>
      <c r="D7" s="1" t="s">
        <v>402</v>
      </c>
      <c r="E7" s="1">
        <v>0</v>
      </c>
      <c r="F7" s="1">
        <v>0</v>
      </c>
      <c r="G7" s="1" t="s">
        <v>957</v>
      </c>
      <c r="H7" s="1" t="s">
        <v>187</v>
      </c>
      <c r="I7" s="1" t="s">
        <v>614</v>
      </c>
      <c r="J7" s="14"/>
      <c r="K7" s="14"/>
      <c r="L7" s="26"/>
    </row>
    <row r="8" spans="1:12" x14ac:dyDescent="0.2">
      <c r="A8" s="1">
        <v>13</v>
      </c>
      <c r="B8" s="1" t="s">
        <v>961</v>
      </c>
      <c r="C8" s="1" t="s">
        <v>956</v>
      </c>
      <c r="D8" s="1" t="s">
        <v>405</v>
      </c>
      <c r="E8" s="1">
        <v>0</v>
      </c>
      <c r="F8" s="1">
        <v>0</v>
      </c>
      <c r="G8" s="1" t="s">
        <v>957</v>
      </c>
      <c r="H8" s="1" t="s">
        <v>232</v>
      </c>
      <c r="I8" s="1" t="s">
        <v>58</v>
      </c>
      <c r="J8" s="14"/>
      <c r="K8" s="14"/>
      <c r="L8" s="26"/>
    </row>
    <row r="9" spans="1:12" x14ac:dyDescent="0.2">
      <c r="A9" s="1">
        <v>14</v>
      </c>
      <c r="B9" s="1" t="s">
        <v>962</v>
      </c>
      <c r="C9" s="1" t="s">
        <v>956</v>
      </c>
      <c r="D9" s="1" t="s">
        <v>408</v>
      </c>
      <c r="E9" s="1">
        <v>0</v>
      </c>
      <c r="F9" s="1">
        <v>0</v>
      </c>
      <c r="G9" s="1" t="s">
        <v>957</v>
      </c>
      <c r="H9" s="1" t="s">
        <v>272</v>
      </c>
      <c r="I9" s="1" t="s">
        <v>621</v>
      </c>
      <c r="J9" s="14"/>
      <c r="K9" s="14"/>
      <c r="L9" s="26"/>
    </row>
    <row r="10" spans="1:12" x14ac:dyDescent="0.2">
      <c r="A10" s="1">
        <v>15</v>
      </c>
      <c r="B10" s="1" t="s">
        <v>963</v>
      </c>
      <c r="C10" s="1" t="s">
        <v>956</v>
      </c>
      <c r="D10" s="1" t="s">
        <v>411</v>
      </c>
      <c r="E10" s="1">
        <v>0</v>
      </c>
      <c r="F10" s="1">
        <v>0</v>
      </c>
      <c r="G10" s="1" t="s">
        <v>957</v>
      </c>
      <c r="H10" s="1" t="s">
        <v>1009</v>
      </c>
      <c r="I10" s="1" t="s">
        <v>451</v>
      </c>
      <c r="J10" s="14"/>
      <c r="K10" s="14"/>
      <c r="L10" s="26"/>
    </row>
    <row r="11" spans="1:12" x14ac:dyDescent="0.2">
      <c r="A11" s="1">
        <v>16</v>
      </c>
      <c r="B11" s="1" t="s">
        <v>112</v>
      </c>
      <c r="C11" s="1" t="s">
        <v>956</v>
      </c>
      <c r="D11" s="1" t="s">
        <v>414</v>
      </c>
      <c r="E11" s="1">
        <v>0</v>
      </c>
      <c r="F11" s="1">
        <v>0</v>
      </c>
      <c r="G11" s="1" t="s">
        <v>957</v>
      </c>
      <c r="H11" s="24" t="s">
        <v>382</v>
      </c>
      <c r="I11" s="1" t="s">
        <v>65</v>
      </c>
      <c r="J11" s="25"/>
      <c r="K11" s="14"/>
      <c r="L11" s="26"/>
    </row>
    <row r="12" spans="1:12" x14ac:dyDescent="0.2">
      <c r="A12" s="1">
        <v>17</v>
      </c>
      <c r="B12" s="1" t="s">
        <v>115</v>
      </c>
      <c r="C12" s="1" t="s">
        <v>956</v>
      </c>
      <c r="D12" s="1" t="s">
        <v>416</v>
      </c>
      <c r="E12" s="1">
        <v>0</v>
      </c>
      <c r="F12" s="1">
        <v>0</v>
      </c>
      <c r="G12" s="1" t="s">
        <v>957</v>
      </c>
      <c r="H12" s="24" t="s">
        <v>1010</v>
      </c>
      <c r="I12" s="1" t="s">
        <v>466</v>
      </c>
      <c r="J12" s="25"/>
      <c r="K12" s="14"/>
      <c r="L12" s="26"/>
    </row>
    <row r="13" spans="1:12" x14ac:dyDescent="0.2">
      <c r="A13" s="1">
        <v>18</v>
      </c>
      <c r="B13" s="1" t="s">
        <v>117</v>
      </c>
      <c r="C13" s="1" t="s">
        <v>956</v>
      </c>
      <c r="D13" s="1" t="s">
        <v>964</v>
      </c>
      <c r="E13" s="1">
        <v>0</v>
      </c>
      <c r="F13" s="1">
        <v>0</v>
      </c>
      <c r="G13" s="1" t="s">
        <v>957</v>
      </c>
      <c r="H13" s="24" t="s">
        <v>693</v>
      </c>
      <c r="I13" s="1" t="s">
        <v>346</v>
      </c>
      <c r="J13" s="25"/>
      <c r="K13" s="14"/>
      <c r="L13" s="26"/>
    </row>
    <row r="14" spans="1:12" x14ac:dyDescent="0.2">
      <c r="A14" s="1">
        <v>19</v>
      </c>
      <c r="B14" s="1" t="s">
        <v>119</v>
      </c>
      <c r="C14" s="1" t="s">
        <v>956</v>
      </c>
      <c r="D14" s="1" t="s">
        <v>965</v>
      </c>
      <c r="E14" s="1">
        <v>0</v>
      </c>
      <c r="F14" s="1">
        <v>0</v>
      </c>
      <c r="G14" s="1" t="s">
        <v>957</v>
      </c>
      <c r="H14" s="24" t="s">
        <v>457</v>
      </c>
      <c r="I14" s="1" t="s">
        <v>553</v>
      </c>
      <c r="J14" s="25"/>
      <c r="K14" s="14"/>
      <c r="L14" s="26"/>
    </row>
    <row r="15" spans="1:12" x14ac:dyDescent="0.2">
      <c r="A15" s="1">
        <v>20</v>
      </c>
      <c r="B15" s="1" t="s">
        <v>122</v>
      </c>
      <c r="C15" s="1" t="s">
        <v>956</v>
      </c>
      <c r="D15" s="1" t="s">
        <v>966</v>
      </c>
      <c r="E15" s="1">
        <v>0</v>
      </c>
      <c r="F15" s="1">
        <v>0</v>
      </c>
      <c r="G15" s="1" t="s">
        <v>957</v>
      </c>
      <c r="H15" s="24" t="s">
        <v>121</v>
      </c>
      <c r="I15" s="1" t="s">
        <v>1016</v>
      </c>
      <c r="J15" s="25"/>
      <c r="K15" s="14"/>
      <c r="L15" s="26"/>
    </row>
    <row r="16" spans="1:12" x14ac:dyDescent="0.2">
      <c r="A16" s="1">
        <v>21</v>
      </c>
      <c r="B16" s="1" t="s">
        <v>124</v>
      </c>
      <c r="C16" s="1" t="s">
        <v>956</v>
      </c>
      <c r="D16" s="1" t="s">
        <v>967</v>
      </c>
      <c r="E16" s="1">
        <v>0</v>
      </c>
      <c r="F16" s="1">
        <v>0</v>
      </c>
      <c r="G16" s="1" t="s">
        <v>957</v>
      </c>
      <c r="H16" s="24" t="s">
        <v>340</v>
      </c>
      <c r="I16" s="1" t="s">
        <v>816</v>
      </c>
      <c r="J16" s="25"/>
      <c r="K16" s="14"/>
      <c r="L16" s="26"/>
    </row>
    <row r="17" spans="1:12" x14ac:dyDescent="0.2">
      <c r="A17" s="1">
        <v>22</v>
      </c>
      <c r="B17" s="1" t="s">
        <v>126</v>
      </c>
      <c r="C17" s="1" t="s">
        <v>956</v>
      </c>
      <c r="D17" s="1" t="s">
        <v>968</v>
      </c>
      <c r="E17" s="1">
        <v>0</v>
      </c>
      <c r="F17" s="1">
        <v>0</v>
      </c>
      <c r="G17" s="1" t="s">
        <v>957</v>
      </c>
      <c r="H17" s="24" t="s">
        <v>621</v>
      </c>
      <c r="I17" s="1" t="s">
        <v>385</v>
      </c>
      <c r="J17" s="25"/>
      <c r="K17" s="14"/>
      <c r="L17" s="26"/>
    </row>
    <row r="18" spans="1:12" x14ac:dyDescent="0.2">
      <c r="A18" s="1">
        <v>23</v>
      </c>
      <c r="B18" s="1" t="s">
        <v>128</v>
      </c>
      <c r="C18" s="1" t="s">
        <v>956</v>
      </c>
      <c r="D18" s="1" t="s">
        <v>969</v>
      </c>
      <c r="E18" s="1">
        <v>0</v>
      </c>
      <c r="F18" s="1">
        <v>0</v>
      </c>
      <c r="G18" s="1" t="s">
        <v>957</v>
      </c>
      <c r="H18" s="24" t="s">
        <v>68</v>
      </c>
      <c r="I18" s="1" t="s">
        <v>498</v>
      </c>
      <c r="J18" s="25"/>
      <c r="K18" s="14"/>
      <c r="L18" s="26"/>
    </row>
    <row r="19" spans="1:12" x14ac:dyDescent="0.2">
      <c r="A19" s="1">
        <v>24</v>
      </c>
      <c r="B19" s="1" t="s">
        <v>131</v>
      </c>
      <c r="C19" s="1" t="s">
        <v>956</v>
      </c>
      <c r="D19" s="1" t="s">
        <v>428</v>
      </c>
      <c r="E19" s="1">
        <v>0</v>
      </c>
      <c r="F19" s="1">
        <v>0</v>
      </c>
      <c r="G19" s="1" t="s">
        <v>957</v>
      </c>
      <c r="H19" s="24" t="s">
        <v>845</v>
      </c>
      <c r="I19" s="1" t="s">
        <v>480</v>
      </c>
      <c r="J19" s="25"/>
      <c r="K19" s="14"/>
      <c r="L19" s="26"/>
    </row>
    <row r="20" spans="1:12" x14ac:dyDescent="0.2">
      <c r="A20" s="1">
        <v>25</v>
      </c>
      <c r="B20" s="1" t="s">
        <v>133</v>
      </c>
      <c r="C20" s="1" t="s">
        <v>956</v>
      </c>
      <c r="D20" s="1" t="s">
        <v>430</v>
      </c>
      <c r="E20" s="1">
        <v>0</v>
      </c>
      <c r="F20" s="1">
        <v>0</v>
      </c>
      <c r="G20" s="1" t="s">
        <v>957</v>
      </c>
      <c r="H20" s="24" t="s">
        <v>148</v>
      </c>
      <c r="I20" s="1" t="s">
        <v>688</v>
      </c>
      <c r="J20" s="25"/>
      <c r="K20" s="14"/>
      <c r="L20" s="26"/>
    </row>
    <row r="21" spans="1:12" x14ac:dyDescent="0.2">
      <c r="A21" s="1">
        <v>26</v>
      </c>
      <c r="B21" s="1" t="s">
        <v>970</v>
      </c>
      <c r="C21" s="1" t="s">
        <v>956</v>
      </c>
      <c r="D21" s="1" t="s">
        <v>431</v>
      </c>
      <c r="E21" s="1">
        <v>0</v>
      </c>
      <c r="F21" s="1">
        <v>0</v>
      </c>
      <c r="G21" s="1" t="s">
        <v>957</v>
      </c>
      <c r="H21" s="24" t="s">
        <v>239</v>
      </c>
      <c r="I21" s="1" t="s">
        <v>514</v>
      </c>
      <c r="J21" s="25"/>
      <c r="K21" s="14"/>
      <c r="L21" s="26"/>
    </row>
    <row r="22" spans="1:12" x14ac:dyDescent="0.2">
      <c r="A22" s="1">
        <v>27</v>
      </c>
      <c r="B22" s="1" t="s">
        <v>971</v>
      </c>
      <c r="C22" s="1" t="s">
        <v>956</v>
      </c>
      <c r="D22" s="1" t="s">
        <v>434</v>
      </c>
      <c r="E22" s="1">
        <v>0</v>
      </c>
      <c r="F22" s="1">
        <v>0</v>
      </c>
      <c r="G22" s="1" t="s">
        <v>957</v>
      </c>
      <c r="H22" s="24" t="s">
        <v>937</v>
      </c>
      <c r="I22" s="1" t="s">
        <v>466</v>
      </c>
      <c r="J22" s="25"/>
      <c r="K22" s="14"/>
      <c r="L22" s="26"/>
    </row>
    <row r="23" spans="1:12" x14ac:dyDescent="0.2">
      <c r="A23" s="1">
        <v>28</v>
      </c>
      <c r="B23" s="1" t="s">
        <v>972</v>
      </c>
      <c r="C23" s="1" t="s">
        <v>956</v>
      </c>
      <c r="D23" s="1" t="s">
        <v>437</v>
      </c>
      <c r="E23" s="1">
        <v>0</v>
      </c>
      <c r="F23" s="1">
        <v>0</v>
      </c>
      <c r="G23" s="1" t="s">
        <v>957</v>
      </c>
      <c r="H23" s="24" t="s">
        <v>567</v>
      </c>
      <c r="I23" s="1" t="s">
        <v>111</v>
      </c>
      <c r="J23" s="25"/>
      <c r="K23" s="14"/>
      <c r="L23" s="26"/>
    </row>
    <row r="24" spans="1:12" x14ac:dyDescent="0.2">
      <c r="A24" s="1">
        <v>29</v>
      </c>
      <c r="B24" s="1" t="s">
        <v>973</v>
      </c>
      <c r="C24" s="1" t="s">
        <v>956</v>
      </c>
      <c r="D24" s="1" t="s">
        <v>440</v>
      </c>
      <c r="E24" s="1">
        <v>0</v>
      </c>
      <c r="F24" s="1">
        <v>0</v>
      </c>
      <c r="G24" s="1" t="s">
        <v>957</v>
      </c>
      <c r="H24" s="24" t="s">
        <v>839</v>
      </c>
      <c r="I24" s="1" t="s">
        <v>666</v>
      </c>
      <c r="J24" s="25"/>
      <c r="K24" s="14"/>
      <c r="L24" s="26"/>
    </row>
    <row r="25" spans="1:12" x14ac:dyDescent="0.2">
      <c r="A25" s="1">
        <v>30</v>
      </c>
      <c r="B25" s="1" t="s">
        <v>974</v>
      </c>
      <c r="C25" s="1" t="s">
        <v>956</v>
      </c>
      <c r="D25" s="1" t="s">
        <v>444</v>
      </c>
      <c r="E25" s="1">
        <v>0</v>
      </c>
      <c r="F25" s="1">
        <v>0</v>
      </c>
      <c r="G25" s="1" t="s">
        <v>957</v>
      </c>
      <c r="H25" s="24" t="s">
        <v>623</v>
      </c>
      <c r="I25" s="1" t="s">
        <v>486</v>
      </c>
      <c r="J25" s="25"/>
      <c r="K25" s="14"/>
      <c r="L25" s="26"/>
    </row>
    <row r="26" spans="1:12" x14ac:dyDescent="0.2">
      <c r="A26" s="1">
        <v>31</v>
      </c>
      <c r="B26" s="1" t="s">
        <v>975</v>
      </c>
      <c r="C26" s="1" t="s">
        <v>956</v>
      </c>
      <c r="D26" s="1" t="s">
        <v>446</v>
      </c>
      <c r="E26" s="1">
        <v>0</v>
      </c>
      <c r="F26" s="1">
        <v>0</v>
      </c>
      <c r="G26" s="1" t="s">
        <v>957</v>
      </c>
      <c r="H26" s="24" t="s">
        <v>454</v>
      </c>
      <c r="I26" s="1" t="s">
        <v>135</v>
      </c>
      <c r="J26" s="25"/>
      <c r="K26" s="14"/>
      <c r="L26" s="26"/>
    </row>
    <row r="27" spans="1:12" x14ac:dyDescent="0.2">
      <c r="A27" s="1">
        <v>32</v>
      </c>
      <c r="B27" s="1" t="s">
        <v>147</v>
      </c>
      <c r="C27" s="1" t="s">
        <v>956</v>
      </c>
      <c r="D27" s="1" t="s">
        <v>450</v>
      </c>
      <c r="E27" s="1">
        <v>0</v>
      </c>
      <c r="F27" s="1">
        <v>0</v>
      </c>
      <c r="G27" s="1" t="s">
        <v>957</v>
      </c>
      <c r="H27" s="1" t="s">
        <v>95</v>
      </c>
      <c r="I27" s="1" t="s">
        <v>165</v>
      </c>
      <c r="J27" s="14"/>
      <c r="K27" s="14"/>
      <c r="L27" s="26"/>
    </row>
    <row r="28" spans="1:12" x14ac:dyDescent="0.2">
      <c r="A28" s="1">
        <v>33</v>
      </c>
      <c r="B28" s="1" t="s">
        <v>149</v>
      </c>
      <c r="C28" s="1" t="s">
        <v>956</v>
      </c>
      <c r="D28" s="1" t="s">
        <v>452</v>
      </c>
      <c r="E28" s="1">
        <v>0</v>
      </c>
      <c r="F28" s="1">
        <v>0</v>
      </c>
      <c r="G28" s="1" t="s">
        <v>957</v>
      </c>
      <c r="H28" s="1" t="s">
        <v>239</v>
      </c>
      <c r="I28" s="1" t="s">
        <v>441</v>
      </c>
      <c r="J28" s="14"/>
      <c r="K28" s="14"/>
      <c r="L28" s="26"/>
    </row>
    <row r="29" spans="1:12" x14ac:dyDescent="0.2">
      <c r="A29" s="1">
        <v>34</v>
      </c>
      <c r="B29" s="1" t="s">
        <v>151</v>
      </c>
      <c r="C29" s="1" t="s">
        <v>956</v>
      </c>
      <c r="D29" s="1" t="s">
        <v>976</v>
      </c>
      <c r="E29" s="1">
        <v>0</v>
      </c>
      <c r="F29" s="1">
        <v>0</v>
      </c>
      <c r="G29" s="1" t="s">
        <v>957</v>
      </c>
      <c r="H29" s="1" t="s">
        <v>360</v>
      </c>
      <c r="I29" s="1" t="s">
        <v>376</v>
      </c>
      <c r="J29" s="14"/>
      <c r="K29" s="14"/>
      <c r="L29" s="26"/>
    </row>
    <row r="30" spans="1:12" x14ac:dyDescent="0.2">
      <c r="A30" s="1">
        <v>35</v>
      </c>
      <c r="B30" s="1" t="s">
        <v>153</v>
      </c>
      <c r="C30" s="1" t="s">
        <v>956</v>
      </c>
      <c r="D30" s="1" t="s">
        <v>977</v>
      </c>
      <c r="E30" s="1">
        <v>0</v>
      </c>
      <c r="F30" s="1">
        <v>0</v>
      </c>
      <c r="G30" s="1" t="s">
        <v>957</v>
      </c>
      <c r="H30" s="1" t="s">
        <v>531</v>
      </c>
      <c r="I30" s="1" t="s">
        <v>456</v>
      </c>
      <c r="J30" s="14"/>
      <c r="K30" s="14"/>
      <c r="L30" s="26"/>
    </row>
    <row r="31" spans="1:12" x14ac:dyDescent="0.2">
      <c r="A31" s="1">
        <v>36</v>
      </c>
      <c r="B31" s="1" t="s">
        <v>155</v>
      </c>
      <c r="C31" s="1" t="s">
        <v>956</v>
      </c>
      <c r="D31" s="1" t="s">
        <v>978</v>
      </c>
      <c r="E31" s="1">
        <v>0</v>
      </c>
      <c r="F31" s="1">
        <v>0</v>
      </c>
      <c r="G31" s="1" t="s">
        <v>957</v>
      </c>
      <c r="H31" s="1" t="s">
        <v>793</v>
      </c>
      <c r="I31" s="1" t="s">
        <v>380</v>
      </c>
      <c r="J31" s="14"/>
      <c r="K31" s="14"/>
      <c r="L31" s="26"/>
    </row>
    <row r="32" spans="1:12" x14ac:dyDescent="0.2">
      <c r="A32" s="1">
        <v>37</v>
      </c>
      <c r="B32" s="1" t="s">
        <v>157</v>
      </c>
      <c r="C32" s="1" t="s">
        <v>956</v>
      </c>
      <c r="D32" s="1" t="s">
        <v>979</v>
      </c>
      <c r="E32" s="1">
        <v>0</v>
      </c>
      <c r="F32" s="1">
        <v>0</v>
      </c>
      <c r="G32" s="1" t="s">
        <v>957</v>
      </c>
      <c r="H32" s="1" t="s">
        <v>688</v>
      </c>
      <c r="I32" s="1" t="s">
        <v>614</v>
      </c>
      <c r="J32" s="14"/>
      <c r="K32" s="14"/>
      <c r="L32" s="26"/>
    </row>
    <row r="33" spans="1:12" x14ac:dyDescent="0.2">
      <c r="A33" s="1">
        <v>38</v>
      </c>
      <c r="B33" s="1" t="s">
        <v>159</v>
      </c>
      <c r="C33" s="1" t="s">
        <v>956</v>
      </c>
      <c r="D33" s="1" t="s">
        <v>980</v>
      </c>
      <c r="E33" s="1">
        <v>0</v>
      </c>
      <c r="F33" s="1">
        <v>0</v>
      </c>
      <c r="G33" s="1" t="s">
        <v>957</v>
      </c>
      <c r="H33" s="1" t="s">
        <v>113</v>
      </c>
      <c r="I33" s="1" t="s">
        <v>99</v>
      </c>
      <c r="J33" s="14"/>
      <c r="K33" s="14"/>
      <c r="L33" s="26"/>
    </row>
    <row r="34" spans="1:12" x14ac:dyDescent="0.2">
      <c r="A34" s="1">
        <v>39</v>
      </c>
      <c r="B34" s="1" t="s">
        <v>161</v>
      </c>
      <c r="C34" s="1" t="s">
        <v>956</v>
      </c>
      <c r="D34" s="1" t="s">
        <v>981</v>
      </c>
      <c r="E34" s="1">
        <v>0</v>
      </c>
      <c r="F34" s="1">
        <v>0</v>
      </c>
      <c r="G34" s="1" t="s">
        <v>957</v>
      </c>
      <c r="H34" s="1" t="s">
        <v>499</v>
      </c>
      <c r="I34" s="1" t="s">
        <v>269</v>
      </c>
      <c r="J34" s="14"/>
      <c r="K34" s="14"/>
      <c r="L34" s="26"/>
    </row>
    <row r="35" spans="1:12" x14ac:dyDescent="0.2">
      <c r="A35" s="1">
        <v>436</v>
      </c>
      <c r="B35" s="1" t="s">
        <v>188</v>
      </c>
      <c r="C35" s="1" t="s">
        <v>982</v>
      </c>
      <c r="D35" s="1" t="s">
        <v>186</v>
      </c>
      <c r="E35" s="1">
        <v>0</v>
      </c>
      <c r="F35" s="1">
        <v>0</v>
      </c>
      <c r="G35" s="1" t="s">
        <v>957</v>
      </c>
      <c r="H35" s="1" t="s">
        <v>127</v>
      </c>
      <c r="I35" s="1" t="s">
        <v>642</v>
      </c>
      <c r="J35" s="14"/>
      <c r="K35" s="14"/>
      <c r="L35" s="26"/>
    </row>
    <row r="36" spans="1:12" x14ac:dyDescent="0.2">
      <c r="A36" s="1">
        <v>437</v>
      </c>
      <c r="B36" s="1" t="s">
        <v>191</v>
      </c>
      <c r="C36" s="1" t="s">
        <v>982</v>
      </c>
      <c r="D36" s="1" t="s">
        <v>189</v>
      </c>
      <c r="E36" s="1">
        <v>0</v>
      </c>
      <c r="F36" s="1">
        <v>0</v>
      </c>
      <c r="G36" s="1" t="s">
        <v>957</v>
      </c>
      <c r="H36" s="1" t="s">
        <v>303</v>
      </c>
      <c r="I36" s="1" t="s">
        <v>524</v>
      </c>
      <c r="J36" s="14"/>
      <c r="K36" s="14"/>
      <c r="L36" s="26"/>
    </row>
    <row r="37" spans="1:12" x14ac:dyDescent="0.2">
      <c r="A37" s="1">
        <v>438</v>
      </c>
      <c r="B37" s="1" t="s">
        <v>193</v>
      </c>
      <c r="C37" s="1" t="s">
        <v>982</v>
      </c>
      <c r="D37" s="1" t="s">
        <v>192</v>
      </c>
      <c r="E37" s="1">
        <v>0</v>
      </c>
      <c r="F37" s="1">
        <v>0</v>
      </c>
      <c r="G37" s="1" t="s">
        <v>957</v>
      </c>
      <c r="H37" s="1" t="s">
        <v>108</v>
      </c>
      <c r="I37" s="1" t="s">
        <v>614</v>
      </c>
      <c r="J37" s="14"/>
      <c r="K37" s="14"/>
      <c r="L37" s="26"/>
    </row>
    <row r="38" spans="1:12" x14ac:dyDescent="0.2">
      <c r="A38" s="1">
        <v>439</v>
      </c>
      <c r="B38" s="1" t="s">
        <v>196</v>
      </c>
      <c r="C38" s="1" t="s">
        <v>982</v>
      </c>
      <c r="D38" s="1" t="s">
        <v>194</v>
      </c>
      <c r="E38" s="1">
        <v>0</v>
      </c>
      <c r="F38" s="1">
        <v>0</v>
      </c>
      <c r="G38" s="1" t="s">
        <v>957</v>
      </c>
      <c r="H38" s="1" t="s">
        <v>760</v>
      </c>
      <c r="I38" s="1" t="s">
        <v>709</v>
      </c>
      <c r="J38" s="14"/>
      <c r="K38" s="14"/>
      <c r="L38" s="26"/>
    </row>
    <row r="39" spans="1:12" x14ac:dyDescent="0.2">
      <c r="A39" s="1">
        <v>440</v>
      </c>
      <c r="B39" s="1" t="s">
        <v>199</v>
      </c>
      <c r="C39" s="1" t="s">
        <v>982</v>
      </c>
      <c r="D39" s="1" t="s">
        <v>198</v>
      </c>
      <c r="E39" s="1">
        <v>0</v>
      </c>
      <c r="F39" s="1">
        <v>0</v>
      </c>
      <c r="G39" s="1" t="s">
        <v>957</v>
      </c>
      <c r="H39" s="1" t="s">
        <v>498</v>
      </c>
      <c r="I39" s="1" t="s">
        <v>352</v>
      </c>
      <c r="J39" s="14"/>
      <c r="K39" s="14"/>
      <c r="L39" s="26"/>
    </row>
    <row r="40" spans="1:12" x14ac:dyDescent="0.2">
      <c r="A40" s="1">
        <v>441</v>
      </c>
      <c r="B40" s="1" t="s">
        <v>201</v>
      </c>
      <c r="C40" s="1" t="s">
        <v>982</v>
      </c>
      <c r="D40" s="1" t="s">
        <v>200</v>
      </c>
      <c r="E40" s="1">
        <v>0</v>
      </c>
      <c r="F40" s="1">
        <v>0</v>
      </c>
      <c r="G40" s="1" t="s">
        <v>957</v>
      </c>
      <c r="H40" s="1" t="s">
        <v>454</v>
      </c>
      <c r="I40" s="1" t="s">
        <v>152</v>
      </c>
      <c r="J40" s="14"/>
      <c r="K40" s="14"/>
      <c r="L40" s="26"/>
    </row>
    <row r="41" spans="1:12" x14ac:dyDescent="0.2">
      <c r="A41" s="1">
        <v>442</v>
      </c>
      <c r="B41" s="1" t="s">
        <v>204</v>
      </c>
      <c r="C41" s="1" t="s">
        <v>982</v>
      </c>
      <c r="D41" s="1" t="s">
        <v>983</v>
      </c>
      <c r="E41" s="1">
        <v>0</v>
      </c>
      <c r="F41" s="1">
        <v>0</v>
      </c>
      <c r="G41" s="1" t="s">
        <v>957</v>
      </c>
      <c r="H41" s="1" t="s">
        <v>820</v>
      </c>
      <c r="I41" s="1" t="s">
        <v>269</v>
      </c>
      <c r="J41" s="14"/>
      <c r="K41" s="14"/>
      <c r="L41" s="26"/>
    </row>
    <row r="42" spans="1:12" x14ac:dyDescent="0.2">
      <c r="A42" s="1">
        <v>443</v>
      </c>
      <c r="B42" s="1" t="s">
        <v>207</v>
      </c>
      <c r="C42" s="1" t="s">
        <v>982</v>
      </c>
      <c r="D42" s="1" t="s">
        <v>984</v>
      </c>
      <c r="E42" s="1">
        <v>0</v>
      </c>
      <c r="F42" s="1">
        <v>0</v>
      </c>
      <c r="G42" s="1" t="s">
        <v>957</v>
      </c>
      <c r="H42" s="1" t="s">
        <v>181</v>
      </c>
      <c r="I42" s="1" t="s">
        <v>471</v>
      </c>
      <c r="J42" s="14"/>
      <c r="K42" s="14"/>
      <c r="L42" s="26"/>
    </row>
    <row r="43" spans="1:12" x14ac:dyDescent="0.2">
      <c r="A43" s="1">
        <v>444</v>
      </c>
      <c r="B43" s="1" t="s">
        <v>210</v>
      </c>
      <c r="C43" s="1" t="s">
        <v>982</v>
      </c>
      <c r="D43" s="1" t="s">
        <v>985</v>
      </c>
      <c r="E43" s="1">
        <v>0</v>
      </c>
      <c r="F43" s="1">
        <v>0</v>
      </c>
      <c r="G43" s="1" t="s">
        <v>957</v>
      </c>
      <c r="H43" s="1" t="s">
        <v>58</v>
      </c>
      <c r="I43" s="1" t="s">
        <v>848</v>
      </c>
      <c r="J43" s="14"/>
      <c r="K43" s="14"/>
      <c r="L43" s="26"/>
    </row>
    <row r="44" spans="1:12" x14ac:dyDescent="0.2">
      <c r="A44" s="1">
        <v>445</v>
      </c>
      <c r="B44" s="1" t="s">
        <v>213</v>
      </c>
      <c r="C44" s="1" t="s">
        <v>982</v>
      </c>
      <c r="D44" s="1" t="s">
        <v>986</v>
      </c>
      <c r="E44" s="1">
        <v>0</v>
      </c>
      <c r="F44" s="1">
        <v>0</v>
      </c>
      <c r="G44" s="1" t="s">
        <v>957</v>
      </c>
      <c r="H44" s="1" t="s">
        <v>675</v>
      </c>
      <c r="I44" s="1" t="s">
        <v>531</v>
      </c>
      <c r="J44" s="14"/>
      <c r="K44" s="14"/>
      <c r="L44" s="26"/>
    </row>
    <row r="45" spans="1:12" x14ac:dyDescent="0.2">
      <c r="A45" s="1">
        <v>446</v>
      </c>
      <c r="B45" s="1" t="s">
        <v>216</v>
      </c>
      <c r="C45" s="1" t="s">
        <v>982</v>
      </c>
      <c r="D45" s="1" t="s">
        <v>987</v>
      </c>
      <c r="E45" s="1">
        <v>0</v>
      </c>
      <c r="F45" s="1">
        <v>0</v>
      </c>
      <c r="G45" s="1" t="s">
        <v>957</v>
      </c>
      <c r="H45" s="1" t="s">
        <v>466</v>
      </c>
      <c r="I45" s="1" t="s">
        <v>385</v>
      </c>
      <c r="J45" s="14"/>
      <c r="K45" s="14"/>
      <c r="L45" s="26"/>
    </row>
    <row r="46" spans="1:12" x14ac:dyDescent="0.2">
      <c r="A46" s="1">
        <v>447</v>
      </c>
      <c r="B46" s="1" t="s">
        <v>219</v>
      </c>
      <c r="C46" s="1" t="s">
        <v>982</v>
      </c>
      <c r="D46" s="1" t="s">
        <v>988</v>
      </c>
      <c r="E46" s="1">
        <v>0</v>
      </c>
      <c r="F46" s="1">
        <v>0</v>
      </c>
      <c r="G46" s="1" t="s">
        <v>957</v>
      </c>
      <c r="H46" s="1" t="s">
        <v>760</v>
      </c>
      <c r="I46" s="1" t="s">
        <v>236</v>
      </c>
      <c r="J46" s="14"/>
      <c r="K46" s="14"/>
      <c r="L46" s="26"/>
    </row>
    <row r="47" spans="1:12" x14ac:dyDescent="0.2">
      <c r="A47" s="1">
        <v>448</v>
      </c>
      <c r="B47" s="1" t="s">
        <v>222</v>
      </c>
      <c r="C47" s="1" t="s">
        <v>982</v>
      </c>
      <c r="D47" s="1" t="s">
        <v>220</v>
      </c>
      <c r="E47" s="1">
        <v>0</v>
      </c>
      <c r="F47" s="1">
        <v>0</v>
      </c>
      <c r="G47" s="1" t="s">
        <v>957</v>
      </c>
      <c r="H47" s="1" t="s">
        <v>820</v>
      </c>
      <c r="I47" s="1" t="s">
        <v>721</v>
      </c>
      <c r="J47" s="14"/>
      <c r="K47" s="14"/>
      <c r="L47" s="26"/>
    </row>
    <row r="48" spans="1:12" x14ac:dyDescent="0.2">
      <c r="A48" s="1">
        <v>449</v>
      </c>
      <c r="B48" s="1" t="s">
        <v>225</v>
      </c>
      <c r="C48" s="1" t="s">
        <v>982</v>
      </c>
      <c r="D48" s="1" t="s">
        <v>223</v>
      </c>
      <c r="E48" s="1">
        <v>0</v>
      </c>
      <c r="F48" s="1">
        <v>0</v>
      </c>
      <c r="G48" s="1" t="s">
        <v>957</v>
      </c>
      <c r="H48" s="1" t="s">
        <v>429</v>
      </c>
      <c r="I48" s="1" t="s">
        <v>842</v>
      </c>
      <c r="J48" s="14"/>
      <c r="K48" s="14"/>
      <c r="L48" s="26"/>
    </row>
    <row r="49" spans="1:12" x14ac:dyDescent="0.2">
      <c r="A49" s="1">
        <v>450</v>
      </c>
      <c r="B49" s="1" t="s">
        <v>228</v>
      </c>
      <c r="C49" s="1" t="s">
        <v>982</v>
      </c>
      <c r="D49" s="1" t="s">
        <v>226</v>
      </c>
      <c r="E49" s="1">
        <v>0</v>
      </c>
      <c r="F49" s="1">
        <v>0</v>
      </c>
      <c r="G49" s="1" t="s">
        <v>957</v>
      </c>
      <c r="H49" s="1" t="s">
        <v>190</v>
      </c>
      <c r="I49" s="1" t="s">
        <v>760</v>
      </c>
      <c r="J49" s="14"/>
      <c r="K49" s="14"/>
      <c r="L49" s="26"/>
    </row>
    <row r="50" spans="1:12" x14ac:dyDescent="0.2">
      <c r="A50" s="1">
        <v>451</v>
      </c>
      <c r="B50" s="1" t="s">
        <v>231</v>
      </c>
      <c r="C50" s="1" t="s">
        <v>982</v>
      </c>
      <c r="D50" s="1" t="s">
        <v>229</v>
      </c>
      <c r="E50" s="1">
        <v>0</v>
      </c>
      <c r="F50" s="1">
        <v>0</v>
      </c>
      <c r="G50" s="1" t="s">
        <v>957</v>
      </c>
      <c r="H50" s="1" t="s">
        <v>521</v>
      </c>
      <c r="I50" s="1" t="s">
        <v>438</v>
      </c>
      <c r="J50" s="14"/>
      <c r="K50" s="14"/>
      <c r="L50" s="26"/>
    </row>
    <row r="51" spans="1:12" x14ac:dyDescent="0.2">
      <c r="A51" s="1">
        <v>452</v>
      </c>
      <c r="B51" s="1" t="s">
        <v>234</v>
      </c>
      <c r="C51" s="1" t="s">
        <v>982</v>
      </c>
      <c r="D51" s="1" t="s">
        <v>233</v>
      </c>
      <c r="E51" s="1">
        <v>0</v>
      </c>
      <c r="F51" s="1">
        <v>0</v>
      </c>
      <c r="G51" s="1" t="s">
        <v>957</v>
      </c>
      <c r="H51" s="1" t="s">
        <v>607</v>
      </c>
      <c r="I51" s="1" t="s">
        <v>827</v>
      </c>
      <c r="J51" s="14"/>
      <c r="K51" s="14"/>
      <c r="L51" s="26"/>
    </row>
    <row r="52" spans="1:12" x14ac:dyDescent="0.2">
      <c r="A52" s="1">
        <v>453</v>
      </c>
      <c r="B52" s="1" t="s">
        <v>237</v>
      </c>
      <c r="C52" s="1" t="s">
        <v>982</v>
      </c>
      <c r="D52" s="1" t="s">
        <v>235</v>
      </c>
      <c r="E52" s="1">
        <v>0</v>
      </c>
      <c r="F52" s="1">
        <v>0</v>
      </c>
      <c r="G52" s="1" t="s">
        <v>957</v>
      </c>
      <c r="H52" s="1" t="s">
        <v>938</v>
      </c>
      <c r="I52" s="1" t="s">
        <v>310</v>
      </c>
      <c r="J52" s="14"/>
      <c r="K52" s="14"/>
      <c r="L52" s="26"/>
    </row>
    <row r="53" spans="1:12" x14ac:dyDescent="0.2">
      <c r="A53" s="1">
        <v>454</v>
      </c>
      <c r="B53" s="1" t="s">
        <v>240</v>
      </c>
      <c r="C53" s="1" t="s">
        <v>982</v>
      </c>
      <c r="D53" s="1" t="s">
        <v>238</v>
      </c>
      <c r="E53" s="1">
        <v>0</v>
      </c>
      <c r="F53" s="1">
        <v>0</v>
      </c>
      <c r="G53" s="1" t="s">
        <v>957</v>
      </c>
      <c r="H53" s="1" t="s">
        <v>839</v>
      </c>
      <c r="I53" s="1" t="s">
        <v>836</v>
      </c>
      <c r="J53" s="14"/>
      <c r="K53" s="14"/>
      <c r="L53" s="26"/>
    </row>
    <row r="54" spans="1:12" x14ac:dyDescent="0.2">
      <c r="A54" s="1">
        <v>455</v>
      </c>
      <c r="B54" s="1" t="s">
        <v>243</v>
      </c>
      <c r="C54" s="1" t="s">
        <v>982</v>
      </c>
      <c r="D54" s="1" t="s">
        <v>241</v>
      </c>
      <c r="E54" s="1">
        <v>0</v>
      </c>
      <c r="F54" s="1">
        <v>0</v>
      </c>
      <c r="G54" s="1" t="s">
        <v>957</v>
      </c>
      <c r="H54" s="1" t="s">
        <v>145</v>
      </c>
      <c r="I54" s="1" t="s">
        <v>76</v>
      </c>
      <c r="J54" s="14"/>
      <c r="K54" s="14"/>
      <c r="L54" s="26"/>
    </row>
    <row r="55" spans="1:12" x14ac:dyDescent="0.2">
      <c r="A55" s="1">
        <v>456</v>
      </c>
      <c r="B55" s="1" t="s">
        <v>246</v>
      </c>
      <c r="C55" s="1" t="s">
        <v>982</v>
      </c>
      <c r="D55" s="1" t="s">
        <v>245</v>
      </c>
      <c r="E55" s="1">
        <v>0</v>
      </c>
      <c r="F55" s="1">
        <v>0</v>
      </c>
      <c r="G55" s="1" t="s">
        <v>957</v>
      </c>
      <c r="H55" s="1" t="s">
        <v>816</v>
      </c>
      <c r="I55" s="1" t="s">
        <v>553</v>
      </c>
      <c r="J55" s="14"/>
      <c r="K55" s="14"/>
      <c r="L55" s="26"/>
    </row>
    <row r="56" spans="1:12" x14ac:dyDescent="0.2">
      <c r="A56" s="1">
        <v>457</v>
      </c>
      <c r="B56" s="1" t="s">
        <v>249</v>
      </c>
      <c r="C56" s="1" t="s">
        <v>982</v>
      </c>
      <c r="D56" s="1" t="s">
        <v>247</v>
      </c>
      <c r="E56" s="1">
        <v>0</v>
      </c>
      <c r="F56" s="1">
        <v>0</v>
      </c>
      <c r="G56" s="1" t="s">
        <v>957</v>
      </c>
      <c r="H56" s="1" t="s">
        <v>385</v>
      </c>
      <c r="I56" s="1" t="s">
        <v>763</v>
      </c>
      <c r="J56" s="14"/>
      <c r="K56" s="14"/>
      <c r="L56" s="26"/>
    </row>
    <row r="57" spans="1:12" x14ac:dyDescent="0.2">
      <c r="A57" s="1">
        <v>458</v>
      </c>
      <c r="B57" s="1" t="s">
        <v>252</v>
      </c>
      <c r="C57" s="1" t="s">
        <v>982</v>
      </c>
      <c r="D57" s="1" t="s">
        <v>989</v>
      </c>
      <c r="E57" s="1">
        <v>0</v>
      </c>
      <c r="F57" s="1">
        <v>0</v>
      </c>
      <c r="G57" s="1" t="s">
        <v>957</v>
      </c>
      <c r="H57" s="1" t="s">
        <v>263</v>
      </c>
      <c r="I57" s="1" t="s">
        <v>465</v>
      </c>
      <c r="J57" s="14"/>
      <c r="K57" s="14"/>
      <c r="L57" s="26"/>
    </row>
    <row r="58" spans="1:12" x14ac:dyDescent="0.2">
      <c r="A58" s="1">
        <v>459</v>
      </c>
      <c r="B58" s="1" t="s">
        <v>255</v>
      </c>
      <c r="C58" s="1" t="s">
        <v>982</v>
      </c>
      <c r="D58" s="1" t="s">
        <v>990</v>
      </c>
      <c r="E58" s="1">
        <v>0</v>
      </c>
      <c r="F58" s="1">
        <v>0</v>
      </c>
      <c r="G58" s="1" t="s">
        <v>957</v>
      </c>
      <c r="H58" s="1" t="s">
        <v>686</v>
      </c>
      <c r="I58" s="1" t="s">
        <v>170</v>
      </c>
      <c r="J58" s="14"/>
      <c r="K58" s="14"/>
      <c r="L58" s="26"/>
    </row>
    <row r="59" spans="1:12" x14ac:dyDescent="0.2">
      <c r="A59" s="1">
        <v>460</v>
      </c>
      <c r="B59" s="1" t="s">
        <v>259</v>
      </c>
      <c r="C59" s="1" t="s">
        <v>982</v>
      </c>
      <c r="D59" s="1" t="s">
        <v>991</v>
      </c>
      <c r="E59" s="1">
        <v>0</v>
      </c>
      <c r="F59" s="1">
        <v>0</v>
      </c>
      <c r="G59" s="1" t="s">
        <v>957</v>
      </c>
      <c r="H59" s="1" t="s">
        <v>524</v>
      </c>
      <c r="I59" s="1" t="s">
        <v>239</v>
      </c>
      <c r="J59" s="14"/>
      <c r="K59" s="14"/>
      <c r="L59" s="26"/>
    </row>
    <row r="60" spans="1:12" x14ac:dyDescent="0.2">
      <c r="A60" s="1">
        <v>461</v>
      </c>
      <c r="B60" s="1" t="s">
        <v>261</v>
      </c>
      <c r="C60" s="1" t="s">
        <v>982</v>
      </c>
      <c r="D60" s="1" t="s">
        <v>992</v>
      </c>
      <c r="E60" s="1">
        <v>0</v>
      </c>
      <c r="F60" s="1">
        <v>0</v>
      </c>
      <c r="G60" s="1" t="s">
        <v>957</v>
      </c>
      <c r="H60" s="1" t="s">
        <v>466</v>
      </c>
      <c r="I60" s="1" t="s">
        <v>277</v>
      </c>
      <c r="J60" s="14"/>
      <c r="K60" s="14"/>
      <c r="L60" s="26"/>
    </row>
    <row r="61" spans="1:12" x14ac:dyDescent="0.2">
      <c r="A61" s="1">
        <v>462</v>
      </c>
      <c r="B61" s="1" t="s">
        <v>264</v>
      </c>
      <c r="C61" s="1" t="s">
        <v>982</v>
      </c>
      <c r="D61" s="1" t="s">
        <v>993</v>
      </c>
      <c r="E61" s="1">
        <v>0</v>
      </c>
      <c r="F61" s="1">
        <v>0</v>
      </c>
      <c r="G61" s="1" t="s">
        <v>957</v>
      </c>
      <c r="H61" s="1" t="s">
        <v>451</v>
      </c>
      <c r="I61" s="1" t="s">
        <v>466</v>
      </c>
      <c r="J61" s="14"/>
      <c r="K61" s="14"/>
      <c r="L61" s="26"/>
    </row>
    <row r="62" spans="1:12" x14ac:dyDescent="0.2">
      <c r="A62" s="1">
        <v>463</v>
      </c>
      <c r="B62" s="1" t="s">
        <v>266</v>
      </c>
      <c r="C62" s="1" t="s">
        <v>982</v>
      </c>
      <c r="D62" s="1" t="s">
        <v>994</v>
      </c>
      <c r="E62" s="1">
        <v>0</v>
      </c>
      <c r="F62" s="1">
        <v>0</v>
      </c>
      <c r="G62" s="1" t="s">
        <v>957</v>
      </c>
      <c r="H62" s="1" t="s">
        <v>320</v>
      </c>
      <c r="I62" s="1" t="s">
        <v>165</v>
      </c>
      <c r="J62" s="14"/>
      <c r="K62" s="14"/>
      <c r="L62" s="26"/>
    </row>
    <row r="63" spans="1:12" x14ac:dyDescent="0.2">
      <c r="A63" s="1">
        <v>464</v>
      </c>
      <c r="B63" s="1" t="s">
        <v>270</v>
      </c>
      <c r="C63" s="1" t="s">
        <v>982</v>
      </c>
      <c r="D63" s="1" t="s">
        <v>268</v>
      </c>
      <c r="E63" s="1">
        <v>0</v>
      </c>
      <c r="F63" s="1">
        <v>0</v>
      </c>
      <c r="G63" s="1" t="s">
        <v>957</v>
      </c>
      <c r="H63" s="1" t="s">
        <v>125</v>
      </c>
      <c r="I63" s="1" t="s">
        <v>190</v>
      </c>
      <c r="J63" s="14"/>
      <c r="K63" s="14"/>
      <c r="L63" s="26"/>
    </row>
    <row r="64" spans="1:12" x14ac:dyDescent="0.2">
      <c r="A64" s="1">
        <v>465</v>
      </c>
      <c r="B64" s="1" t="s">
        <v>273</v>
      </c>
      <c r="C64" s="1" t="s">
        <v>982</v>
      </c>
      <c r="D64" s="1" t="s">
        <v>271</v>
      </c>
      <c r="E64" s="1">
        <v>0</v>
      </c>
      <c r="F64" s="1">
        <v>0</v>
      </c>
      <c r="G64" s="1" t="s">
        <v>957</v>
      </c>
      <c r="H64" s="1" t="s">
        <v>593</v>
      </c>
      <c r="I64" s="1" t="s">
        <v>172</v>
      </c>
      <c r="J64" s="14"/>
      <c r="K64" s="14"/>
      <c r="L64" s="26"/>
    </row>
    <row r="65" spans="1:12" x14ac:dyDescent="0.2">
      <c r="A65" s="1">
        <v>466</v>
      </c>
      <c r="B65" s="1" t="s">
        <v>275</v>
      </c>
      <c r="C65" s="1" t="s">
        <v>982</v>
      </c>
      <c r="D65" s="1" t="s">
        <v>274</v>
      </c>
      <c r="E65" s="1">
        <v>0</v>
      </c>
      <c r="F65" s="1">
        <v>0</v>
      </c>
      <c r="G65" s="1" t="s">
        <v>957</v>
      </c>
      <c r="H65" s="1" t="s">
        <v>212</v>
      </c>
      <c r="I65" s="1" t="s">
        <v>373</v>
      </c>
      <c r="J65" s="14"/>
      <c r="K65" s="14"/>
      <c r="L65" s="26"/>
    </row>
    <row r="66" spans="1:12" x14ac:dyDescent="0.2">
      <c r="A66" s="1">
        <v>467</v>
      </c>
      <c r="B66" s="1" t="s">
        <v>278</v>
      </c>
      <c r="C66" s="1" t="s">
        <v>982</v>
      </c>
      <c r="D66" s="1" t="s">
        <v>276</v>
      </c>
      <c r="E66" s="1">
        <v>0</v>
      </c>
      <c r="F66" s="1">
        <v>0</v>
      </c>
      <c r="G66" s="1" t="s">
        <v>957</v>
      </c>
      <c r="H66" s="1" t="s">
        <v>160</v>
      </c>
      <c r="I66" s="1" t="s">
        <v>457</v>
      </c>
      <c r="J66" s="14"/>
      <c r="K66" s="14"/>
      <c r="L66" s="26"/>
    </row>
    <row r="67" spans="1:12" x14ac:dyDescent="0.2">
      <c r="A67" s="1">
        <v>468</v>
      </c>
      <c r="B67" s="1" t="s">
        <v>50</v>
      </c>
      <c r="C67" s="1" t="s">
        <v>995</v>
      </c>
      <c r="D67" s="1" t="s">
        <v>48</v>
      </c>
      <c r="E67" s="1" t="s">
        <v>996</v>
      </c>
      <c r="F67" s="1">
        <v>0</v>
      </c>
      <c r="G67" s="1" t="s">
        <v>997</v>
      </c>
      <c r="H67" s="1" t="s">
        <v>49</v>
      </c>
      <c r="I67" s="1" t="s">
        <v>49</v>
      </c>
      <c r="J67" s="14" t="str">
        <f>"0x"&amp;LEFT(J1,2)</f>
        <v>0x04</v>
      </c>
      <c r="K67" s="14" t="str">
        <f>"0x"&amp;LEFT(K1,2)</f>
        <v>0x04</v>
      </c>
      <c r="L67" s="26">
        <v>1</v>
      </c>
    </row>
    <row r="68" spans="1:12" x14ac:dyDescent="0.2">
      <c r="A68" s="1">
        <v>469</v>
      </c>
      <c r="B68" s="1" t="s">
        <v>55</v>
      </c>
      <c r="C68" s="1" t="s">
        <v>995</v>
      </c>
      <c r="D68" s="1" t="s">
        <v>53</v>
      </c>
      <c r="E68" s="1">
        <v>0</v>
      </c>
      <c r="F68" s="1">
        <v>0</v>
      </c>
      <c r="G68" s="1" t="s">
        <v>998</v>
      </c>
      <c r="H68" s="1" t="s">
        <v>511</v>
      </c>
      <c r="I68" s="1" t="s">
        <v>105</v>
      </c>
      <c r="J68" s="14" t="str">
        <f>"0x"&amp;MID(J1,3,2)</f>
        <v>0xB6</v>
      </c>
      <c r="K68" s="14" t="str">
        <f>"0x"&amp;MID(K1,3,2)</f>
        <v>0x10</v>
      </c>
      <c r="L68" s="26">
        <v>1</v>
      </c>
    </row>
    <row r="69" spans="1:12" x14ac:dyDescent="0.2">
      <c r="A69" s="1">
        <v>470</v>
      </c>
      <c r="B69" s="1" t="s">
        <v>59</v>
      </c>
      <c r="C69" s="1" t="s">
        <v>995</v>
      </c>
      <c r="D69" s="1" t="s">
        <v>57</v>
      </c>
      <c r="E69" s="1">
        <v>0</v>
      </c>
      <c r="F69" s="1">
        <v>0</v>
      </c>
      <c r="G69" s="1" t="s">
        <v>56</v>
      </c>
      <c r="H69" s="1" t="s">
        <v>310</v>
      </c>
      <c r="I69" s="1" t="s">
        <v>797</v>
      </c>
      <c r="J69" s="14" t="str">
        <f>"0x"&amp;MID(J1,5,2)</f>
        <v>0x83</v>
      </c>
      <c r="K69" s="14" t="str">
        <f>"0x"&amp;MID(K1,5,2)</f>
        <v>0x7A</v>
      </c>
      <c r="L69" s="26">
        <v>1</v>
      </c>
    </row>
    <row r="70" spans="1:12" x14ac:dyDescent="0.2">
      <c r="A70" s="1">
        <v>471</v>
      </c>
      <c r="B70" s="1" t="s">
        <v>63</v>
      </c>
      <c r="C70" s="1" t="s">
        <v>995</v>
      </c>
      <c r="D70" s="1" t="s">
        <v>61</v>
      </c>
      <c r="E70" s="1" t="s">
        <v>999</v>
      </c>
      <c r="F70" s="1" t="s">
        <v>215</v>
      </c>
      <c r="G70" s="1" t="s">
        <v>1000</v>
      </c>
      <c r="H70" s="1" t="s">
        <v>425</v>
      </c>
      <c r="I70" s="1" t="s">
        <v>842</v>
      </c>
      <c r="J70" s="14" t="str">
        <f>"0x"&amp;DEC2HEX(_xlfn.BITXOR(_xlfn.BITXOR(_xlfn.BITXOR(HEX2DEC(88),HEX2DEC(LEFT(J1,2))),HEX2DEC(MID(J1,3,2))),HEX2DEC(MID(J1,5,2))))</f>
        <v>0xB9</v>
      </c>
      <c r="K70" s="14" t="str">
        <f>"0x"&amp;DEC2HEX(_xlfn.BITXOR(_xlfn.BITXOR(_xlfn.BITXOR(HEX2DEC(88),HEX2DEC(LEFT(K1,2))),HEX2DEC(MID(K1,3,2))),HEX2DEC(MID(K1,5,2))))</f>
        <v>0xE6</v>
      </c>
      <c r="L70" s="26">
        <v>2</v>
      </c>
    </row>
    <row r="71" spans="1:12" x14ac:dyDescent="0.2">
      <c r="A71" s="1">
        <v>472</v>
      </c>
      <c r="B71" s="1" t="s">
        <v>69</v>
      </c>
      <c r="C71" s="1" t="s">
        <v>995</v>
      </c>
      <c r="D71" s="1" t="s">
        <v>67</v>
      </c>
      <c r="E71" s="1">
        <v>0</v>
      </c>
      <c r="F71" s="1">
        <v>0</v>
      </c>
      <c r="G71" s="1" t="s">
        <v>1001</v>
      </c>
      <c r="H71" s="1" t="s">
        <v>447</v>
      </c>
      <c r="I71" s="1" t="s">
        <v>468</v>
      </c>
      <c r="J71" s="14" t="str">
        <f>"0x"&amp;MID(J1,7,2)</f>
        <v>0x52</v>
      </c>
      <c r="K71" s="14" t="str">
        <f>"0x"&amp;MID(K1,7,2)</f>
        <v>0x9A</v>
      </c>
      <c r="L71" s="26">
        <v>1</v>
      </c>
    </row>
    <row r="72" spans="1:12" x14ac:dyDescent="0.2">
      <c r="A72" s="1">
        <v>473</v>
      </c>
      <c r="B72" s="1" t="s">
        <v>73</v>
      </c>
      <c r="C72" s="1" t="s">
        <v>995</v>
      </c>
      <c r="D72" s="1" t="s">
        <v>71</v>
      </c>
      <c r="E72" s="1">
        <v>0</v>
      </c>
      <c r="F72" s="1">
        <v>0</v>
      </c>
      <c r="G72" s="1" t="s">
        <v>1002</v>
      </c>
      <c r="H72" s="1" t="s">
        <v>1011</v>
      </c>
      <c r="I72" s="1" t="s">
        <v>397</v>
      </c>
      <c r="J72" s="14" t="str">
        <f>"0x"&amp;MID(J1,9,2)</f>
        <v>0xAF</v>
      </c>
      <c r="K72" s="14" t="str">
        <f>"0x"&amp;MID(K1,9,2)</f>
        <v>0x8E</v>
      </c>
      <c r="L72" s="26">
        <v>1</v>
      </c>
    </row>
    <row r="73" spans="1:12" x14ac:dyDescent="0.2">
      <c r="A73" s="1">
        <v>474</v>
      </c>
      <c r="B73" s="1" t="s">
        <v>77</v>
      </c>
      <c r="C73" s="1" t="s">
        <v>995</v>
      </c>
      <c r="D73" s="1" t="s">
        <v>75</v>
      </c>
      <c r="E73" s="1">
        <v>0</v>
      </c>
      <c r="F73" s="1">
        <v>0</v>
      </c>
      <c r="G73" s="1" t="s">
        <v>1003</v>
      </c>
      <c r="H73" s="1" t="s">
        <v>693</v>
      </c>
      <c r="I73" s="1" t="s">
        <v>454</v>
      </c>
      <c r="J73" s="14" t="str">
        <f>"0x"&amp;MID(J1,11,2)</f>
        <v>0x4F</v>
      </c>
      <c r="K73" s="14" t="str">
        <f>"0x"&amp;MID(K1,11,2)</f>
        <v>0x4B</v>
      </c>
      <c r="L73" s="26">
        <v>1</v>
      </c>
    </row>
    <row r="74" spans="1:12" x14ac:dyDescent="0.2">
      <c r="A74" s="1">
        <v>475</v>
      </c>
      <c r="B74" s="1" t="s">
        <v>81</v>
      </c>
      <c r="C74" s="1" t="s">
        <v>995</v>
      </c>
      <c r="D74" s="1" t="s">
        <v>79</v>
      </c>
      <c r="E74" s="1">
        <v>0</v>
      </c>
      <c r="F74" s="1">
        <v>0</v>
      </c>
      <c r="G74" s="1" t="s">
        <v>1004</v>
      </c>
      <c r="H74" s="1" t="s">
        <v>218</v>
      </c>
      <c r="I74" s="1" t="s">
        <v>80</v>
      </c>
      <c r="J74" s="14" t="str">
        <f>"0x"&amp;MID(J1,13,2)</f>
        <v>0x80</v>
      </c>
      <c r="K74" s="14" t="str">
        <f>"0x"&amp;MID(K1,13,2)</f>
        <v>0x81</v>
      </c>
      <c r="L74" s="26">
        <v>1</v>
      </c>
    </row>
  </sheetData>
  <autoFilter ref="A1:I74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opLeftCell="A5" workbookViewId="0">
      <selection activeCell="B11" sqref="B11:Q11"/>
    </sheetView>
  </sheetViews>
  <sheetFormatPr defaultRowHeight="14.25" x14ac:dyDescent="0.2"/>
  <cols>
    <col min="1" max="1" width="50.75" customWidth="1"/>
    <col min="2" max="13" width="4.875" customWidth="1"/>
    <col min="14" max="17" width="5.25" customWidth="1"/>
  </cols>
  <sheetData>
    <row r="1" spans="1:17" x14ac:dyDescent="0.2">
      <c r="A1" t="s">
        <v>1017</v>
      </c>
      <c r="B1" t="str">
        <f>"0x"&amp;LEFT(A1,2)</f>
        <v>0x3B</v>
      </c>
      <c r="C1" t="str">
        <f>"0x"&amp;MID($A$1,4,2)</f>
        <v>0x3E</v>
      </c>
      <c r="D1" t="str">
        <f>"0x"&amp;MID($A$1,7,2)</f>
        <v>0x96</v>
      </c>
      <c r="E1" t="str">
        <f>"0x"&amp;MID($A$1,10,2)</f>
        <v>0x27</v>
      </c>
      <c r="F1" t="str">
        <f>"0x"&amp;MID($A$1,13,2)</f>
        <v>0x04</v>
      </c>
      <c r="G1" t="str">
        <f>"0x"&amp;MID($A$1,16,2)</f>
        <v>0x10</v>
      </c>
      <c r="H1" t="str">
        <f>"0x"&amp;MID($A$1,19,2)</f>
        <v>0x7A</v>
      </c>
      <c r="I1" t="str">
        <f>"0x"&amp;MID($A$1,22,2)</f>
        <v>0xE6</v>
      </c>
      <c r="J1" t="str">
        <f>"0x"&amp;MID($A$1,25,2)</f>
        <v>0x9A</v>
      </c>
      <c r="K1" t="str">
        <f>"0x"&amp;MID($A$1,28,2)</f>
        <v>0x8E</v>
      </c>
      <c r="L1" t="str">
        <f>"0x"&amp;MID($A$1,31,2)</f>
        <v>0x4B</v>
      </c>
      <c r="M1" t="str">
        <f>"0x"&amp;MID($A$1,34,2)</f>
        <v>0x81</v>
      </c>
      <c r="N1" t="str">
        <f>"0x"&amp;MID($A$1,37,2)</f>
        <v>0x01</v>
      </c>
      <c r="O1" t="str">
        <f>"0x"&amp;MID($A$1,40,2)</f>
        <v>0x03</v>
      </c>
      <c r="P1" t="str">
        <f>"0x"&amp;MID($A$1,43,2)</f>
        <v>0x00</v>
      </c>
      <c r="Q1" t="str">
        <f>"0x"&amp;MID($A$1,46,2)</f>
        <v>0x00</v>
      </c>
    </row>
    <row r="2" spans="1:17" x14ac:dyDescent="0.2">
      <c r="A2" t="s">
        <v>1013</v>
      </c>
    </row>
    <row r="3" spans="1:17" x14ac:dyDescent="0.2">
      <c r="A3" t="s">
        <v>1014</v>
      </c>
    </row>
    <row r="4" spans="1:17" x14ac:dyDescent="0.2">
      <c r="A4" t="s">
        <v>1008</v>
      </c>
    </row>
    <row r="5" spans="1:17" x14ac:dyDescent="0.2">
      <c r="A5" t="s">
        <v>1006</v>
      </c>
    </row>
    <row r="6" spans="1:17" x14ac:dyDescent="0.2">
      <c r="A6" t="s">
        <v>1007</v>
      </c>
    </row>
    <row r="11" spans="1:17" x14ac:dyDescent="0.2">
      <c r="B11" t="s">
        <v>190</v>
      </c>
      <c r="C11" t="s">
        <v>172</v>
      </c>
      <c r="D11" t="s">
        <v>373</v>
      </c>
      <c r="E11" t="s">
        <v>457</v>
      </c>
      <c r="F11" t="s">
        <v>49</v>
      </c>
      <c r="G11" t="s">
        <v>105</v>
      </c>
      <c r="H11" t="s">
        <v>797</v>
      </c>
      <c r="I11" t="s">
        <v>842</v>
      </c>
      <c r="J11" t="s">
        <v>468</v>
      </c>
      <c r="K11" t="s">
        <v>397</v>
      </c>
      <c r="L11" t="s">
        <v>454</v>
      </c>
      <c r="M11" t="s">
        <v>80</v>
      </c>
      <c r="N11" t="s">
        <v>65</v>
      </c>
      <c r="O11" t="s">
        <v>99</v>
      </c>
      <c r="P11" t="s">
        <v>46</v>
      </c>
      <c r="Q11" t="s">
        <v>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解密</vt:lpstr>
      <vt:lpstr>加密</vt:lpstr>
      <vt:lpstr>Sheet3</vt:lpstr>
      <vt:lpstr>Sheet1</vt:lpstr>
      <vt:lpstr>异或计算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anter</cp:lastModifiedBy>
  <dcterms:created xsi:type="dcterms:W3CDTF">2017-11-29T07:48:34Z</dcterms:created>
  <dcterms:modified xsi:type="dcterms:W3CDTF">2018-01-28T08:06:19Z</dcterms:modified>
</cp:coreProperties>
</file>