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已整理" sheetId="1" r:id="rId1"/>
    <sheet name="小计" sheetId="19" r:id="rId2"/>
    <sheet name="中文" sheetId="31" r:id="rId3"/>
    <sheet name="已有卡片" sheetId="27" r:id="rId4"/>
    <sheet name="Other" sheetId="26" r:id="rId5"/>
    <sheet name="支持游戏1" sheetId="15" r:id="rId6"/>
    <sheet name="支持游戏2" sheetId="30" r:id="rId7"/>
    <sheet name="支持游戏-原始" sheetId="23" r:id="rId8"/>
  </sheets>
  <definedNames>
    <definedName name="_xlnm._FilterDatabase" localSheetId="1" hidden="1">小计!$A$6:$Q$36</definedName>
    <definedName name="_xlnm._FilterDatabase" localSheetId="3" hidden="1">已有卡片!$A$1:$N$93</definedName>
    <definedName name="_xlnm._FilterDatabase" localSheetId="0" hidden="1">已整理!$A$1:$N$821</definedName>
    <definedName name="_xlnm._FilterDatabase" localSheetId="7" hidden="1">'支持游戏-原始'!$A$3:$M$144</definedName>
    <definedName name="_xlnm._FilterDatabase" localSheetId="2" hidden="1">中文!$A$1:$H$654</definedName>
    <definedName name="_xlnm.Print_Area" localSheetId="3">已有卡片!$A:$N</definedName>
    <definedName name="_xlnm.Print_Titles" localSheetId="3">已有卡片!$1:$1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9" l="1"/>
  <c r="N36" i="19" s="1"/>
  <c r="L36" i="19"/>
  <c r="M36" i="19"/>
  <c r="O36" i="19"/>
  <c r="P36" i="19"/>
  <c r="G821" i="1"/>
  <c r="N821" i="1"/>
  <c r="Q36" i="19" l="1"/>
  <c r="R36" i="19"/>
  <c r="O92" i="27"/>
  <c r="P92" i="27"/>
  <c r="O93" i="27"/>
  <c r="P93" i="27"/>
  <c r="H92" i="27"/>
  <c r="H93" i="27"/>
  <c r="E92" i="27"/>
  <c r="E93" i="27"/>
  <c r="E77" i="27" l="1"/>
  <c r="E78" i="27"/>
  <c r="E79" i="27"/>
  <c r="E81" i="27"/>
  <c r="E82" i="27"/>
  <c r="E83" i="27"/>
  <c r="E84" i="27"/>
  <c r="E88" i="27"/>
  <c r="E89" i="27"/>
  <c r="E90" i="27"/>
  <c r="E91" i="27"/>
  <c r="E80" i="27"/>
  <c r="E85" i="27"/>
  <c r="E86" i="27"/>
  <c r="E87" i="27"/>
  <c r="H77" i="27"/>
  <c r="H78" i="27"/>
  <c r="H79" i="27"/>
  <c r="H81" i="27"/>
  <c r="H82" i="27"/>
  <c r="H83" i="27"/>
  <c r="H84" i="27"/>
  <c r="H88" i="27"/>
  <c r="H89" i="27"/>
  <c r="H90" i="27"/>
  <c r="H91" i="27"/>
  <c r="H80" i="27"/>
  <c r="H85" i="27"/>
  <c r="H86" i="27"/>
  <c r="H87" i="27"/>
  <c r="O91" i="27"/>
  <c r="P91" i="27"/>
  <c r="O80" i="27"/>
  <c r="P80" i="27"/>
  <c r="O85" i="27"/>
  <c r="P85" i="27"/>
  <c r="O86" i="27"/>
  <c r="P86" i="27"/>
  <c r="O87" i="27"/>
  <c r="P87" i="27"/>
  <c r="O77" i="27"/>
  <c r="P77" i="27"/>
  <c r="O78" i="27"/>
  <c r="P78" i="27"/>
  <c r="O79" i="27"/>
  <c r="P79" i="27"/>
  <c r="O81" i="27"/>
  <c r="P81" i="27"/>
  <c r="O82" i="27"/>
  <c r="P82" i="27"/>
  <c r="O83" i="27"/>
  <c r="P83" i="27"/>
  <c r="O84" i="27"/>
  <c r="P84" i="27"/>
  <c r="O88" i="27"/>
  <c r="P88" i="27"/>
  <c r="O89" i="27"/>
  <c r="P89" i="27"/>
  <c r="O90" i="27"/>
  <c r="P90" i="27"/>
  <c r="K22" i="19" l="1"/>
  <c r="N22" i="19" s="1"/>
  <c r="L22" i="19"/>
  <c r="M22" i="19"/>
  <c r="O22" i="19"/>
  <c r="P22" i="19"/>
  <c r="Q22" i="19" l="1"/>
  <c r="R22" i="19"/>
  <c r="N820" i="1" l="1"/>
  <c r="G820" i="1"/>
  <c r="E3" i="27" l="1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2" i="27"/>
  <c r="E21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2" i="27"/>
  <c r="H21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2" i="27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6" i="1"/>
  <c r="N705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O48" i="27" l="1"/>
  <c r="P48" i="27"/>
  <c r="O24" i="27"/>
  <c r="P24" i="27"/>
  <c r="O45" i="27"/>
  <c r="P45" i="27"/>
  <c r="O47" i="27"/>
  <c r="P47" i="27"/>
  <c r="O49" i="27"/>
  <c r="P49" i="27"/>
  <c r="O50" i="27"/>
  <c r="P50" i="27"/>
  <c r="O51" i="27"/>
  <c r="P51" i="27"/>
  <c r="O53" i="27"/>
  <c r="P53" i="27"/>
  <c r="O54" i="27"/>
  <c r="P54" i="27"/>
  <c r="O56" i="27"/>
  <c r="P56" i="27"/>
  <c r="O57" i="27"/>
  <c r="P57" i="27"/>
  <c r="O58" i="27"/>
  <c r="P58" i="27"/>
  <c r="O60" i="27"/>
  <c r="P60" i="27"/>
  <c r="O22" i="27"/>
  <c r="P22" i="27"/>
  <c r="O21" i="27"/>
  <c r="P21" i="27"/>
  <c r="O23" i="27"/>
  <c r="P23" i="27"/>
  <c r="N3" i="1" l="1"/>
  <c r="N4" i="1"/>
  <c r="N5" i="1"/>
  <c r="N2" i="1"/>
  <c r="M92" i="27" l="1"/>
  <c r="N92" i="27"/>
  <c r="N93" i="27"/>
  <c r="M93" i="27"/>
  <c r="M80" i="27"/>
  <c r="M77" i="27"/>
  <c r="M81" i="27"/>
  <c r="M84" i="27"/>
  <c r="N91" i="27"/>
  <c r="N87" i="27"/>
  <c r="N79" i="27"/>
  <c r="N83" i="27"/>
  <c r="N89" i="27"/>
  <c r="M85" i="27"/>
  <c r="M87" i="27"/>
  <c r="M79" i="27"/>
  <c r="M83" i="27"/>
  <c r="M88" i="27"/>
  <c r="M90" i="27"/>
  <c r="N85" i="27"/>
  <c r="N77" i="27"/>
  <c r="N82" i="27"/>
  <c r="N88" i="27"/>
  <c r="M91" i="27"/>
  <c r="M86" i="27"/>
  <c r="M78" i="27"/>
  <c r="M82" i="27"/>
  <c r="M89" i="27"/>
  <c r="N80" i="27"/>
  <c r="N86" i="27"/>
  <c r="N78" i="27"/>
  <c r="N81" i="27"/>
  <c r="N84" i="27"/>
  <c r="N90" i="27"/>
  <c r="M2" i="27"/>
  <c r="M3" i="27"/>
  <c r="M7" i="27"/>
  <c r="M11" i="27"/>
  <c r="M15" i="27"/>
  <c r="M19" i="27"/>
  <c r="M23" i="27"/>
  <c r="M27" i="27"/>
  <c r="M31" i="27"/>
  <c r="M35" i="27"/>
  <c r="M39" i="27"/>
  <c r="M43" i="27"/>
  <c r="M47" i="27"/>
  <c r="M51" i="27"/>
  <c r="M55" i="27"/>
  <c r="M59" i="27"/>
  <c r="M63" i="27"/>
  <c r="M67" i="27"/>
  <c r="M71" i="27"/>
  <c r="M75" i="27"/>
  <c r="M13" i="27"/>
  <c r="M17" i="27"/>
  <c r="M25" i="27"/>
  <c r="M33" i="27"/>
  <c r="M41" i="27"/>
  <c r="M49" i="27"/>
  <c r="M57" i="27"/>
  <c r="M65" i="27"/>
  <c r="M73" i="27"/>
  <c r="M10" i="27"/>
  <c r="M18" i="27"/>
  <c r="M26" i="27"/>
  <c r="M34" i="27"/>
  <c r="M42" i="27"/>
  <c r="M50" i="27"/>
  <c r="M58" i="27"/>
  <c r="M66" i="27"/>
  <c r="M70" i="27"/>
  <c r="M4" i="27"/>
  <c r="M8" i="27"/>
  <c r="M12" i="27"/>
  <c r="M16" i="27"/>
  <c r="M20" i="27"/>
  <c r="M24" i="27"/>
  <c r="M28" i="27"/>
  <c r="M32" i="27"/>
  <c r="M36" i="27"/>
  <c r="M40" i="27"/>
  <c r="M44" i="27"/>
  <c r="M48" i="27"/>
  <c r="M52" i="27"/>
  <c r="M56" i="27"/>
  <c r="M60" i="27"/>
  <c r="M64" i="27"/>
  <c r="M68" i="27"/>
  <c r="M72" i="27"/>
  <c r="M76" i="27"/>
  <c r="M9" i="27"/>
  <c r="M22" i="27"/>
  <c r="M29" i="27"/>
  <c r="M37" i="27"/>
  <c r="M45" i="27"/>
  <c r="M53" i="27"/>
  <c r="M61" i="27"/>
  <c r="M69" i="27"/>
  <c r="M6" i="27"/>
  <c r="M14" i="27"/>
  <c r="M21" i="27"/>
  <c r="M30" i="27"/>
  <c r="M38" i="27"/>
  <c r="M46" i="27"/>
  <c r="M54" i="27"/>
  <c r="M62" i="27"/>
  <c r="M74" i="27"/>
  <c r="M5" i="27"/>
  <c r="N48" i="27"/>
  <c r="N51" i="27"/>
  <c r="N54" i="27"/>
  <c r="N57" i="27"/>
  <c r="N60" i="27"/>
  <c r="N47" i="27"/>
  <c r="N50" i="27"/>
  <c r="N53" i="27"/>
  <c r="N56" i="27"/>
  <c r="N58" i="27"/>
  <c r="N45" i="27"/>
  <c r="N49" i="27"/>
  <c r="N76" i="27"/>
  <c r="N21" i="27"/>
  <c r="N24" i="27"/>
  <c r="N22" i="27"/>
  <c r="N23" i="27"/>
  <c r="O69" i="27"/>
  <c r="P69" i="27"/>
  <c r="O70" i="27"/>
  <c r="P70" i="27"/>
  <c r="O71" i="27" l="1"/>
  <c r="P71" i="27"/>
  <c r="O73" i="27"/>
  <c r="P73" i="27"/>
  <c r="O76" i="27"/>
  <c r="P76" i="27"/>
  <c r="O72" i="27" l="1"/>
  <c r="P72" i="27"/>
  <c r="O75" i="27"/>
  <c r="P75" i="27"/>
  <c r="O74" i="27"/>
  <c r="P74" i="27"/>
  <c r="O67" i="27"/>
  <c r="P67" i="27"/>
  <c r="O66" i="27"/>
  <c r="P66" i="27"/>
  <c r="O3" i="27" l="1"/>
  <c r="P3" i="27"/>
  <c r="O4" i="27"/>
  <c r="P4" i="27"/>
  <c r="O5" i="27"/>
  <c r="P5" i="27"/>
  <c r="O6" i="27"/>
  <c r="P6" i="27"/>
  <c r="O7" i="27"/>
  <c r="P7" i="27"/>
  <c r="O8" i="27"/>
  <c r="P8" i="27"/>
  <c r="O9" i="27"/>
  <c r="P9" i="27"/>
  <c r="O10" i="27"/>
  <c r="P10" i="27"/>
  <c r="O11" i="27"/>
  <c r="P11" i="27"/>
  <c r="O12" i="27"/>
  <c r="P12" i="27"/>
  <c r="O13" i="27"/>
  <c r="P13" i="27"/>
  <c r="O14" i="27"/>
  <c r="P14" i="27"/>
  <c r="O15" i="27"/>
  <c r="P15" i="27"/>
  <c r="O16" i="27"/>
  <c r="P16" i="27"/>
  <c r="O17" i="27"/>
  <c r="P17" i="27"/>
  <c r="O18" i="27"/>
  <c r="P18" i="27"/>
  <c r="O19" i="27"/>
  <c r="P19" i="27"/>
  <c r="O20" i="27"/>
  <c r="P20" i="27"/>
  <c r="O25" i="27"/>
  <c r="P25" i="27"/>
  <c r="O26" i="27"/>
  <c r="P26" i="27"/>
  <c r="O27" i="27"/>
  <c r="P27" i="27"/>
  <c r="O28" i="27"/>
  <c r="P28" i="27"/>
  <c r="O29" i="27"/>
  <c r="P29" i="27"/>
  <c r="O30" i="27"/>
  <c r="P30" i="27"/>
  <c r="O31" i="27"/>
  <c r="P31" i="27"/>
  <c r="O32" i="27"/>
  <c r="P32" i="27"/>
  <c r="O33" i="27"/>
  <c r="P33" i="27"/>
  <c r="O34" i="27"/>
  <c r="P34" i="27"/>
  <c r="O35" i="27"/>
  <c r="P35" i="27"/>
  <c r="O36" i="27"/>
  <c r="P36" i="27"/>
  <c r="O37" i="27"/>
  <c r="P37" i="27"/>
  <c r="O38" i="27"/>
  <c r="P38" i="27"/>
  <c r="O39" i="27"/>
  <c r="P39" i="27"/>
  <c r="O40" i="27"/>
  <c r="P40" i="27"/>
  <c r="O41" i="27"/>
  <c r="P41" i="27"/>
  <c r="O42" i="27"/>
  <c r="P42" i="27"/>
  <c r="O43" i="27"/>
  <c r="P43" i="27"/>
  <c r="O44" i="27"/>
  <c r="P44" i="27"/>
  <c r="O61" i="27"/>
  <c r="P61" i="27"/>
  <c r="O62" i="27"/>
  <c r="P62" i="27"/>
  <c r="O63" i="27"/>
  <c r="P63" i="27"/>
  <c r="O64" i="27"/>
  <c r="P64" i="27"/>
  <c r="O65" i="27"/>
  <c r="P65" i="27"/>
  <c r="O52" i="27"/>
  <c r="P52" i="27"/>
  <c r="O55" i="27"/>
  <c r="P55" i="27"/>
  <c r="O59" i="27"/>
  <c r="P59" i="27"/>
  <c r="O68" i="27"/>
  <c r="P68" i="27"/>
  <c r="O46" i="27"/>
  <c r="P46" i="27"/>
  <c r="P2" i="27"/>
  <c r="O2" i="27"/>
  <c r="I2" i="19" l="1"/>
  <c r="J2" i="19"/>
  <c r="I3" i="19"/>
  <c r="J3" i="19"/>
  <c r="J1" i="19"/>
  <c r="I1" i="19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6" i="1"/>
  <c r="G705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3" i="1"/>
  <c r="G4" i="1"/>
  <c r="G5" i="1"/>
  <c r="G6" i="1"/>
  <c r="G7" i="1"/>
  <c r="G8" i="1"/>
  <c r="G2" i="1"/>
  <c r="N69" i="27" l="1"/>
  <c r="N70" i="27"/>
  <c r="N73" i="27"/>
  <c r="N71" i="27"/>
  <c r="N72" i="27"/>
  <c r="N74" i="27"/>
  <c r="N67" i="27"/>
  <c r="N66" i="27"/>
  <c r="N75" i="27"/>
  <c r="N46" i="27"/>
  <c r="N52" i="27"/>
  <c r="N68" i="27"/>
  <c r="N59" i="27"/>
  <c r="N55" i="27"/>
  <c r="N13" i="27"/>
  <c r="N3" i="27"/>
  <c r="N65" i="27" l="1"/>
  <c r="N37" i="27"/>
  <c r="N29" i="27"/>
  <c r="N9" i="27"/>
  <c r="N2" i="27"/>
  <c r="N62" i="27"/>
  <c r="N42" i="27"/>
  <c r="N38" i="27"/>
  <c r="N34" i="27"/>
  <c r="N30" i="27"/>
  <c r="N26" i="27"/>
  <c r="N18" i="27"/>
  <c r="N14" i="27"/>
  <c r="N10" i="27"/>
  <c r="N6" i="27"/>
  <c r="N5" i="27"/>
  <c r="N41" i="27"/>
  <c r="N25" i="27"/>
  <c r="N17" i="27"/>
  <c r="N64" i="27"/>
  <c r="N44" i="27"/>
  <c r="N40" i="27"/>
  <c r="N36" i="27"/>
  <c r="N32" i="27"/>
  <c r="N28" i="27"/>
  <c r="N20" i="27"/>
  <c r="N16" i="27"/>
  <c r="N12" i="27"/>
  <c r="N8" i="27"/>
  <c r="N4" i="27"/>
  <c r="N61" i="27"/>
  <c r="N33" i="27"/>
  <c r="N63" i="27"/>
  <c r="N43" i="27"/>
  <c r="N39" i="27"/>
  <c r="N35" i="27"/>
  <c r="N31" i="27"/>
  <c r="N27" i="27"/>
  <c r="N19" i="27"/>
  <c r="N15" i="27"/>
  <c r="N11" i="27"/>
  <c r="N7" i="27"/>
  <c r="P8" i="19" l="1"/>
  <c r="P9" i="19"/>
  <c r="P10" i="19"/>
  <c r="P11" i="19"/>
  <c r="P12" i="19"/>
  <c r="P13" i="19"/>
  <c r="P14" i="19"/>
  <c r="P15" i="19"/>
  <c r="P16" i="19"/>
  <c r="P17" i="19"/>
  <c r="P18" i="19"/>
  <c r="P19" i="19"/>
  <c r="P21" i="19"/>
  <c r="P23" i="19"/>
  <c r="P20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" i="19" s="1"/>
  <c r="P7" i="19"/>
  <c r="L7" i="19"/>
  <c r="M7" i="19"/>
  <c r="L8" i="19"/>
  <c r="M8" i="19"/>
  <c r="L9" i="19"/>
  <c r="M9" i="19"/>
  <c r="L10" i="19"/>
  <c r="M10" i="19"/>
  <c r="L11" i="19"/>
  <c r="M11" i="19"/>
  <c r="L12" i="19"/>
  <c r="M12" i="19"/>
  <c r="L13" i="19"/>
  <c r="M13" i="19"/>
  <c r="L15" i="19"/>
  <c r="M15" i="19"/>
  <c r="L16" i="19"/>
  <c r="M16" i="19"/>
  <c r="L17" i="19"/>
  <c r="M17" i="19"/>
  <c r="L18" i="19"/>
  <c r="M18" i="19"/>
  <c r="L19" i="19"/>
  <c r="M19" i="19"/>
  <c r="L21" i="19"/>
  <c r="M21" i="19"/>
  <c r="L23" i="19"/>
  <c r="M23" i="19"/>
  <c r="L20" i="19"/>
  <c r="M20" i="19"/>
  <c r="L24" i="19"/>
  <c r="M24" i="19"/>
  <c r="L25" i="19"/>
  <c r="M25" i="19"/>
  <c r="L26" i="19"/>
  <c r="M26" i="19"/>
  <c r="L27" i="19"/>
  <c r="M27" i="19"/>
  <c r="L28" i="19"/>
  <c r="M28" i="19"/>
  <c r="L29" i="19"/>
  <c r="M29" i="19"/>
  <c r="L30" i="19"/>
  <c r="M30" i="19"/>
  <c r="L31" i="19"/>
  <c r="M31" i="19"/>
  <c r="L32" i="19"/>
  <c r="M32" i="19"/>
  <c r="L33" i="19"/>
  <c r="M33" i="19"/>
  <c r="L34" i="19"/>
  <c r="M34" i="19"/>
  <c r="L35" i="19"/>
  <c r="L3" i="19" s="1"/>
  <c r="M35" i="19"/>
  <c r="M3" i="19" s="1"/>
  <c r="M14" i="19"/>
  <c r="P2" i="19" l="1"/>
  <c r="M1" i="19"/>
  <c r="P1" i="19"/>
  <c r="L1" i="19"/>
  <c r="M2" i="19"/>
  <c r="P4" i="19"/>
  <c r="M4" i="19"/>
  <c r="J4" i="19" l="1"/>
  <c r="I4" i="19" l="1"/>
  <c r="O7" i="19" l="1"/>
  <c r="O8" i="19"/>
  <c r="Q8" i="19" s="1"/>
  <c r="O10" i="19"/>
  <c r="Q10" i="19" s="1"/>
  <c r="O11" i="19"/>
  <c r="Q11" i="19" s="1"/>
  <c r="O12" i="19"/>
  <c r="Q12" i="19" s="1"/>
  <c r="O13" i="19"/>
  <c r="Q13" i="19" s="1"/>
  <c r="O14" i="19"/>
  <c r="Q14" i="19" s="1"/>
  <c r="O15" i="19"/>
  <c r="O16" i="19"/>
  <c r="Q16" i="19" s="1"/>
  <c r="O17" i="19"/>
  <c r="Q17" i="19" s="1"/>
  <c r="O18" i="19"/>
  <c r="Q18" i="19" s="1"/>
  <c r="O19" i="19"/>
  <c r="Q19" i="19" s="1"/>
  <c r="O21" i="19"/>
  <c r="Q21" i="19" s="1"/>
  <c r="O23" i="19"/>
  <c r="Q23" i="19" s="1"/>
  <c r="O20" i="19"/>
  <c r="Q20" i="19" s="1"/>
  <c r="O24" i="19"/>
  <c r="Q24" i="19" s="1"/>
  <c r="O25" i="19"/>
  <c r="Q25" i="19" s="1"/>
  <c r="O26" i="19"/>
  <c r="Q26" i="19" s="1"/>
  <c r="O27" i="19"/>
  <c r="Q27" i="19" s="1"/>
  <c r="O28" i="19"/>
  <c r="Q28" i="19" s="1"/>
  <c r="O29" i="19"/>
  <c r="Q29" i="19" s="1"/>
  <c r="O30" i="19"/>
  <c r="Q30" i="19" s="1"/>
  <c r="O31" i="19"/>
  <c r="Q31" i="19" s="1"/>
  <c r="O32" i="19"/>
  <c r="Q32" i="19" s="1"/>
  <c r="O33" i="19"/>
  <c r="Q33" i="19" s="1"/>
  <c r="O34" i="19"/>
  <c r="Q34" i="19" s="1"/>
  <c r="O35" i="19"/>
  <c r="O9" i="19"/>
  <c r="Q9" i="19" s="1"/>
  <c r="K14" i="19"/>
  <c r="L14" i="19"/>
  <c r="L2" i="19" s="1"/>
  <c r="K15" i="19"/>
  <c r="K16" i="19"/>
  <c r="K17" i="19"/>
  <c r="K18" i="19"/>
  <c r="K19" i="19"/>
  <c r="K21" i="19"/>
  <c r="K23" i="19"/>
  <c r="K20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" i="19" s="1"/>
  <c r="K7" i="19"/>
  <c r="K8" i="19"/>
  <c r="R8" i="19" s="1"/>
  <c r="K10" i="19"/>
  <c r="K11" i="19"/>
  <c r="K12" i="19"/>
  <c r="K13" i="19"/>
  <c r="K9" i="19"/>
  <c r="R13" i="19" l="1"/>
  <c r="R10" i="19"/>
  <c r="R14" i="19"/>
  <c r="Q15" i="19"/>
  <c r="Q1" i="19" s="1"/>
  <c r="O1" i="19"/>
  <c r="R7" i="19"/>
  <c r="K2" i="19"/>
  <c r="K1" i="19"/>
  <c r="Q35" i="19"/>
  <c r="Q3" i="19" s="1"/>
  <c r="O3" i="19"/>
  <c r="Q7" i="19"/>
  <c r="Q2" i="19" s="1"/>
  <c r="O2" i="19"/>
  <c r="R12" i="19"/>
  <c r="R28" i="19"/>
  <c r="R24" i="19"/>
  <c r="R15" i="19"/>
  <c r="R19" i="19"/>
  <c r="R17" i="19"/>
  <c r="R21" i="19"/>
  <c r="R16" i="19"/>
  <c r="R9" i="19"/>
  <c r="R34" i="19"/>
  <c r="R26" i="19"/>
  <c r="R11" i="19"/>
  <c r="R18" i="19"/>
  <c r="R30" i="19"/>
  <c r="R23" i="19"/>
  <c r="R32" i="19"/>
  <c r="R33" i="19"/>
  <c r="R29" i="19"/>
  <c r="R25" i="19"/>
  <c r="R35" i="19"/>
  <c r="R3" i="19" s="1"/>
  <c r="R31" i="19"/>
  <c r="R27" i="19"/>
  <c r="R20" i="19"/>
  <c r="N8" i="19"/>
  <c r="N33" i="19"/>
  <c r="N30" i="19"/>
  <c r="N26" i="19"/>
  <c r="N23" i="19"/>
  <c r="N17" i="19"/>
  <c r="N14" i="19"/>
  <c r="N13" i="19"/>
  <c r="N12" i="19"/>
  <c r="N7" i="19"/>
  <c r="N32" i="19"/>
  <c r="N29" i="19"/>
  <c r="N25" i="19"/>
  <c r="N21" i="19"/>
  <c r="N16" i="19"/>
  <c r="N35" i="19"/>
  <c r="N3" i="19" s="1"/>
  <c r="N28" i="19"/>
  <c r="N15" i="19"/>
  <c r="N11" i="19"/>
  <c r="N31" i="19"/>
  <c r="N24" i="19"/>
  <c r="N19" i="19"/>
  <c r="N9" i="19"/>
  <c r="N10" i="19"/>
  <c r="N34" i="19"/>
  <c r="N27" i="19"/>
  <c r="N20" i="19"/>
  <c r="N18" i="19"/>
  <c r="K4" i="19"/>
  <c r="L4" i="19"/>
  <c r="O4" i="19"/>
  <c r="N1" i="19" l="1"/>
  <c r="N2" i="19"/>
  <c r="R2" i="19"/>
  <c r="R1" i="19"/>
  <c r="R4" i="19" l="1"/>
  <c r="N4" i="19"/>
  <c r="Q4" i="19"/>
</calcChain>
</file>

<file path=xl/sharedStrings.xml><?xml version="1.0" encoding="utf-8"?>
<sst xmlns="http://schemas.openxmlformats.org/spreadsheetml/2006/main" count="11128" uniqueCount="4313">
  <si>
    <t>[AC] XS1 - Rilla.bin</t>
  </si>
  <si>
    <t>[AC] XS2 - Marty.bin</t>
  </si>
  <si>
    <t>[AC] XS3 - étoile.bin</t>
  </si>
  <si>
    <t>[AC] XS4 - Chai.bin</t>
  </si>
  <si>
    <t>[AC] XS5 - Chelsea.bin</t>
  </si>
  <si>
    <t>[AC] XS6 - Toby.bin</t>
  </si>
  <si>
    <t>[AC] AF2 - Rosie.bin</t>
  </si>
  <si>
    <t>[AC] AF3 - Goldie.bin</t>
  </si>
  <si>
    <t>[AC] CP1 - Isabelle.bin</t>
  </si>
  <si>
    <t>[AC] 001 - Isabelle.bin</t>
  </si>
  <si>
    <t>[AC] 002 - Tom Nook.bin</t>
  </si>
  <si>
    <t>[AC] 003 - DJ KK.bin</t>
  </si>
  <si>
    <t>[AC] 004 - Sable.bin</t>
  </si>
  <si>
    <t>[AC] 006 - Resetti.bin</t>
  </si>
  <si>
    <t>[AC] 007 - Joan.bin</t>
  </si>
  <si>
    <t>[AC] 008 - Timmy.bin</t>
  </si>
  <si>
    <t>[AC] 009 - Digby.bin</t>
  </si>
  <si>
    <t>[AC] 010 - Pascal.bin</t>
  </si>
  <si>
    <t>[AC] 011 - Harriet.bin</t>
  </si>
  <si>
    <t>[AC] 012 - Redd.bin</t>
  </si>
  <si>
    <t>[AC] 013 - Saharah.bin</t>
  </si>
  <si>
    <t>[AC] 014 - Luna.bin</t>
  </si>
  <si>
    <t>[AC] 015 - Tortimer.bin</t>
  </si>
  <si>
    <t>[AC] 016 - Lyle.bin</t>
  </si>
  <si>
    <t>[AC] 017 - Lottie.bin</t>
  </si>
  <si>
    <t>[AC] 018 - Bob.bin</t>
  </si>
  <si>
    <t>[AC] 019 - Fauna.bin</t>
  </si>
  <si>
    <t>[AC] 020 - Curt.bin</t>
  </si>
  <si>
    <t>[AC] 021 - Portia.bin</t>
  </si>
  <si>
    <t>[AC] 022 - Leonardo.bin</t>
  </si>
  <si>
    <t>[AC] 023 - Cheri.bin</t>
  </si>
  <si>
    <t>[AC] 024 - Kyle.bin</t>
  </si>
  <si>
    <t>[AC] 025 - Al.bin</t>
  </si>
  <si>
    <t>[AC] 026 - Renee.bin</t>
  </si>
  <si>
    <t>[AC] 027 - Lopez.bin</t>
  </si>
  <si>
    <t>[AC] 028 - Jambette.bin</t>
  </si>
  <si>
    <t>[AC] 029 - Rasher.bin</t>
  </si>
  <si>
    <t>[AC] 030 - Tiffany.bin</t>
  </si>
  <si>
    <t>[AC] 031 - Sheldon.bin</t>
  </si>
  <si>
    <t>[AC] 032 - Bluebear.bin</t>
  </si>
  <si>
    <t>[AC] 033 - Bill.bin</t>
  </si>
  <si>
    <t>[AC] 034 - Kiki.bin</t>
  </si>
  <si>
    <t>[AC] 035 - Deli.bin</t>
  </si>
  <si>
    <t>[AC] 036 - Alli.bin</t>
  </si>
  <si>
    <t>[AC] 037 - Kabuki.bin</t>
  </si>
  <si>
    <t>[AC] 038 - Patty.bin</t>
  </si>
  <si>
    <t>[AC] 039 - Jitters.bin</t>
  </si>
  <si>
    <t>[AC] 040 - Gigi.bin</t>
  </si>
  <si>
    <t>[AC] 041 - Quillson.bin</t>
  </si>
  <si>
    <t>[AC] 042 - Marcie.bin</t>
  </si>
  <si>
    <t>[AC] 043 - Puck.bin</t>
  </si>
  <si>
    <t>[AC] 044 - Shari.bin</t>
  </si>
  <si>
    <t>[AC] 045 - Octavian.bin</t>
  </si>
  <si>
    <t>[AC] 046 - Winnie.bin</t>
  </si>
  <si>
    <t>[AC] 047 - Knox.bin</t>
  </si>
  <si>
    <t>[AC] 048 - Sterling.bin</t>
  </si>
  <si>
    <t>[AC] 049 - Bonbon.bin</t>
  </si>
  <si>
    <t>[AC] 050 - Punchy.bin</t>
  </si>
  <si>
    <t>[AC] 051 - Opal.bin</t>
  </si>
  <si>
    <t>[AC] 052 - Poppy.bin</t>
  </si>
  <si>
    <t>[AC] 053 - Limberg.bin</t>
  </si>
  <si>
    <t>[AC] 054 - Deena.bin</t>
  </si>
  <si>
    <t>[AC] 055 - Snake.bin</t>
  </si>
  <si>
    <t>[AC] 056 - Bangle.bin</t>
  </si>
  <si>
    <t>[AC] 057 - Phil.bin</t>
  </si>
  <si>
    <t>[AC] 058 - Monique.bin</t>
  </si>
  <si>
    <t>[AC] 059 - Nate.bin</t>
  </si>
  <si>
    <t>[AC] 060 - Samson.bin</t>
  </si>
  <si>
    <t>[AC] 061 - Tutu.bin</t>
  </si>
  <si>
    <t>[AC] 062 - T-Bone.bin</t>
  </si>
  <si>
    <t>[AC] 063 - Mint.bin</t>
  </si>
  <si>
    <t>[AC] 064 - Pudge.bin</t>
  </si>
  <si>
    <t>[AC] 065 - Midge.bin</t>
  </si>
  <si>
    <t>[AC] 066 - Gruff.bin</t>
  </si>
  <si>
    <t>[AC] 067 - Flurry.bin</t>
  </si>
  <si>
    <t>[AC] 068 - Clyde.bin</t>
  </si>
  <si>
    <t>[AC] 069 - Bella.bin</t>
  </si>
  <si>
    <t>[AC] 070 - Biff.bin</t>
  </si>
  <si>
    <t>[AC] 071 - Yuka.bin</t>
  </si>
  <si>
    <t>[AC] 072 - Lionel.bin</t>
  </si>
  <si>
    <t>[AC] 073 - Flo.bin</t>
  </si>
  <si>
    <t>[AC] 074 - Cobb.bin</t>
  </si>
  <si>
    <t>[AC] 075 - Amelia.bin</t>
  </si>
  <si>
    <t>[AC] 076 - Jeramiah.bin</t>
  </si>
  <si>
    <t>[AC] 077 - Cherry.bin</t>
  </si>
  <si>
    <t>[AC] 078 - Roscoe.bin</t>
  </si>
  <si>
    <t>[AC] 079 - Truffles.bin</t>
  </si>
  <si>
    <t>[AC] 080 - Eugene.bin</t>
  </si>
  <si>
    <t>[AC] 081 - Eunice.bin</t>
  </si>
  <si>
    <t>[AC] 082 - Goose.bin</t>
  </si>
  <si>
    <t>[AC] 083 - Annalisa.bin</t>
  </si>
  <si>
    <t>[AC] 084 - Benjamin.bin</t>
  </si>
  <si>
    <t>[AC] 085 - Pancetti.bin</t>
  </si>
  <si>
    <t>[AC] 086 - Chief.bin</t>
  </si>
  <si>
    <t>[AC] 087 - Bunnie.bin</t>
  </si>
  <si>
    <t>[AC] 088 - Clay.bin</t>
  </si>
  <si>
    <t>[AC] 089 - Diana.bin</t>
  </si>
  <si>
    <t>[AC] 090 - Axel.bin</t>
  </si>
  <si>
    <t>[AC] 091 - Muffy.bin</t>
  </si>
  <si>
    <t>[AC] 092 - Henry.bin</t>
  </si>
  <si>
    <t>[AC] 093 - Bertha.bin</t>
  </si>
  <si>
    <t>[AC] 094 - Cyrano.bin</t>
  </si>
  <si>
    <t>[AC] 095 - Peanut.bin</t>
  </si>
  <si>
    <t>[AC] 096 - Cole.bin</t>
  </si>
  <si>
    <t>[AC] 097 - Willow.bin</t>
  </si>
  <si>
    <t>[AC] 098 - Roald.bin</t>
  </si>
  <si>
    <t>[AC] 099 - Molly.bin</t>
  </si>
  <si>
    <t>[AC] 100 - Walker.bin</t>
  </si>
  <si>
    <t>[AC] 101 - K.K. Slider.bin</t>
  </si>
  <si>
    <t>[AC] 102 - Reese.bin</t>
  </si>
  <si>
    <t>[AC] 103 - Kicks.bin</t>
  </si>
  <si>
    <t>[AC] 104 - Labelle.bin</t>
  </si>
  <si>
    <t>[AC] 105 - Copper.bin</t>
  </si>
  <si>
    <t>[AC] 106 - Booker.bin</t>
  </si>
  <si>
    <t>[AC] 107 - Katie.bin</t>
  </si>
  <si>
    <t>[AC] 108 - Tommy.bin</t>
  </si>
  <si>
    <t>[AC] 109 - Porter.bin</t>
  </si>
  <si>
    <t>[AC] 110 - Leila.bin</t>
  </si>
  <si>
    <t>[AC] 111 - Shrunk.bin</t>
  </si>
  <si>
    <t>[AC] 112 - Don Resetti.bin</t>
  </si>
  <si>
    <t>[AC] 113 - Isabelle.bin</t>
  </si>
  <si>
    <t>[AC] 114 - Blanca.bin</t>
  </si>
  <si>
    <t>[AC] 115 - Nat.bin</t>
  </si>
  <si>
    <t>[AC] 116 - Chip.bin</t>
  </si>
  <si>
    <t>[AC] 117 - Jack.bin</t>
  </si>
  <si>
    <t>[AC] 118 - Poncho.bin</t>
  </si>
  <si>
    <t>[AC] 119 - Felicity.bin</t>
  </si>
  <si>
    <t>[AC] 120 - Ozzie.bin</t>
  </si>
  <si>
    <t>[AC] 121 - Tia.bin</t>
  </si>
  <si>
    <t>[AC] 122 - Lucha.bin</t>
  </si>
  <si>
    <t>[AC] 123 - Fuchsia.bin</t>
  </si>
  <si>
    <t>[AC] 124 - Harry.bin</t>
  </si>
  <si>
    <t>[AC] 125 - Gwen.bin</t>
  </si>
  <si>
    <t>[AC] 126 - Coach.bin</t>
  </si>
  <si>
    <t>[AC] 127 - Kitt.bin</t>
  </si>
  <si>
    <t>[AC] 128 - Tom.bin</t>
  </si>
  <si>
    <t>[AC] 129 - Tipper.bin</t>
  </si>
  <si>
    <t>[AC] 130 - Prince.bin</t>
  </si>
  <si>
    <t>[AC] 131 - Pate.bin</t>
  </si>
  <si>
    <t>[AC] 132 - Vladimir.bin</t>
  </si>
  <si>
    <t>[AC] 133 - Savannah.bin</t>
  </si>
  <si>
    <t>[AC] 134 - Kidd.bin</t>
  </si>
  <si>
    <t>[AC] 135 - Phoebe.bin</t>
  </si>
  <si>
    <t>[AC] 136 - Egbert.bin</t>
  </si>
  <si>
    <t>[AC] 137 - Cookie.bin</t>
  </si>
  <si>
    <t>[AC] 138 - Sly.bin</t>
  </si>
  <si>
    <t>[AC] 139 - Blaire.bin</t>
  </si>
  <si>
    <t>[AC] 140 - Avery.bin</t>
  </si>
  <si>
    <t>[AC] 141 - Nana.bin</t>
  </si>
  <si>
    <t>[AC] 142 - Peck.bin</t>
  </si>
  <si>
    <t>[AC] 143 - Olivia.bin</t>
  </si>
  <si>
    <t>[AC] 144 - Cesar.bin</t>
  </si>
  <si>
    <t>[AC] 145 - Carmen.bin</t>
  </si>
  <si>
    <t>[AC] 146 - Rodney.bin</t>
  </si>
  <si>
    <t>[AC] 147 - Scoot.bin</t>
  </si>
  <si>
    <t>[AC] 148 - Whitney.bin</t>
  </si>
  <si>
    <t>[AC] 149 - Broccolo.bin</t>
  </si>
  <si>
    <t>[AC] 150 - Coco.bin</t>
  </si>
  <si>
    <t>[AC] 151 - Groucho.bin</t>
  </si>
  <si>
    <t>[AC] 152 - Wendy.bin</t>
  </si>
  <si>
    <t>[AC] 153 - Alfonso.bin</t>
  </si>
  <si>
    <t>[AC] 154 - Rhonda.bin</t>
  </si>
  <si>
    <t>[AC] 155 - Butch.bin</t>
  </si>
  <si>
    <t>[AC] 156 - Gabi.bin</t>
  </si>
  <si>
    <t>[AC] 157 - Moose.bin</t>
  </si>
  <si>
    <t>[AC] 158 - Timbra.bin</t>
  </si>
  <si>
    <t>[AC] 159 - Zell.bin</t>
  </si>
  <si>
    <t>[AC] 160 - Pekoe.bin</t>
  </si>
  <si>
    <t>[AC] 161 - Teddy.bin</t>
  </si>
  <si>
    <t>[AC] 162 - Mathilda.bin</t>
  </si>
  <si>
    <t>[AC] 163 - Ed.bin</t>
  </si>
  <si>
    <t>[AC] 164 - Bianca.bin</t>
  </si>
  <si>
    <t>[AC] 165 - Filbert.bin</t>
  </si>
  <si>
    <t>[AC] 166 - Kitty.bin</t>
  </si>
  <si>
    <t>[AC] 167 - Beau.bin</t>
  </si>
  <si>
    <t>[AC] 168 - Nan.bin</t>
  </si>
  <si>
    <t>[AC] 169 - Bud.bin</t>
  </si>
  <si>
    <t>[AC] 170 - Ruby.bin</t>
  </si>
  <si>
    <t>[AC] 171 - Benedict.bin</t>
  </si>
  <si>
    <t>[AC] 172 - Agnes.bin</t>
  </si>
  <si>
    <t>[AC] 173 - Julian.bin</t>
  </si>
  <si>
    <t>[AC] 174 - Bettina.bin</t>
  </si>
  <si>
    <t>[AC] 175 - Jay.bin</t>
  </si>
  <si>
    <t>[AC] 176 - Sprinkle.bin</t>
  </si>
  <si>
    <t>[AC] 177 - Flip.bin</t>
  </si>
  <si>
    <t>[AC] 178 - Hugh.bin</t>
  </si>
  <si>
    <t>[AC] 179 - Hopper.bin</t>
  </si>
  <si>
    <t>[AC] 180 - Pecan.bin</t>
  </si>
  <si>
    <t>[AC] 181 - Drake.bin</t>
  </si>
  <si>
    <t>[AC] 182 - Alice.bin</t>
  </si>
  <si>
    <t>[AC] 183 - Camofrog.bin</t>
  </si>
  <si>
    <t>[AC] 184 - Anicotti.bin</t>
  </si>
  <si>
    <t>[AC] 185 - Chops.bin</t>
  </si>
  <si>
    <t>[AC] 186 - Charlise.bin</t>
  </si>
  <si>
    <t>[AC] 187 - Vic.bin</t>
  </si>
  <si>
    <t>[AC] 188 - Ankha.bin</t>
  </si>
  <si>
    <t>[AC] 189 - Drift.bin</t>
  </si>
  <si>
    <t>[AC] 190 - Vesta.bin</t>
  </si>
  <si>
    <t>[AC] 191 - Marcel.bin</t>
  </si>
  <si>
    <t>[AC] 192 - Pango.bin</t>
  </si>
  <si>
    <t>[AC] 193 - Keaton.bin</t>
  </si>
  <si>
    <t>[AC] 194 - Gladys.bin</t>
  </si>
  <si>
    <t>[AC] 195 - Hamphrey.bin</t>
  </si>
  <si>
    <t>[AC] 196 - Freya.bin</t>
  </si>
  <si>
    <t>[AC] 197 - Kid Cat.bin</t>
  </si>
  <si>
    <t>[AC] 198 - Agent S.bin</t>
  </si>
  <si>
    <t>[AC] 199 - Big Top.bin</t>
  </si>
  <si>
    <t>[AC] 200 - Rocket.bin</t>
  </si>
  <si>
    <t>[AC] 201 - Rover.bin</t>
  </si>
  <si>
    <t>[AC] 202 - Blathers.bin</t>
  </si>
  <si>
    <t>[AC] 203 - Tom Nook.bin</t>
  </si>
  <si>
    <t>[AC] 204 - Pelly.bin</t>
  </si>
  <si>
    <t>[AC] 205 - Phyllis.bin</t>
  </si>
  <si>
    <t>[AC] 206 - Pete.bin</t>
  </si>
  <si>
    <t>[AC] 207 - Mabel.bin</t>
  </si>
  <si>
    <t>[AC] 208 - Leif.bin</t>
  </si>
  <si>
    <t>[AC] 209 - Wendell.bin</t>
  </si>
  <si>
    <t>[AC] 210 - Cyrus.bin</t>
  </si>
  <si>
    <t>[AC] 211 - Grams.bin</t>
  </si>
  <si>
    <t>[AC] 212 - Timmy.bin</t>
  </si>
  <si>
    <t>[AC] 213 - Digby.bin</t>
  </si>
  <si>
    <t>[AC] 214 - Don Resetti.bin</t>
  </si>
  <si>
    <t>[AC] 215 - Isabelle.bin</t>
  </si>
  <si>
    <t>[AC] 216 - Franklin.bin</t>
  </si>
  <si>
    <t>[AC] 217 - Jingle.bin</t>
  </si>
  <si>
    <t>[AC] 218 - Lily.bin</t>
  </si>
  <si>
    <t>[AC] 219 - Anchovy.bin</t>
  </si>
  <si>
    <t>[AC] 220 - Tabby.bin</t>
  </si>
  <si>
    <t>[AC] 221 - Kody.bin</t>
  </si>
  <si>
    <t>[AC] 222 - Miranda.bin</t>
  </si>
  <si>
    <t>[AC] 223 - Del.bin</t>
  </si>
  <si>
    <t>[AC] 224 - Paula.bin</t>
  </si>
  <si>
    <t>[AC] 225 - Ken.bin</t>
  </si>
  <si>
    <t>[AC] 226 - Mitzi.bin</t>
  </si>
  <si>
    <t>[AC] 227 - Rodeo.bin</t>
  </si>
  <si>
    <t>[AC] 228 - Bubbles.bin</t>
  </si>
  <si>
    <t>[AC] 229 - Cousteau.bin</t>
  </si>
  <si>
    <t>[AC] 230 - Velma.bin</t>
  </si>
  <si>
    <t>[AC] 231 - Elvis.bin</t>
  </si>
  <si>
    <t>[AC] 232 - Canberra.bin</t>
  </si>
  <si>
    <t>[AC] 233 - Colton.bin</t>
  </si>
  <si>
    <t>[AC] 234 - Marina.bin</t>
  </si>
  <si>
    <t>[AC] 235 - Spork-Crackle.bin</t>
  </si>
  <si>
    <t>[AC] 236 - Freckles.bin</t>
  </si>
  <si>
    <t>[AC] 237 - Bam.bin</t>
  </si>
  <si>
    <t>[AC] 238 - Friga.bin</t>
  </si>
  <si>
    <t>[AC] 239 - Ricky.bin</t>
  </si>
  <si>
    <t>[AC] 240 - Deirdre.bin</t>
  </si>
  <si>
    <t>[AC] 241 - Hans.bin</t>
  </si>
  <si>
    <t>[AC] 242 - Chevre.bin</t>
  </si>
  <si>
    <t>[AC] 243 - Drago.bin</t>
  </si>
  <si>
    <t>[AC] 244 - Tangy.bin</t>
  </si>
  <si>
    <t>[AC] 245 - Mac.bin</t>
  </si>
  <si>
    <t>[AC] 246 - Eloise.bin</t>
  </si>
  <si>
    <t>[AC] 247 - Wart Jr..bin</t>
  </si>
  <si>
    <t>[AC] 249 - Beardo.bin</t>
  </si>
  <si>
    <t>[AC] 250 - Ava.bin</t>
  </si>
  <si>
    <t>[AC] 251 - Chester.bin</t>
  </si>
  <si>
    <t>[AC] 252 - Merry.bin</t>
  </si>
  <si>
    <t>[AC] 253 - Genji.bin</t>
  </si>
  <si>
    <t>[AC] 254 - Greta.bin</t>
  </si>
  <si>
    <t>[AC] 255 - Wolfgang.bin</t>
  </si>
  <si>
    <t>[AC] 256 - Diva.bin</t>
  </si>
  <si>
    <t>[AC] 257 - Klaus.bin</t>
  </si>
  <si>
    <t>[AC] 258 - Daisy.bin</t>
  </si>
  <si>
    <t>[AC] 259 - Stinky.bin</t>
  </si>
  <si>
    <t>[AC] 260 - Tammi.bin</t>
  </si>
  <si>
    <t>[AC] 261 - Tucker.bin</t>
  </si>
  <si>
    <t>[AC] 262 - Blanche.bin</t>
  </si>
  <si>
    <t>[AC] 263 - Gaston.bin</t>
  </si>
  <si>
    <t>[AC] 264 - Marshal.bin</t>
  </si>
  <si>
    <t>[AC] 265 - Gala.bin</t>
  </si>
  <si>
    <t>[AC] 266 - Joey.bin</t>
  </si>
  <si>
    <t>[AC] 267 - Pippy.bin</t>
  </si>
  <si>
    <t>[AC] 268 - Buck.bin</t>
  </si>
  <si>
    <t>[AC] 269 - Bree.bin</t>
  </si>
  <si>
    <t>[AC] 270 - Rooney.bin</t>
  </si>
  <si>
    <t>[AC] 271 - Curlos.bin</t>
  </si>
  <si>
    <t>[AC] 272 - Skye.bin</t>
  </si>
  <si>
    <t>[AC] 273 - Moe.bin</t>
  </si>
  <si>
    <t>[AC] 274 - Flora.bin</t>
  </si>
  <si>
    <t>[AC] 275 - Hamlet.bin</t>
  </si>
  <si>
    <t>[AC] 276 - Astrid.bin</t>
  </si>
  <si>
    <t>[AC] 277 - Monty.bin</t>
  </si>
  <si>
    <t>[AC] 278 - Dora.bin</t>
  </si>
  <si>
    <t>[AC] 279 - Biskit.bin</t>
  </si>
  <si>
    <t>[AC] 280 - Victoria.bin</t>
  </si>
  <si>
    <t>[AC] 281 - Lyman.bin</t>
  </si>
  <si>
    <t>[AC] 282 - Violet.bin</t>
  </si>
  <si>
    <t>[AC] 283 - Frank.bin</t>
  </si>
  <si>
    <t>[AC] 284 - Chadder.bin</t>
  </si>
  <si>
    <t>[AC] 285 - Merengue.bin</t>
  </si>
  <si>
    <t>[AC] 286 - Cube.bin</t>
  </si>
  <si>
    <t>[AC] 287 - Claudia.bin</t>
  </si>
  <si>
    <t>[AC] 288 - Curly.bin</t>
  </si>
  <si>
    <t>[AC] 289 - Boomer.bin</t>
  </si>
  <si>
    <t>[AC] 290 - Caroline.bin</t>
  </si>
  <si>
    <t>[AC] 291 - Sparro.bin</t>
  </si>
  <si>
    <t>[AC] 292 - Baabara.bin</t>
  </si>
  <si>
    <t>[AC] 293 - Rolf.bin</t>
  </si>
  <si>
    <t>[AC] 294 - Maple.bin</t>
  </si>
  <si>
    <t>[AC] 295 - Antonio.bin</t>
  </si>
  <si>
    <t>[AC] 296 - Soleil.bin</t>
  </si>
  <si>
    <t>[AC] 297 - Apollo.bin</t>
  </si>
  <si>
    <t>[AC] 298 - Derwin.bin</t>
  </si>
  <si>
    <t>[AC] 299 - Francine.bin</t>
  </si>
  <si>
    <t>[AC] 300 - Chrissy.bin</t>
  </si>
  <si>
    <t>[AC] 301 - Isabelle.bin</t>
  </si>
  <si>
    <t>[AC] 302 - Brewster.bin</t>
  </si>
  <si>
    <t>[AC] 303 - Katrina.bin</t>
  </si>
  <si>
    <t>[AC] 304 - Phineas.bin</t>
  </si>
  <si>
    <t>[AC] 305 - Celeste.bin</t>
  </si>
  <si>
    <t>[AC] 306 - Tommy.bin</t>
  </si>
  <si>
    <t>[AC] 307 - Gracie.bin</t>
  </si>
  <si>
    <t>[AC] 308 - Leilani.bin</t>
  </si>
  <si>
    <t>[AC] 309 - Resetti.bin</t>
  </si>
  <si>
    <t>[AC] 310 - Timmy.bin</t>
  </si>
  <si>
    <t>[AC] 311 - Lottie.bin</t>
  </si>
  <si>
    <t>[AC] 312 - Shrunk.bin</t>
  </si>
  <si>
    <t>[AC] 313 - Pave.bin</t>
  </si>
  <si>
    <t>[AC] 314 - Gulliver.bin</t>
  </si>
  <si>
    <t>[AC] 315 - Redd.bin</t>
  </si>
  <si>
    <t>[AC] 316 - Zipper.bin</t>
  </si>
  <si>
    <t>[AC] 317 - Goldie.bin</t>
  </si>
  <si>
    <t>[AC] 318 - Stitches.bin</t>
  </si>
  <si>
    <t>[AC] 319 - Pinky.bin</t>
  </si>
  <si>
    <t>[AC] 320 - Mott.bin</t>
  </si>
  <si>
    <t>[AC] 321 - Mallary.bin</t>
  </si>
  <si>
    <t>[AC] 322 - Rocco.bin</t>
  </si>
  <si>
    <t>[AC] 323 - Katt.bin</t>
  </si>
  <si>
    <t>[AC] 324 - Graham.bin</t>
  </si>
  <si>
    <t>[AC] 325 - Peaches.bin</t>
  </si>
  <si>
    <t>[AC] 326 - Dizzy.bin</t>
  </si>
  <si>
    <t>[AC] 327 - Penelope.bin</t>
  </si>
  <si>
    <t>[AC] 328 - Boone.bin</t>
  </si>
  <si>
    <t>[AC] 329 - Broffina.bin</t>
  </si>
  <si>
    <t>[AC] 330 - Croque.bin</t>
  </si>
  <si>
    <t>[AC] 331 - Pashmina.bin</t>
  </si>
  <si>
    <t>[AC] 332 - Shep.bin</t>
  </si>
  <si>
    <t>[AC] 333 - Lolly.bin</t>
  </si>
  <si>
    <t>[AC] 334 - Erik.bin</t>
  </si>
  <si>
    <t>[AC] 335 - Dotty.bin</t>
  </si>
  <si>
    <t>[AC] 336 - Pierce.bin</t>
  </si>
  <si>
    <t>[AC] 337 - Queenie.bin</t>
  </si>
  <si>
    <t>[AC] 338 - Fang.bin</t>
  </si>
  <si>
    <t>[AC] 339 - Fritta.bin</t>
  </si>
  <si>
    <t>[AC] 340 - Tex.bin</t>
  </si>
  <si>
    <t>[AC] 341 - Melba.bin</t>
  </si>
  <si>
    <t>[AC] 342 - Bones.bin</t>
  </si>
  <si>
    <t>[AC] 343 - Anabelle.bin</t>
  </si>
  <si>
    <t>[AC] 344 - Rudy.bin</t>
  </si>
  <si>
    <t>[AC] 345 - Naomi.bin</t>
  </si>
  <si>
    <t>[AC] 346 - Peewee.bin</t>
  </si>
  <si>
    <t>[AC] 347 - Tammy.bin</t>
  </si>
  <si>
    <t>[AC] 348 - Olaf.bin</t>
  </si>
  <si>
    <t>[AC] 349 - Lucy.bin</t>
  </si>
  <si>
    <t>[AC] 350 - Elmer.bin</t>
  </si>
  <si>
    <t>[AC] 351 - Puddles.bin</t>
  </si>
  <si>
    <t>[AC] 352 - Rory.bin</t>
  </si>
  <si>
    <t>[AC] 353 - Elise.bin</t>
  </si>
  <si>
    <t>[AC] 354 - Walt.bin</t>
  </si>
  <si>
    <t>[AC] 355 - Mira.bin</t>
  </si>
  <si>
    <t>[AC] 356 - Pietro.bin</t>
  </si>
  <si>
    <t>[AC] 357 - Aurora.bin</t>
  </si>
  <si>
    <t>[AC] 358 - Papi.bin</t>
  </si>
  <si>
    <t>[AC] 359 - Apple.bin</t>
  </si>
  <si>
    <t>[AC] 360 - Rod.bin</t>
  </si>
  <si>
    <t>[AC] 361 - Purrl.bin</t>
  </si>
  <si>
    <t>[AC] 362 - Static.bin</t>
  </si>
  <si>
    <t>[AC] 363 - Celia.bin</t>
  </si>
  <si>
    <t>[AC] 364 - Zucker.bin</t>
  </si>
  <si>
    <t>[AC] 365 - Peggy.bin</t>
  </si>
  <si>
    <t>[AC] 366 - Ribbot.bin</t>
  </si>
  <si>
    <t>[AC] 367 - Annalise.bin</t>
  </si>
  <si>
    <t>[AC] 368 - Chow.bin</t>
  </si>
  <si>
    <t>[AC] 369 - Sylvia.bin</t>
  </si>
  <si>
    <t>[AC] 370 - Jacques.bin</t>
  </si>
  <si>
    <t>[AC] 371 - Sally.bin</t>
  </si>
  <si>
    <t>[AC] 372 - Doc.bin</t>
  </si>
  <si>
    <t>[AC] 373 - Pompom.bin</t>
  </si>
  <si>
    <t>[AC] 374 - Tank.bin</t>
  </si>
  <si>
    <t>[AC] 375 - Becky.bin</t>
  </si>
  <si>
    <t>[AC] 376 - Rizzo.bin</t>
  </si>
  <si>
    <t>[AC] 377 - Sydney.bin</t>
  </si>
  <si>
    <t>[AC] 378 - Barold.bin</t>
  </si>
  <si>
    <t>[AC] 379 - Nibbles.bin</t>
  </si>
  <si>
    <t>[AC] 380 - Kevin.bin</t>
  </si>
  <si>
    <t>[AC] 381 - Gloria.bin</t>
  </si>
  <si>
    <t>[AC] 382 - Lobo.bin</t>
  </si>
  <si>
    <t>[AC] 383 - Hippeux.bin</t>
  </si>
  <si>
    <t>[AC] 384 - Margie.bin</t>
  </si>
  <si>
    <t>[AC] 385 - Lucky.bin</t>
  </si>
  <si>
    <t>[AC] 386 - Rosie.bin</t>
  </si>
  <si>
    <t>[AC] 387 - Rowan.bin</t>
  </si>
  <si>
    <t>[AC] 388 - Maelle.bin</t>
  </si>
  <si>
    <t>[AC] 389 - Bruce.bin</t>
  </si>
  <si>
    <t>[AC] 390 - O'Hare.bin</t>
  </si>
  <si>
    <t>[AC] 391 - Gayle.bin</t>
  </si>
  <si>
    <t>[AC] 392 - Cranston.bin</t>
  </si>
  <si>
    <t>[AC] 393 - Frobert.bin</t>
  </si>
  <si>
    <t>[AC] 394 - Grizzly.bin</t>
  </si>
  <si>
    <t>[AC] 395 - Cally.bin</t>
  </si>
  <si>
    <t>[AC] 396 - Simon.bin</t>
  </si>
  <si>
    <t>[AC] 397 - Iggly.bin</t>
  </si>
  <si>
    <t>[AC] 398 - Angus.bin</t>
  </si>
  <si>
    <t>[AC] 399 - Twiggy.bin</t>
  </si>
  <si>
    <t>[AC] 400 - Robin.bin</t>
  </si>
  <si>
    <t>The Legend of Zelda 30th Anniversary</t>
  </si>
  <si>
    <t>The Legend of Zelda Breath of the Wild</t>
  </si>
  <si>
    <t>Animal Crossing</t>
  </si>
  <si>
    <t>Chibi-Robo</t>
  </si>
  <si>
    <t>Fire Emblem</t>
  </si>
  <si>
    <t>Kirby</t>
  </si>
  <si>
    <t>Mario</t>
  </si>
  <si>
    <t>Mario Sports Superstars</t>
  </si>
  <si>
    <t>Monster Hunter Stories</t>
  </si>
  <si>
    <t>Skylanders SuperChargers</t>
  </si>
  <si>
    <t>Splatoon</t>
  </si>
  <si>
    <t>Super Smash Bros</t>
  </si>
  <si>
    <t>The Legend of Zelda</t>
  </si>
  <si>
    <t>[AC] W01 - Vivian.bin</t>
  </si>
  <si>
    <t>[AC] W02 - Hopkins.bin</t>
  </si>
  <si>
    <t>[AC] W03 - June.bin</t>
  </si>
  <si>
    <t>[AC] W04 - Piper.bin</t>
  </si>
  <si>
    <t>[AC] W05 - Paolo.bin</t>
  </si>
  <si>
    <t>[AC] W06 - Hornsby.bin</t>
  </si>
  <si>
    <t>[AC] W07 - Stella.bin</t>
  </si>
  <si>
    <t>[AC] W08 - Tybalt.bin</t>
  </si>
  <si>
    <t>[AC] W09 - Huck.bin</t>
  </si>
  <si>
    <t>[AC] W10 - Sylvana.bin</t>
  </si>
  <si>
    <t>[AC] W11 - Boris.bin</t>
  </si>
  <si>
    <t>[AC] W12 - Wade.bin</t>
  </si>
  <si>
    <t>[AC] W13 - Carrie.bin</t>
  </si>
  <si>
    <t>[AC] W14 - Ketchup.bin</t>
  </si>
  <si>
    <t>[AC] W15 - Rex.bin</t>
  </si>
  <si>
    <t>[AC] W16 - Stu.bin</t>
  </si>
  <si>
    <t>[AC] W17 - Ursala.bin</t>
  </si>
  <si>
    <t>[AC] W18 - Jacob.bin</t>
  </si>
  <si>
    <t>[AC] W19 - Maddie.bin</t>
  </si>
  <si>
    <t>[AC] W20 - Billy.bin</t>
  </si>
  <si>
    <t>[AC] W21 - Boyd.bin</t>
  </si>
  <si>
    <t>[AC] W22 - Bitty.bin</t>
  </si>
  <si>
    <t>[AC] W23 - Maggie.bin</t>
  </si>
  <si>
    <t>[AC] W24 - Murphy.bin</t>
  </si>
  <si>
    <t>[AC] W25 - Plucky.bin</t>
  </si>
  <si>
    <t>[AC] W26 - Sandy.bin</t>
  </si>
  <si>
    <t>[AC] W27 - Claude.bin</t>
  </si>
  <si>
    <t>[AC] W28 - Raddle.bin</t>
  </si>
  <si>
    <t>[AC] W29 - Julia.bin</t>
  </si>
  <si>
    <t>[AC] W30 - Louie.bin</t>
  </si>
  <si>
    <t>[AC] W31 - Bea.bin</t>
  </si>
  <si>
    <t>[AC] W32 - Admiral.bin</t>
  </si>
  <si>
    <t>[AC] W33 - Ellie.bin</t>
  </si>
  <si>
    <t>[AC] W34 - Boots.bin</t>
  </si>
  <si>
    <t>[AC] W35 - Weber.bin</t>
  </si>
  <si>
    <t>[AC] W36 - Candi.bin</t>
  </si>
  <si>
    <t>[AC] W37 - Leopold.bin</t>
  </si>
  <si>
    <t>[AC] W38 - Spike.bin</t>
  </si>
  <si>
    <t>[AC] W39 - Cashmere.bin</t>
  </si>
  <si>
    <t>[AC] W40 - Tad.bin</t>
  </si>
  <si>
    <t>[AC] W41 - Norma.bin</t>
  </si>
  <si>
    <t>[AC] W42 - Gonzo.bin</t>
  </si>
  <si>
    <t>[AC] W43 - Sprocket.bin</t>
  </si>
  <si>
    <t>[AC] W44 - Snooty.bin</t>
  </si>
  <si>
    <t>[AC] W46 - Dobie.bin</t>
  </si>
  <si>
    <t>[AC] W47 - Buzz.bin</t>
  </si>
  <si>
    <t>[AC] W48 - Cleo.bin</t>
  </si>
  <si>
    <t>[AC] W49 - Ike.bin</t>
  </si>
  <si>
    <t>[AC] W50 - Tasha.bin</t>
  </si>
  <si>
    <t>[SM] 02 - Peach.bin</t>
  </si>
  <si>
    <t>[SM] 04 - Luigi.bin</t>
  </si>
  <si>
    <t>[SM] 05 - Yoshi.bin</t>
  </si>
  <si>
    <t>[SM] 06 - Bowser.bin</t>
  </si>
  <si>
    <t>[SM] 07 - Mario (Gold Edition).bin</t>
  </si>
  <si>
    <t>[SM] 08 - Mario (Silver Edition).bin</t>
  </si>
  <si>
    <t>[SM] 09 - Wario.bin</t>
  </si>
  <si>
    <t>[SM] 11 - Daisy.bin</t>
  </si>
  <si>
    <t>[SM] 14 - Diddy Kong.bin</t>
  </si>
  <si>
    <t>[FE] 02 - Celica.bin</t>
  </si>
  <si>
    <t>[Kirby] 01 - Kirby.bin</t>
  </si>
  <si>
    <t>[Kirby] 02 - Meta Knight.bin</t>
  </si>
  <si>
    <t>[Kirby] 03 - King Dedede.bin</t>
  </si>
  <si>
    <t>[Kirby] 04 - Waddle Dee.bin</t>
  </si>
  <si>
    <t>[MSS] 02 - Mario (Baseball).bin</t>
  </si>
  <si>
    <t>[MSS] 03 - Mario (Tennis).bin</t>
  </si>
  <si>
    <t>[MSS] 05 - Mario (Horse Racing).bin</t>
  </si>
  <si>
    <t>[MSS] 06 - Luigi (Soccer).bin</t>
  </si>
  <si>
    <t>[MSS] 07 - Luigi (Baseball).bin</t>
  </si>
  <si>
    <t>[MSS] 08 - Luigi (Tennis).bin</t>
  </si>
  <si>
    <t>[MSS] 09 - Luigi (Golf).bin</t>
  </si>
  <si>
    <t>[MSS] 10 - Luigi (Horse Racing).bin</t>
  </si>
  <si>
    <t>[MSS] 11 - Peach (Soccer).bin</t>
  </si>
  <si>
    <t>[MSS] 12 - Peach (Baseball).bin</t>
  </si>
  <si>
    <t>[MSS] 13 - Peach (Tennis).bin</t>
  </si>
  <si>
    <t>[MSS] 14 - Peach (Golf).bin</t>
  </si>
  <si>
    <t>[MSS] 15 - Peach (Horse Racing).bin</t>
  </si>
  <si>
    <t>[MSS] 16 - Daisy (Soccer).bin</t>
  </si>
  <si>
    <t>[MSS] 17 - Daisy (Baseball).bin</t>
  </si>
  <si>
    <t>[MSS] 18 - Daisy (Tennis).bin</t>
  </si>
  <si>
    <t>[MSS] 19 - Daisy (Golf).bin</t>
  </si>
  <si>
    <t>[MSS] 20 - Daisy (Horse Racing).bin</t>
  </si>
  <si>
    <t>[MSS] 21 - Yoshi (Soccer).bin</t>
  </si>
  <si>
    <t>[MSS] 22 - Yoshi (Baseball).bin</t>
  </si>
  <si>
    <t>[MSS] 23 - Yoshi (Tennis).bin</t>
  </si>
  <si>
    <t>[MSS] 24 - Yoshi (Golf).bin</t>
  </si>
  <si>
    <t>[MSS] 25 - Yoshi (Horse Racing).bin</t>
  </si>
  <si>
    <t>[MSS] 26 - Wario (Soccer).bin</t>
  </si>
  <si>
    <t>[MSS] 27 - Wario (Baseball).bin</t>
  </si>
  <si>
    <t>[MSS] 28 - Wario (Tennis).bin</t>
  </si>
  <si>
    <t>[MSS] 29 - Wario (Golf).bin</t>
  </si>
  <si>
    <t>[MSS] 30 - Wario (Horse Racing).bin</t>
  </si>
  <si>
    <t>[MSS] 31 - Waluigi (Soccer).bin</t>
  </si>
  <si>
    <t>[MSS] 32 - Waluigi (Baseball).bin</t>
  </si>
  <si>
    <t>[MSS] 33 - Waluigi (Tennis).bin</t>
  </si>
  <si>
    <t>[MSS] 34 - Waluigi (Golf).bin</t>
  </si>
  <si>
    <t>[MSS] 35 - Waluigi (Horse Racing).bin</t>
  </si>
  <si>
    <t>[MSS] 36 - Donkey Kong (Soccer).bin</t>
  </si>
  <si>
    <t>[MSS] 37 - Donkey Kong (Baseball).bin</t>
  </si>
  <si>
    <t>[MSS] 38 - Donkey Kong (Tennis).bin</t>
  </si>
  <si>
    <t>[MSS] 39 - Donkey Kong (Golf).bin</t>
  </si>
  <si>
    <t>[MSS] 40 - Donkey Kong (Horse Racing).bin</t>
  </si>
  <si>
    <t>[MSS] 41 - Diddy Kong (Soccer).bin</t>
  </si>
  <si>
    <t>[MSS] 42 - Diddy Kong (Baseball).bin</t>
  </si>
  <si>
    <t>[MSS] 43 - Diddy Kong (Tennis).bin</t>
  </si>
  <si>
    <t>[MSS] 44 - Diddy Kong (Golf).bin</t>
  </si>
  <si>
    <t>[MSS] 45 - Diddy Kong (Horse Racing).bin</t>
  </si>
  <si>
    <t>[MSS] 46 - Bowser (Soccer).bin</t>
  </si>
  <si>
    <t>[MSS] 47 - Bowser (Baseball).bin</t>
  </si>
  <si>
    <t>[MSS] 48 - Bowser (Tennis).bin</t>
  </si>
  <si>
    <t>[MSS] 49 - Bowser (Golf).bin</t>
  </si>
  <si>
    <t>[MSS] 50 - Bowser (Horse Racing).bin</t>
  </si>
  <si>
    <t>[MSS] 51 - Bowser Jr. (Soccer).bin</t>
  </si>
  <si>
    <t>[MSS] 52 - Bowser Jr. (Baseball).bin</t>
  </si>
  <si>
    <t>[MSS] 53 - Bowser Jr.  (Tennis).bin</t>
  </si>
  <si>
    <t>[MSS] 54 - Bowser Jr. (Golf).bin</t>
  </si>
  <si>
    <t>[MSS] 55 - Bowser Jr. (Horse Racing).bin</t>
  </si>
  <si>
    <t>[MSS] 56 - Boo (Soccer).bin</t>
  </si>
  <si>
    <t>[MSS] 57 - Boo (Baseball).bin</t>
  </si>
  <si>
    <t>[MSS] 58 - Boo (Tennis).bin</t>
  </si>
  <si>
    <t>[MSS] 59 - Boo (Golf).bin</t>
  </si>
  <si>
    <t>[MSS] 60 - Boo (Horse Racing).bin</t>
  </si>
  <si>
    <t>[MSS] 61 - Baby Mario (Soccer).bin</t>
  </si>
  <si>
    <t>[MSS] 62 - Baby Mario (Baseball).bin</t>
  </si>
  <si>
    <t>[MSS] 63 - Baby Mario (Tennis).bin</t>
  </si>
  <si>
    <t>[MSS] 64 - Baby Mario (Golf).bin</t>
  </si>
  <si>
    <t>[MSS] 65 - Baby Mario (Horse Racing).bin</t>
  </si>
  <si>
    <t>[MSS] 66 - Baby Luigi (Soccer).bin</t>
  </si>
  <si>
    <t>[MSS] 67 - Baby Luigi (Baseball).bin</t>
  </si>
  <si>
    <t>[MSS] 68 - Baby Luigi (Tennis).bin</t>
  </si>
  <si>
    <t>[MSS] 69 - Baby Luigi (Golf).bin</t>
  </si>
  <si>
    <t>[MSS] 70 - Baby Luigi (Horse Racing).bin</t>
  </si>
  <si>
    <t>[MSS] 71 - Birdo (Soccer).bin</t>
  </si>
  <si>
    <t>[MSS] 72 - Birdo (Baseball).bin</t>
  </si>
  <si>
    <t>[MSS] 73 - Birdo (Tennis).bin</t>
  </si>
  <si>
    <t>[MSS] 74 - Birdo (Golf).bin</t>
  </si>
  <si>
    <t>[MSS] 75 - Birdo (Horse Racing).bin</t>
  </si>
  <si>
    <t>[MSS] 76 - Rosalina (Soccer).bin</t>
  </si>
  <si>
    <t>[MSS] 77 - Rosalina (Baseball).bin</t>
  </si>
  <si>
    <t>[MSS] 78 - Rosalina (Tennis).bin</t>
  </si>
  <si>
    <t>[MSS] 79 - Rosalina (Golf).bin</t>
  </si>
  <si>
    <t>[MSS] 80 - Rosalina (Horse Racing).bin</t>
  </si>
  <si>
    <t>[MSS] 81 - Metal Mario (Soccer).bin</t>
  </si>
  <si>
    <t>[MSS] 82 - Metal Mario (Baseball).bin</t>
  </si>
  <si>
    <t>[MSS] 83 - Metal Mario (Tennis).bin</t>
  </si>
  <si>
    <t>[MSS] 84 - Metal Mario (Golf).bin</t>
  </si>
  <si>
    <t>[MSS] 85 - Metal Mario (Horse Racing).bin</t>
  </si>
  <si>
    <t>[MSS] 86 - Pink Gold Peach (Soccer).bin</t>
  </si>
  <si>
    <t>[MSS] 87 - Pink Gold Peach (Baseball).bin</t>
  </si>
  <si>
    <t>[MSS] 88 - Pink Gold Peach (Tennis).bin</t>
  </si>
  <si>
    <t>[MSS] 89 - Pink Gold Peach (Golf).bin</t>
  </si>
  <si>
    <t>[MSS] 90 - Pink Gold Peach (Horse Racing).bin</t>
  </si>
  <si>
    <t>[MHS] 01 - One-Eyed Rathalos and Rider (Female).bin</t>
  </si>
  <si>
    <t>[MHS] 02 - One-Eyed Rathalos and Rider (Male).bin</t>
  </si>
  <si>
    <t>[MHS] 03 - Nabiru.bin</t>
  </si>
  <si>
    <t>[MHS] 05 - Barioth and Ayuria.bin</t>
  </si>
  <si>
    <t>[MHS] 06 - Qurupeco and Dan.bin</t>
  </si>
  <si>
    <t>[SS] 02 - Turbo Charge Donkey Kong.bin</t>
  </si>
  <si>
    <t>[SS] 03 - Dark Hammer Slam Bowser.bin</t>
  </si>
  <si>
    <t>[SS] 04 - Dark Turbo Charge Donkey Kong.bin</t>
  </si>
  <si>
    <t>[SSB] 24 - Ike.bin</t>
  </si>
  <si>
    <t>[SSB] 27S - Mega Man (Gold Edition).bin</t>
  </si>
  <si>
    <t>[SSB] 28 - King Dedede.bin</t>
  </si>
  <si>
    <t>[SSB] 29 - Meta Knight.bin</t>
  </si>
  <si>
    <t>[SSB] 34 - Ness.bin</t>
  </si>
  <si>
    <t>[SSB] 36 - Greninja.bin</t>
  </si>
  <si>
    <t>[SSB] 37 - Jigglypuff.bin</t>
  </si>
  <si>
    <t>[SSB] 45 - Mr. Game &amp; Watch.bin</t>
  </si>
  <si>
    <t>[SSB] 47 - Duck Hunt.bin</t>
  </si>
  <si>
    <t>[SSB] 51 - Mewtwo.bin</t>
  </si>
  <si>
    <t>[SSB] 54 - R.O.B. (Famicom).bin</t>
  </si>
  <si>
    <t>[3AM] 02 - Mario Modern Colors.bin</t>
  </si>
  <si>
    <t>Super Mario Figures</t>
  </si>
  <si>
    <t>The Legend of Zelda Twilight Princess</t>
  </si>
  <si>
    <t>Yoshi's Woolly World</t>
  </si>
  <si>
    <t>[YWW] 03 - Light-Blue Yarn Yoshi.bin</t>
  </si>
  <si>
    <t>[YWW] 04 - Mega Yarn Yoshi.bin</t>
  </si>
  <si>
    <t>[YWW] 05 - Poochy.bin</t>
  </si>
  <si>
    <t>文件名</t>
    <phoneticPr fontId="2" type="noConversion"/>
  </si>
  <si>
    <t>序号‘</t>
    <phoneticPr fontId="2" type="noConversion"/>
  </si>
  <si>
    <t>Splatoon</t>
    <phoneticPr fontId="2" type="noConversion"/>
  </si>
  <si>
    <t>缩写</t>
    <phoneticPr fontId="2" type="noConversion"/>
  </si>
  <si>
    <t>Animal Crossing</t>
    <phoneticPr fontId="2" type="noConversion"/>
  </si>
  <si>
    <t>[AC] AF1 - Stitches.bin</t>
    <phoneticPr fontId="2" type="noConversion"/>
  </si>
  <si>
    <t>[AC]</t>
    <phoneticPr fontId="2" type="noConversion"/>
  </si>
  <si>
    <t>卡片</t>
    <phoneticPr fontId="2" type="noConversion"/>
  </si>
  <si>
    <t>Figures</t>
    <phoneticPr fontId="2" type="noConversion"/>
  </si>
  <si>
    <t>图片数</t>
    <phoneticPr fontId="2" type="noConversion"/>
  </si>
  <si>
    <t>Chibi-Robo</t>
    <phoneticPr fontId="2" type="noConversion"/>
  </si>
  <si>
    <t>[CR] 01 - Chibi-Robo.bin</t>
    <phoneticPr fontId="2" type="noConversion"/>
  </si>
  <si>
    <t>[CR]</t>
    <phoneticPr fontId="2" type="noConversion"/>
  </si>
  <si>
    <t>BoxBoy!</t>
    <phoneticPr fontId="2" type="noConversion"/>
  </si>
  <si>
    <t>[BB] 01 - Qbby.bin</t>
    <phoneticPr fontId="2" type="noConversion"/>
  </si>
  <si>
    <t>[BB]</t>
    <phoneticPr fontId="2" type="noConversion"/>
  </si>
  <si>
    <t>Fire Emblem</t>
    <phoneticPr fontId="2" type="noConversion"/>
  </si>
  <si>
    <t>[FE]</t>
    <phoneticPr fontId="2" type="noConversion"/>
  </si>
  <si>
    <t>[Kirby]</t>
    <phoneticPr fontId="2" type="noConversion"/>
  </si>
  <si>
    <t>Kirby</t>
    <phoneticPr fontId="2" type="noConversion"/>
  </si>
  <si>
    <t>Super Mario Bros. 30th Anniversary</t>
    <phoneticPr fontId="2" type="noConversion"/>
  </si>
  <si>
    <t>Super Mario Figures</t>
    <phoneticPr fontId="2" type="noConversion"/>
  </si>
  <si>
    <t>[3AM] 01 - Mario Classic Colors.bin</t>
    <phoneticPr fontId="2" type="noConversion"/>
  </si>
  <si>
    <t>[3AM]</t>
    <phoneticPr fontId="2" type="noConversion"/>
  </si>
  <si>
    <t>[SM] 01 - Mario.bin</t>
    <phoneticPr fontId="2" type="noConversion"/>
  </si>
  <si>
    <t>[SM]</t>
    <phoneticPr fontId="2" type="noConversion"/>
  </si>
  <si>
    <t>Mario Sports Superstars</t>
    <phoneticPr fontId="2" type="noConversion"/>
  </si>
  <si>
    <t>[MSS] 01 - Mario (Soccer).bin</t>
    <phoneticPr fontId="2" type="noConversion"/>
  </si>
  <si>
    <t>[MSS]</t>
    <phoneticPr fontId="2" type="noConversion"/>
  </si>
  <si>
    <t>Monster Hunter Stories</t>
    <phoneticPr fontId="2" type="noConversion"/>
  </si>
  <si>
    <t>[MHS] 04 - Rathian and Cheval.bin</t>
    <phoneticPr fontId="2" type="noConversion"/>
  </si>
  <si>
    <t>[MHS]</t>
    <phoneticPr fontId="2" type="noConversion"/>
  </si>
  <si>
    <t>Pokkén Tournament</t>
    <phoneticPr fontId="2" type="noConversion"/>
  </si>
  <si>
    <t>[PT] 01 - Shadow Mewtwo.bin</t>
    <phoneticPr fontId="2" type="noConversion"/>
  </si>
  <si>
    <t>[PT]</t>
    <phoneticPr fontId="2" type="noConversion"/>
  </si>
  <si>
    <t>Shovel Knight</t>
    <phoneticPr fontId="2" type="noConversion"/>
  </si>
  <si>
    <t>[SN] 01 - Shovel Knight.bin</t>
    <phoneticPr fontId="2" type="noConversion"/>
  </si>
  <si>
    <t>[SN]</t>
    <phoneticPr fontId="2" type="noConversion"/>
  </si>
  <si>
    <t>Skylanders SuperChargers</t>
    <phoneticPr fontId="2" type="noConversion"/>
  </si>
  <si>
    <t>[SS] 01 - Hammer Slam Bowser.bin</t>
    <phoneticPr fontId="2" type="noConversion"/>
  </si>
  <si>
    <t>[SS]</t>
    <phoneticPr fontId="2" type="noConversion"/>
  </si>
  <si>
    <t>Super Smash Bros</t>
    <phoneticPr fontId="2" type="noConversion"/>
  </si>
  <si>
    <t>[SSB] 01 - Mario.bin</t>
    <phoneticPr fontId="2" type="noConversion"/>
  </si>
  <si>
    <t>The Legend of Zelda</t>
    <phoneticPr fontId="2" type="noConversion"/>
  </si>
  <si>
    <t>[3AZ] 01 - 8-bit Link (The Legend of Zelda).bin</t>
    <phoneticPr fontId="2" type="noConversion"/>
  </si>
  <si>
    <t>[3AZ]</t>
    <phoneticPr fontId="2" type="noConversion"/>
  </si>
  <si>
    <t>[ZBW]</t>
    <phoneticPr fontId="2" type="noConversion"/>
  </si>
  <si>
    <t>[ZTP] 01 - Wolf Link.bin</t>
    <phoneticPr fontId="2" type="noConversion"/>
  </si>
  <si>
    <t>[ZTP]</t>
    <phoneticPr fontId="2" type="noConversion"/>
  </si>
  <si>
    <t>Yoshi's Woolly World</t>
    <phoneticPr fontId="2" type="noConversion"/>
  </si>
  <si>
    <t>[YWW] 01 - Green Yarn Yoshi.bin</t>
    <phoneticPr fontId="2" type="noConversion"/>
  </si>
  <si>
    <t>[AC] 001 - Isabelle [Battle Between Giants Contest Furniture].bin</t>
  </si>
  <si>
    <t>[AC] 001 - Isabelle [Campus DLC Furniture].bin</t>
  </si>
  <si>
    <t>[AC] 001 - Isabelle [Monster Hunter DLC Furniture].bin</t>
  </si>
  <si>
    <t>[AC] 001 - Isabelle [Sweetest Home Contest Furniture].bin</t>
  </si>
  <si>
    <t>[AC] 001 - Isabelle [Video Game-Related Items DLC Furniture].bin</t>
  </si>
  <si>
    <t>[MSS] 01 - Mario (Soccer) [Unlocked Superstar].bin</t>
  </si>
  <si>
    <t>[MSS] 02 - Mario (Baseball) [Unlocked Superstar].bin</t>
  </si>
  <si>
    <t>[MSS] 03 - Mario (Tennis) [Unlocked Superstar].bin</t>
  </si>
  <si>
    <t>[MSS] 05 - Mario (Horse Racing) [Unlocked Superstar].bin</t>
  </si>
  <si>
    <t>[MSS] 06 - Luigi (Soccer) [Unlocked Superstar].bin</t>
  </si>
  <si>
    <t>[MSS] 07 - Luigi (Baseball) [Unlocked Superstar].bin</t>
  </si>
  <si>
    <t>[MSS] 08 - Luigi (Tennis) [Unlocked Superstar].bin</t>
  </si>
  <si>
    <t>[MSS] 09 - Luigi (Golf) [Unlocked Superstar].bin</t>
  </si>
  <si>
    <t>[MSS] 10 - Luigi (Horse Racing) [Unlocked Superstar].bin</t>
  </si>
  <si>
    <t>[MSS] 11 - Peach (Soccer) [Unlocked Superstar].bin</t>
  </si>
  <si>
    <t>[MSS] 12 - Peach (Baseball) [Unlocked Superstar].bin</t>
  </si>
  <si>
    <t>[MSS] 13 - Peach (Tennis) [Unlocked Superstar].bin</t>
  </si>
  <si>
    <t>[MSS] 14 - Peach (Golf) [Unlocked Superstar].bin</t>
  </si>
  <si>
    <t>[MSS] 15 - Peach (Horse Racing) [Unlocked Superstar].bin</t>
  </si>
  <si>
    <t>[MSS] 16 - Daisy (Soccer) [Unlocked Superstar].bin</t>
  </si>
  <si>
    <t>[MSS] 17 - Daisy (Baseball) [Unlocked Superstar].bin</t>
  </si>
  <si>
    <t>[MSS] 18 - Daisy (Tennis) [Unlocked Superstar].bin</t>
  </si>
  <si>
    <t>[MSS] 19 - Daisy (Golf) [Unlocked Superstar].bin</t>
  </si>
  <si>
    <t>[MSS] 20 - Daisy (Horse Racing) [Unlocked Superstar].bin</t>
  </si>
  <si>
    <t>[MSS] 21 - Yoshi (Soccer) [Unlocked Superstar].bin</t>
  </si>
  <si>
    <t>[MSS] 22 - Yoshi (Baseball) [Unlocked Superstar].bin</t>
  </si>
  <si>
    <t>[MSS] 23 - Yoshi (Tennis) [Unlocked Superstar].bin</t>
  </si>
  <si>
    <t>[MSS] 24 - Yoshi (Golf) [Unlocked Superstar].bin</t>
  </si>
  <si>
    <t>[MSS] 25 - Yoshi (Horse Racing) [Unlocked Superstar].bin</t>
  </si>
  <si>
    <t>[MSS] 26 - Wario (Soccer) [Unlocked Superstar].bin</t>
  </si>
  <si>
    <t>[MSS] 27 - Wario (Baseball) [Unlocked Superstar].bin</t>
  </si>
  <si>
    <t>[MSS] 28 - Wario (Tennis) [Unlocked Superstar].bin</t>
  </si>
  <si>
    <t>[MSS] 29 - Wario (Golf) [Unlocked Superstar].bin</t>
  </si>
  <si>
    <t>[MSS] 30 - Wario (Horse Racing) [Unlocked Superstar].bin</t>
  </si>
  <si>
    <t>[MSS] 31 - Waluigi (Soccer) [Unlocked Superstar].bin</t>
  </si>
  <si>
    <t>[MSS] 32 - Waluigi (Baseball) [Unlocked Superstar].bin</t>
  </si>
  <si>
    <t>[MSS] 33 - Waluigi (Tennis) [Unlocked Superstar].bin</t>
  </si>
  <si>
    <t>[MSS] 34 - Waluigi (Golf) [Unlocked Superstar].bin</t>
  </si>
  <si>
    <t>[MSS] 35 - Waluigi (Horse Racing) [Unlocked Superstar].bin</t>
  </si>
  <si>
    <t>[MSS] 36 - Donkey Kong (Soccer) [Unlocked Superstar].bin</t>
  </si>
  <si>
    <t>[MSS] 37 - Donkey Kong (Baseball) [Unlocked Superstar].bin</t>
  </si>
  <si>
    <t>[MSS] 38 - Donkey Kong (Tennis) [Unlocked Superstar].bin</t>
  </si>
  <si>
    <t>[MSS] 39 - Donkey Kong (Golf) [Unlocked Superstar].bin</t>
  </si>
  <si>
    <t>[MSS] 40 - Donkey Kong (Horse Racing) [Unlocked Superstar].bin</t>
  </si>
  <si>
    <t>[MSS] 41 - Diddy Kong (Soccer) [Unlocked Superstar].bin</t>
  </si>
  <si>
    <t>[MSS] 42 - Diddy Kong (Baseball) [Unlocked Superstar].bin</t>
  </si>
  <si>
    <t>[MSS] 43 - Diddy Kong (Tennis) [Unlocked Superstar].bin</t>
  </si>
  <si>
    <t>[MSS] 44 - Diddy Kong (Golf) [Unlocked Superstar].bin</t>
  </si>
  <si>
    <t>[MSS] 45 - Diddy Kong (Horse Racing) [Unlocked Superstar].bin</t>
  </si>
  <si>
    <t>[MSS] 46 - Bowser (Soccer) [Unlocked Superstar].bin</t>
  </si>
  <si>
    <t>[MSS] 47 - Bowser (Baseball) [Unlocked Superstar].bin</t>
  </si>
  <si>
    <t>[MSS] 48 - Bowser (Tennis) [Unlocked Superstar].bin</t>
  </si>
  <si>
    <t>[MSS] 49 - Bowser (Golf) [Unlocked Superstar].bin</t>
  </si>
  <si>
    <t>[MSS] 50 - Bowser (Horse Racing) [Unlocked Superstar].bin</t>
  </si>
  <si>
    <t>[MSS] 51 - Bowser Jr. (Soccer) [Unlocked Superstar].bin</t>
  </si>
  <si>
    <t>[MSS] 52 - Bowser Jr. (Baseball) [Unlocked Superstar].bin</t>
  </si>
  <si>
    <t>[MSS] 53 - Bowser Jr.  (Tennis) [Unlocked Superstar].bin</t>
  </si>
  <si>
    <t>[MSS] 54 - Bowser Jr. (Golf) [Unlocked Superstar].bin</t>
  </si>
  <si>
    <t>[MSS] 55 - Bowser Jr. (Horse Racing) [Unlocked Superstar].bin</t>
  </si>
  <si>
    <t>[MSS] 56 - Boo (Soccer) [Unlocked Superstar].bin</t>
  </si>
  <si>
    <t>[MSS] 57 - Boo (Baseball) [Unlocked Superstar].bin</t>
  </si>
  <si>
    <t>[MSS] 58 - Boo (Tennis) [Unlocked Superstar].bin</t>
  </si>
  <si>
    <t>[MSS] 59 - Boo (Golf) [Unlocked Superstar].bin</t>
  </si>
  <si>
    <t>[MSS] 60 - Boo (Horse Racing) [Unlocked Superstar].bin</t>
  </si>
  <si>
    <t>[MSS] 61 - Baby Mario (Soccer) [Unlocked Superstar].bin</t>
  </si>
  <si>
    <t>[MSS] 62 - Baby Mario (Baseball) [Unlocked Superstar].bin</t>
  </si>
  <si>
    <t>[MSS] 63 - Baby Mario (Tennis) [Unlocked Superstar].bin</t>
  </si>
  <si>
    <t>[MSS] 64 - Baby Mario (Golf) [Unlocked Superstar].bin</t>
  </si>
  <si>
    <t>[MSS] 65 - Baby Mario (Horse Racing) [Unlocked Superstar].bin</t>
  </si>
  <si>
    <t>[MSS] 66 - Baby Luigi (Soccer) [Unlocked Superstar].bin</t>
  </si>
  <si>
    <t>[MSS] 67 - Baby Luigi (Baseball) [Unlocked Superstar].bin</t>
  </si>
  <si>
    <t>[MSS] 68 - Baby Luigi (Tennis) [Unlocked Superstar].bin</t>
  </si>
  <si>
    <t>[MSS] 69 - Baby Luigi (Golf) [Unlocked Superstar].bin</t>
  </si>
  <si>
    <t>[MSS] 70 - Baby Luigi (Horse Racing) [Unlocked Superstar].bin</t>
  </si>
  <si>
    <t>[MSS] 71 - Birdo (Soccer) [Unlocked Superstar].bin</t>
  </si>
  <si>
    <t>[MSS] 72 - Birdo (Baseball) [Unlocked Superstar].bin</t>
  </si>
  <si>
    <t>[MSS] 73 - Birdo (Tennis) [Unlocked Superstar].bin</t>
  </si>
  <si>
    <t>[MSS] 74 - Birdo (Golf) [Unlocked Superstar].bin</t>
  </si>
  <si>
    <t>[MSS] 75 - Birdo (Horse Racing) [Unlocked Superstar].bin</t>
  </si>
  <si>
    <t>[MSS] 76 - Rosalina (Soccer) [Unlocked Superstar].bin</t>
  </si>
  <si>
    <t>[MSS] 77 - Rosalina (Baseball) [Unlocked Superstar].bin</t>
  </si>
  <si>
    <t>[MSS] 78 - Rosalina (Tennis) [Unlocked Superstar].bin</t>
  </si>
  <si>
    <t>[MSS] 79 - Rosalina (Golf) [Unlocked Superstar].bin</t>
  </si>
  <si>
    <t>[MSS] 80 - Rosalina (Horse Racing) [Unlocked Superstar].bin</t>
  </si>
  <si>
    <t>[MSS] 81 - Metal Mario (Soccer) [Unlocked Superstar].bin</t>
  </si>
  <si>
    <t>[MSS] 82 - Metal Mario (Baseball) [Unlocked Superstar].bin</t>
  </si>
  <si>
    <t>[MSS] 83 - Metal Mario (Tennis) [Unlocked Superstar].bin</t>
  </si>
  <si>
    <t>[MSS] 84 - Metal Mario (Golf) [Unlocked Superstar].bin</t>
  </si>
  <si>
    <t>[MSS] 85 - Metal Mario (Horse Racing) [Unlocked Superstar].bin</t>
  </si>
  <si>
    <t>[MSS] 86 - Pink Gold Peach (Soccer) [Unlocked Superstar].bin</t>
  </si>
  <si>
    <t>[MSS] 87 - Pink Gold Peach (Baseball) [Unlocked Superstar].bin</t>
  </si>
  <si>
    <t>[MSS] 88 - Pink Gold Peach (Tennis) [Unlocked Superstar].bin</t>
  </si>
  <si>
    <t>[MSS] 89 - Pink Gold Peach (Golf) [Unlocked Superstar].bin</t>
  </si>
  <si>
    <t>[MSS] 90 - Pink Gold Peach (Horse Racing) [Unlocked Superstar].bin</t>
  </si>
  <si>
    <t>[SM] 01 - Mario [Loaded with Mario Party 10 Special Data].bin</t>
  </si>
  <si>
    <t>[SM] 02 - Peach [Loaded with Mario Party 10 Special Data].bin</t>
  </si>
  <si>
    <t>[SM] 03 - Toad [Loaded with Mario Party 10 Special Data].bin</t>
  </si>
  <si>
    <t>[SM] 04 - Luigi [Loaded with Mario Party 10 Special Data].bin</t>
  </si>
  <si>
    <t>[SM] 05 - Yoshi [Loaded with Mario Party 10 Special Data].bin</t>
  </si>
  <si>
    <t>[SM] 06 - Bowser [Loaded with Mario Party 10 Special Data].bin</t>
  </si>
  <si>
    <t>[SM] 07 - Mario (Gold Edition) [Loaded with Mario Party 10 Special Data].bin</t>
  </si>
  <si>
    <t>[SM] 08 - Mario (Silver Edition) [Loaded with Mario Party 10 Special Data].bin</t>
  </si>
  <si>
    <t>[ZTP] 01 - Wolf Link [Max Hearts].bin</t>
  </si>
  <si>
    <t>Mario</t>
    <phoneticPr fontId="2" type="noConversion"/>
  </si>
  <si>
    <t>The Legend of Zelda</t>
    <phoneticPr fontId="2" type="noConversion"/>
  </si>
  <si>
    <t>Powersaves</t>
    <phoneticPr fontId="2" type="noConversion"/>
  </si>
  <si>
    <t>分类</t>
    <phoneticPr fontId="2" type="noConversion"/>
  </si>
  <si>
    <t>Powersaves</t>
    <phoneticPr fontId="2" type="noConversion"/>
  </si>
  <si>
    <t>The Legend of Zelda Twilight Princess</t>
    <phoneticPr fontId="2" type="noConversion"/>
  </si>
  <si>
    <t>The Legend of Zelda 30th Anniversary</t>
    <phoneticPr fontId="2" type="noConversion"/>
  </si>
  <si>
    <t>序号</t>
    <phoneticPr fontId="2" type="noConversion"/>
  </si>
  <si>
    <t>Dump</t>
    <phoneticPr fontId="2" type="noConversion"/>
  </si>
  <si>
    <t>Bowser Jr</t>
    <phoneticPr fontId="2" type="noConversion"/>
  </si>
  <si>
    <t>游戏</t>
    <phoneticPr fontId="2" type="noConversion"/>
  </si>
  <si>
    <t>Happy Home Designer 快乐家园设计师2</t>
  </si>
  <si>
    <t>Happy Home Designer 快乐家园设计师3</t>
  </si>
  <si>
    <t>Happy Home Designer 快乐家园设计师4</t>
  </si>
  <si>
    <t>-</t>
  </si>
  <si>
    <t>-</t>
    <phoneticPr fontId="2" type="noConversion"/>
  </si>
  <si>
    <t>类别</t>
    <phoneticPr fontId="2" type="noConversion"/>
  </si>
  <si>
    <t>手办</t>
    <phoneticPr fontId="2" type="noConversion"/>
  </si>
  <si>
    <t>小计</t>
    <phoneticPr fontId="2" type="noConversion"/>
  </si>
  <si>
    <t>火焰之纹章</t>
    <phoneticPr fontId="2" type="noConversion"/>
  </si>
  <si>
    <t>[SSB]</t>
    <phoneticPr fontId="2" type="noConversion"/>
  </si>
  <si>
    <t>马里奥赛车8豪华版</t>
    <phoneticPr fontId="2" type="noConversion"/>
  </si>
  <si>
    <t>[ZBW] 05 - Zelda.bin</t>
    <phoneticPr fontId="2" type="noConversion"/>
  </si>
  <si>
    <t>[MK8DS]</t>
    <phoneticPr fontId="2" type="noConversion"/>
  </si>
  <si>
    <t>游戏</t>
    <phoneticPr fontId="2" type="noConversion"/>
  </si>
  <si>
    <t>机型</t>
    <phoneticPr fontId="2" type="noConversion"/>
  </si>
  <si>
    <t>Switch</t>
    <phoneticPr fontId="2" type="noConversion"/>
  </si>
  <si>
    <t>塞尔达传说-荒野之息</t>
    <phoneticPr fontId="2" type="noConversion"/>
  </si>
  <si>
    <t>英文名</t>
    <phoneticPr fontId="2" type="noConversion"/>
  </si>
  <si>
    <t>中文名</t>
    <phoneticPr fontId="2" type="noConversion"/>
  </si>
  <si>
    <t>Rilla</t>
  </si>
  <si>
    <t>Marty</t>
  </si>
  <si>
    <t>étoile</t>
  </si>
  <si>
    <t>Chai</t>
  </si>
  <si>
    <t>Chelsea</t>
  </si>
  <si>
    <t>Toby</t>
  </si>
  <si>
    <t>Stitches</t>
  </si>
  <si>
    <t>Rosie</t>
  </si>
  <si>
    <t>Goldie</t>
  </si>
  <si>
    <t>Isabelle</t>
  </si>
  <si>
    <t>Tom Nook</t>
  </si>
  <si>
    <t>Sable</t>
  </si>
  <si>
    <t>Resetti</t>
  </si>
  <si>
    <t>Joan</t>
  </si>
  <si>
    <t>Timmy</t>
  </si>
  <si>
    <t>Digby</t>
  </si>
  <si>
    <t>Pascal</t>
  </si>
  <si>
    <t>Harriet</t>
  </si>
  <si>
    <t>Redd</t>
  </si>
  <si>
    <t>Saharah</t>
  </si>
  <si>
    <t>Luna</t>
  </si>
  <si>
    <t>Tortimer</t>
  </si>
  <si>
    <t>Lyle</t>
  </si>
  <si>
    <t>Lottie</t>
  </si>
  <si>
    <t>Bob</t>
  </si>
  <si>
    <t>Fauna</t>
  </si>
  <si>
    <t>Curt</t>
  </si>
  <si>
    <t>Portia</t>
  </si>
  <si>
    <t>Leonardo</t>
  </si>
  <si>
    <t>Cheri</t>
  </si>
  <si>
    <t>Kyle</t>
  </si>
  <si>
    <t>Al</t>
  </si>
  <si>
    <t>Renee</t>
  </si>
  <si>
    <t>Lopez</t>
  </si>
  <si>
    <t>Jambette</t>
  </si>
  <si>
    <t>Rasher</t>
  </si>
  <si>
    <t>Tiffany</t>
  </si>
  <si>
    <t>Sheldon</t>
  </si>
  <si>
    <t>Bluebear</t>
  </si>
  <si>
    <t>Bill</t>
  </si>
  <si>
    <t>Kiki</t>
  </si>
  <si>
    <t>Deli</t>
  </si>
  <si>
    <t>Alli</t>
  </si>
  <si>
    <t>Kabuki</t>
  </si>
  <si>
    <t>Patty</t>
  </si>
  <si>
    <t>Jitters</t>
  </si>
  <si>
    <t>Gigi</t>
  </si>
  <si>
    <t>Quillson</t>
  </si>
  <si>
    <t>Marcie</t>
  </si>
  <si>
    <t>Puck</t>
  </si>
  <si>
    <t>Shari</t>
  </si>
  <si>
    <t>Octavian</t>
  </si>
  <si>
    <t>Winnie</t>
  </si>
  <si>
    <t>Knox</t>
  </si>
  <si>
    <t>Sterling</t>
  </si>
  <si>
    <t>Bonbon</t>
  </si>
  <si>
    <t>Punchy</t>
  </si>
  <si>
    <t>Opal</t>
  </si>
  <si>
    <t>Poppy</t>
  </si>
  <si>
    <t>Limberg</t>
  </si>
  <si>
    <t>Deena</t>
  </si>
  <si>
    <t>Snake</t>
  </si>
  <si>
    <t>Bangle</t>
  </si>
  <si>
    <t>Phil</t>
  </si>
  <si>
    <t>Monique</t>
  </si>
  <si>
    <t>Nate</t>
  </si>
  <si>
    <t>Samson</t>
  </si>
  <si>
    <t>Tutu</t>
  </si>
  <si>
    <t>T-Bone</t>
  </si>
  <si>
    <t>Mint</t>
  </si>
  <si>
    <t>Pudge</t>
  </si>
  <si>
    <t>Midge</t>
  </si>
  <si>
    <t>Gruff</t>
  </si>
  <si>
    <t>Flurry</t>
  </si>
  <si>
    <t>Clyde</t>
  </si>
  <si>
    <t>Bella</t>
  </si>
  <si>
    <t>Biff</t>
  </si>
  <si>
    <t>Yuka</t>
  </si>
  <si>
    <t>Lionel</t>
  </si>
  <si>
    <t>Flo</t>
  </si>
  <si>
    <t>Cobb</t>
  </si>
  <si>
    <t>Amelia</t>
  </si>
  <si>
    <t>Jeramiah</t>
  </si>
  <si>
    <t>Cherry</t>
  </si>
  <si>
    <t>Roscoe</t>
  </si>
  <si>
    <t>Truffles</t>
  </si>
  <si>
    <t>Eugene</t>
  </si>
  <si>
    <t>Eunice</t>
  </si>
  <si>
    <t>Goose</t>
  </si>
  <si>
    <t>Annalisa</t>
  </si>
  <si>
    <t>Benjamin</t>
  </si>
  <si>
    <t>Pancetti</t>
  </si>
  <si>
    <t>Chief</t>
  </si>
  <si>
    <t>Bunnie</t>
  </si>
  <si>
    <t>Clay</t>
  </si>
  <si>
    <t>Diana</t>
  </si>
  <si>
    <t>Axel</t>
  </si>
  <si>
    <t>Muffy</t>
  </si>
  <si>
    <t>Henry</t>
  </si>
  <si>
    <t>Bertha</t>
  </si>
  <si>
    <t>Cyrano</t>
  </si>
  <si>
    <t>Peanut</t>
  </si>
  <si>
    <t>Cole</t>
  </si>
  <si>
    <t>Willow</t>
  </si>
  <si>
    <t>Roald</t>
  </si>
  <si>
    <t>Molly</t>
  </si>
  <si>
    <t>Walker</t>
  </si>
  <si>
    <t>Reese</t>
  </si>
  <si>
    <t>Kicks</t>
  </si>
  <si>
    <t>Labelle</t>
  </si>
  <si>
    <t>Copper</t>
  </si>
  <si>
    <t>Booker</t>
  </si>
  <si>
    <t>Katie</t>
  </si>
  <si>
    <t>Tommy</t>
  </si>
  <si>
    <t>Porter</t>
  </si>
  <si>
    <t>Leila</t>
  </si>
  <si>
    <t>Shrunk</t>
  </si>
  <si>
    <t>Don Resetti</t>
  </si>
  <si>
    <t>Blanca</t>
  </si>
  <si>
    <t>Nat</t>
  </si>
  <si>
    <t>Chip</t>
  </si>
  <si>
    <t>Jack</t>
  </si>
  <si>
    <t>Poncho</t>
  </si>
  <si>
    <t>Felicity</t>
  </si>
  <si>
    <t>Ozzie</t>
  </si>
  <si>
    <t>Tia</t>
  </si>
  <si>
    <t>Lucha</t>
  </si>
  <si>
    <t>Fuchsia</t>
  </si>
  <si>
    <t>Harry</t>
  </si>
  <si>
    <t>Gwen</t>
  </si>
  <si>
    <t>Coach</t>
  </si>
  <si>
    <t>Kitt</t>
  </si>
  <si>
    <t>Tom</t>
  </si>
  <si>
    <t>Tipper</t>
  </si>
  <si>
    <t>Prince</t>
  </si>
  <si>
    <t>Pate</t>
  </si>
  <si>
    <t>Vladimir</t>
  </si>
  <si>
    <t>Savannah</t>
  </si>
  <si>
    <t>Kidd</t>
  </si>
  <si>
    <t>Phoebe</t>
  </si>
  <si>
    <t>Egbert</t>
  </si>
  <si>
    <t>Cookie</t>
  </si>
  <si>
    <t>Sly</t>
  </si>
  <si>
    <t>Blaire</t>
  </si>
  <si>
    <t>Avery</t>
  </si>
  <si>
    <t>Nana</t>
  </si>
  <si>
    <t>Peck</t>
  </si>
  <si>
    <t>Olivia</t>
  </si>
  <si>
    <t>Cesar</t>
  </si>
  <si>
    <t>Carmen</t>
  </si>
  <si>
    <t>Rodney</t>
  </si>
  <si>
    <t>Scoot</t>
  </si>
  <si>
    <t>Whitney</t>
  </si>
  <si>
    <t>Broccolo</t>
  </si>
  <si>
    <t>Coco</t>
  </si>
  <si>
    <t>Groucho</t>
  </si>
  <si>
    <t>Wendy</t>
  </si>
  <si>
    <t>Alfonso</t>
  </si>
  <si>
    <t>Rhonda</t>
  </si>
  <si>
    <t>Butch</t>
  </si>
  <si>
    <t>Gabi</t>
  </si>
  <si>
    <t>Moose</t>
  </si>
  <si>
    <t>Timbra</t>
  </si>
  <si>
    <t>Zell</t>
  </si>
  <si>
    <t>Pekoe</t>
  </si>
  <si>
    <t>Teddy</t>
  </si>
  <si>
    <t>Mathilda</t>
  </si>
  <si>
    <t>Ed</t>
  </si>
  <si>
    <t>Bianca</t>
  </si>
  <si>
    <t>Filbert</t>
  </si>
  <si>
    <t>Kitty</t>
  </si>
  <si>
    <t>Beau</t>
  </si>
  <si>
    <t>Nan</t>
  </si>
  <si>
    <t>Bud</t>
  </si>
  <si>
    <t>Ruby</t>
  </si>
  <si>
    <t>Benedict</t>
  </si>
  <si>
    <t>Agnes</t>
  </si>
  <si>
    <t>Julian</t>
  </si>
  <si>
    <t>Bettina</t>
  </si>
  <si>
    <t>Jay</t>
  </si>
  <si>
    <t>Sprinkle</t>
  </si>
  <si>
    <t>Flip</t>
  </si>
  <si>
    <t>Hugh</t>
  </si>
  <si>
    <t>Hopper</t>
  </si>
  <si>
    <t>Pecan</t>
  </si>
  <si>
    <t>Drake</t>
  </si>
  <si>
    <t>Alice</t>
  </si>
  <si>
    <t>Camofrog</t>
  </si>
  <si>
    <t>Anicotti</t>
  </si>
  <si>
    <t>Chops</t>
  </si>
  <si>
    <t>Charlise</t>
  </si>
  <si>
    <t>Vic</t>
  </si>
  <si>
    <t>Ankha</t>
  </si>
  <si>
    <t>Drift</t>
  </si>
  <si>
    <t>Vesta</t>
  </si>
  <si>
    <t>Marcel</t>
  </si>
  <si>
    <t>Pango</t>
  </si>
  <si>
    <t>Keaton</t>
  </si>
  <si>
    <t>Gladys</t>
  </si>
  <si>
    <t>Hamphrey</t>
  </si>
  <si>
    <t>Freya</t>
  </si>
  <si>
    <t>Kid Cat</t>
  </si>
  <si>
    <t>Agent S</t>
  </si>
  <si>
    <t>Big Top</t>
  </si>
  <si>
    <t>Rocket</t>
  </si>
  <si>
    <t>Rover</t>
  </si>
  <si>
    <t>Blathers</t>
  </si>
  <si>
    <t>Pelly</t>
  </si>
  <si>
    <t>Phyllis</t>
  </si>
  <si>
    <t>Pete</t>
  </si>
  <si>
    <t>Mabel</t>
  </si>
  <si>
    <t>Leif</t>
  </si>
  <si>
    <t>Wendell</t>
  </si>
  <si>
    <t>Cyrus</t>
  </si>
  <si>
    <t>Grams</t>
  </si>
  <si>
    <t>Franklin</t>
  </si>
  <si>
    <t>Jingle</t>
  </si>
  <si>
    <t>Lily</t>
  </si>
  <si>
    <t>Anchovy</t>
  </si>
  <si>
    <t>Tabby</t>
  </si>
  <si>
    <t>Kody</t>
  </si>
  <si>
    <t>Miranda</t>
  </si>
  <si>
    <t>Del</t>
  </si>
  <si>
    <t>Paula</t>
  </si>
  <si>
    <t>Ken</t>
  </si>
  <si>
    <t>Mitzi</t>
  </si>
  <si>
    <t>Rodeo</t>
  </si>
  <si>
    <t>Bubbles</t>
  </si>
  <si>
    <t>Cousteau</t>
  </si>
  <si>
    <t>Velma</t>
  </si>
  <si>
    <t>Elvis</t>
  </si>
  <si>
    <t>Canberra</t>
  </si>
  <si>
    <t>Colton</t>
  </si>
  <si>
    <t>Marina</t>
  </si>
  <si>
    <t>Spork-Crackle</t>
  </si>
  <si>
    <t>Freckles</t>
  </si>
  <si>
    <t>Bam</t>
  </si>
  <si>
    <t>Friga</t>
  </si>
  <si>
    <t>Ricky</t>
  </si>
  <si>
    <t>Deirdre</t>
  </si>
  <si>
    <t>Hans</t>
  </si>
  <si>
    <t>Chevre</t>
  </si>
  <si>
    <t>Drago</t>
  </si>
  <si>
    <t>Tangy</t>
  </si>
  <si>
    <t>Mac</t>
  </si>
  <si>
    <t>Eloise</t>
  </si>
  <si>
    <t>Wart Jr.</t>
  </si>
  <si>
    <t>Hazel</t>
  </si>
  <si>
    <t>Beardo</t>
  </si>
  <si>
    <t>Ava</t>
  </si>
  <si>
    <t>Chester</t>
  </si>
  <si>
    <t>Merry</t>
  </si>
  <si>
    <t>Genji</t>
  </si>
  <si>
    <t>Greta</t>
  </si>
  <si>
    <t>Wolfgang</t>
  </si>
  <si>
    <t>Diva</t>
  </si>
  <si>
    <t>Klaus</t>
  </si>
  <si>
    <t>Daisy</t>
  </si>
  <si>
    <t>Stinky</t>
  </si>
  <si>
    <t>Tammi</t>
  </si>
  <si>
    <t>Tucker</t>
  </si>
  <si>
    <t>Blanche</t>
  </si>
  <si>
    <t>Gaston</t>
  </si>
  <si>
    <t>Marshal</t>
  </si>
  <si>
    <t>Gala</t>
  </si>
  <si>
    <t>Joey</t>
  </si>
  <si>
    <t>Pippy</t>
  </si>
  <si>
    <t>Buck</t>
  </si>
  <si>
    <t>Bree</t>
  </si>
  <si>
    <t>Rooney</t>
  </si>
  <si>
    <t>Curlos</t>
  </si>
  <si>
    <t>Skye</t>
  </si>
  <si>
    <t>Moe</t>
  </si>
  <si>
    <t>Flora</t>
  </si>
  <si>
    <t>Hamlet</t>
  </si>
  <si>
    <t>Astrid</t>
  </si>
  <si>
    <t>Monty</t>
  </si>
  <si>
    <t>Dora</t>
  </si>
  <si>
    <t>Biskit</t>
  </si>
  <si>
    <t>Victoria</t>
  </si>
  <si>
    <t>Lyman</t>
  </si>
  <si>
    <t>Violet</t>
  </si>
  <si>
    <t>Frank</t>
  </si>
  <si>
    <t>Chadder</t>
  </si>
  <si>
    <t>Merengue</t>
  </si>
  <si>
    <t>Cube</t>
  </si>
  <si>
    <t>Claudia</t>
  </si>
  <si>
    <t>Curly</t>
  </si>
  <si>
    <t>Boomer</t>
  </si>
  <si>
    <t>Caroline</t>
  </si>
  <si>
    <t>Sparro</t>
  </si>
  <si>
    <t>Baabara</t>
  </si>
  <si>
    <t>Rolf</t>
  </si>
  <si>
    <t>Maple</t>
  </si>
  <si>
    <t>Antonio</t>
  </si>
  <si>
    <t>Soleil</t>
  </si>
  <si>
    <t>Apollo</t>
  </si>
  <si>
    <t>Derwin</t>
  </si>
  <si>
    <t>Francine</t>
  </si>
  <si>
    <t>Chrissy</t>
  </si>
  <si>
    <t>Brewster</t>
  </si>
  <si>
    <t>Katrina</t>
  </si>
  <si>
    <t>Phineas</t>
  </si>
  <si>
    <t>Celeste</t>
  </si>
  <si>
    <t>Gracie</t>
  </si>
  <si>
    <t>Leilani</t>
  </si>
  <si>
    <t>Pave</t>
  </si>
  <si>
    <t>Gulliver</t>
  </si>
  <si>
    <t>Zipper</t>
  </si>
  <si>
    <t>Pinky</t>
  </si>
  <si>
    <t>Mott</t>
  </si>
  <si>
    <t>Mallary</t>
  </si>
  <si>
    <t>Rocco</t>
  </si>
  <si>
    <t>Katt</t>
  </si>
  <si>
    <t>Graham</t>
  </si>
  <si>
    <t>Peaches</t>
  </si>
  <si>
    <t>Dizzy</t>
  </si>
  <si>
    <t>Penelope</t>
  </si>
  <si>
    <t>Boone</t>
  </si>
  <si>
    <t>Broffina</t>
  </si>
  <si>
    <t>Croque</t>
  </si>
  <si>
    <t>Pashmina</t>
  </si>
  <si>
    <t>Shep</t>
  </si>
  <si>
    <t>Lolly</t>
  </si>
  <si>
    <t>Erik</t>
  </si>
  <si>
    <t>Dotty</t>
  </si>
  <si>
    <t>Pierce</t>
  </si>
  <si>
    <t>Queenie</t>
  </si>
  <si>
    <t>Fang</t>
  </si>
  <si>
    <t>Fritta</t>
  </si>
  <si>
    <t>Tex</t>
  </si>
  <si>
    <t>Melba</t>
  </si>
  <si>
    <t>Bones</t>
  </si>
  <si>
    <t>Anabelle</t>
  </si>
  <si>
    <t>Rudy</t>
  </si>
  <si>
    <t>Naomi</t>
  </si>
  <si>
    <t>Peewee</t>
  </si>
  <si>
    <t>Tammy</t>
  </si>
  <si>
    <t>Olaf</t>
  </si>
  <si>
    <t>Lucy</t>
  </si>
  <si>
    <t>Elmer</t>
  </si>
  <si>
    <t>Puddles</t>
  </si>
  <si>
    <t>Rory</t>
  </si>
  <si>
    <t>Elise</t>
  </si>
  <si>
    <t>Walt</t>
  </si>
  <si>
    <t>Mira</t>
  </si>
  <si>
    <t>Pietro</t>
  </si>
  <si>
    <t>Aurora</t>
  </si>
  <si>
    <t>Papi</t>
  </si>
  <si>
    <t>Apple</t>
  </si>
  <si>
    <t>Rod</t>
  </si>
  <si>
    <t>Purrl</t>
  </si>
  <si>
    <t>Static</t>
  </si>
  <si>
    <t>Celia</t>
  </si>
  <si>
    <t>Zucker</t>
  </si>
  <si>
    <t>Peggy</t>
  </si>
  <si>
    <t>Ribbot</t>
  </si>
  <si>
    <t>Annalise</t>
  </si>
  <si>
    <t>Chow</t>
  </si>
  <si>
    <t>Sylvia</t>
  </si>
  <si>
    <t>Jacques</t>
  </si>
  <si>
    <t>Sally</t>
  </si>
  <si>
    <t>Doc</t>
  </si>
  <si>
    <t>Pompom</t>
  </si>
  <si>
    <t>Tank</t>
  </si>
  <si>
    <t>Becky</t>
  </si>
  <si>
    <t>Rizzo</t>
  </si>
  <si>
    <t>Sydney</t>
  </si>
  <si>
    <t>Barold</t>
  </si>
  <si>
    <t>Nibbles</t>
  </si>
  <si>
    <t>Kevin</t>
  </si>
  <si>
    <t>Gloria</t>
  </si>
  <si>
    <t>Lobo</t>
  </si>
  <si>
    <t>Hippeux</t>
  </si>
  <si>
    <t>Margie</t>
  </si>
  <si>
    <t>Lucky</t>
  </si>
  <si>
    <t>Rowan</t>
  </si>
  <si>
    <t>Maelle</t>
  </si>
  <si>
    <t>Bruce</t>
  </si>
  <si>
    <t>O'Hare</t>
  </si>
  <si>
    <t>Gayle</t>
  </si>
  <si>
    <t>Cranston</t>
  </si>
  <si>
    <t>Frobert</t>
  </si>
  <si>
    <t>Grizzly</t>
  </si>
  <si>
    <t>Cally</t>
  </si>
  <si>
    <t>Simon</t>
  </si>
  <si>
    <t>Iggly</t>
  </si>
  <si>
    <t>Angus</t>
  </si>
  <si>
    <t>Twiggy</t>
  </si>
  <si>
    <t>Robin</t>
  </si>
  <si>
    <t>Vivian</t>
  </si>
  <si>
    <t>Hopkins</t>
  </si>
  <si>
    <t>June</t>
  </si>
  <si>
    <t>Piper</t>
  </si>
  <si>
    <t>Paolo</t>
  </si>
  <si>
    <t>Hornsby</t>
  </si>
  <si>
    <t>Stella</t>
  </si>
  <si>
    <t>Tybalt</t>
  </si>
  <si>
    <t>Huck</t>
  </si>
  <si>
    <t>Sylvana</t>
  </si>
  <si>
    <t>Boris</t>
  </si>
  <si>
    <t>Wade</t>
  </si>
  <si>
    <t>Carrie</t>
  </si>
  <si>
    <t>Ketchup</t>
  </si>
  <si>
    <t>Rex</t>
  </si>
  <si>
    <t>Stu</t>
  </si>
  <si>
    <t>Ursala</t>
  </si>
  <si>
    <t>Jacob</t>
  </si>
  <si>
    <t>Maddie</t>
  </si>
  <si>
    <t>Billy</t>
  </si>
  <si>
    <t>Boyd</t>
  </si>
  <si>
    <t>Bitty</t>
  </si>
  <si>
    <t>Maggie</t>
  </si>
  <si>
    <t>Murphy</t>
  </si>
  <si>
    <t>Plucky</t>
  </si>
  <si>
    <t>Sandy</t>
  </si>
  <si>
    <t>Claude</t>
  </si>
  <si>
    <t>Raddle</t>
  </si>
  <si>
    <t>Julia</t>
  </si>
  <si>
    <t>Louie</t>
  </si>
  <si>
    <t>Bea</t>
  </si>
  <si>
    <t>Admiral</t>
  </si>
  <si>
    <t>Ellie</t>
  </si>
  <si>
    <t>Boots</t>
  </si>
  <si>
    <t>Weber</t>
  </si>
  <si>
    <t>Candi</t>
  </si>
  <si>
    <t>Leopold</t>
  </si>
  <si>
    <t>Spike</t>
  </si>
  <si>
    <t>Cashmere</t>
  </si>
  <si>
    <t>Tad</t>
  </si>
  <si>
    <t>Norma</t>
  </si>
  <si>
    <t>Gonzo</t>
  </si>
  <si>
    <t>Sprocket</t>
  </si>
  <si>
    <t>Snooty</t>
  </si>
  <si>
    <t>Olive</t>
  </si>
  <si>
    <t>Dobie</t>
  </si>
  <si>
    <t>Buzz</t>
  </si>
  <si>
    <t>Cleo</t>
  </si>
  <si>
    <t>Ike</t>
  </si>
  <si>
    <t>Tasha</t>
  </si>
  <si>
    <t>Timmy &amp; Tommy</t>
  </si>
  <si>
    <t>Kapp'n</t>
  </si>
  <si>
    <t>Qbby</t>
  </si>
  <si>
    <t>Alm</t>
  </si>
  <si>
    <t>Celica</t>
  </si>
  <si>
    <t>Meta Knight</t>
  </si>
  <si>
    <t>King Dedede</t>
  </si>
  <si>
    <t>Waddle Dee</t>
  </si>
  <si>
    <t>Peach</t>
  </si>
  <si>
    <t>Toad</t>
  </si>
  <si>
    <t>Luigi</t>
  </si>
  <si>
    <t>Yoshi</t>
  </si>
  <si>
    <t>Bowser</t>
  </si>
  <si>
    <t>Wario</t>
  </si>
  <si>
    <t>Waluigi</t>
  </si>
  <si>
    <t>Rosalina</t>
  </si>
  <si>
    <t>Donkey Kong</t>
  </si>
  <si>
    <t>Diddy Kong</t>
  </si>
  <si>
    <t>Boo</t>
  </si>
  <si>
    <t>Birdo</t>
  </si>
  <si>
    <t>Nabiru</t>
  </si>
  <si>
    <t>Rathian and Cheval</t>
  </si>
  <si>
    <t>Barioth and Ayuria</t>
  </si>
  <si>
    <t>Qurupeco and Dan</t>
  </si>
  <si>
    <t>Shovel Knight</t>
  </si>
  <si>
    <t>Inkling Boy</t>
  </si>
  <si>
    <t>Inkling Girl</t>
  </si>
  <si>
    <t>Inkling Squid</t>
  </si>
  <si>
    <t>Callie</t>
  </si>
  <si>
    <t>Marie</t>
  </si>
  <si>
    <t>Link</t>
  </si>
  <si>
    <t>Fox</t>
  </si>
  <si>
    <t>Samus</t>
  </si>
  <si>
    <t>Wii Fit Trainer</t>
  </si>
  <si>
    <t>Villager</t>
  </si>
  <si>
    <t>Pikachu</t>
  </si>
  <si>
    <t>Marth</t>
  </si>
  <si>
    <t>Zelda</t>
  </si>
  <si>
    <t>Little Mac</t>
  </si>
  <si>
    <t>Pit</t>
  </si>
  <si>
    <t>Captain Falcon</t>
  </si>
  <si>
    <t>Lucario</t>
  </si>
  <si>
    <t>Sheik</t>
  </si>
  <si>
    <t>Shulk</t>
  </si>
  <si>
    <t>Sonic</t>
  </si>
  <si>
    <t>Mega Man</t>
  </si>
  <si>
    <t>Lucina</t>
  </si>
  <si>
    <t>Pac-Man</t>
  </si>
  <si>
    <t>Ness</t>
  </si>
  <si>
    <t>Charizard</t>
  </si>
  <si>
    <t>Greninja</t>
  </si>
  <si>
    <t>Jigglypuff</t>
  </si>
  <si>
    <t>Palutena</t>
  </si>
  <si>
    <t>Ganondorf</t>
  </si>
  <si>
    <t>Dr. Mario</t>
  </si>
  <si>
    <t>Olimar</t>
  </si>
  <si>
    <t>Mr. Game &amp; Watch</t>
  </si>
  <si>
    <t>Duck Hunt</t>
  </si>
  <si>
    <t>Mii Brawler</t>
  </si>
  <si>
    <t>Mii Gunner</t>
  </si>
  <si>
    <t>Mewtwo</t>
  </si>
  <si>
    <t>Falco</t>
  </si>
  <si>
    <t>Lucas</t>
  </si>
  <si>
    <t>Roy</t>
  </si>
  <si>
    <t>Ryu</t>
  </si>
  <si>
    <t>Bokoblin</t>
  </si>
  <si>
    <t>Guardian</t>
  </si>
  <si>
    <t>Wolf Link</t>
  </si>
  <si>
    <t>Poochy</t>
  </si>
  <si>
    <t>R.O.B.</t>
    <phoneticPr fontId="2" type="noConversion"/>
  </si>
  <si>
    <t>Bowser</t>
    <phoneticPr fontId="2" type="noConversion"/>
  </si>
  <si>
    <t>Donkey Kong</t>
    <phoneticPr fontId="2" type="noConversion"/>
  </si>
  <si>
    <t>Dr. Mario</t>
    <phoneticPr fontId="2" type="noConversion"/>
  </si>
  <si>
    <t>Olimar</t>
    <phoneticPr fontId="2" type="noConversion"/>
  </si>
  <si>
    <t>Pac-Man</t>
    <phoneticPr fontId="2" type="noConversion"/>
  </si>
  <si>
    <t>角色</t>
    <phoneticPr fontId="2" type="noConversion"/>
  </si>
  <si>
    <t>Bin数</t>
    <phoneticPr fontId="2" type="noConversion"/>
  </si>
  <si>
    <t>Bayonetta</t>
    <phoneticPr fontId="2" type="noConversion"/>
  </si>
  <si>
    <t>Corrin</t>
    <phoneticPr fontId="2" type="noConversion"/>
  </si>
  <si>
    <t>Cloud</t>
    <phoneticPr fontId="2" type="noConversion"/>
  </si>
  <si>
    <t>Pikmin</t>
    <phoneticPr fontId="2" type="noConversion"/>
  </si>
  <si>
    <t>[Pikmin]</t>
    <phoneticPr fontId="2" type="noConversion"/>
  </si>
  <si>
    <t>Samus</t>
    <phoneticPr fontId="2" type="noConversion"/>
  </si>
  <si>
    <t>Luigi</t>
    <phoneticPr fontId="2" type="noConversion"/>
  </si>
  <si>
    <t>Yoshi</t>
    <phoneticPr fontId="2" type="noConversion"/>
  </si>
  <si>
    <t>Mewtwo</t>
    <phoneticPr fontId="2" type="noConversion"/>
  </si>
  <si>
    <t>Peach</t>
    <phoneticPr fontId="2" type="noConversion"/>
  </si>
  <si>
    <t>[AC] 001 - Isabelle [7-11 DLC Furniture].bin</t>
    <phoneticPr fontId="2" type="noConversion"/>
  </si>
  <si>
    <t>目录</t>
    <phoneticPr fontId="2" type="noConversion"/>
  </si>
  <si>
    <t>K.K.</t>
    <phoneticPr fontId="2" type="noConversion"/>
  </si>
  <si>
    <t>[SSB] 09 - Villager.bin</t>
    <phoneticPr fontId="2" type="noConversion"/>
  </si>
  <si>
    <t>[SSB] 20 - Bowser.bin</t>
    <phoneticPr fontId="2" type="noConversion"/>
  </si>
  <si>
    <t>[SSB] 18 - Captain Falcon.bin</t>
    <phoneticPr fontId="2" type="noConversion"/>
  </si>
  <si>
    <t>[SSB] 02 - Peach.bin</t>
    <phoneticPr fontId="2" type="noConversion"/>
  </si>
  <si>
    <t>[SSB] 03 - Yoshi.bin</t>
    <phoneticPr fontId="2" type="noConversion"/>
  </si>
  <si>
    <t>[SSB] 15 - Luigi.bin</t>
    <phoneticPr fontId="2" type="noConversion"/>
  </si>
  <si>
    <t>[SSB] 06 - Fox.bin</t>
    <phoneticPr fontId="2" type="noConversion"/>
  </si>
  <si>
    <t>[SSB] 27 - Mega Man.bin</t>
    <phoneticPr fontId="2" type="noConversion"/>
  </si>
  <si>
    <t>[SSB] 44 - Olimar.bin</t>
    <phoneticPr fontId="2" type="noConversion"/>
  </si>
  <si>
    <t>[SSB] 32 - Pac-Man.bin</t>
    <phoneticPr fontId="2" type="noConversion"/>
  </si>
  <si>
    <t>[SSB] 07 - Samus.bin</t>
    <phoneticPr fontId="2" type="noConversion"/>
  </si>
  <si>
    <t>[SSB] 26 - Sonic.bin</t>
    <phoneticPr fontId="2" type="noConversion"/>
  </si>
  <si>
    <t>[SM] 03 - Toad.bin</t>
    <phoneticPr fontId="2" type="noConversion"/>
  </si>
  <si>
    <t>[3AZ] 02 - Link (Ocarina of Time).bin</t>
    <phoneticPr fontId="2" type="noConversion"/>
  </si>
  <si>
    <t>[3AZ] 03 - Toon Link (The Wind Waker).bin</t>
    <phoneticPr fontId="2" type="noConversion"/>
  </si>
  <si>
    <t>[3AZ] 04 - Toon Zelda (The Wind Waker).bin</t>
    <phoneticPr fontId="2" type="noConversion"/>
  </si>
  <si>
    <t>[ZBW] 01 - Bokoblin.bin</t>
    <phoneticPr fontId="2" type="noConversion"/>
  </si>
  <si>
    <t>[ZBW] 02 - Guardian.bin</t>
    <phoneticPr fontId="2" type="noConversion"/>
  </si>
  <si>
    <t>[ZBW] 03 - Link (Archer).bin</t>
    <phoneticPr fontId="2" type="noConversion"/>
  </si>
  <si>
    <t>[ZBW] 04 - Link (Rider).bin</t>
    <phoneticPr fontId="2" type="noConversion"/>
  </si>
  <si>
    <t>[AC] 08 - Digby.bin</t>
    <phoneticPr fontId="2" type="noConversion"/>
  </si>
  <si>
    <t>[YWW] 02 - Pink Yarn Yoshi.bin</t>
    <phoneticPr fontId="2" type="noConversion"/>
  </si>
  <si>
    <t>[SM] 15 - Boo.bin</t>
    <phoneticPr fontId="2" type="noConversion"/>
  </si>
  <si>
    <t>[SM] 10 - Waluigi.bin</t>
    <phoneticPr fontId="2" type="noConversion"/>
  </si>
  <si>
    <t>[SSB] 35 - Charizard.bin</t>
    <phoneticPr fontId="2" type="noConversion"/>
  </si>
  <si>
    <t>[SSB] 43 - Bowser Jr.bin</t>
    <phoneticPr fontId="2" type="noConversion"/>
  </si>
  <si>
    <t>[SSB] 21 - Lucario.bin</t>
    <phoneticPr fontId="2" type="noConversion"/>
  </si>
  <si>
    <t>[SSB] 53 - Lucas.bin</t>
    <phoneticPr fontId="2" type="noConversion"/>
  </si>
  <si>
    <t>[SSB] 17 - Pit.bin</t>
    <phoneticPr fontId="2" type="noConversion"/>
  </si>
  <si>
    <t>[SSB] 39 - Dark Pit.bin</t>
    <phoneticPr fontId="2" type="noConversion"/>
  </si>
  <si>
    <t>[SSB] 14 - Diddy Kong.bin</t>
    <phoneticPr fontId="2" type="noConversion"/>
  </si>
  <si>
    <t>[SSB] 04 - Donkey Kong.bin</t>
    <phoneticPr fontId="2" type="noConversion"/>
  </si>
  <si>
    <t>[SSB] 52 - Falco.bin</t>
    <phoneticPr fontId="2" type="noConversion"/>
  </si>
  <si>
    <t>[SSB] 22 - Toon Link.bin</t>
    <phoneticPr fontId="2" type="noConversion"/>
  </si>
  <si>
    <t>[SSB] 41 - Ganondorf.bin</t>
    <phoneticPr fontId="2" type="noConversion"/>
  </si>
  <si>
    <t>[SSB] 16 - Little Mac.bin</t>
    <phoneticPr fontId="2" type="noConversion"/>
  </si>
  <si>
    <t>[SSB] 31 - Lucina.bin</t>
    <phoneticPr fontId="2" type="noConversion"/>
  </si>
  <si>
    <t>[SSB] 12 - Marth.bin</t>
    <phoneticPr fontId="2" type="noConversion"/>
  </si>
  <si>
    <t>[SSB] 48 - Mii Brawler.bin</t>
    <phoneticPr fontId="2" type="noConversion"/>
  </si>
  <si>
    <t>[SSB] 49 - Mii Swordfighter.bin</t>
    <phoneticPr fontId="2" type="noConversion"/>
  </si>
  <si>
    <t>[SSB] 50 - Mii Gunner.bin</t>
    <phoneticPr fontId="2" type="noConversion"/>
  </si>
  <si>
    <t>[SSB] 10 - Pikachu.bin</t>
    <phoneticPr fontId="2" type="noConversion"/>
  </si>
  <si>
    <t>[SSB] 46 - R.O.B. (NES).bin</t>
    <phoneticPr fontId="2" type="noConversion"/>
  </si>
  <si>
    <t>[SSB] 30 - Robin.bin</t>
    <phoneticPr fontId="2" type="noConversion"/>
  </si>
  <si>
    <t>[SSB] 19 - Rosalina.bin</t>
    <phoneticPr fontId="2" type="noConversion"/>
  </si>
  <si>
    <t>[SSB] 55 - Roy.bin</t>
    <phoneticPr fontId="2" type="noConversion"/>
  </si>
  <si>
    <t>[SSB] 56 - Ryu.bin</t>
    <phoneticPr fontId="2" type="noConversion"/>
  </si>
  <si>
    <t>[SSB] 40 - Zero Suit Samus.bin</t>
    <phoneticPr fontId="2" type="noConversion"/>
  </si>
  <si>
    <t>[SSB] 25 - Shulk.bin</t>
    <phoneticPr fontId="2" type="noConversion"/>
  </si>
  <si>
    <t>[SSB] 23 - Sheik.bin</t>
    <phoneticPr fontId="2" type="noConversion"/>
  </si>
  <si>
    <t>[SSB] 33 - Wario.bin</t>
    <phoneticPr fontId="2" type="noConversion"/>
  </si>
  <si>
    <t>[SSB] 08 - Wii Fit Trainer.bin</t>
    <phoneticPr fontId="2" type="noConversion"/>
  </si>
  <si>
    <t>Cards - Promo - Character Parfait</t>
    <phoneticPr fontId="2" type="noConversion"/>
  </si>
  <si>
    <t>Cards - Promo - Festival</t>
    <phoneticPr fontId="2" type="noConversion"/>
  </si>
  <si>
    <t>Cards - Animal Crossing x Sanrio Series</t>
    <phoneticPr fontId="2" type="noConversion"/>
  </si>
  <si>
    <r>
      <t xml:space="preserve">Cards - </t>
    </r>
    <r>
      <rPr>
        <sz val="11"/>
        <color theme="1"/>
        <rFont val="等线"/>
        <family val="3"/>
        <charset val="134"/>
        <scheme val="minor"/>
      </rPr>
      <t>Series 1</t>
    </r>
    <phoneticPr fontId="2" type="noConversion"/>
  </si>
  <si>
    <r>
      <t xml:space="preserve">Cards - </t>
    </r>
    <r>
      <rPr>
        <sz val="11"/>
        <color theme="1"/>
        <rFont val="等线"/>
        <family val="3"/>
        <charset val="134"/>
        <scheme val="minor"/>
      </rPr>
      <t>Series 2</t>
    </r>
    <r>
      <rPr>
        <sz val="11"/>
        <color theme="1"/>
        <rFont val="等线"/>
        <family val="2"/>
        <charset val="134"/>
        <scheme val="minor"/>
      </rPr>
      <t/>
    </r>
  </si>
  <si>
    <r>
      <t xml:space="preserve">Cards - </t>
    </r>
    <r>
      <rPr>
        <sz val="11"/>
        <color theme="1"/>
        <rFont val="等线"/>
        <family val="3"/>
        <charset val="134"/>
        <scheme val="minor"/>
      </rPr>
      <t>Series 4</t>
    </r>
    <r>
      <rPr>
        <sz val="11"/>
        <color theme="1"/>
        <rFont val="等线"/>
        <family val="2"/>
        <charset val="134"/>
        <scheme val="minor"/>
      </rPr>
      <t/>
    </r>
  </si>
  <si>
    <t>Cards - Welcome amiibo Series</t>
    <phoneticPr fontId="2" type="noConversion"/>
  </si>
  <si>
    <t>Cards - Animal Crossing x Sanrio Series</t>
    <phoneticPr fontId="2" type="noConversion"/>
  </si>
  <si>
    <t>Cards - Promo - Festival</t>
    <phoneticPr fontId="2" type="noConversion"/>
  </si>
  <si>
    <t>Cards - Promo - Character Parfait</t>
    <phoneticPr fontId="2" type="noConversion"/>
  </si>
  <si>
    <t>Cards - Series 1</t>
  </si>
  <si>
    <t>Cards - Series 1</t>
    <phoneticPr fontId="2" type="noConversion"/>
  </si>
  <si>
    <t>Cards - Series 2</t>
  </si>
  <si>
    <t>Cards - Series 3</t>
  </si>
  <si>
    <t>Cards - Series 4</t>
  </si>
  <si>
    <t>Cards - Welcome amiibo Series</t>
    <phoneticPr fontId="2" type="noConversion"/>
  </si>
  <si>
    <t>The Legend of Zelda Breath of the Wild</t>
    <phoneticPr fontId="2" type="noConversion"/>
  </si>
  <si>
    <t>[SM] 13 - Donkey Kong.bin</t>
    <phoneticPr fontId="2" type="noConversion"/>
  </si>
  <si>
    <t>[SSB] 11 - Kirby.bin</t>
    <phoneticPr fontId="2" type="noConversion"/>
  </si>
  <si>
    <t>[AC] 248 - Hazel.bin</t>
    <phoneticPr fontId="2" type="noConversion"/>
  </si>
  <si>
    <t>[SSB] 13 - Zelda.bin</t>
    <phoneticPr fontId="2" type="noConversion"/>
  </si>
  <si>
    <t>Birdo</t>
    <phoneticPr fontId="2" type="noConversion"/>
  </si>
  <si>
    <t>Captain Falcon</t>
    <phoneticPr fontId="2" type="noConversion"/>
  </si>
  <si>
    <t>3DS</t>
    <phoneticPr fontId="2" type="noConversion"/>
  </si>
  <si>
    <t>读取</t>
    <phoneticPr fontId="2" type="noConversion"/>
  </si>
  <si>
    <t>写入</t>
    <phoneticPr fontId="2" type="noConversion"/>
  </si>
  <si>
    <t>√</t>
    <phoneticPr fontId="2" type="noConversion"/>
  </si>
  <si>
    <t>喷射战士2</t>
    <phoneticPr fontId="2" type="noConversion"/>
  </si>
  <si>
    <t>Switch WiiU</t>
    <phoneticPr fontId="2" type="noConversion"/>
  </si>
  <si>
    <t>X</t>
    <phoneticPr fontId="2" type="noConversion"/>
  </si>
  <si>
    <t>项目数</t>
    <phoneticPr fontId="2" type="noConversion"/>
  </si>
  <si>
    <t>分类数</t>
    <phoneticPr fontId="2" type="noConversion"/>
  </si>
  <si>
    <t>实际数</t>
    <phoneticPr fontId="2" type="noConversion"/>
  </si>
  <si>
    <t>[SSB] 05 - Link.bin</t>
    <phoneticPr fontId="2" type="noConversion"/>
  </si>
  <si>
    <t>[Splatoon2]</t>
    <phoneticPr fontId="2" type="noConversion"/>
  </si>
  <si>
    <t>The Legend of Zelda 30th Anniversary</t>
    <phoneticPr fontId="2" type="noConversion"/>
  </si>
  <si>
    <t>[FE] 01 - Alm.bin</t>
    <phoneticPr fontId="2" type="noConversion"/>
  </si>
  <si>
    <t>[SSB] 38 - Palutena.bin</t>
    <phoneticPr fontId="2" type="noConversion"/>
  </si>
  <si>
    <t>Pikmin</t>
    <phoneticPr fontId="2" type="noConversion"/>
  </si>
  <si>
    <t>Metroid</t>
    <phoneticPr fontId="2" type="noConversion"/>
  </si>
  <si>
    <t>Chrom</t>
    <phoneticPr fontId="2" type="noConversion"/>
  </si>
  <si>
    <t>Tiki</t>
    <phoneticPr fontId="2" type="noConversion"/>
  </si>
  <si>
    <t>Goomba</t>
    <phoneticPr fontId="2" type="noConversion"/>
  </si>
  <si>
    <t>Koopa Troopa</t>
    <phoneticPr fontId="2" type="noConversion"/>
  </si>
  <si>
    <t>[Metroid]</t>
  </si>
  <si>
    <t>Metroid</t>
    <phoneticPr fontId="2" type="noConversion"/>
  </si>
  <si>
    <t>The Legend of Zelda</t>
    <phoneticPr fontId="2" type="noConversion"/>
  </si>
  <si>
    <t>The Legend of Zelda Breath of the Wild</t>
    <phoneticPr fontId="2" type="noConversion"/>
  </si>
  <si>
    <t>Urbosa</t>
    <phoneticPr fontId="2" type="noConversion"/>
  </si>
  <si>
    <t>备注</t>
    <phoneticPr fontId="2" type="noConversion"/>
  </si>
  <si>
    <t>Super Smash Bros</t>
    <phoneticPr fontId="2" type="noConversion"/>
  </si>
  <si>
    <t>[AC] W45 - Olive.bin</t>
    <phoneticPr fontId="2" type="noConversion"/>
  </si>
  <si>
    <r>
      <t xml:space="preserve">Cards - </t>
    </r>
    <r>
      <rPr>
        <sz val="11"/>
        <color theme="1"/>
        <rFont val="等线"/>
        <family val="3"/>
        <charset val="134"/>
        <scheme val="minor"/>
      </rPr>
      <t>Series 3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</si>
  <si>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Amiibo platform compatibility</t>
  </si>
  <si>
    <t>Character</t>
  </si>
  <si>
    <t>Amiibo series[55]</t>
  </si>
  <si>
    <t>Super Smash Bros.</t>
  </si>
  <si>
    <t>Super Mario Maker</t>
  </si>
  <si>
    <t>One Piece:</t>
  </si>
  <si>
    <t>Ace Combat:</t>
  </si>
  <si>
    <t>Animal Crossing: New Leaf /</t>
  </si>
  <si>
    <t>Miitopia</t>
  </si>
  <si>
    <t>Sayonara! HakoBoy!</t>
  </si>
  <si>
    <t>Downloaded (if no can't find or not working yet)</t>
  </si>
  <si>
    <t>Animal Crossing: New Leaf - Welcome Amiibo</t>
  </si>
  <si>
    <t>no</t>
  </si>
  <si>
    <t>Read Only</t>
  </si>
  <si>
    <t>Read Only (Deluxe)</t>
  </si>
  <si>
    <t>yes</t>
  </si>
  <si>
    <t>Isabelle Summer</t>
  </si>
  <si>
    <t>Read Only[63]</t>
  </si>
  <si>
    <t>Isabelle Winter</t>
  </si>
  <si>
    <t>K.K.</t>
  </si>
  <si>
    <t>Read Only[c]</t>
  </si>
  <si>
    <t>Read Only[d]</t>
  </si>
  <si>
    <t>BoxBoy!</t>
  </si>
  <si>
    <t>Chibi-Robo!</t>
  </si>
  <si>
    <t>?</t>
  </si>
  <si>
    <t>Mario Party</t>
  </si>
  <si>
    <t>Mario classic</t>
  </si>
  <si>
    <t>Mario gold</t>
  </si>
  <si>
    <t>Mario silver</t>
  </si>
  <si>
    <t>Monster Hunter</t>
  </si>
  <si>
    <t>One-Eyed Rathalos and Female Rider</t>
  </si>
  <si>
    <t>One-Eyed Rathalos and Male Rider</t>
  </si>
  <si>
    <t>Pokkén Tournament</t>
  </si>
  <si>
    <t>Hammer Slam Bowser Dark</t>
  </si>
  <si>
    <t>Skylanders</t>
  </si>
  <si>
    <t>Hammer Slam Bowser Normal</t>
  </si>
  <si>
    <t>Turbo Charge Donkey Kong Dark</t>
  </si>
  <si>
    <t>Turbo Charge Donkey Kong Normal</t>
  </si>
  <si>
    <t>Inkling Boy blue hair</t>
  </si>
  <si>
    <t>Inkling Boy purple hair</t>
  </si>
  <si>
    <t>Inkling Girl orange hair</t>
  </si>
  <si>
    <t>Inkling Girl green hair</t>
  </si>
  <si>
    <t>Inkling Squid green</t>
  </si>
  <si>
    <t>Inkling Squid orange</t>
  </si>
  <si>
    <t>Splatoon 2</t>
  </si>
  <si>
    <t>8-Bit Mario classic</t>
  </si>
  <si>
    <t>Super Mario Bros. 30th Anniversary</t>
  </si>
  <si>
    <t>8-Bit Mario modern</t>
  </si>
  <si>
    <t>Bayonetta</t>
  </si>
  <si>
    <t>Bowser Jr.</t>
  </si>
  <si>
    <t>Cloud</t>
  </si>
  <si>
    <t>Corrin</t>
  </si>
  <si>
    <t>Dark Pit</t>
  </si>
  <si>
    <t>Read Only[78]</t>
  </si>
  <si>
    <t>Mega Man classic</t>
  </si>
  <si>
    <t>Mega Man gold</t>
  </si>
  <si>
    <t>Mii Sword fighter</t>
  </si>
  <si>
    <t>Pikmin &amp; Olimar</t>
  </si>
  <si>
    <t>R.O.B. NES version</t>
  </si>
  <si>
    <t>R.O.B. Famicom</t>
  </si>
  <si>
    <t>Rosalina and Luma</t>
  </si>
  <si>
    <t>Toon Link</t>
  </si>
  <si>
    <t>Zero Suit Samus</t>
  </si>
  <si>
    <t>The Legend of Zelda: Breath of the Wild</t>
  </si>
  <si>
    <t>Link (Archer)</t>
  </si>
  <si>
    <t>Link (Rider)</t>
  </si>
  <si>
    <t>The Legend of Zelda: Twilight Princess HD</t>
  </si>
  <si>
    <t>Read Only[87]</t>
  </si>
  <si>
    <t>Link (Ocarina of Time)</t>
  </si>
  <si>
    <t>Yarn Poochy</t>
  </si>
  <si>
    <t>Green Yarn Yoshi</t>
  </si>
  <si>
    <t>Blue Yarn Yosh</t>
  </si>
  <si>
    <t>Mega Yarn Yosh</t>
  </si>
  <si>
    <t>Pink Yarn Yosh</t>
  </si>
  <si>
    <t>Mario Kart 8[10]</t>
  </si>
  <si>
    <t>Picross 3D: Round 2[59][60]</t>
  </si>
  <si>
    <t>Super Grand Battle! X[57]</t>
  </si>
  <si>
    <t>Assault Horizon Legacy +[58]</t>
  </si>
  <si>
    <t>Mario Sports Superstars Amiibo cards[72]</t>
  </si>
  <si>
    <t>Shadow Mewtwo[e][73]</t>
  </si>
  <si>
    <t>Shovel Knight[74]</t>
  </si>
  <si>
    <t>Inkling Boy[g][75]</t>
  </si>
  <si>
    <t>Inkling Girl[h][75]</t>
  </si>
  <si>
    <t>Inkling Squid[i][75]</t>
  </si>
  <si>
    <t>Link (The Legend of Zelda) 8 bit</t>
  </si>
  <si>
    <t>Toon Link (The Wind Waker)</t>
  </si>
  <si>
    <t>Zelda (The Wind Waker)</t>
  </si>
  <si>
    <t>for Nintendo 3DS and Wii U[56]</t>
    <phoneticPr fontId="2" type="noConversion"/>
  </si>
  <si>
    <t>Animal Crossing Amiibo cards[65][66][67][68]</t>
    <phoneticPr fontId="2" type="noConversion"/>
  </si>
  <si>
    <t>Read Only (Deluxe)</t>
    <phoneticPr fontId="2" type="noConversion"/>
  </si>
  <si>
    <t>(Series 1, 2, 3, 4, RV, Sanrio RV and other cards)</t>
    <phoneticPr fontId="2" type="noConversion"/>
  </si>
  <si>
    <t>Mario</t>
    <phoneticPr fontId="2" type="noConversion"/>
  </si>
  <si>
    <t>Cards - Series 1</t>
    <phoneticPr fontId="2" type="noConversion"/>
  </si>
  <si>
    <t>Cards - Promo - Character Parfait</t>
    <phoneticPr fontId="2" type="noConversion"/>
  </si>
  <si>
    <t>缩写2</t>
    <phoneticPr fontId="2" type="noConversion"/>
  </si>
  <si>
    <t>SMB</t>
    <phoneticPr fontId="2" type="noConversion"/>
  </si>
  <si>
    <t>SPL</t>
    <phoneticPr fontId="2" type="noConversion"/>
  </si>
  <si>
    <t>LOZ</t>
    <phoneticPr fontId="2" type="noConversion"/>
  </si>
  <si>
    <t>BOTW</t>
    <phoneticPr fontId="2" type="noConversion"/>
  </si>
  <si>
    <t>SSB</t>
    <phoneticPr fontId="2" type="noConversion"/>
  </si>
  <si>
    <t>整理日期</t>
    <phoneticPr fontId="2" type="noConversion"/>
  </si>
  <si>
    <t>bin</t>
    <phoneticPr fontId="2" type="noConversion"/>
  </si>
  <si>
    <t>应有</t>
    <phoneticPr fontId="2" type="noConversion"/>
  </si>
  <si>
    <t>Dump</t>
    <phoneticPr fontId="2" type="noConversion"/>
  </si>
  <si>
    <t>Powersaves</t>
    <phoneticPr fontId="2" type="noConversion"/>
  </si>
  <si>
    <t>缺少</t>
    <phoneticPr fontId="2" type="noConversion"/>
  </si>
  <si>
    <t>pic</t>
    <phoneticPr fontId="2" type="noConversion"/>
  </si>
  <si>
    <t>Other</t>
    <phoneticPr fontId="2" type="noConversion"/>
  </si>
  <si>
    <t>readme.txt</t>
    <phoneticPr fontId="2" type="noConversion"/>
  </si>
  <si>
    <t>总文件数</t>
    <phoneticPr fontId="2" type="noConversion"/>
  </si>
  <si>
    <t xml:space="preserve">   </t>
    <phoneticPr fontId="2" type="noConversion"/>
  </si>
  <si>
    <t>3AM</t>
    <phoneticPr fontId="2" type="noConversion"/>
  </si>
  <si>
    <t>ACCS</t>
    <phoneticPr fontId="2" type="noConversion"/>
  </si>
  <si>
    <t>ACCP</t>
    <phoneticPr fontId="2" type="noConversion"/>
  </si>
  <si>
    <t>ACC1</t>
    <phoneticPr fontId="2" type="noConversion"/>
  </si>
  <si>
    <t>ACC2</t>
    <phoneticPr fontId="2" type="noConversion"/>
  </si>
  <si>
    <t>ACC3</t>
    <phoneticPr fontId="2" type="noConversion"/>
  </si>
  <si>
    <t>ACC4</t>
    <phoneticPr fontId="2" type="noConversion"/>
  </si>
  <si>
    <t>ACCW</t>
    <phoneticPr fontId="2" type="noConversion"/>
  </si>
  <si>
    <t>ACF</t>
    <phoneticPr fontId="2" type="noConversion"/>
  </si>
  <si>
    <t>CHI</t>
    <phoneticPr fontId="2" type="noConversion"/>
  </si>
  <si>
    <t>KIR</t>
    <phoneticPr fontId="2" type="noConversion"/>
  </si>
  <si>
    <t>MSS</t>
    <phoneticPr fontId="2" type="noConversion"/>
  </si>
  <si>
    <t>MON</t>
    <phoneticPr fontId="2" type="noConversion"/>
  </si>
  <si>
    <t>POK</t>
    <phoneticPr fontId="2" type="noConversion"/>
  </si>
  <si>
    <t>SHK</t>
    <phoneticPr fontId="2" type="noConversion"/>
  </si>
  <si>
    <t>SKL</t>
    <phoneticPr fontId="2" type="noConversion"/>
  </si>
  <si>
    <t>[AC] 01 - Isabelle.bin</t>
    <phoneticPr fontId="2" type="noConversion"/>
  </si>
  <si>
    <t>[AC] 03 - Lottie.bin</t>
    <phoneticPr fontId="2" type="noConversion"/>
  </si>
  <si>
    <t>[AC] 04 - Reese.bin</t>
    <phoneticPr fontId="2" type="noConversion"/>
  </si>
  <si>
    <t>[AC] 06 - Tom Nook.bin</t>
    <phoneticPr fontId="2" type="noConversion"/>
  </si>
  <si>
    <t>[AC] 07 - Mabel.bin</t>
    <phoneticPr fontId="2" type="noConversion"/>
  </si>
  <si>
    <t>[AC] 09 - Resetti.bin</t>
    <phoneticPr fontId="2" type="noConversion"/>
  </si>
  <si>
    <t>[AC] 10 - Blathers.bin</t>
    <phoneticPr fontId="2" type="noConversion"/>
  </si>
  <si>
    <t>[AC] 11 - Kicks.bin</t>
    <phoneticPr fontId="2" type="noConversion"/>
  </si>
  <si>
    <t>[AC] 12 - Celeste.bin</t>
    <phoneticPr fontId="2" type="noConversion"/>
  </si>
  <si>
    <t>[AC] 13 - Timmy &amp; Tommy.bin</t>
    <phoneticPr fontId="2" type="noConversion"/>
  </si>
  <si>
    <t>[AC] 14 - Rover.bin</t>
    <phoneticPr fontId="2" type="noConversion"/>
  </si>
  <si>
    <t>[AC] 15 - Kapp'n.bin</t>
    <phoneticPr fontId="2" type="noConversion"/>
  </si>
  <si>
    <t>[AC] 16 - Isabelle (Summer Outfit).bin</t>
    <phoneticPr fontId="2" type="noConversion"/>
  </si>
  <si>
    <t>[AC] 02 - K.K. Slider.bin</t>
    <phoneticPr fontId="2" type="noConversion"/>
  </si>
  <si>
    <t>[MSS] 04 - Mario (Golf).bin</t>
    <phoneticPr fontId="2" type="noConversion"/>
  </si>
  <si>
    <t>[MSS] 04 - Mario (Golf) [Unlocked Superstar].bin</t>
    <phoneticPr fontId="2" type="noConversion"/>
  </si>
  <si>
    <t>new</t>
    <phoneticPr fontId="2" type="noConversion"/>
  </si>
  <si>
    <t>Dump</t>
    <phoneticPr fontId="2" type="noConversion"/>
  </si>
  <si>
    <t>Splatoon</t>
    <phoneticPr fontId="2" type="noConversion"/>
  </si>
  <si>
    <t>[Splatoon] 11 - Squid (Neon Purple).bin</t>
    <phoneticPr fontId="2" type="noConversion"/>
  </si>
  <si>
    <t>[Splatoon] 10 - Inkling Girl (Neon Pink).bin</t>
    <phoneticPr fontId="2" type="noConversion"/>
  </si>
  <si>
    <t>[Splatoon] 09 - Inkling Boy (Neon Green).bin</t>
    <phoneticPr fontId="2" type="noConversion"/>
  </si>
  <si>
    <t>[Splatoon] 08 - Inkling Squid (Orange).bin</t>
    <phoneticPr fontId="2" type="noConversion"/>
  </si>
  <si>
    <t>[Splatoon] 07 - Inkling Girl (Lime Green).bin</t>
    <phoneticPr fontId="2" type="noConversion"/>
  </si>
  <si>
    <t>[Splatoon] 06 - Inkling Boy (Purple).bin</t>
    <phoneticPr fontId="2" type="noConversion"/>
  </si>
  <si>
    <t>[Splatoon] 05 - Marie.bin</t>
    <phoneticPr fontId="2" type="noConversion"/>
  </si>
  <si>
    <t>[Splatoon] 04 - Callie.bin</t>
    <phoneticPr fontId="2" type="noConversion"/>
  </si>
  <si>
    <t>[Splatoon] 03 - Inkling Squid.bin</t>
    <phoneticPr fontId="2" type="noConversion"/>
  </si>
  <si>
    <t>[Splatoon] 02 - Inkling Girl.bin</t>
    <phoneticPr fontId="2" type="noConversion"/>
  </si>
  <si>
    <t>[Splatoon] 01 - Inkling Boy.bin</t>
    <phoneticPr fontId="2" type="noConversion"/>
  </si>
  <si>
    <t>[Splatoon]</t>
    <phoneticPr fontId="2" type="noConversion"/>
  </si>
  <si>
    <t>[PIK] 01 - Pikmin.bin</t>
    <phoneticPr fontId="2" type="noConversion"/>
  </si>
  <si>
    <t>[SSB] 57 - Cloud.bin</t>
    <phoneticPr fontId="2" type="noConversion"/>
  </si>
  <si>
    <t>[SSB] 58 - Cloud (Player 2).bin</t>
    <phoneticPr fontId="2" type="noConversion"/>
  </si>
  <si>
    <t>[SSB] 60 - Corrin (Player 2).bin</t>
    <phoneticPr fontId="2" type="noConversion"/>
  </si>
  <si>
    <t>[SSB] 59 - Corrin.bin</t>
    <phoneticPr fontId="2" type="noConversion"/>
  </si>
  <si>
    <t>[3AZ] 05 - Link (Majora's Mask).bin</t>
    <phoneticPr fontId="2" type="noConversion"/>
  </si>
  <si>
    <t>Dump</t>
    <phoneticPr fontId="2" type="noConversion"/>
  </si>
  <si>
    <t>[3AZ] 06 - Link (Twilight Princess).bin</t>
    <phoneticPr fontId="2" type="noConversion"/>
  </si>
  <si>
    <t>[3AZ] 07 - Link (Skyward Sword).bin</t>
    <phoneticPr fontId="2" type="noConversion"/>
  </si>
  <si>
    <t>Dump</t>
    <phoneticPr fontId="2" type="noConversion"/>
  </si>
  <si>
    <t>来源</t>
    <phoneticPr fontId="2" type="noConversion"/>
  </si>
  <si>
    <t>[SSB] 62 - Bayonetta (Player 2).bin</t>
    <phoneticPr fontId="2" type="noConversion"/>
  </si>
  <si>
    <t>Shovel Knight</t>
    <phoneticPr fontId="2" type="noConversion"/>
  </si>
  <si>
    <t>Metroid</t>
  </si>
  <si>
    <t>[MET]</t>
    <phoneticPr fontId="2" type="noConversion"/>
  </si>
  <si>
    <t>Spoof</t>
    <phoneticPr fontId="2" type="noConversion"/>
  </si>
  <si>
    <t>Shovel Knight</t>
    <phoneticPr fontId="2" type="noConversion"/>
  </si>
  <si>
    <t>疯狂兔子</t>
    <phoneticPr fontId="2" type="noConversion"/>
  </si>
  <si>
    <t>Switch</t>
    <phoneticPr fontId="2" type="noConversion"/>
  </si>
  <si>
    <t>[MET] 01 - Samus Aran.bin</t>
    <phoneticPr fontId="2" type="noConversion"/>
  </si>
  <si>
    <t>[MET] 02 - Metroid.bin</t>
    <phoneticPr fontId="2" type="noConversion"/>
  </si>
  <si>
    <t>[SM] 16 - Goomba.bin</t>
    <phoneticPr fontId="2" type="noConversion"/>
  </si>
  <si>
    <t>[SM] 17 - Koopa Troopa.bin</t>
    <phoneticPr fontId="2" type="noConversion"/>
  </si>
  <si>
    <t>7Z</t>
  </si>
  <si>
    <t>MCAS PS Full Set - 26 September 2017.7z</t>
    <phoneticPr fontId="2" type="noConversion"/>
  </si>
  <si>
    <t>MCAS Powersaves Full Set - 5 October 2017.7z</t>
    <phoneticPr fontId="2" type="noConversion"/>
  </si>
  <si>
    <t>MCAS PS Full Set - 29 June 2017.7z</t>
    <phoneticPr fontId="2" type="noConversion"/>
  </si>
  <si>
    <t>与MCAS PS Full Set - 29 June 2017.7z 相同</t>
    <phoneticPr fontId="2" type="noConversion"/>
  </si>
  <si>
    <t>MCAS Powersaves Full Set - 15 October 2017.7z</t>
    <phoneticPr fontId="2" type="noConversion"/>
  </si>
  <si>
    <t>[FE] 03 - Chrom.bin</t>
    <phoneticPr fontId="2" type="noConversion"/>
  </si>
  <si>
    <t>[FE] 04 - Tiki.bin</t>
    <phoneticPr fontId="2" type="noConversion"/>
  </si>
  <si>
    <t>[SM] 18 - Mario (Wedding).bin</t>
  </si>
  <si>
    <t>[SM] 19 - Peach (Wedding).bin</t>
  </si>
  <si>
    <t>[SM] 20 - Bowser (Wedding).bin</t>
  </si>
  <si>
    <t>Fire Emblem</t>
    <phoneticPr fontId="2" type="noConversion"/>
  </si>
  <si>
    <t>03740101-03190502</t>
  </si>
  <si>
    <t>028F0101-031A0502</t>
  </si>
  <si>
    <t>04D30101-031B0502</t>
  </si>
  <si>
    <t>032E0101-031C0502</t>
  </si>
  <si>
    <t>02E00101-031D0502</t>
  </si>
  <si>
    <t>04A80101-031E0502</t>
  </si>
  <si>
    <t>02820001-01D60502</t>
  </si>
  <si>
    <t>025F0001-01D70502</t>
  </si>
  <si>
    <t>02EA0001-01D50502</t>
  </si>
  <si>
    <t>01810001-01D40502</t>
  </si>
  <si>
    <t>01820001-01D80502</t>
  </si>
  <si>
    <t>01810001-00440502</t>
  </si>
  <si>
    <t>01830001-00450502</t>
  </si>
  <si>
    <t>01820101-00460502</t>
  </si>
  <si>
    <t>01870001-00470502</t>
  </si>
  <si>
    <t>01960001-00480502</t>
  </si>
  <si>
    <t>018E0001-00490502</t>
  </si>
  <si>
    <t>01A30001-004A0502</t>
  </si>
  <si>
    <t>01850001-004B0502</t>
  </si>
  <si>
    <t>018C0001-004C0502</t>
  </si>
  <si>
    <t>01A40001-004D0502</t>
  </si>
  <si>
    <t>01910001-004E0502</t>
  </si>
  <si>
    <t>01A80001-004F0502</t>
  </si>
  <si>
    <t>01A60001-00500502</t>
  </si>
  <si>
    <t>01B50001-00510502</t>
  </si>
  <si>
    <t>01B00001-00520502</t>
  </si>
  <si>
    <t>01AA0001-00530502</t>
  </si>
  <si>
    <t>01C10001-00540502</t>
  </si>
  <si>
    <t>025D0001-00550502</t>
  </si>
  <si>
    <t>02D60001-00560502</t>
  </si>
  <si>
    <t>02160001-00570502</t>
  </si>
  <si>
    <t>02EF0001-00580502</t>
  </si>
  <si>
    <t>04FE0001-00590502</t>
  </si>
  <si>
    <t>02870001-005A0502</t>
  </si>
  <si>
    <t>05150001-005B0502</t>
  </si>
  <si>
    <t>03710001-005C0502</t>
  </si>
  <si>
    <t>04BA0001-005D0502</t>
  </si>
  <si>
    <t>02DB0001-005E0502</t>
  </si>
  <si>
    <t>03450001-005F0502</t>
  </si>
  <si>
    <t>047A0001-00600502</t>
  </si>
  <si>
    <t>049B0001-00610502</t>
  </si>
  <si>
    <t>04ED0001-00620502</t>
  </si>
  <si>
    <t>027D0001-00630502</t>
  </si>
  <si>
    <t>03070001-00640502</t>
  </si>
  <si>
    <t>02610001-00650502</t>
  </si>
  <si>
    <t>04010001-00660502</t>
  </si>
  <si>
    <t>02C40001-00670502</t>
  </si>
  <si>
    <t>02660001-00680502</t>
  </si>
  <si>
    <t>02B10001-00690502</t>
  </si>
  <si>
    <t>02310001-006A0502</t>
  </si>
  <si>
    <t>03480001-006B0502</t>
  </si>
  <si>
    <t>03180001-006C0502</t>
  </si>
  <si>
    <t>03DB0001-006D0502</t>
  </si>
  <si>
    <t>04650001-006E0502</t>
  </si>
  <si>
    <t>04000001-006F0502</t>
  </si>
  <si>
    <t>04290001-00700502</t>
  </si>
  <si>
    <t>03A90001-00710502</t>
  </si>
  <si>
    <t>02A40001-00720502</t>
  </si>
  <si>
    <t>04520001-00730502</t>
  </si>
  <si>
    <t>04A50001-00740502</t>
  </si>
  <si>
    <t>02630001-00750502</t>
  </si>
  <si>
    <t>03230001-00760502</t>
  </si>
  <si>
    <t>04EC0001-00770502</t>
  </si>
  <si>
    <t>040D0001-00780502</t>
  </si>
  <si>
    <t>030B0001-00790502</t>
  </si>
  <si>
    <t>04970001-007A0502</t>
  </si>
  <si>
    <t>04FD0001-007B0502</t>
  </si>
  <si>
    <t>043D0001-007C0502</t>
  </si>
  <si>
    <t>02680001-007D0502</t>
  </si>
  <si>
    <t>02190001-007E0502</t>
  </si>
  <si>
    <t>04100001-007F0502</t>
  </si>
  <si>
    <t>021B0001-00800502</t>
  </si>
  <si>
    <t>024F0001-00810502</t>
  </si>
  <si>
    <t>04E60001-00820502</t>
  </si>
  <si>
    <t>02800001-00830502</t>
  </si>
  <si>
    <t>02350001-00840502</t>
  </si>
  <si>
    <t>035A0001-00850502</t>
  </si>
  <si>
    <t>03840001-00860502</t>
  </si>
  <si>
    <t>03AE0001-00870502</t>
  </si>
  <si>
    <t>040E0001-00880502</t>
  </si>
  <si>
    <t>03940001-00890502</t>
  </si>
  <si>
    <t>03BC0001-008A0502</t>
  </si>
  <si>
    <t>03EE0001-008B0502</t>
  </si>
  <si>
    <t>046C0001-008C0502</t>
  </si>
  <si>
    <t>04800001-008D0502</t>
  </si>
  <si>
    <t>044C0001-008E0502</t>
  </si>
  <si>
    <t>033F0001-008F0502</t>
  </si>
  <si>
    <t>02FB0001-00900502</t>
  </si>
  <si>
    <t>03A80001-00910502</t>
  </si>
  <si>
    <t>04790001-00920502</t>
  </si>
  <si>
    <t>03C60001-00930502</t>
  </si>
  <si>
    <t>04C70001-00940502</t>
  </si>
  <si>
    <t>02990001-00950502</t>
  </si>
  <si>
    <t>02080001-00960502</t>
  </si>
  <si>
    <t>02FA0001-00970502</t>
  </si>
  <si>
    <t>04880001-00980502</t>
  </si>
  <si>
    <t>050B0001-00990502</t>
  </si>
  <si>
    <t>04940001-009A0502</t>
  </si>
  <si>
    <t>03830001-009B0502</t>
  </si>
  <si>
    <t>02DE0001-009C0502</t>
  </si>
  <si>
    <t>03290001-009D0502</t>
  </si>
  <si>
    <t>04D10001-009E0502</t>
  </si>
  <si>
    <t>034B0001-009F0502</t>
  </si>
  <si>
    <t>03930001-00A00502</t>
  </si>
  <si>
    <t>02000001-00A10502</t>
  </si>
  <si>
    <t>04DD0001-00A20502</t>
  </si>
  <si>
    <t>04A60001-00A30502</t>
  </si>
  <si>
    <t>04CC0001-00A40502</t>
  </si>
  <si>
    <t>04600001-00A50502</t>
  </si>
  <si>
    <t>03170001-00A60502</t>
  </si>
  <si>
    <t>02F00001-00A70502</t>
  </si>
  <si>
    <t>01820001-00A80502</t>
  </si>
  <si>
    <t>018A0001-00A90502</t>
  </si>
  <si>
    <t>01940001-00AA0502</t>
  </si>
  <si>
    <t>01890001-00AB0502</t>
  </si>
  <si>
    <t>019D0001-00AC0502</t>
  </si>
  <si>
    <t>019E0001-00AD0502</t>
  </si>
  <si>
    <t>01B60001-00AE0502</t>
  </si>
  <si>
    <t>01860101-00AF0502</t>
  </si>
  <si>
    <t>01950001-00B00502</t>
  </si>
  <si>
    <t>01980001-00B10502</t>
  </si>
  <si>
    <t>01B10001-00B20502</t>
  </si>
  <si>
    <t>018F0001-00B30502</t>
  </si>
  <si>
    <t>01810101-00B40502</t>
  </si>
  <si>
    <t>01B30001-00B50502</t>
  </si>
  <si>
    <t>019B0001-00B60502</t>
  </si>
  <si>
    <t>019A0001-00B70502</t>
  </si>
  <si>
    <t>01AD0001-00B80502</t>
  </si>
  <si>
    <t>027F0001-00B90502</t>
  </si>
  <si>
    <t>026E0001-00BA0502</t>
  </si>
  <si>
    <t>03C10001-00BB0502</t>
  </si>
  <si>
    <t>032D0001-00BC0502</t>
  </si>
  <si>
    <t>023C0001-00BD0502</t>
  </si>
  <si>
    <t>02DC0001-00BE0502</t>
  </si>
  <si>
    <t>03980001-00BF0502</t>
  </si>
  <si>
    <t>04640001-00C00502</t>
  </si>
  <si>
    <t>02510001-00C10502</t>
  </si>
  <si>
    <t>03D10001-00C20502</t>
  </si>
  <si>
    <t>026C0001-00C30502</t>
  </si>
  <si>
    <t>02B20001-00C40502</t>
  </si>
  <si>
    <t>03440001-00C50502</t>
  </si>
  <si>
    <t>03090001-00C60502</t>
  </si>
  <si>
    <t>02830001-00C70502</t>
  </si>
  <si>
    <t>03A60001-00C80502</t>
  </si>
  <si>
    <t>035D0001-00C90502</t>
  </si>
  <si>
    <t>04400001-00CA0502</t>
  </si>
  <si>
    <t>029B0001-00CB0502</t>
  </si>
  <si>
    <t>02F20001-00CC0502</t>
  </si>
  <si>
    <t>02C90001-00CD0502</t>
  </si>
  <si>
    <t>04DE0001-00CE0502</t>
  </si>
  <si>
    <t>04500001-00CF0502</t>
  </si>
  <si>
    <t>03FA0001-00D00502</t>
  </si>
  <si>
    <t>023E0001-00D10502</t>
  </si>
  <si>
    <t>02600001-00D20502</t>
  </si>
  <si>
    <t>03690001-00D30502</t>
  </si>
  <si>
    <t>04A40001-00D40502</t>
  </si>
  <si>
    <t>03810001-00D50502</t>
  </si>
  <si>
    <t>03110001-00D60502</t>
  </si>
  <si>
    <t>050E0001-00D70502</t>
  </si>
  <si>
    <t>04180001-00D80502</t>
  </si>
  <si>
    <t>04960001-00D90502</t>
  </si>
  <si>
    <t>021A0001-00DA0502</t>
  </si>
  <si>
    <t>04CE0001-00DB0502</t>
  </si>
  <si>
    <t>02C30001-00DC0502</t>
  </si>
  <si>
    <t>04B30001-00DD0502</t>
  </si>
  <si>
    <t>02EB0001-00DE0502</t>
  </si>
  <si>
    <t>04990001-00DF0502</t>
  </si>
  <si>
    <t>041A0001-00E00502</t>
  </si>
  <si>
    <t>04CF0001-00E10502</t>
  </si>
  <si>
    <t>02D80001-00E20502</t>
  </si>
  <si>
    <t>028B0001-00E30502</t>
  </si>
  <si>
    <t>02140001-00E40502</t>
  </si>
  <si>
    <t>03D20001-00E50502</t>
  </si>
  <si>
    <t>03AA0001-00E60502</t>
  </si>
  <si>
    <t>05000001-00E70502</t>
  </si>
  <si>
    <t>04DF0001-00E80502</t>
  </si>
  <si>
    <t>026B0001-00E90502</t>
  </si>
  <si>
    <t>02DD0001-00EA0502</t>
  </si>
  <si>
    <t>03570001-00EB0502</t>
  </si>
  <si>
    <t>03E60001-00EC0502</t>
  </si>
  <si>
    <t>049D0001-00ED0502</t>
  </si>
  <si>
    <t>029A0001-00EE0502</t>
  </si>
  <si>
    <t>04890001-00EF0502</t>
  </si>
  <si>
    <t>03B10001-00F00502</t>
  </si>
  <si>
    <t>041B0001-00F10502</t>
  </si>
  <si>
    <t>022D0001-00F20502</t>
  </si>
  <si>
    <t>046D0001-00F30502</t>
  </si>
  <si>
    <t>03FF0001-00F40502</t>
  </si>
  <si>
    <t>047B0001-00F50502</t>
  </si>
  <si>
    <t>04620001-00F60502</t>
  </si>
  <si>
    <t>04E00001-00F70502</t>
  </si>
  <si>
    <t>03100001-00F80502</t>
  </si>
  <si>
    <t>03BD0001-00F90502</t>
  </si>
  <si>
    <t>033B0001-00FA0502</t>
  </si>
  <si>
    <t>04160001-00FB0502</t>
  </si>
  <si>
    <t>04860001-00FC0502</t>
  </si>
  <si>
    <t>02200001-00FD0502</t>
  </si>
  <si>
    <t>02520001-00FE0502</t>
  </si>
  <si>
    <t>02700001-00FF0502</t>
  </si>
  <si>
    <t>033C0001-01000502</t>
  </si>
  <si>
    <t>04C50001-01010502</t>
  </si>
  <si>
    <t>02F90001-01020502</t>
  </si>
  <si>
    <t>02020001-01030502</t>
  </si>
  <si>
    <t>04530001-01040502</t>
  </si>
  <si>
    <t>04370001-01050502</t>
  </si>
  <si>
    <t>03850001-01060502</t>
  </si>
  <si>
    <t>05100001-01070502</t>
  </si>
  <si>
    <t>02670001-01080502</t>
  </si>
  <si>
    <t>04E20001-01090502</t>
  </si>
  <si>
    <t>03250001-010A0502</t>
  </si>
  <si>
    <t>03720001-010B0502</t>
  </si>
  <si>
    <t>018D0001-010C0502</t>
  </si>
  <si>
    <t>01920001-010D0502</t>
  </si>
  <si>
    <t>01830101-010E0502</t>
  </si>
  <si>
    <t>01A00001-010F0502</t>
  </si>
  <si>
    <t>01A10001-01100502</t>
  </si>
  <si>
    <t>019F0001-01110502</t>
  </si>
  <si>
    <t>01880001-01120502</t>
  </si>
  <si>
    <t>01B40001-01130502</t>
  </si>
  <si>
    <t>01A70001-01140502</t>
  </si>
  <si>
    <t>018B0001-01150502</t>
  </si>
  <si>
    <t>01990001-01160502</t>
  </si>
  <si>
    <t>01850201-01170502</t>
  </si>
  <si>
    <t>018C0101-01180502</t>
  </si>
  <si>
    <t>018F0101-01190502</t>
  </si>
  <si>
    <t>01810201-011A0502</t>
  </si>
  <si>
    <t>01AE0001-011B0502</t>
  </si>
  <si>
    <t>01AF0001-011C0502</t>
  </si>
  <si>
    <t>03380001-011D0502</t>
  </si>
  <si>
    <t>022F0001-011E0502</t>
  </si>
  <si>
    <t>02690001-011F0502</t>
  </si>
  <si>
    <t>02810001-01200502</t>
  </si>
  <si>
    <t>03130001-01210502</t>
  </si>
  <si>
    <t>02C70001-01220502</t>
  </si>
  <si>
    <t>021E0001-01230502</t>
  </si>
  <si>
    <t>02A60001-01240502</t>
  </si>
  <si>
    <t>025E0001-01250502</t>
  </si>
  <si>
    <t>024B0001-01260502</t>
  </si>
  <si>
    <t>03920001-01270502</t>
  </si>
  <si>
    <t>03420001-01280502</t>
  </si>
  <si>
    <t>035C0001-01290502</t>
  </si>
  <si>
    <t>03E70001-012A0502</t>
  </si>
  <si>
    <t>03C40001-012B0502</t>
  </si>
  <si>
    <t>03AF0001-012C0502</t>
  </si>
  <si>
    <t>042A0001-012D0502</t>
  </si>
  <si>
    <t>047D0001-012E0502</t>
  </si>
  <si>
    <t>030E0001-012F0502</t>
  </si>
  <si>
    <t>02D70001-01300502</t>
  </si>
  <si>
    <t>04630001-01310502</t>
  </si>
  <si>
    <t>04E70001-01320502</t>
  </si>
  <si>
    <t>02DA0001-01330502</t>
  </si>
  <si>
    <t>03730001-01340502</t>
  </si>
  <si>
    <t>03560001-01350502</t>
  </si>
  <si>
    <t>02CB0001-01360502</t>
  </si>
  <si>
    <t>02620001-01370502</t>
  </si>
  <si>
    <t>02F80001-01380502</t>
  </si>
  <si>
    <t>03260001-01390502</t>
  </si>
  <si>
    <t>033D0001-013A0502</t>
  </si>
  <si>
    <t>04EF0001-013B0502</t>
  </si>
  <si>
    <t>02210001-013C0502</t>
  </si>
  <si>
    <t>029E0001-013D0502</t>
  </si>
  <si>
    <t>028C0001-013E0502</t>
  </si>
  <si>
    <t>026D0001-013F0502</t>
  </si>
  <si>
    <t>049C0001-01400502</t>
  </si>
  <si>
    <t>041C0001-01410502</t>
  </si>
  <si>
    <t>050D0001-01420502</t>
  </si>
  <si>
    <t>034A0001-01430502</t>
  </si>
  <si>
    <t>02220001-01440502</t>
  </si>
  <si>
    <t>02F10001-01450502</t>
  </si>
  <si>
    <t>026A0001-01460502</t>
  </si>
  <si>
    <t>03FC0001-01470502</t>
  </si>
  <si>
    <t>032C0001-01480502</t>
  </si>
  <si>
    <t>043E0001-01490502</t>
  </si>
  <si>
    <t>04980001-014A0502</t>
  </si>
  <si>
    <t>04EE0001-014B0502</t>
  </si>
  <si>
    <t>04850001-014C0502</t>
  </si>
  <si>
    <t>03080001-014D0502</t>
  </si>
  <si>
    <t>049A0001-014E0502</t>
  </si>
  <si>
    <t>03A40001-014F0502</t>
  </si>
  <si>
    <t>040F0001-01500502</t>
  </si>
  <si>
    <t>03DA0001-01510502</t>
  </si>
  <si>
    <t>04CD0001-01520502</t>
  </si>
  <si>
    <t>05140001-01530502</t>
  </si>
  <si>
    <t>02650001-01540502</t>
  </si>
  <si>
    <t>043F0001-01550502</t>
  </si>
  <si>
    <t>037E0001-01560502</t>
  </si>
  <si>
    <t>03D60001-01570502</t>
  </si>
  <si>
    <t>03FD0001-01580502</t>
  </si>
  <si>
    <t>040C0001-01590502</t>
  </si>
  <si>
    <t>02ED0001-015A0502</t>
  </si>
  <si>
    <t>03A50001-015B0502</t>
  </si>
  <si>
    <t>03C50001-015C0502</t>
  </si>
  <si>
    <t>03700001-015D0502</t>
  </si>
  <si>
    <t>04510001-015E0502</t>
  </si>
  <si>
    <t>041E0001-015F0502</t>
  </si>
  <si>
    <t>04B90001-01600502</t>
  </si>
  <si>
    <t>04610001-01610502</t>
  </si>
  <si>
    <t>04FF0001-01620502</t>
  </si>
  <si>
    <t>04780001-01630502</t>
  </si>
  <si>
    <t>04690001-01640502</t>
  </si>
  <si>
    <t>04E30001-01650502</t>
  </si>
  <si>
    <t>023F0001-01660502</t>
  </si>
  <si>
    <t>04C60001-01670502</t>
  </si>
  <si>
    <t>04FA0001-01680502</t>
  </si>
  <si>
    <t>027E0001-01690502</t>
  </si>
  <si>
    <t>02010001-016A0502</t>
  </si>
  <si>
    <t>03820001-016B0502</t>
  </si>
  <si>
    <t>044B0001-016C0502</t>
  </si>
  <si>
    <t>030F0001-016D0502</t>
  </si>
  <si>
    <t>04A00001-016E0502</t>
  </si>
  <si>
    <t>04A10001-016F0502</t>
  </si>
  <si>
    <t>01810301-01700502</t>
  </si>
  <si>
    <t>01900001-01710502</t>
  </si>
  <si>
    <t>01A50001-01720502</t>
  </si>
  <si>
    <t>019C0001-01730502</t>
  </si>
  <si>
    <t>01930001-01740502</t>
  </si>
  <si>
    <t>01860301-01750502</t>
  </si>
  <si>
    <t>01A90001-01760502</t>
  </si>
  <si>
    <t>01970001-01770502</t>
  </si>
  <si>
    <t>018E0101-01780502</t>
  </si>
  <si>
    <t>01850401-01790502</t>
  </si>
  <si>
    <t>01C10101-017A0502</t>
  </si>
  <si>
    <t>01B10101-017B0502</t>
  </si>
  <si>
    <t>01AB0001-017C0502</t>
  </si>
  <si>
    <t>01A20001-017D0502</t>
  </si>
  <si>
    <t>01A80101-017E0502</t>
  </si>
  <si>
    <t>01AC0001-017F0502</t>
  </si>
  <si>
    <t>02EA0001-01800502</t>
  </si>
  <si>
    <t>02820001-01810502</t>
  </si>
  <si>
    <t>02150001-01820502</t>
  </si>
  <si>
    <t>03EC0001-01830502</t>
  </si>
  <si>
    <t>030D0001-01840502</t>
  </si>
  <si>
    <t>03900001-01850502</t>
  </si>
  <si>
    <t>02720001-01860502</t>
  </si>
  <si>
    <t>03800001-01870502</t>
  </si>
  <si>
    <t>03AC0001-01880502</t>
  </si>
  <si>
    <t>03240001-01890502</t>
  </si>
  <si>
    <t>041D0001-018A0502</t>
  </si>
  <si>
    <t>036B0001-018B0502</t>
  </si>
  <si>
    <t>02A50001-018C0502</t>
  </si>
  <si>
    <t>03490001-018D0502</t>
  </si>
  <si>
    <t>035E0001-018E0502</t>
  </si>
  <si>
    <t>02FC0001-018F0502</t>
  </si>
  <si>
    <t>026F0001-01900502</t>
  </si>
  <si>
    <t>02DF0001-01910502</t>
  </si>
  <si>
    <t>04950001-01920502</t>
  </si>
  <si>
    <t>044D0001-01930502</t>
  </si>
  <si>
    <t>04360001-01940502</t>
  </si>
  <si>
    <t>05110001-01950502</t>
  </si>
  <si>
    <t>04D00001-01960502</t>
  </si>
  <si>
    <t>046B0001-01970502</t>
  </si>
  <si>
    <t>03BE0001-01980502</t>
  </si>
  <si>
    <t>02EE0001-01990502</t>
  </si>
  <si>
    <t>02030001-019A0502</t>
  </si>
  <si>
    <t>02710001-019B0502</t>
  </si>
  <si>
    <t>02B80001-019C0502</t>
  </si>
  <si>
    <t>036A0001-019D0502</t>
  </si>
  <si>
    <t>028E0001-019E0502</t>
  </si>
  <si>
    <t>02090001-019F0502</t>
  </si>
  <si>
    <t>047C0001-01A00502</t>
  </si>
  <si>
    <t>03A70001-01A10502</t>
  </si>
  <si>
    <t>033E0001-01A20502</t>
  </si>
  <si>
    <t>03ED0001-01A30502</t>
  </si>
  <si>
    <t>03FE0001-01A40502</t>
  </si>
  <si>
    <t>03D90001-01A50502</t>
  </si>
  <si>
    <t>04A70001-01A60502</t>
  </si>
  <si>
    <t>04D20001-01A70502</t>
  </si>
  <si>
    <t>045F0001-01A80502</t>
  </si>
  <si>
    <t>03B00001-01A90502</t>
  </si>
  <si>
    <t>037F0001-01AA0502</t>
  </si>
  <si>
    <t>04110001-01AB0502</t>
  </si>
  <si>
    <t>02640001-01AC0502</t>
  </si>
  <si>
    <t>04E50001-01AD0502</t>
  </si>
  <si>
    <t>04540001-01AE0502</t>
  </si>
  <si>
    <t>042B0001-01AF0502</t>
  </si>
  <si>
    <t>04830001-01B00502</t>
  </si>
  <si>
    <t>03390001-01B10502</t>
  </si>
  <si>
    <t>03AD0001-01B20502</t>
  </si>
  <si>
    <t>02170001-01B30502</t>
  </si>
  <si>
    <t>03D70001-01B40502</t>
  </si>
  <si>
    <t>023D0001-01B50502</t>
  </si>
  <si>
    <t>04E40001-01B60502</t>
  </si>
  <si>
    <t>049E0001-01B70502</t>
  </si>
  <si>
    <t>030C0001-01B80502</t>
  </si>
  <si>
    <t>04B20001-01B90502</t>
  </si>
  <si>
    <t>02A20001-01BA0502</t>
  </si>
  <si>
    <t>04150001-01BB0502</t>
  </si>
  <si>
    <t>03BF0001-01BC0502</t>
  </si>
  <si>
    <t>028D0001-01BD0502</t>
  </si>
  <si>
    <t>04E10001-01BE0502</t>
  </si>
  <si>
    <t>04870001-01BF0502</t>
  </si>
  <si>
    <t>03160001-01C00502</t>
  </si>
  <si>
    <t>050C0001-01C10502</t>
  </si>
  <si>
    <t>03990001-01C20502</t>
  </si>
  <si>
    <t>03270001-01C30502</t>
  </si>
  <si>
    <t>02EC0001-01C40502</t>
  </si>
  <si>
    <t>025F0001-01C50502</t>
  </si>
  <si>
    <t>04FB0001-01C60502</t>
  </si>
  <si>
    <t>030A0001-01C70502</t>
  </si>
  <si>
    <t>02D90001-01C80502</t>
  </si>
  <si>
    <t>04A30001-01C90502</t>
  </si>
  <si>
    <t>02CA0001-01CA0502</t>
  </si>
  <si>
    <t>043C0001-01CB0502</t>
  </si>
  <si>
    <t>033A0001-01CC0502</t>
  </si>
  <si>
    <t>021D0001-01CD0502</t>
  </si>
  <si>
    <t>04E80001-01CE0502</t>
  </si>
  <si>
    <t>03FB0001-01CF0502</t>
  </si>
  <si>
    <t>046A0001-01D00502</t>
  </si>
  <si>
    <t>024A0001-01D10502</t>
  </si>
  <si>
    <t>02300001-01D20502</t>
  </si>
  <si>
    <t>022E0001-01D30502</t>
  </si>
  <si>
    <t>05130001-02E70502</t>
  </si>
  <si>
    <t>04A20001-02E80502</t>
  </si>
  <si>
    <t>028A0001-02E90502</t>
  </si>
  <si>
    <t>02320001-02EA0502</t>
  </si>
  <si>
    <t>03280001-02EB0502</t>
  </si>
  <si>
    <t>04B60001-02EC0502</t>
  </si>
  <si>
    <t>04C80001-02ED0502</t>
  </si>
  <si>
    <t>04FC0001-02EE0502</t>
  </si>
  <si>
    <t>03430001-02EF0502</t>
  </si>
  <si>
    <t>04EB0001-02F00502</t>
  </si>
  <si>
    <t>04810001-02F10502</t>
  </si>
  <si>
    <t>04680001-02F20502</t>
  </si>
  <si>
    <t>03D30001-02F30502</t>
  </si>
  <si>
    <t>03140001-02F40502</t>
  </si>
  <si>
    <t>03E80001-02F50502</t>
  </si>
  <si>
    <t>024D0001-02F60502</t>
  </si>
  <si>
    <t>021C0001-02F70502</t>
  </si>
  <si>
    <t>02380001-02F80502</t>
  </si>
  <si>
    <t>02F30001-02F90502</t>
  </si>
  <si>
    <t>03580001-02FA0502</t>
  </si>
  <si>
    <t>036E0001-02FB0502</t>
  </si>
  <si>
    <t>03950001-02FC0502</t>
  </si>
  <si>
    <t>04820001-02FD0502</t>
  </si>
  <si>
    <t>02840001-02FE0502</t>
  </si>
  <si>
    <t>02A30001-02FF0502</t>
  </si>
  <si>
    <t>04380001-03000502</t>
  </si>
  <si>
    <t>049F0001-03010502</t>
  </si>
  <si>
    <t>03470001-03020502</t>
  </si>
  <si>
    <t>043B0001-03030502</t>
  </si>
  <si>
    <t>036D0001-03040502</t>
  </si>
  <si>
    <t>02F40001-03050502</t>
  </si>
  <si>
    <t>02330001-03060502</t>
  </si>
  <si>
    <t>032A0001-03070502</t>
  </si>
  <si>
    <t>02C50001-03080502</t>
  </si>
  <si>
    <t>03120001-03090502</t>
  </si>
  <si>
    <t>04140001-030A0502</t>
  </si>
  <si>
    <t>03EA0001-030B0502</t>
  </si>
  <si>
    <t>04B40001-030C0502</t>
  </si>
  <si>
    <t>04C90001-030D0502</t>
  </si>
  <si>
    <t>03410001-030E0502</t>
  </si>
  <si>
    <t>02B70001-030F0502</t>
  </si>
  <si>
    <t>03C00001-03100502</t>
  </si>
  <si>
    <t>04390001-03110502</t>
  </si>
  <si>
    <t>02060001-03120502</t>
  </si>
  <si>
    <t>02860001-03130502</t>
  </si>
  <si>
    <t>050F0001-03140502</t>
  </si>
  <si>
    <t>044E0001-03150502</t>
  </si>
  <si>
    <t>03AB0001-03160502</t>
  </si>
  <si>
    <t>021F0001-03170502</t>
  </si>
  <si>
    <t>04EA0001-03180502</t>
  </si>
  <si>
    <t>01810100-023F0502</t>
  </si>
  <si>
    <t>01820000-02400502</t>
  </si>
  <si>
    <t>01C10000-02440502</t>
  </si>
  <si>
    <t>018A0000-02450502</t>
  </si>
  <si>
    <t>018B0000-02460502</t>
  </si>
  <si>
    <t>01830000-02420502</t>
  </si>
  <si>
    <t>01880000-02410502</t>
  </si>
  <si>
    <t>018C0000-02430502</t>
  </si>
  <si>
    <t>018E0000-02490502</t>
  </si>
  <si>
    <t>01920000-02470502</t>
  </si>
  <si>
    <t>01940000-024A0502</t>
  </si>
  <si>
    <t>01930000-02480502</t>
  </si>
  <si>
    <t>01840000-024D0502</t>
  </si>
  <si>
    <t>018D0000-024C0502</t>
  </si>
  <si>
    <t>01960000-024E0502</t>
  </si>
  <si>
    <t>01810000-024B0502</t>
  </si>
  <si>
    <t>1F400000-035E1002</t>
  </si>
  <si>
    <t>22C00000-003A0202</t>
  </si>
  <si>
    <t>21060000-03601202</t>
  </si>
  <si>
    <t>21070000-03611202</t>
  </si>
  <si>
    <t>1F000000-02540C02</t>
  </si>
  <si>
    <t>1F010000-02550C02</t>
  </si>
  <si>
    <t>1F020000-02560C02</t>
  </si>
  <si>
    <t>1F030000-02570C02</t>
  </si>
  <si>
    <t>09C00101-02690E02</t>
  </si>
  <si>
    <t>09C00201-026A0E02</t>
  </si>
  <si>
    <t>09C00301-026B0E02</t>
  </si>
  <si>
    <t>09C00401-026C0E02</t>
  </si>
  <si>
    <t>09C00501-026D0E02</t>
  </si>
  <si>
    <t>09C10101-026E0E02</t>
  </si>
  <si>
    <t>09C10201-026F0E02</t>
  </si>
  <si>
    <t>09C10301-02700E02</t>
  </si>
  <si>
    <t>09C10401-02710E02</t>
  </si>
  <si>
    <t>09C10501-02720E02</t>
  </si>
  <si>
    <t>09C20101-02730E02</t>
  </si>
  <si>
    <t>09C20201-02740E02</t>
  </si>
  <si>
    <t>09C20301-02750E02</t>
  </si>
  <si>
    <t>09C20401-02760E02</t>
  </si>
  <si>
    <t>09C20501-02770E02</t>
  </si>
  <si>
    <t>09C30101-02780E02</t>
  </si>
  <si>
    <t>09C30201-02790E02</t>
  </si>
  <si>
    <t>09C30301-027A0E02</t>
  </si>
  <si>
    <t>09C30401-027B0E02</t>
  </si>
  <si>
    <t>09C30501-027C0E02</t>
  </si>
  <si>
    <t>09C40101-027D0E02</t>
  </si>
  <si>
    <t>09C40201-027E0E02</t>
  </si>
  <si>
    <t>09C40301-027F0E02</t>
  </si>
  <si>
    <t>09C40401-02800E02</t>
  </si>
  <si>
    <t>09C40501-02810E02</t>
  </si>
  <si>
    <t>09C50101-02820E02</t>
  </si>
  <si>
    <t>09C50201-02830E02</t>
  </si>
  <si>
    <t>09C50301-02840E02</t>
  </si>
  <si>
    <t>09C50401-02850E02</t>
  </si>
  <si>
    <t>09C50501-02860E02</t>
  </si>
  <si>
    <t>09C60101-02870E02</t>
  </si>
  <si>
    <t>09C60201-02880E02</t>
  </si>
  <si>
    <t>09C60301-02890E02</t>
  </si>
  <si>
    <t>09C60401-028A0E02</t>
  </si>
  <si>
    <t>09C60501-028B0E02</t>
  </si>
  <si>
    <t>09C70101-028C0E02</t>
  </si>
  <si>
    <t>09C70201-028D0E02</t>
  </si>
  <si>
    <t>09C70301-028E0E02</t>
  </si>
  <si>
    <t>09C70401-028F0E02</t>
  </si>
  <si>
    <t>09C70501-02900E02</t>
  </si>
  <si>
    <t>09C80101-02910E02</t>
  </si>
  <si>
    <t>09C80201-02920E02</t>
  </si>
  <si>
    <t>09C80301-02930E02</t>
  </si>
  <si>
    <t>09C80401-02940E02</t>
  </si>
  <si>
    <t>09C80501-02950E02</t>
  </si>
  <si>
    <t>09C90101-02960E02</t>
  </si>
  <si>
    <t>09C90201-02970E02</t>
  </si>
  <si>
    <t>09C90301-02980E02</t>
  </si>
  <si>
    <t>09C90401-02990E02</t>
  </si>
  <si>
    <t>09C90501-029A0E02</t>
  </si>
  <si>
    <t>09CA0101-029B0E02</t>
  </si>
  <si>
    <t>09CA0201-029C0E02</t>
  </si>
  <si>
    <t>09CA0301-029D0E02</t>
  </si>
  <si>
    <t>09CA0401-029E0E02</t>
  </si>
  <si>
    <t>09CA0501-029F0E02</t>
  </si>
  <si>
    <t>09CB0101-02A00E02</t>
  </si>
  <si>
    <t>09CB0201-02A10E02</t>
  </si>
  <si>
    <t>09CB0301-02A20E02</t>
  </si>
  <si>
    <t>09CB0401-02A30E02</t>
  </si>
  <si>
    <t>09CB0501-02A40E02</t>
  </si>
  <si>
    <t>09CC0101-02A50E02</t>
  </si>
  <si>
    <t>09CC0201-02A60E02</t>
  </si>
  <si>
    <t>09CC0301-02A70E02</t>
  </si>
  <si>
    <t>09CC0401-02A80E02</t>
  </si>
  <si>
    <t>09CC0501-02A90E02</t>
  </si>
  <si>
    <t>09CD0101-02AA0E02</t>
  </si>
  <si>
    <t>09CD0201-02AB0E02</t>
  </si>
  <si>
    <t>09CD0301-02AC0E02</t>
  </si>
  <si>
    <t>09CD0401-02AD0E02</t>
  </si>
  <si>
    <t>09CD0501-02AE0E02</t>
  </si>
  <si>
    <t>09CE0101-02AF0E02</t>
  </si>
  <si>
    <t>09CE0201-02B00E02</t>
  </si>
  <si>
    <t>09CE0301-02B10E02</t>
  </si>
  <si>
    <t>09CE0401-02B20E02</t>
  </si>
  <si>
    <t>09CE0501-02B30E02</t>
  </si>
  <si>
    <t>09CF0101-02B40E02</t>
  </si>
  <si>
    <t>09CF0201-02B50E02</t>
  </si>
  <si>
    <t>09CF0301-02B60E02</t>
  </si>
  <si>
    <t>09CF0401-02B70E02</t>
  </si>
  <si>
    <t>09CF0501-02B80E02</t>
  </si>
  <si>
    <t>09D00101-02B90E02</t>
  </si>
  <si>
    <t>09D00201-02BA0E02</t>
  </si>
  <si>
    <t>09D00301-02BB0E02</t>
  </si>
  <si>
    <t>09D00401-02BC0E02</t>
  </si>
  <si>
    <t>09D00501-02BD0E02</t>
  </si>
  <si>
    <t>09D10101-02BE0E02</t>
  </si>
  <si>
    <t>09D10201-02BF0E02</t>
  </si>
  <si>
    <t>09D10301-02C00E02</t>
  </si>
  <si>
    <t>09D10401-02C10E02</t>
  </si>
  <si>
    <t>09D10501-02C20E02</t>
  </si>
  <si>
    <t>00000000-02380602</t>
  </si>
  <si>
    <t>00000000-02390602</t>
  </si>
  <si>
    <t>00000000-00340102</t>
  </si>
  <si>
    <t>00020000-00360102</t>
  </si>
  <si>
    <t>000A0000-00380102</t>
  </si>
  <si>
    <t>00010000-00350102</t>
  </si>
  <si>
    <t>00030000-00370102</t>
  </si>
  <si>
    <t>00050000-00390102</t>
  </si>
  <si>
    <t>00000000-003C0102</t>
  </si>
  <si>
    <t>00000000-003D0102</t>
  </si>
  <si>
    <t>00070000-02630102</t>
  </si>
  <si>
    <t>00140000-02670102</t>
  </si>
  <si>
    <t>00130000-02660102</t>
  </si>
  <si>
    <t>00040000-02620102</t>
  </si>
  <si>
    <t>00080000-02640102</t>
  </si>
  <si>
    <t>00090000-02650102</t>
  </si>
  <si>
    <t>00170000-02680102</t>
  </si>
  <si>
    <t>35000200-02E20F02</t>
  </si>
  <si>
    <t>35000100-02E10F02</t>
  </si>
  <si>
    <t>35010000-02E30F02</t>
  </si>
  <si>
    <t>35020100-02E40F02</t>
  </si>
  <si>
    <t>35030100-02E50F02</t>
  </si>
  <si>
    <t>35040100-02E60F02</t>
  </si>
  <si>
    <t>06420000-035F1102</t>
  </si>
  <si>
    <t>1D000001-025C0D02</t>
  </si>
  <si>
    <t>01030000-024F0902</t>
  </si>
  <si>
    <t>35C00000-02500A02</t>
  </si>
  <si>
    <t>0005FF00-023A0702</t>
  </si>
  <si>
    <t>0008FF00-023B0702</t>
  </si>
  <si>
    <t>08000200-003F0402</t>
  </si>
  <si>
    <t>08000100-003E0402</t>
  </si>
  <si>
    <t>08000300-00400402</t>
  </si>
  <si>
    <t>08010000-025D0402</t>
  </si>
  <si>
    <t>08020000-025E0402</t>
  </si>
  <si>
    <t>08000200-02600402</t>
  </si>
  <si>
    <t>08000100-025F0402</t>
  </si>
  <si>
    <t>08000300-02610402</t>
  </si>
  <si>
    <t>08000200-036A0402</t>
  </si>
  <si>
    <t>08000100-03690402</t>
  </si>
  <si>
    <t>08000300-036B0402</t>
  </si>
  <si>
    <t>00000000-00000002</t>
  </si>
  <si>
    <t>00020000-00010002</t>
  </si>
  <si>
    <t>00030000-00020002</t>
  </si>
  <si>
    <t>00080000-00030002</t>
  </si>
  <si>
    <t>01000000-00040002</t>
  </si>
  <si>
    <t>05800000-00050002</t>
  </si>
  <si>
    <t>05C00000-00060002</t>
  </si>
  <si>
    <t>07000000-00070002</t>
  </si>
  <si>
    <t>01800000-00080002</t>
  </si>
  <si>
    <t>19190000-00090002</t>
  </si>
  <si>
    <t>1F000000-000A0002</t>
  </si>
  <si>
    <t>21000000-000B0002</t>
  </si>
  <si>
    <t>01010000-000E0002</t>
  </si>
  <si>
    <t>00090000-000D0002</t>
  </si>
  <si>
    <t>00010000-000C0002</t>
  </si>
  <si>
    <t>06C00000-000F0002</t>
  </si>
  <si>
    <t>07400000-00100002</t>
  </si>
  <si>
    <t>06000000-00120002</t>
  </si>
  <si>
    <t>00040100-00130002</t>
  </si>
  <si>
    <t>00050000-00140002</t>
  </si>
  <si>
    <t>1AC00000-00110002</t>
  </si>
  <si>
    <t>01000100-00160002</t>
  </si>
  <si>
    <t>01010100-00170002</t>
  </si>
  <si>
    <t>21010000-00180002</t>
  </si>
  <si>
    <t>22400000-002B0002</t>
  </si>
  <si>
    <t>32000000-00300002</t>
  </si>
  <si>
    <t>34800000-00310002</t>
  </si>
  <si>
    <t>34800000-02580002</t>
  </si>
  <si>
    <t>1F020000-00280002</t>
  </si>
  <si>
    <t>1F010000-00270002</t>
  </si>
  <si>
    <t>21030000-002A0002</t>
  </si>
  <si>
    <t>21020000-00290002</t>
  </si>
  <si>
    <t>33400000-00320002</t>
  </si>
  <si>
    <t>00070000-001A0002</t>
  </si>
  <si>
    <t>22800000-002C0002</t>
  </si>
  <si>
    <t>19060000-00240002</t>
  </si>
  <si>
    <t>1B920000-00250002</t>
  </si>
  <si>
    <t>19270000-00260002</t>
  </si>
  <si>
    <t>07420000-001F0002</t>
  </si>
  <si>
    <t>07410000-00200002</t>
  </si>
  <si>
    <t>05C00100-001D0002</t>
  </si>
  <si>
    <t>01020100-001B0002</t>
  </si>
  <si>
    <t>00000100-00190002</t>
  </si>
  <si>
    <t>00060000-00150002</t>
  </si>
  <si>
    <t>06400100-001E0002</t>
  </si>
  <si>
    <t>07800000-002D0002</t>
  </si>
  <si>
    <t>07810000-00330002</t>
  </si>
  <si>
    <t>07820000-002F0002</t>
  </si>
  <si>
    <t>07C00000-00210002</t>
  </si>
  <si>
    <t>07C00100-00220002</t>
  </si>
  <si>
    <t>07C00200-00230002</t>
  </si>
  <si>
    <t>19960000-023D0002</t>
  </si>
  <si>
    <t>05810000-001C0002</t>
  </si>
  <si>
    <t>22810000-02510002</t>
  </si>
  <si>
    <t>07810000-002E0002</t>
  </si>
  <si>
    <t>21040000-02520002</t>
  </si>
  <si>
    <t>34C00000-02530002</t>
  </si>
  <si>
    <t>36000000-02590002</t>
  </si>
  <si>
    <t>36000100-03620002</t>
  </si>
  <si>
    <t>21050000-025A0002</t>
  </si>
  <si>
    <t>21050100-03630002</t>
  </si>
  <si>
    <t>32400000-025B0002</t>
  </si>
  <si>
    <t>32400100-03640002</t>
  </si>
  <si>
    <t>01000000-034F0902</t>
  </si>
  <si>
    <t>01000000-034B0902</t>
  </si>
  <si>
    <t>01000100-03500902</t>
  </si>
  <si>
    <t>01010000-03520902</t>
  </si>
  <si>
    <t>01000000-034C0902</t>
  </si>
  <si>
    <t>01000000-034D0902</t>
  </si>
  <si>
    <t>01000000-034E0902</t>
  </si>
  <si>
    <t>01410000-035C0902</t>
  </si>
  <si>
    <t>01400000-03550902</t>
  </si>
  <si>
    <t>01000000-03530902</t>
  </si>
  <si>
    <t>01000000-03540902</t>
  </si>
  <si>
    <t>01010000-03560902</t>
  </si>
  <si>
    <t>00030102-00410302</t>
  </si>
  <si>
    <t>00030102-00420302</t>
  </si>
  <si>
    <t>00030102-00430302</t>
  </si>
  <si>
    <t>00030102-023E0302</t>
  </si>
  <si>
    <t>00800102-035D0302</t>
  </si>
  <si>
    <t>00150000-03670102</t>
  </si>
  <si>
    <t>00230000-03680102</t>
  </si>
  <si>
    <t>05C00000-03651302</t>
  </si>
  <si>
    <t>05C10000-03661302</t>
  </si>
  <si>
    <t>21080000-036F1202</t>
  </si>
  <si>
    <t>21090000-03701202</t>
  </si>
  <si>
    <t>00000000-03710102</t>
  </si>
  <si>
    <t>00020000-03720102</t>
  </si>
  <si>
    <t>00050000-03730102</t>
  </si>
  <si>
    <t>[AC] CP2 - K.K. Slider.bin</t>
    <phoneticPr fontId="2" type="noConversion"/>
  </si>
  <si>
    <t>[SSB] 61 - Bayonetta.bin</t>
    <phoneticPr fontId="2" type="noConversion"/>
  </si>
  <si>
    <t>CRC32:C6408C16</t>
  </si>
  <si>
    <t>CRC32:6F8F134D</t>
  </si>
  <si>
    <t>CRC32:CB78A418</t>
  </si>
  <si>
    <t>CRC32:369BAF01</t>
  </si>
  <si>
    <t>CRC32:77853474</t>
  </si>
  <si>
    <t>CRC32:402815D3</t>
  </si>
  <si>
    <t>CRC32:691B0111</t>
  </si>
  <si>
    <t>CRC32:3FDD5E34</t>
  </si>
  <si>
    <t>CRC32:E5D93B4C</t>
  </si>
  <si>
    <t>CRC32:14B6B226</t>
  </si>
  <si>
    <t>CRC32:F880D6C2</t>
  </si>
  <si>
    <t>CRC32:8F34FB80</t>
  </si>
  <si>
    <t>CRC32:2BDAAB9D</t>
  </si>
  <si>
    <t>CRC32:C1F36D5A</t>
  </si>
  <si>
    <t>CRC32:F8A35AF7</t>
  </si>
  <si>
    <t>CRC32:E94CD68A</t>
  </si>
  <si>
    <t>CRC32:25F7927F</t>
  </si>
  <si>
    <t>CRC32:BF2B400A</t>
  </si>
  <si>
    <t>CRC32:4D845F95</t>
  </si>
  <si>
    <t>CRC32:29166DCD</t>
  </si>
  <si>
    <t>CRC32:3C5B6BAB</t>
  </si>
  <si>
    <t>CRC32:BC422D48</t>
  </si>
  <si>
    <t>CRC32:FB20F015</t>
  </si>
  <si>
    <t>CRC32:76306784</t>
  </si>
  <si>
    <t>CRC32:6C60EC88</t>
  </si>
  <si>
    <t>CRC32:45DFDD83</t>
  </si>
  <si>
    <t>CRC32:8078E351</t>
  </si>
  <si>
    <t>CRC32:114463BE</t>
  </si>
  <si>
    <t>CRC32:DE3651C4</t>
  </si>
  <si>
    <t>CRC32:A50DE921</t>
  </si>
  <si>
    <t>CRC32:70307BE2</t>
  </si>
  <si>
    <t>CRC32:4180F689</t>
  </si>
  <si>
    <t>CRC32:6D903DE1</t>
  </si>
  <si>
    <t>CRC32:9CA527C4</t>
  </si>
  <si>
    <t>CRC32:CFA3A338</t>
  </si>
  <si>
    <t>CRC32:3DF36839</t>
  </si>
  <si>
    <t>CRC32:DDAF0E03</t>
  </si>
  <si>
    <t>CRC32:C9D5DBE2</t>
  </si>
  <si>
    <t>CRC32:C17F6788</t>
  </si>
  <si>
    <t>CRC32:4E9563A2</t>
  </si>
  <si>
    <t>CRC32:28C7BA57</t>
  </si>
  <si>
    <t>CRC32:A9C2A281</t>
  </si>
  <si>
    <t>CRC32:60F5241D</t>
  </si>
  <si>
    <t>CRC32:F2116976</t>
  </si>
  <si>
    <t>CRC32:654B3A7D</t>
  </si>
  <si>
    <t>CRC32:BA971528</t>
  </si>
  <si>
    <t>CRC32:100A9796</t>
  </si>
  <si>
    <t>CRC32:E3609A47</t>
  </si>
  <si>
    <t>CRC32:D1E13E52</t>
  </si>
  <si>
    <t>CRC32:6A13CF05</t>
  </si>
  <si>
    <t>CRC32:EA467FB2</t>
  </si>
  <si>
    <t>CRC32:DFF5481C</t>
  </si>
  <si>
    <t>CRC32:B22EAC8A</t>
  </si>
  <si>
    <t>CRC32:43A809C7</t>
  </si>
  <si>
    <t>CRC32:9522B1E8</t>
  </si>
  <si>
    <t>CRC32:ECAA14B8</t>
  </si>
  <si>
    <t>CRC32:E5D5800D</t>
  </si>
  <si>
    <t>CRC32:592AA351</t>
  </si>
  <si>
    <t>CRC32:E6B2F5AB</t>
  </si>
  <si>
    <t>CRC32:2A3CF3CE</t>
  </si>
  <si>
    <t>CRC32:4F15684D</t>
  </si>
  <si>
    <t>CRC32:F66F7142</t>
  </si>
  <si>
    <t>CRC32:8B1A49C4</t>
  </si>
  <si>
    <t>CRC32:EFBA6CC1</t>
  </si>
  <si>
    <t>CRC32:EC212726</t>
  </si>
  <si>
    <t>CRC32:EA6AA827</t>
  </si>
  <si>
    <t>CRC32:81FF585A</t>
  </si>
  <si>
    <t>CRC32:26F17513</t>
  </si>
  <si>
    <t>CRC32:E42B8935</t>
  </si>
  <si>
    <t>CRC32:375A0DA7</t>
  </si>
  <si>
    <t>CRC32:6A12847E</t>
  </si>
  <si>
    <t>CRC32:CDB2E742</t>
  </si>
  <si>
    <t>CRC32:2FC2FA8C</t>
  </si>
  <si>
    <t>CRC32:3EA39487</t>
  </si>
  <si>
    <t>CRC32:7FD4C079</t>
  </si>
  <si>
    <t>CRC32:F41DADDD</t>
  </si>
  <si>
    <t>CRC32:56CE1509</t>
  </si>
  <si>
    <t>CRC32:EE9776B0</t>
  </si>
  <si>
    <t>CRC32:69B74F70</t>
  </si>
  <si>
    <t>CRC32:774E3A75</t>
  </si>
  <si>
    <t>CRC32:2030C5BD</t>
  </si>
  <si>
    <t>CRC32:8FE99866</t>
  </si>
  <si>
    <t>CRC32:56AF3BAA</t>
  </si>
  <si>
    <t>CRC32:955B9CA7</t>
  </si>
  <si>
    <t>CRC32:51C141F0</t>
  </si>
  <si>
    <t>CRC32:C194C5A5</t>
  </si>
  <si>
    <t>CRC32:C76A0056</t>
  </si>
  <si>
    <t>CRC32:8B6683C0</t>
  </si>
  <si>
    <t>CRC32:7AC5F4E8</t>
  </si>
  <si>
    <t>CRC32:F24FC4F4</t>
  </si>
  <si>
    <t>CRC32:60F5317B</t>
  </si>
  <si>
    <t>CRC32:C0707FBA</t>
  </si>
  <si>
    <t>CRC32:EAE96050</t>
  </si>
  <si>
    <t>CRC32:8570E6A4</t>
  </si>
  <si>
    <t>CRC32:8F734118</t>
  </si>
  <si>
    <t>CRC32:82804F04</t>
  </si>
  <si>
    <t>CRC32:6F7CEE61</t>
  </si>
  <si>
    <t>CRC32:7D374DBD</t>
  </si>
  <si>
    <t>CRC32:67F3A8A4</t>
  </si>
  <si>
    <t>CRC32:E0081E7A</t>
  </si>
  <si>
    <t>CRC32:8A994CC8</t>
  </si>
  <si>
    <t>CRC32:FD526DF0</t>
  </si>
  <si>
    <t>CRC32:F7CF4B0D</t>
  </si>
  <si>
    <t>CRC32:4B80982C</t>
  </si>
  <si>
    <t>CRC32:F9C28887</t>
  </si>
  <si>
    <t>CRC32:7484DC74</t>
  </si>
  <si>
    <t>CRC32:CB9E35C8</t>
  </si>
  <si>
    <t>CRC32:2141951D</t>
  </si>
  <si>
    <t>CRC32:AF3155EF</t>
  </si>
  <si>
    <t>CRC32:F64EBED2</t>
  </si>
  <si>
    <t>CRC32:320D214C</t>
  </si>
  <si>
    <t>CRC32:8449E930</t>
  </si>
  <si>
    <t>CRC32:B8FCF38B</t>
  </si>
  <si>
    <t>CRC32:CEAAA1FB</t>
  </si>
  <si>
    <t>CRC32:E50EA243</t>
  </si>
  <si>
    <t>CRC32:ECDBEC86</t>
  </si>
  <si>
    <t>CRC32:BB7C5589</t>
  </si>
  <si>
    <t>CRC32:FB5F91C9</t>
  </si>
  <si>
    <t>CRC32:5D139876</t>
  </si>
  <si>
    <t>CRC32:3E455EA0</t>
  </si>
  <si>
    <t>CRC32:3D5E6239</t>
  </si>
  <si>
    <t>CRC32:E23469B1</t>
  </si>
  <si>
    <t>CRC32:5BFF66B9</t>
  </si>
  <si>
    <t>CRC32:5D9A25CA</t>
  </si>
  <si>
    <t>CRC32:89D00B51</t>
  </si>
  <si>
    <t>CRC32:A9C43291</t>
  </si>
  <si>
    <t>CRC32:3BFCFBE8</t>
  </si>
  <si>
    <t>CRC32:B2A8088A</t>
  </si>
  <si>
    <t>CRC32:3F960A0F</t>
  </si>
  <si>
    <t>CRC32:91739CC4</t>
  </si>
  <si>
    <t>CRC32:3A8C1325</t>
  </si>
  <si>
    <t>CRC32:E92BB6D5</t>
  </si>
  <si>
    <t>CRC32:D1E97654</t>
  </si>
  <si>
    <t>CRC32:D6CFF2BA</t>
  </si>
  <si>
    <t>CRC32:7591D025</t>
  </si>
  <si>
    <t>CRC32:29BD3EED</t>
  </si>
  <si>
    <t>CRC32:32D3672D</t>
  </si>
  <si>
    <t>CRC32:5640A9A8</t>
  </si>
  <si>
    <t>CRC32:C52503BD</t>
  </si>
  <si>
    <t>CRC32:1EF71047</t>
  </si>
  <si>
    <t>CRC32:96A8EEAE</t>
  </si>
  <si>
    <t>CRC32:DA41A964</t>
  </si>
  <si>
    <t>CRC32:15AE4444</t>
  </si>
  <si>
    <t>CRC32:49CBBB1F</t>
  </si>
  <si>
    <t>CRC32:D44F6C3F</t>
  </si>
  <si>
    <t>CRC32:3BB23A51</t>
  </si>
  <si>
    <t>CRC32:E7A3613C</t>
  </si>
  <si>
    <t>CRC32:E3F89272</t>
  </si>
  <si>
    <t>CRC32:BAC5977E</t>
  </si>
  <si>
    <t>CRC32:F3A08965</t>
  </si>
  <si>
    <t>CRC32:7BA25218</t>
  </si>
  <si>
    <t>CRC32:76CF0996</t>
  </si>
  <si>
    <t>CRC32:2175E713</t>
  </si>
  <si>
    <t>CRC32:DA8B00BB</t>
  </si>
  <si>
    <t>CRC32:4166EC98</t>
  </si>
  <si>
    <t>CRC32:908A5038</t>
  </si>
  <si>
    <t>CRC32:D90DD7C6</t>
  </si>
  <si>
    <t>CRC32:F5092669</t>
  </si>
  <si>
    <t>CRC32:497FACFF</t>
  </si>
  <si>
    <t>CRC32:92C0C7EE</t>
  </si>
  <si>
    <t>CRC32:1561B261</t>
  </si>
  <si>
    <t>CRC32:923FB5E4</t>
  </si>
  <si>
    <t>CRC32:F9C6B8A5</t>
  </si>
  <si>
    <t>CRC32:5BC334DA</t>
  </si>
  <si>
    <t>CRC32:CACAA9F0</t>
  </si>
  <si>
    <t>CRC32:42F18181</t>
  </si>
  <si>
    <t>CRC32:AAB58EA0</t>
  </si>
  <si>
    <t>CRC32:3A7FF4D8</t>
  </si>
  <si>
    <t>CRC32:481541AC</t>
  </si>
  <si>
    <t>CRC32:80CDF306</t>
  </si>
  <si>
    <t>CRC32:3DB1A335</t>
  </si>
  <si>
    <t>CRC32:438C4D78</t>
  </si>
  <si>
    <t>CRC32:DFAECFC1</t>
  </si>
  <si>
    <t>CRC32:D48995AE</t>
  </si>
  <si>
    <t>CRC32:3A2D6383</t>
  </si>
  <si>
    <t>CRC32:4A143376</t>
  </si>
  <si>
    <t>CRC32:A3A9D9ED</t>
  </si>
  <si>
    <t>CRC32:1D29191C</t>
  </si>
  <si>
    <t>CRC32:5A9E42E0</t>
  </si>
  <si>
    <t>CRC32:DD388E30</t>
  </si>
  <si>
    <t>CRC32:5650B2F1</t>
  </si>
  <si>
    <t>CRC32:3A653B63</t>
  </si>
  <si>
    <t>CRC32:5DB9AB55</t>
  </si>
  <si>
    <t>CRC32:2A004FFB</t>
  </si>
  <si>
    <t>CRC32:2B5EBA4D</t>
  </si>
  <si>
    <t>CRC32:462376CE</t>
  </si>
  <si>
    <t>CRC32:8C207C8F</t>
  </si>
  <si>
    <t>CRC32:DF3AC003</t>
  </si>
  <si>
    <t>CRC32:5E91BF1F</t>
  </si>
  <si>
    <t>CRC32:FF370C5F</t>
  </si>
  <si>
    <t>CRC32:FD11EDEA</t>
  </si>
  <si>
    <t>CRC32:1871F876</t>
  </si>
  <si>
    <t>CRC32:567D4EB1</t>
  </si>
  <si>
    <t>CRC32:1601E7A1</t>
  </si>
  <si>
    <t>CRC32:EAAB2D7D</t>
  </si>
  <si>
    <t>CRC32:BFD5F40B</t>
  </si>
  <si>
    <t>CRC32:8D434251</t>
  </si>
  <si>
    <t>CRC32:4BFBA512</t>
  </si>
  <si>
    <t>CRC32:5A9DDE29</t>
  </si>
  <si>
    <t>CRC32:FD0E532E</t>
  </si>
  <si>
    <t>CRC32:28AD1B7C</t>
  </si>
  <si>
    <t>CRC32:A58C673C</t>
  </si>
  <si>
    <t>CRC32:599A11B7</t>
  </si>
  <si>
    <t>CRC32:43305F0D</t>
  </si>
  <si>
    <t>CRC32:808365F0</t>
  </si>
  <si>
    <t>CRC32:AAD6815B</t>
  </si>
  <si>
    <t>CRC32:6E28BE65</t>
  </si>
  <si>
    <t>CRC32:E13D21E9</t>
  </si>
  <si>
    <t>CRC32:B8D38B7A</t>
  </si>
  <si>
    <t>CRC32:CF10F3A4</t>
  </si>
  <si>
    <t>CRC32:A6188062</t>
  </si>
  <si>
    <t>CRC32:A6DC661C</t>
  </si>
  <si>
    <t>CRC32:D4C77A78</t>
  </si>
  <si>
    <t>CRC32:394943F5</t>
  </si>
  <si>
    <t>CRC32:820406D3</t>
  </si>
  <si>
    <t>CRC32:2C58795D</t>
  </si>
  <si>
    <t>CRC32:5E4F8281</t>
  </si>
  <si>
    <t>CRC32:944CAEB2</t>
  </si>
  <si>
    <t>CRC32:A875847B</t>
  </si>
  <si>
    <t>CRC32:665E1D25</t>
  </si>
  <si>
    <t>CRC32:CD75A5EE</t>
  </si>
  <si>
    <t>CRC32:633D2D74</t>
  </si>
  <si>
    <t>CRC32:84240333</t>
  </si>
  <si>
    <t>CRC32:9544E3A0</t>
  </si>
  <si>
    <t>CRC32:50007B2D</t>
  </si>
  <si>
    <t>CRC32:C9197A94</t>
  </si>
  <si>
    <t>CRC32:37492D05</t>
  </si>
  <si>
    <t>CRC32:C531198F</t>
  </si>
  <si>
    <t>CRC32:1D2E649B</t>
  </si>
  <si>
    <t>CRC32:9D33C511</t>
  </si>
  <si>
    <t>CRC32:8B0E6D83</t>
  </si>
  <si>
    <t>CRC32:644D2455</t>
  </si>
  <si>
    <t>CRC32:3C302317</t>
  </si>
  <si>
    <t>CRC32:BFA7FFA5</t>
  </si>
  <si>
    <t>CRC32:42C61E9D</t>
  </si>
  <si>
    <t>CRC32:2BF53028</t>
  </si>
  <si>
    <t>CRC32:E43524E7</t>
  </si>
  <si>
    <t>CRC32:58632846</t>
  </si>
  <si>
    <t>CRC32:C976CD7B</t>
  </si>
  <si>
    <t>CRC32:1D43DE78</t>
  </si>
  <si>
    <t>CRC32:45ED9D82</t>
  </si>
  <si>
    <t>CRC32:3F24DFE5</t>
  </si>
  <si>
    <t>CRC32:7F68385F</t>
  </si>
  <si>
    <t>CRC32:51B61A42</t>
  </si>
  <si>
    <t>CRC32:185A2FA3</t>
  </si>
  <si>
    <t>CRC32:1944C5BA</t>
  </si>
  <si>
    <t>CRC32:BD6A5399</t>
  </si>
  <si>
    <t>CRC32:995E3CC0</t>
  </si>
  <si>
    <t>CRC32:53B9FCDC</t>
  </si>
  <si>
    <t>CRC32:7A50BFAE</t>
  </si>
  <si>
    <t>CRC32:93D2D484</t>
  </si>
  <si>
    <t>CRC32:454117DB</t>
  </si>
  <si>
    <t>CRC32:9C2DEE78</t>
  </si>
  <si>
    <t>CRC32:4CB6CAAC</t>
  </si>
  <si>
    <t>CRC32:8BCEA320</t>
  </si>
  <si>
    <t>CRC32:1CAA856E</t>
  </si>
  <si>
    <t>CRC32:4E578C03</t>
  </si>
  <si>
    <t>CRC32:3FC15A49</t>
  </si>
  <si>
    <t>CRC32:827F8986</t>
  </si>
  <si>
    <t>CRC32:73AB93E7</t>
  </si>
  <si>
    <t>CRC32:8853CFB4</t>
  </si>
  <si>
    <t>CRC32:60DC47E8</t>
  </si>
  <si>
    <t>CRC32:A35A2CB1</t>
  </si>
  <si>
    <t>CRC32:5D330E9B</t>
  </si>
  <si>
    <t>CRC32:ABAF8E80</t>
  </si>
  <si>
    <t>CRC32:9CCF251D</t>
  </si>
  <si>
    <t>CRC32:4CE80ACD</t>
  </si>
  <si>
    <t>CRC32:2155C640</t>
  </si>
  <si>
    <t>CRC32:3DF73775</t>
  </si>
  <si>
    <t>CRC32:55A1F902</t>
  </si>
  <si>
    <t>CRC32:A63C2DC4</t>
  </si>
  <si>
    <t>CRC32:4A3362A1</t>
  </si>
  <si>
    <t>CRC32:E0696B6C</t>
  </si>
  <si>
    <t>CRC32:D52C4740</t>
  </si>
  <si>
    <t>CRC32:60C8E434</t>
  </si>
  <si>
    <t>CRC32:A4A9DDD4</t>
  </si>
  <si>
    <t>CRC32:8803225A</t>
  </si>
  <si>
    <t>CRC32:243EFA06</t>
  </si>
  <si>
    <t>CRC32:27EC2F2E</t>
  </si>
  <si>
    <t>CRC32:B5A8B09F</t>
  </si>
  <si>
    <t>CRC32:4A645395</t>
  </si>
  <si>
    <t>CRC32:19D385E5</t>
  </si>
  <si>
    <t>CRC32:FE7BD606</t>
  </si>
  <si>
    <t>CRC32:A68F4844</t>
  </si>
  <si>
    <t>CRC32:6CCCD74B</t>
  </si>
  <si>
    <t>CRC32:9BED1A0D</t>
  </si>
  <si>
    <t>CRC32:8749DEAF</t>
  </si>
  <si>
    <t>CRC32:BF3D1764</t>
  </si>
  <si>
    <t>CRC32:F50A95BF</t>
  </si>
  <si>
    <t>CRC32:B341F345</t>
  </si>
  <si>
    <t>CRC32:8A2BB350</t>
  </si>
  <si>
    <t>CRC32:75E715C6</t>
  </si>
  <si>
    <t>CRC32:56333EB2</t>
  </si>
  <si>
    <t>CRC32:4B73733D</t>
  </si>
  <si>
    <t>CRC32:46774C3F</t>
  </si>
  <si>
    <t>CRC32:3E0CC945</t>
  </si>
  <si>
    <t>CRC32:611FC49F</t>
  </si>
  <si>
    <t>CRC32:384B4C6E</t>
  </si>
  <si>
    <t>CRC32:A857415C</t>
  </si>
  <si>
    <t>CRC32:BF88B2EC</t>
  </si>
  <si>
    <t>CRC32:A4300A17</t>
  </si>
  <si>
    <t>CRC32:82757DFA</t>
  </si>
  <si>
    <t>CRC32:4BB866BB</t>
  </si>
  <si>
    <t>CRC32:1A9F8654</t>
  </si>
  <si>
    <t>CRC32:D2681136</t>
  </si>
  <si>
    <t>CRC32:C76B45FD</t>
  </si>
  <si>
    <t>CRC32:C6AF1481</t>
  </si>
  <si>
    <t>CRC32:E7F785AA</t>
  </si>
  <si>
    <t>CRC32:D9F7C14D</t>
  </si>
  <si>
    <t>CRC32:142AB15E</t>
  </si>
  <si>
    <t>CRC32:9CA9BBFD</t>
  </si>
  <si>
    <t>CRC32:F0B73E0D</t>
  </si>
  <si>
    <t>CRC32:5A7AE736</t>
  </si>
  <si>
    <t>CRC32:BF094A14</t>
  </si>
  <si>
    <t>CRC32:76207C1C</t>
  </si>
  <si>
    <t>CRC32:321B10BC</t>
  </si>
  <si>
    <t>CRC32:ADEEB8C3</t>
  </si>
  <si>
    <t>CRC32:1B668B74</t>
  </si>
  <si>
    <t>CRC32:9C9447EE</t>
  </si>
  <si>
    <t>CRC32:411F6B6B</t>
  </si>
  <si>
    <t>CRC32:C8CCF733</t>
  </si>
  <si>
    <t>CRC32:A9C04E49</t>
  </si>
  <si>
    <t>CRC32:93F70135</t>
  </si>
  <si>
    <t>CRC32:8EA7E93E</t>
  </si>
  <si>
    <t>CRC32:4BBF12CD</t>
  </si>
  <si>
    <t>CRC32:74E69F3F</t>
  </si>
  <si>
    <t>CRC32:D4AC09D0</t>
  </si>
  <si>
    <t>CRC32:25F4D761</t>
  </si>
  <si>
    <t>CRC32:3F50434E</t>
  </si>
  <si>
    <t>CRC32:CD934B9C</t>
  </si>
  <si>
    <t>CRC32:C394F32B</t>
  </si>
  <si>
    <t>CRC32:C3E6A632</t>
  </si>
  <si>
    <t>CRC32:D12C6094</t>
  </si>
  <si>
    <t>CRC32:E886FD67</t>
  </si>
  <si>
    <t>CRC32:2280BBB6</t>
  </si>
  <si>
    <t>CRC32:E7F9339A</t>
  </si>
  <si>
    <t>CRC32:59DA0722</t>
  </si>
  <si>
    <t>CRC32:5B88E6AA</t>
  </si>
  <si>
    <t>CRC32:8E59EE63</t>
  </si>
  <si>
    <t>CRC32:D47EC976</t>
  </si>
  <si>
    <t>CRC32:B7491108</t>
  </si>
  <si>
    <t>CRC32:C14B4AAF</t>
  </si>
  <si>
    <t>CRC32:26E16E09</t>
  </si>
  <si>
    <t>CRC32:6F072ABC</t>
  </si>
  <si>
    <t>CRC32:9C88E9D8</t>
  </si>
  <si>
    <t>CRC32:F61C7C19</t>
  </si>
  <si>
    <t>CRC32:58C71778</t>
  </si>
  <si>
    <t>CRC32:F3D35D1F</t>
  </si>
  <si>
    <t>CRC32:9F819FF7</t>
  </si>
  <si>
    <t>CRC32:1ED1FEE9</t>
  </si>
  <si>
    <t>CRC32:FB80C9EC</t>
  </si>
  <si>
    <t>CRC32:51F1FC16</t>
  </si>
  <si>
    <t>CRC32:B2B81D50</t>
  </si>
  <si>
    <t>CRC32:707CC5BD</t>
  </si>
  <si>
    <t>CRC32:733C5118</t>
  </si>
  <si>
    <t>CRC32:E06D20F1</t>
  </si>
  <si>
    <t>CRC32:F180595D</t>
  </si>
  <si>
    <t>CRC32:CBEF7919</t>
  </si>
  <si>
    <t>CRC32:FA3589B4</t>
  </si>
  <si>
    <t>CRC32:4113E2B2</t>
  </si>
  <si>
    <t>CRC32:5C1BE931</t>
  </si>
  <si>
    <t>CRC32:8F8E6418</t>
  </si>
  <si>
    <t>CRC32:A0C4FED6</t>
  </si>
  <si>
    <t>CRC32:765177D0</t>
  </si>
  <si>
    <t>CRC32:5781B4D0</t>
  </si>
  <si>
    <t>CRC32:A46E55EA</t>
  </si>
  <si>
    <t>CRC32:FBCC3526</t>
  </si>
  <si>
    <t>CRC32:B8BAAD0E</t>
  </si>
  <si>
    <t>CRC32:63BA41AE</t>
  </si>
  <si>
    <t>CRC32:BFA40DC5</t>
  </si>
  <si>
    <t>CRC32:B847E290</t>
  </si>
  <si>
    <t>CRC32:7F0DE24E</t>
  </si>
  <si>
    <t>CRC32:F0C9064C</t>
  </si>
  <si>
    <t>CRC32:F524FE1D</t>
  </si>
  <si>
    <t>CRC32:68FA0336</t>
  </si>
  <si>
    <t>CRC32:B312D82F</t>
  </si>
  <si>
    <t>CRC32:54EF5293</t>
  </si>
  <si>
    <t>CRC32:4A12F8D7</t>
  </si>
  <si>
    <t>CRC32:D1086CA4</t>
  </si>
  <si>
    <t>CRC32:91C0D7DB</t>
  </si>
  <si>
    <t>CRC32:BD3E467B</t>
  </si>
  <si>
    <t>CRC32:E206604E</t>
  </si>
  <si>
    <t>CRC32:B41F4230</t>
  </si>
  <si>
    <t>CRC32:9BA1E37A</t>
  </si>
  <si>
    <t>CRC32:32EFBCD0</t>
  </si>
  <si>
    <t>CRC32:BF4CAF55</t>
  </si>
  <si>
    <t>CRC32:53A85C94</t>
  </si>
  <si>
    <t>CRC32:3C364714</t>
  </si>
  <si>
    <t>CRC32:C033C4C6</t>
  </si>
  <si>
    <t>CRC32:2D0A6DD2</t>
  </si>
  <si>
    <t>CRC32:D1B1EF51</t>
  </si>
  <si>
    <t>CRC32:102C5BE8</t>
  </si>
  <si>
    <t>CRC32:ED5BEC15</t>
  </si>
  <si>
    <t>CRC32:678A7E01</t>
  </si>
  <si>
    <t>CRC32:5E5D4D8A</t>
  </si>
  <si>
    <t>CRC32:106035AA</t>
  </si>
  <si>
    <t>CRC32:6732AD0F</t>
  </si>
  <si>
    <t>CRC32:14BE5BBE</t>
  </si>
  <si>
    <t>CRC32:B5464792</t>
  </si>
  <si>
    <t>CRC32:D345507E</t>
  </si>
  <si>
    <t>CRC32:75F54E7E</t>
  </si>
  <si>
    <t>CRC32:FAB675D1</t>
  </si>
  <si>
    <t>CRC32:297E16DB</t>
  </si>
  <si>
    <t>CRC32:1251182B</t>
  </si>
  <si>
    <t>CRC32:5D42F197</t>
  </si>
  <si>
    <t>CRC32:27F4BC65</t>
  </si>
  <si>
    <t>CRC32:F5946FF7</t>
  </si>
  <si>
    <t>CRC32:2210D540</t>
  </si>
  <si>
    <t>CRC32:353D3557</t>
  </si>
  <si>
    <t>CRC32:EFCE1F57</t>
  </si>
  <si>
    <t>CRC32:B47E5B18</t>
  </si>
  <si>
    <t>CRC32:A3141258</t>
  </si>
  <si>
    <t>CRC32:4FE0333F</t>
  </si>
  <si>
    <t>CRC32:76529452</t>
  </si>
  <si>
    <t>CRC32:64F191ED</t>
  </si>
  <si>
    <t>CRC32:3FE02603</t>
  </si>
  <si>
    <t>CRC32:FB93430B</t>
  </si>
  <si>
    <t>CRC32:61CA7481</t>
  </si>
  <si>
    <t>CRC32:8C6A43F7</t>
  </si>
  <si>
    <t>CRC32:A9EB5599</t>
  </si>
  <si>
    <t>CRC32:8389C21D</t>
  </si>
  <si>
    <t>CRC32:4D0E7766</t>
  </si>
  <si>
    <t>CRC32:355CEBF9</t>
  </si>
  <si>
    <t>CRC32:950025A9</t>
  </si>
  <si>
    <t>CRC32:D15A6E0B</t>
  </si>
  <si>
    <t>CRC32:8C38C46A</t>
  </si>
  <si>
    <t>CRC32:54E2F31C</t>
  </si>
  <si>
    <t>CRC32:A2DD84DF</t>
  </si>
  <si>
    <t>CRC32:32FA4CB2</t>
  </si>
  <si>
    <t>CRC32:2C1D5DA0</t>
  </si>
  <si>
    <t>CRC32:5AF11CBA</t>
  </si>
  <si>
    <t>CRC32:2EB5757D</t>
  </si>
  <si>
    <t>CRC32:3920A611</t>
  </si>
  <si>
    <t>CRC32:78E8387B</t>
  </si>
  <si>
    <t>CRC32:58F2419E</t>
  </si>
  <si>
    <t>CRC32:B136CF6F</t>
  </si>
  <si>
    <t>CRC32:E07EDAA1</t>
  </si>
  <si>
    <t>CRC32:66CECD15</t>
  </si>
  <si>
    <t>CRC32:E0082CA9</t>
  </si>
  <si>
    <t>CRC32:B3868185</t>
  </si>
  <si>
    <t>CRC32:56A7E15D</t>
  </si>
  <si>
    <t>CRC32:5EB2F1B6</t>
  </si>
  <si>
    <t>CRC32:546945CE</t>
  </si>
  <si>
    <t>CRC32:FA654B77</t>
  </si>
  <si>
    <t>CRC32:49CB9E91</t>
  </si>
  <si>
    <t>CRC32:A4BD2BB2</t>
  </si>
  <si>
    <t>CRC32:69852D0B</t>
  </si>
  <si>
    <t>CRC32:A2085DFA</t>
  </si>
  <si>
    <t>CRC32:F8A832FC</t>
  </si>
  <si>
    <t>CRC32:2A4DAA8A</t>
  </si>
  <si>
    <t>CRC32:E53F3A5D</t>
  </si>
  <si>
    <t>CRC32:BE6DE49A</t>
  </si>
  <si>
    <t>CRC32:C507DC41</t>
  </si>
  <si>
    <t>CRC32:15F33646</t>
  </si>
  <si>
    <t>CRC32:27F158F7</t>
  </si>
  <si>
    <t>CRC32:470E0943</t>
  </si>
  <si>
    <t>CRC32:F4541052</t>
  </si>
  <si>
    <t>CRC32:74333C6C</t>
  </si>
  <si>
    <t>CRC32:23112B19</t>
  </si>
  <si>
    <t>CRC32:6316E0CE</t>
  </si>
  <si>
    <t>CRC32:BB67C2D7</t>
  </si>
  <si>
    <t>CRC32:258AC3DD</t>
  </si>
  <si>
    <t>CRC32:95334E7B</t>
  </si>
  <si>
    <t>CRC32:94F9EBD2</t>
  </si>
  <si>
    <t>CRC32:3098FF75</t>
  </si>
  <si>
    <t>CRC32:801261B0</t>
  </si>
  <si>
    <t>CRC32:2FA61EE2</t>
  </si>
  <si>
    <t>CRC32:FEEEC66D</t>
  </si>
  <si>
    <t>CRC32:F690EA04</t>
  </si>
  <si>
    <t>CRC32:7BF383E1</t>
  </si>
  <si>
    <t>CRC32:F8CD1574</t>
  </si>
  <si>
    <t>CRC32:5CEAF19F</t>
  </si>
  <si>
    <t>CRC32:E162F492</t>
  </si>
  <si>
    <t>CRC32:B92FF4BE</t>
  </si>
  <si>
    <t>CRC32:A66C72DD</t>
  </si>
  <si>
    <t>CRC32:71E18704</t>
  </si>
  <si>
    <t>CRC32:F25D6B69</t>
  </si>
  <si>
    <t>CRC32:4BB47A8B</t>
  </si>
  <si>
    <t>CRC32:E3E813AE</t>
  </si>
  <si>
    <t>CRC32:5C17C0A5</t>
  </si>
  <si>
    <t>CRC32:7784D873</t>
  </si>
  <si>
    <t>CRC32:6A3E6889</t>
  </si>
  <si>
    <t>CRC32:A9E41BAF</t>
  </si>
  <si>
    <t>CRC32:C61EDD45</t>
  </si>
  <si>
    <t>CRC32:86F1C38F</t>
  </si>
  <si>
    <t>CRC32:7925347B</t>
  </si>
  <si>
    <t>CRC32:88215740</t>
  </si>
  <si>
    <t>CRC32:E06D5765</t>
  </si>
  <si>
    <t>CRC32:3D7BBEC4</t>
  </si>
  <si>
    <t>CRC32:D72E5A5F</t>
  </si>
  <si>
    <t>CRC32:4D15F883</t>
  </si>
  <si>
    <t>CRC32:D662617B</t>
  </si>
  <si>
    <t>CRC32:6FEF1D0D</t>
  </si>
  <si>
    <t>CRC32:2E96C833</t>
  </si>
  <si>
    <t>CRC32:EC5FA828</t>
  </si>
  <si>
    <t>CRC32:12106237</t>
  </si>
  <si>
    <t>CRC32:E163DD1A</t>
  </si>
  <si>
    <t>CRC32:1173E751</t>
  </si>
  <si>
    <t>CRC32:CC09AB76</t>
  </si>
  <si>
    <t>CRC32:8D4322E2</t>
  </si>
  <si>
    <t>CRC32:549A2060</t>
  </si>
  <si>
    <t>CRC32:C76EEB8F</t>
  </si>
  <si>
    <t>CRC32:78344431</t>
  </si>
  <si>
    <t>CRC32:2A4F83D8</t>
  </si>
  <si>
    <t>CRC32:ED076596</t>
  </si>
  <si>
    <t>CRC32:1BB912E6</t>
  </si>
  <si>
    <t>CRC32:E367C64D</t>
  </si>
  <si>
    <t>CRC32:10B6E82C</t>
  </si>
  <si>
    <t>CRC32:F765BC5D</t>
  </si>
  <si>
    <t>CRC32:43D5550F</t>
  </si>
  <si>
    <t>CRC32:40966C5A</t>
  </si>
  <si>
    <t>CRC32:1F31632F</t>
  </si>
  <si>
    <t>CRC32:6119193C</t>
  </si>
  <si>
    <t>CRC32:F9D53309</t>
  </si>
  <si>
    <t>CRC32:3AEB3DE3</t>
  </si>
  <si>
    <t>CRC32:36727BF7</t>
  </si>
  <si>
    <t>CRC32:712C06FA</t>
  </si>
  <si>
    <t>CRC32:32E6949F</t>
  </si>
  <si>
    <t>CRC32:662EAA01</t>
  </si>
  <si>
    <t>CRC32:B0AE5D85</t>
  </si>
  <si>
    <t>CRC32:167C6F63</t>
  </si>
  <si>
    <t>CRC32:BDEBFF54</t>
  </si>
  <si>
    <t>CRC32:1731377C</t>
  </si>
  <si>
    <t>CRC32:5B1B8059</t>
  </si>
  <si>
    <t>CRC32:5A1F5D83</t>
  </si>
  <si>
    <t>CRC32:945FBA84</t>
  </si>
  <si>
    <t>CRC32:36856A9C</t>
  </si>
  <si>
    <t>CRC32:DBB7B740</t>
  </si>
  <si>
    <t>CRC32:CED54304</t>
  </si>
  <si>
    <t>CRC32:A1EBB303</t>
  </si>
  <si>
    <t>CRC32:171F162F</t>
  </si>
  <si>
    <t>CRC32:DFE2DEBF</t>
  </si>
  <si>
    <t>CRC32:4DA15823</t>
  </si>
  <si>
    <t>CRC32:9B4FDE95</t>
  </si>
  <si>
    <t>CRC32:9346321C</t>
  </si>
  <si>
    <t>CRC32:B174F63D</t>
  </si>
  <si>
    <t>CRC32:2AD5DAB4</t>
  </si>
  <si>
    <t>CRC32:D90EDD24</t>
  </si>
  <si>
    <t>CRC32:6683898D</t>
  </si>
  <si>
    <t>CRC32:460784A6</t>
  </si>
  <si>
    <t>CRC32:8AD18F6A</t>
  </si>
  <si>
    <t>CRC32:42634292</t>
  </si>
  <si>
    <t>CRC32:5A55B678</t>
  </si>
  <si>
    <t>CRC32:85A9E618</t>
  </si>
  <si>
    <t>CRC32:D3AD54A2</t>
  </si>
  <si>
    <t>CRC32:977EE945</t>
  </si>
  <si>
    <t>CRC32:2B262D80</t>
  </si>
  <si>
    <t>CRC32:12F03505</t>
  </si>
  <si>
    <t>CRC32:75ABA3AF</t>
  </si>
  <si>
    <t>CRC32:6EBDEA6E</t>
  </si>
  <si>
    <t>CRC32:E16B616F</t>
  </si>
  <si>
    <t>CRC32:8F39379C</t>
  </si>
  <si>
    <t>CRC32:E6BDA7DC</t>
  </si>
  <si>
    <t>CRC32:A6DBFA72</t>
  </si>
  <si>
    <t>CRC32:AF29FF19</t>
  </si>
  <si>
    <t>CRC32:B22D1D20</t>
  </si>
  <si>
    <t>CRC32:BEF7940F</t>
  </si>
  <si>
    <t>CRC32:87FD4E73</t>
  </si>
  <si>
    <t>CRC32:BE3CCF00</t>
  </si>
  <si>
    <t>CRC32:19A6A164</t>
  </si>
  <si>
    <t>CRC32:42DB98DB</t>
  </si>
  <si>
    <t>CRC32:4BD991E8</t>
  </si>
  <si>
    <t>CRC32:A45D565A</t>
  </si>
  <si>
    <t>CRC32:8D7AD4A6</t>
  </si>
  <si>
    <t>CRC32:E6A721D4</t>
  </si>
  <si>
    <t>CRC32:692BEE6D</t>
  </si>
  <si>
    <t>CRC32:C78C2634</t>
  </si>
  <si>
    <t>CRC32:6802A56C</t>
  </si>
  <si>
    <t>CRC32:57C1235F</t>
  </si>
  <si>
    <t>CRC32:2869F678</t>
  </si>
  <si>
    <t>CRC32:592B2E39</t>
  </si>
  <si>
    <t>CRC32:B51298C8</t>
  </si>
  <si>
    <t>CRC32:BCF922DF</t>
  </si>
  <si>
    <t>CRC32:4E6D0AEB</t>
  </si>
  <si>
    <t>CRC32:1BA6C153</t>
  </si>
  <si>
    <t>CRC32:1BA62BE2</t>
  </si>
  <si>
    <t>CRC32:343EBFF6</t>
  </si>
  <si>
    <t>CRC32:9D921836</t>
  </si>
  <si>
    <t>CRC32:54D39756</t>
  </si>
  <si>
    <t>CRC32:77E08732</t>
  </si>
  <si>
    <t>CRC32:CD2B5879</t>
  </si>
  <si>
    <t>CRC32:30D44E6F</t>
  </si>
  <si>
    <t>CRC32:AA490BBF</t>
  </si>
  <si>
    <t>CRC32:B2C91C30</t>
  </si>
  <si>
    <t>CRC32:2D52D630</t>
  </si>
  <si>
    <t>CRC32:75EE024F</t>
  </si>
  <si>
    <t>CRC32:C8A32E17</t>
  </si>
  <si>
    <t>CRC32:56539C8D</t>
  </si>
  <si>
    <t>CRC32:6069ADF0</t>
  </si>
  <si>
    <t>CRC32:B7A4DF04</t>
  </si>
  <si>
    <t>CRC32:A38C7A49</t>
  </si>
  <si>
    <t>CRC32:98324D60</t>
  </si>
  <si>
    <t>CRC32:4D0E8776</t>
  </si>
  <si>
    <t>CRC32:E1F93863</t>
  </si>
  <si>
    <t>CRC32:A9A243A8</t>
  </si>
  <si>
    <t>CRC32:4C5DF50B</t>
  </si>
  <si>
    <t>CRC32:E9DE4942</t>
  </si>
  <si>
    <t>CRC32:CA2245F6</t>
  </si>
  <si>
    <t>CRC32:16CC07E1</t>
  </si>
  <si>
    <t>CRC32:44704476</t>
  </si>
  <si>
    <t>CRC32:7ECD1560</t>
  </si>
  <si>
    <t>CRC32:64922FAC</t>
  </si>
  <si>
    <t>CRC32:6DDAA1B2</t>
  </si>
  <si>
    <t>CRC32:8886B172</t>
  </si>
  <si>
    <t>CRC32:F3146954</t>
  </si>
  <si>
    <t>CRC32:CE8490CA</t>
  </si>
  <si>
    <t>CRC32:BB8AE151</t>
  </si>
  <si>
    <t>CRC32:5A0C69B4</t>
  </si>
  <si>
    <t>CRC32:1D5DCE25</t>
  </si>
  <si>
    <t>CRC32:5ED26D19</t>
  </si>
  <si>
    <t>CRC32:BE3F4570</t>
  </si>
  <si>
    <t>CRC32:CD170CF9</t>
  </si>
  <si>
    <t>CRC32:FAF92B25</t>
  </si>
  <si>
    <t>CRC32:7A025B3A</t>
  </si>
  <si>
    <t>CRC32:A4457437</t>
  </si>
  <si>
    <t>CRC32:19894DA9</t>
  </si>
  <si>
    <t>CRC32:C0F150F1</t>
  </si>
  <si>
    <t>CRC32:EEB90B71</t>
  </si>
  <si>
    <t>CRC32:C77F6923</t>
  </si>
  <si>
    <t>CRC32:1B39E68B</t>
  </si>
  <si>
    <t>CRC32:D69E0EAE</t>
  </si>
  <si>
    <t>CRC32:1A165E7F</t>
  </si>
  <si>
    <t>CRC32:A4B4EB96</t>
  </si>
  <si>
    <t>CRC32:8BC15C94</t>
  </si>
  <si>
    <t>CRC32:4A44D076</t>
  </si>
  <si>
    <t>CRC32:4D2C4F6F</t>
  </si>
  <si>
    <t>CRC32:9964D012</t>
  </si>
  <si>
    <t>CRC32:254798FB</t>
  </si>
  <si>
    <t>CRC32:7510BC3F</t>
  </si>
  <si>
    <t>CRC32:F9322643</t>
  </si>
  <si>
    <t>CRC32:CAA47A23</t>
  </si>
  <si>
    <t>CRC32:79D23E1D</t>
  </si>
  <si>
    <t>CRC32:D0BD0975</t>
  </si>
  <si>
    <t>CRC32:D7934B56</t>
  </si>
  <si>
    <t>CRC32:2DAB9C19</t>
  </si>
  <si>
    <t>CRC32:BF8563E5</t>
  </si>
  <si>
    <t>CRC32:CBAB6F4B</t>
  </si>
  <si>
    <t>CRC32:1B0575DB</t>
  </si>
  <si>
    <t>CRC32:DA395512</t>
  </si>
  <si>
    <t>CRC32:8E191C46</t>
  </si>
  <si>
    <t>CRC32:79A71ADB</t>
  </si>
  <si>
    <t>CRC32:D9CB27CB</t>
  </si>
  <si>
    <t>CRC32:AAFCB0B4</t>
  </si>
  <si>
    <t>CRC32:2AD5A91D</t>
  </si>
  <si>
    <t>CRC32:2DEB5D6E</t>
  </si>
  <si>
    <t>CRC32:53AE4F82</t>
  </si>
  <si>
    <t>CRC32:5C6F54BD</t>
  </si>
  <si>
    <t>CRC32:3D2FBB09</t>
  </si>
  <si>
    <t>CRC32:A5002B65</t>
  </si>
  <si>
    <t>CRC32:02105BE1</t>
  </si>
  <si>
    <t>CRC32:83E3D414</t>
  </si>
  <si>
    <t>游戏识别码</t>
    <phoneticPr fontId="2" type="noConversion"/>
  </si>
  <si>
    <t>CRC32</t>
  </si>
  <si>
    <t>CRC32</t>
    <phoneticPr fontId="2" type="noConversion"/>
  </si>
  <si>
    <t>CRC32:0D3AB56E</t>
  </si>
  <si>
    <t>CRC32:063DDDCF</t>
  </si>
  <si>
    <t>CRC32:040CF16D</t>
  </si>
  <si>
    <t>CRC32:092E5FEF</t>
  </si>
  <si>
    <t>CRC32:0BA504AD</t>
  </si>
  <si>
    <t>CRC32:0F6685E3</t>
  </si>
  <si>
    <t>CRC32:0C604125</t>
  </si>
  <si>
    <t>CRC32:0D62C76A</t>
  </si>
  <si>
    <t>CRC32:07E1EB77</t>
  </si>
  <si>
    <t>CRC32:0B339627</t>
  </si>
  <si>
    <t>CRC32:0989B5BE</t>
  </si>
  <si>
    <t>CRC32:0C109B64</t>
  </si>
  <si>
    <t>CRC32:0366E95F</t>
  </si>
  <si>
    <t>CRC32:0600E72F</t>
  </si>
  <si>
    <t>CRC32:03713D98</t>
  </si>
  <si>
    <t>CRC32:05C0E5B4</t>
  </si>
  <si>
    <t>CRC32:02B6F528</t>
  </si>
  <si>
    <t>CRC32:0A233710</t>
  </si>
  <si>
    <t>CRC32:093A9D8B</t>
  </si>
  <si>
    <t>CRC32:0C77CA9C</t>
  </si>
  <si>
    <t>CRC32:041CDDD7</t>
  </si>
  <si>
    <t>CRC32:0BB2DBF9</t>
  </si>
  <si>
    <t>CRC32:05CF07EE</t>
  </si>
  <si>
    <t>CRC32:0D3205A3</t>
  </si>
  <si>
    <t>CRC32:070C6CA5</t>
  </si>
  <si>
    <t>CRC32:06FFD246</t>
  </si>
  <si>
    <t>CRC32:0EC73066</t>
  </si>
  <si>
    <t>CRC32:0EBB08D1</t>
  </si>
  <si>
    <t>CRC32:08CD257E</t>
  </si>
  <si>
    <t>CRC32:09A3640C</t>
  </si>
  <si>
    <t>CRC32:0BCE4B86</t>
  </si>
  <si>
    <t>CRC32:0850FBBA</t>
  </si>
  <si>
    <t>CRC32:08C2EB4A</t>
  </si>
  <si>
    <t>CRC32:0BA52436</t>
  </si>
  <si>
    <t>CRC32:0F4F0DDB</t>
  </si>
  <si>
    <t>CRC32:038C4743</t>
  </si>
  <si>
    <t>CRC32:02FE3E97</t>
  </si>
  <si>
    <t>CRC32:0B350D20</t>
  </si>
  <si>
    <t>CRC32:04E5FD57</t>
  </si>
  <si>
    <t>CRC32:0843CE24</t>
  </si>
  <si>
    <t>CRC32:03121AAA</t>
  </si>
  <si>
    <t>CRC32:0382DAFF</t>
  </si>
  <si>
    <t>CRC32:0C7FBDA4</t>
  </si>
  <si>
    <t>CRC32:0EB9A5B5</t>
  </si>
  <si>
    <t>CRC32:0567FC5F</t>
  </si>
  <si>
    <t>CRC32:079E8BD4</t>
  </si>
  <si>
    <t>CRC32:0A9C0C36</t>
  </si>
  <si>
    <t>CRC32:0BE4F8C2</t>
  </si>
  <si>
    <t>CRC32:06F7F6F8</t>
  </si>
  <si>
    <t>CRC32:03BD908D</t>
  </si>
  <si>
    <t>CRC32:CAB94AC3</t>
  </si>
  <si>
    <t>CRC32:0885316C</t>
  </si>
  <si>
    <t>CRC32:BB3E72BF</t>
  </si>
  <si>
    <t>CRC32:7B8B2708</t>
  </si>
  <si>
    <t>来源</t>
  </si>
  <si>
    <t>分类</t>
  </si>
  <si>
    <t>文件名</t>
  </si>
  <si>
    <t>整理日期</t>
  </si>
  <si>
    <t>备注</t>
  </si>
  <si>
    <t>Other</t>
    <phoneticPr fontId="2" type="noConversion"/>
  </si>
  <si>
    <t>key_retail.bin</t>
    <phoneticPr fontId="2" type="noConversion"/>
  </si>
  <si>
    <t>UnDump</t>
    <phoneticPr fontId="2" type="noConversion"/>
  </si>
  <si>
    <t>7Z</t>
    <phoneticPr fontId="2" type="noConversion"/>
  </si>
  <si>
    <t>MCAS Full Set - 27 July 2017.7z</t>
    <phoneticPr fontId="2" type="noConversion"/>
  </si>
  <si>
    <t>MCAS Full Set - 31 July 2017.7z</t>
    <phoneticPr fontId="2" type="noConversion"/>
  </si>
  <si>
    <t>MCAS Full Set - 14 September 2017.7z</t>
    <phoneticPr fontId="2" type="noConversion"/>
  </si>
  <si>
    <t>MCAS Full Set - 5 October 2017.7z</t>
    <phoneticPr fontId="2" type="noConversion"/>
  </si>
  <si>
    <t>套组</t>
    <phoneticPr fontId="2" type="noConversion"/>
  </si>
  <si>
    <t>图案简称</t>
    <phoneticPr fontId="2" type="noConversion"/>
  </si>
  <si>
    <t>内容简称</t>
    <phoneticPr fontId="2" type="noConversion"/>
  </si>
  <si>
    <t>卡片</t>
    <phoneticPr fontId="2" type="noConversion"/>
  </si>
  <si>
    <t>bin</t>
    <phoneticPr fontId="2" type="noConversion"/>
  </si>
  <si>
    <t>是否一致</t>
    <phoneticPr fontId="2" type="noConversion"/>
  </si>
  <si>
    <t>图案完整名称</t>
    <phoneticPr fontId="2" type="noConversion"/>
  </si>
  <si>
    <t>内容完整名称</t>
    <phoneticPr fontId="2" type="noConversion"/>
  </si>
  <si>
    <t>塞尔达</t>
    <phoneticPr fontId="2" type="noConversion"/>
  </si>
  <si>
    <t>SSB05</t>
  </si>
  <si>
    <t>购买</t>
    <phoneticPr fontId="2" type="noConversion"/>
  </si>
  <si>
    <t>自制</t>
    <phoneticPr fontId="2" type="noConversion"/>
  </si>
  <si>
    <t>塞尔达</t>
    <phoneticPr fontId="2" type="noConversion"/>
  </si>
  <si>
    <t>SSB13</t>
  </si>
  <si>
    <t>购买</t>
    <phoneticPr fontId="2" type="noConversion"/>
  </si>
  <si>
    <t>自制</t>
    <phoneticPr fontId="2" type="noConversion"/>
  </si>
  <si>
    <t>SSB22</t>
  </si>
  <si>
    <t>SSB23</t>
  </si>
  <si>
    <t>SSB41</t>
  </si>
  <si>
    <t>ZBW01</t>
  </si>
  <si>
    <t>ZBW02</t>
  </si>
  <si>
    <t>ZBW03</t>
  </si>
  <si>
    <t>ZBW05</t>
  </si>
  <si>
    <t>3AZ01</t>
  </si>
  <si>
    <t>3AZ02</t>
  </si>
  <si>
    <t>3AZ03</t>
  </si>
  <si>
    <t>3AZ04</t>
  </si>
  <si>
    <t>3AZ05</t>
  </si>
  <si>
    <t>3AZ06</t>
  </si>
  <si>
    <t>3AZ07</t>
  </si>
  <si>
    <t>ZTP01</t>
  </si>
  <si>
    <t>马车8</t>
    <phoneticPr fontId="2" type="noConversion"/>
  </si>
  <si>
    <t>SM01</t>
  </si>
  <si>
    <t>SSB01</t>
  </si>
  <si>
    <t>SM04</t>
  </si>
  <si>
    <t>SSB15</t>
  </si>
  <si>
    <t>马车8</t>
  </si>
  <si>
    <t>SM02</t>
  </si>
  <si>
    <t>SSB02</t>
  </si>
  <si>
    <t>SM05</t>
  </si>
  <si>
    <t>SSB03</t>
  </si>
  <si>
    <t>SM13</t>
  </si>
  <si>
    <t>SSB04</t>
  </si>
  <si>
    <t>SSB18</t>
  </si>
  <si>
    <t>SSB11</t>
  </si>
  <si>
    <t>SSB07</t>
  </si>
  <si>
    <t>SSB06</t>
  </si>
  <si>
    <t>SM03</t>
  </si>
  <si>
    <t>SM06</t>
  </si>
  <si>
    <t>SSB20</t>
  </si>
  <si>
    <t>SM09</t>
  </si>
  <si>
    <t>SSB33</t>
  </si>
  <si>
    <t>SM12</t>
  </si>
  <si>
    <t>SSB19</t>
  </si>
  <si>
    <t>SSB44</t>
  </si>
  <si>
    <t>AC01</t>
  </si>
  <si>
    <t>SSB09</t>
  </si>
  <si>
    <t>SSB27</t>
  </si>
  <si>
    <t>SSB32</t>
  </si>
  <si>
    <t>SSB26</t>
  </si>
  <si>
    <t>Splatoon10</t>
  </si>
  <si>
    <t>Splatoon02</t>
  </si>
  <si>
    <t>SM16</t>
  </si>
  <si>
    <t>SM17</t>
  </si>
  <si>
    <t>SM18</t>
  </si>
  <si>
    <t>SM19</t>
  </si>
  <si>
    <t>SM20</t>
  </si>
  <si>
    <t>[AC] 05 - Cyrus.bin</t>
    <phoneticPr fontId="2" type="noConversion"/>
  </si>
  <si>
    <t>[AC] 005 - Kapp'n.bin</t>
    <phoneticPr fontId="2" type="noConversion"/>
  </si>
  <si>
    <t>Kapp'n</t>
    <phoneticPr fontId="2" type="noConversion"/>
  </si>
  <si>
    <t>SM07</t>
    <phoneticPr fontId="2" type="noConversion"/>
  </si>
  <si>
    <t>SM10</t>
    <phoneticPr fontId="2" type="noConversion"/>
  </si>
  <si>
    <t>SM14</t>
    <phoneticPr fontId="2" type="noConversion"/>
  </si>
  <si>
    <t>SSB42</t>
    <phoneticPr fontId="2" type="noConversion"/>
  </si>
  <si>
    <t>ZBW04</t>
    <phoneticPr fontId="2" type="noConversion"/>
  </si>
  <si>
    <t>Fox</t>
    <phoneticPr fontId="2" type="noConversion"/>
  </si>
  <si>
    <t>Sonic</t>
    <phoneticPr fontId="2" type="noConversion"/>
  </si>
  <si>
    <t>马力欧</t>
    <phoneticPr fontId="2" type="noConversion"/>
  </si>
  <si>
    <t>路易吉</t>
    <phoneticPr fontId="2" type="noConversion"/>
  </si>
  <si>
    <t>森喜刚</t>
    <phoneticPr fontId="2" type="noConversion"/>
  </si>
  <si>
    <t>瓦力欧</t>
    <phoneticPr fontId="2" type="noConversion"/>
  </si>
  <si>
    <t>马力欧医生</t>
    <phoneticPr fontId="2" type="noConversion"/>
  </si>
  <si>
    <t>超级马里奥 奥德赛</t>
  </si>
  <si>
    <t>超级马里奥 奥德赛</t>
    <phoneticPr fontId="2" type="noConversion"/>
  </si>
  <si>
    <t>塞尔达传说-荒野之息</t>
  </si>
  <si>
    <t>马里奥赛车8豪华版</t>
  </si>
  <si>
    <t>疯狂兔子</t>
  </si>
  <si>
    <t>[SSB] 13 - Zelda.bin</t>
    <phoneticPr fontId="2" type="noConversion"/>
  </si>
  <si>
    <t>[SSB] 22 - Toon Link.bin</t>
    <phoneticPr fontId="2" type="noConversion"/>
  </si>
  <si>
    <t>[SSB] 23 - Sheik.bin</t>
    <phoneticPr fontId="2" type="noConversion"/>
  </si>
  <si>
    <t>[SSB] 41 - Ganondorf.bin</t>
    <phoneticPr fontId="2" type="noConversion"/>
  </si>
  <si>
    <t>[3AZ] 01 - 8-bit Link (The Legend of Zelda).bin</t>
    <phoneticPr fontId="2" type="noConversion"/>
  </si>
  <si>
    <t>[3AZ] 02 - Link (Ocarina of Time).bin</t>
    <phoneticPr fontId="2" type="noConversion"/>
  </si>
  <si>
    <t>[3AZ] 03 - Toon Link (The Wind Waker).bin</t>
    <phoneticPr fontId="2" type="noConversion"/>
  </si>
  <si>
    <t>[3AZ] 04 - Toon Zelda (The Wind Waker).bin</t>
    <phoneticPr fontId="2" type="noConversion"/>
  </si>
  <si>
    <t>[3AZ] 05 - Link (Majora's Mask).bin</t>
    <phoneticPr fontId="2" type="noConversion"/>
  </si>
  <si>
    <t>[3AZ] 06 - Link (Twilight Princess).bin</t>
    <phoneticPr fontId="2" type="noConversion"/>
  </si>
  <si>
    <t>[3AZ] 07 - Link (Skyward Sword).bin</t>
    <phoneticPr fontId="2" type="noConversion"/>
  </si>
  <si>
    <t>[ZBW] 01 - Bokoblin.bin</t>
    <phoneticPr fontId="2" type="noConversion"/>
  </si>
  <si>
    <t>[ZBW] 02 - Guardian.bin</t>
    <phoneticPr fontId="2" type="noConversion"/>
  </si>
  <si>
    <t>[ZBW] 03 - Link (Archer).bin</t>
    <phoneticPr fontId="2" type="noConversion"/>
  </si>
  <si>
    <t>[ZBW] 04 - Link (Rider).bin</t>
    <phoneticPr fontId="2" type="noConversion"/>
  </si>
  <si>
    <t>[ZBW] 05 - Zelda.bin</t>
    <phoneticPr fontId="2" type="noConversion"/>
  </si>
  <si>
    <t>[ZTP] 01 - Wolf Link.bin</t>
    <phoneticPr fontId="2" type="noConversion"/>
  </si>
  <si>
    <t>Inkling</t>
  </si>
  <si>
    <t>[SSB] 42 - Dr. Mario.bin</t>
    <phoneticPr fontId="2" type="noConversion"/>
  </si>
  <si>
    <t>[SSB] 42 - Dr. Mario.bin</t>
    <phoneticPr fontId="2" type="noConversion"/>
  </si>
  <si>
    <t>动物之森系列</t>
    <phoneticPr fontId="2" type="noConversion"/>
  </si>
  <si>
    <t>瓦路易吉</t>
    <phoneticPr fontId="2" type="noConversion"/>
  </si>
  <si>
    <t>迪迪刚</t>
    <phoneticPr fontId="2" type="noConversion"/>
  </si>
  <si>
    <t>前6位编码</t>
    <phoneticPr fontId="2" type="noConversion"/>
  </si>
  <si>
    <t>037401</t>
  </si>
  <si>
    <t>028F01</t>
  </si>
  <si>
    <t>04D301</t>
  </si>
  <si>
    <t>032E01</t>
  </si>
  <si>
    <t>02E001</t>
  </si>
  <si>
    <t>04A801</t>
  </si>
  <si>
    <t>018100</t>
  </si>
  <si>
    <t>018200</t>
  </si>
  <si>
    <t>028200</t>
  </si>
  <si>
    <t>025F00</t>
  </si>
  <si>
    <t>02EA00</t>
  </si>
  <si>
    <t>018300</t>
  </si>
  <si>
    <t>018201</t>
  </si>
  <si>
    <t>018700</t>
  </si>
  <si>
    <t>019600</t>
  </si>
  <si>
    <t>018E00</t>
  </si>
  <si>
    <t>01A300</t>
  </si>
  <si>
    <t>018500</t>
  </si>
  <si>
    <t>018C00</t>
  </si>
  <si>
    <t>01A400</t>
  </si>
  <si>
    <t>019100</t>
  </si>
  <si>
    <t>01A800</t>
  </si>
  <si>
    <t>01A600</t>
  </si>
  <si>
    <t>01B500</t>
  </si>
  <si>
    <t>01B000</t>
  </si>
  <si>
    <t>01AA00</t>
  </si>
  <si>
    <t>01C100</t>
  </si>
  <si>
    <t>025D00</t>
  </si>
  <si>
    <t>02D600</t>
  </si>
  <si>
    <t>021600</t>
  </si>
  <si>
    <t>02EF00</t>
  </si>
  <si>
    <t>04FE00</t>
  </si>
  <si>
    <t>028700</t>
  </si>
  <si>
    <t>051500</t>
  </si>
  <si>
    <t>037100</t>
  </si>
  <si>
    <t>04BA00</t>
  </si>
  <si>
    <t>02DB00</t>
  </si>
  <si>
    <t>034500</t>
  </si>
  <si>
    <t>047A00</t>
  </si>
  <si>
    <t>049B00</t>
  </si>
  <si>
    <t>04ED00</t>
  </si>
  <si>
    <t>027D00</t>
  </si>
  <si>
    <t>030700</t>
  </si>
  <si>
    <t>026100</t>
  </si>
  <si>
    <t>040100</t>
  </si>
  <si>
    <t>02C400</t>
  </si>
  <si>
    <t>026600</t>
  </si>
  <si>
    <t>02B100</t>
  </si>
  <si>
    <t>023100</t>
  </si>
  <si>
    <t>034800</t>
  </si>
  <si>
    <t>031800</t>
  </si>
  <si>
    <t>03DB00</t>
  </si>
  <si>
    <t>046500</t>
  </si>
  <si>
    <t>040000</t>
  </si>
  <si>
    <t>042900</t>
  </si>
  <si>
    <t>03A900</t>
  </si>
  <si>
    <t>02A400</t>
  </si>
  <si>
    <t>045200</t>
  </si>
  <si>
    <t>04A500</t>
  </si>
  <si>
    <t>026300</t>
  </si>
  <si>
    <t>032300</t>
  </si>
  <si>
    <t>04EC00</t>
  </si>
  <si>
    <t>040D00</t>
  </si>
  <si>
    <t>030B00</t>
  </si>
  <si>
    <t>049700</t>
  </si>
  <si>
    <t>04FD00</t>
  </si>
  <si>
    <t>043D00</t>
  </si>
  <si>
    <t>026800</t>
  </si>
  <si>
    <t>021900</t>
  </si>
  <si>
    <t>041000</t>
  </si>
  <si>
    <t>021B00</t>
  </si>
  <si>
    <t>024F00</t>
  </si>
  <si>
    <t>04E600</t>
  </si>
  <si>
    <t>028000</t>
  </si>
  <si>
    <t>023500</t>
  </si>
  <si>
    <t>035A00</t>
  </si>
  <si>
    <t>038400</t>
  </si>
  <si>
    <t>03AE00</t>
  </si>
  <si>
    <t>040E00</t>
  </si>
  <si>
    <t>039400</t>
  </si>
  <si>
    <t>03BC00</t>
  </si>
  <si>
    <t>03EE00</t>
  </si>
  <si>
    <t>046C00</t>
  </si>
  <si>
    <t>048000</t>
  </si>
  <si>
    <t>044C00</t>
  </si>
  <si>
    <t>033F00</t>
  </si>
  <si>
    <t>02FB00</t>
  </si>
  <si>
    <t>03A800</t>
  </si>
  <si>
    <t>047900</t>
  </si>
  <si>
    <t>03C600</t>
  </si>
  <si>
    <t>04C700</t>
  </si>
  <si>
    <t>029900</t>
  </si>
  <si>
    <t>020800</t>
  </si>
  <si>
    <t>02FA00</t>
  </si>
  <si>
    <t>048800</t>
  </si>
  <si>
    <t>050B00</t>
  </si>
  <si>
    <t>049400</t>
  </si>
  <si>
    <t>038300</t>
  </si>
  <si>
    <t>02DE00</t>
  </si>
  <si>
    <t>032900</t>
  </si>
  <si>
    <t>04D100</t>
  </si>
  <si>
    <t>034B00</t>
  </si>
  <si>
    <t>039300</t>
  </si>
  <si>
    <t>020000</t>
  </si>
  <si>
    <t>04DD00</t>
  </si>
  <si>
    <t>04A600</t>
  </si>
  <si>
    <t>04CC00</t>
  </si>
  <si>
    <t>046000</t>
  </si>
  <si>
    <t>031700</t>
  </si>
  <si>
    <t>02F000</t>
  </si>
  <si>
    <t>018A00</t>
  </si>
  <si>
    <t>019400</t>
  </si>
  <si>
    <t>018900</t>
  </si>
  <si>
    <t>019D00</t>
  </si>
  <si>
    <t>019E00</t>
  </si>
  <si>
    <t>01B600</t>
  </si>
  <si>
    <t>018601</t>
  </si>
  <si>
    <t>019500</t>
  </si>
  <si>
    <t>019800</t>
  </si>
  <si>
    <t>01B100</t>
  </si>
  <si>
    <t>018F00</t>
  </si>
  <si>
    <t>018101</t>
  </si>
  <si>
    <t>01B300</t>
  </si>
  <si>
    <t>019B00</t>
  </si>
  <si>
    <t>019A00</t>
  </si>
  <si>
    <t>01AD00</t>
  </si>
  <si>
    <t>027F00</t>
  </si>
  <si>
    <t>026E00</t>
  </si>
  <si>
    <t>03C100</t>
  </si>
  <si>
    <t>032D00</t>
  </si>
  <si>
    <t>023C00</t>
  </si>
  <si>
    <t>02DC00</t>
  </si>
  <si>
    <t>039800</t>
  </si>
  <si>
    <t>046400</t>
  </si>
  <si>
    <t>025100</t>
  </si>
  <si>
    <t>03D100</t>
  </si>
  <si>
    <t>026C00</t>
  </si>
  <si>
    <t>02B200</t>
  </si>
  <si>
    <t>034400</t>
  </si>
  <si>
    <t>030900</t>
  </si>
  <si>
    <t>028300</t>
  </si>
  <si>
    <t>03A600</t>
  </si>
  <si>
    <t>035D00</t>
  </si>
  <si>
    <t>044000</t>
  </si>
  <si>
    <t>029B00</t>
  </si>
  <si>
    <t>02F200</t>
  </si>
  <si>
    <t>02C900</t>
  </si>
  <si>
    <t>04DE00</t>
  </si>
  <si>
    <t>045000</t>
  </si>
  <si>
    <t>03FA00</t>
  </si>
  <si>
    <t>023E00</t>
  </si>
  <si>
    <t>026000</t>
  </si>
  <si>
    <t>036900</t>
  </si>
  <si>
    <t>04A400</t>
  </si>
  <si>
    <t>038100</t>
  </si>
  <si>
    <t>031100</t>
  </si>
  <si>
    <t>050E00</t>
  </si>
  <si>
    <t>041800</t>
  </si>
  <si>
    <t>049600</t>
  </si>
  <si>
    <t>021A00</t>
  </si>
  <si>
    <t>04CE00</t>
  </si>
  <si>
    <t>02C300</t>
  </si>
  <si>
    <t>04B300</t>
  </si>
  <si>
    <t>02EB00</t>
  </si>
  <si>
    <t>049900</t>
  </si>
  <si>
    <t>041A00</t>
  </si>
  <si>
    <t>04CF00</t>
  </si>
  <si>
    <t>02D800</t>
  </si>
  <si>
    <t>028B00</t>
  </si>
  <si>
    <t>021400</t>
  </si>
  <si>
    <t>03D200</t>
  </si>
  <si>
    <t>03AA00</t>
  </si>
  <si>
    <t>050000</t>
  </si>
  <si>
    <t>04DF00</t>
  </si>
  <si>
    <t>026B00</t>
  </si>
  <si>
    <t>02DD00</t>
  </si>
  <si>
    <t>035700</t>
  </si>
  <si>
    <t>03E600</t>
  </si>
  <si>
    <t>049D00</t>
  </si>
  <si>
    <t>029A00</t>
  </si>
  <si>
    <t>048900</t>
  </si>
  <si>
    <t>03B100</t>
  </si>
  <si>
    <t>041B00</t>
  </si>
  <si>
    <t>022D00</t>
  </si>
  <si>
    <t>046D00</t>
  </si>
  <si>
    <t>03FF00</t>
  </si>
  <si>
    <t>047B00</t>
  </si>
  <si>
    <t>046200</t>
  </si>
  <si>
    <t>04E000</t>
  </si>
  <si>
    <t>031000</t>
  </si>
  <si>
    <t>03BD00</t>
  </si>
  <si>
    <t>033B00</t>
  </si>
  <si>
    <t>041600</t>
  </si>
  <si>
    <t>048600</t>
  </si>
  <si>
    <t>022000</t>
  </si>
  <si>
    <t>025200</t>
  </si>
  <si>
    <t>027000</t>
  </si>
  <si>
    <t>033C00</t>
  </si>
  <si>
    <t>04C500</t>
  </si>
  <si>
    <t>02F900</t>
  </si>
  <si>
    <t>020200</t>
  </si>
  <si>
    <t>045300</t>
  </si>
  <si>
    <t>043700</t>
  </si>
  <si>
    <t>038500</t>
  </si>
  <si>
    <t>051000</t>
  </si>
  <si>
    <t>026700</t>
  </si>
  <si>
    <t>04E200</t>
  </si>
  <si>
    <t>032500</t>
  </si>
  <si>
    <t>037200</t>
  </si>
  <si>
    <t>018D00</t>
  </si>
  <si>
    <t>019200</t>
  </si>
  <si>
    <t>018301</t>
  </si>
  <si>
    <t>01A000</t>
  </si>
  <si>
    <t>01A100</t>
  </si>
  <si>
    <t>019F00</t>
  </si>
  <si>
    <t>018800</t>
  </si>
  <si>
    <t>01B400</t>
  </si>
  <si>
    <t>01A700</t>
  </si>
  <si>
    <t>018B00</t>
  </si>
  <si>
    <t>019900</t>
  </si>
  <si>
    <t>018502</t>
  </si>
  <si>
    <t>018C01</t>
  </si>
  <si>
    <t>018F01</t>
  </si>
  <si>
    <t>018102</t>
  </si>
  <si>
    <t>01AE00</t>
  </si>
  <si>
    <t>01AF00</t>
  </si>
  <si>
    <t>033800</t>
  </si>
  <si>
    <t>022F00</t>
  </si>
  <si>
    <t>026900</t>
  </si>
  <si>
    <t>028100</t>
  </si>
  <si>
    <t>031300</t>
  </si>
  <si>
    <t>02C700</t>
  </si>
  <si>
    <t>021E00</t>
  </si>
  <si>
    <t>02A600</t>
  </si>
  <si>
    <t>025E00</t>
  </si>
  <si>
    <t>024B00</t>
  </si>
  <si>
    <t>039200</t>
  </si>
  <si>
    <t>034200</t>
  </si>
  <si>
    <t>035C00</t>
  </si>
  <si>
    <t>03E700</t>
  </si>
  <si>
    <t>03C400</t>
  </si>
  <si>
    <t>03AF00</t>
  </si>
  <si>
    <t>042A00</t>
  </si>
  <si>
    <t>047D00</t>
  </si>
  <si>
    <t>030E00</t>
  </si>
  <si>
    <t>02D700</t>
  </si>
  <si>
    <t>046300</t>
  </si>
  <si>
    <t>04E700</t>
  </si>
  <si>
    <t>02DA00</t>
  </si>
  <si>
    <t>037300</t>
  </si>
  <si>
    <t>035600</t>
  </si>
  <si>
    <t>02CB00</t>
  </si>
  <si>
    <t>026200</t>
  </si>
  <si>
    <t>02F800</t>
  </si>
  <si>
    <t>032600</t>
  </si>
  <si>
    <t>033D00</t>
  </si>
  <si>
    <t>04EF00</t>
  </si>
  <si>
    <t>022100</t>
  </si>
  <si>
    <t>029E00</t>
  </si>
  <si>
    <t>028C00</t>
  </si>
  <si>
    <t>026D00</t>
  </si>
  <si>
    <t>049C00</t>
  </si>
  <si>
    <t>041C00</t>
  </si>
  <si>
    <t>050D00</t>
  </si>
  <si>
    <t>034A00</t>
  </si>
  <si>
    <t>022200</t>
  </si>
  <si>
    <t>02F100</t>
  </si>
  <si>
    <t>026A00</t>
  </si>
  <si>
    <t>03FC00</t>
  </si>
  <si>
    <t>032C00</t>
  </si>
  <si>
    <t>043E00</t>
  </si>
  <si>
    <t>049800</t>
  </si>
  <si>
    <t>04EE00</t>
  </si>
  <si>
    <t>048500</t>
  </si>
  <si>
    <t>030800</t>
  </si>
  <si>
    <t>049A00</t>
  </si>
  <si>
    <t>03A400</t>
  </si>
  <si>
    <t>040F00</t>
  </si>
  <si>
    <t>03DA00</t>
  </si>
  <si>
    <t>04CD00</t>
  </si>
  <si>
    <t>051400</t>
  </si>
  <si>
    <t>026500</t>
  </si>
  <si>
    <t>043F00</t>
  </si>
  <si>
    <t>037E00</t>
  </si>
  <si>
    <t>03D600</t>
  </si>
  <si>
    <t>03FD00</t>
  </si>
  <si>
    <t>040C00</t>
  </si>
  <si>
    <t>02ED00</t>
  </si>
  <si>
    <t>03A500</t>
  </si>
  <si>
    <t>03C500</t>
  </si>
  <si>
    <t>037000</t>
  </si>
  <si>
    <t>045100</t>
  </si>
  <si>
    <t>041E00</t>
  </si>
  <si>
    <t>04B900</t>
  </si>
  <si>
    <t>046100</t>
  </si>
  <si>
    <t>04FF00</t>
  </si>
  <si>
    <t>047800</t>
  </si>
  <si>
    <t>046900</t>
  </si>
  <si>
    <t>04E300</t>
  </si>
  <si>
    <t>023F00</t>
  </si>
  <si>
    <t>04C600</t>
  </si>
  <si>
    <t>04FA00</t>
  </si>
  <si>
    <t>027E00</t>
  </si>
  <si>
    <t>020100</t>
  </si>
  <si>
    <t>038200</t>
  </si>
  <si>
    <t>044B00</t>
  </si>
  <si>
    <t>030F00</t>
  </si>
  <si>
    <t>04A000</t>
  </si>
  <si>
    <t>04A100</t>
  </si>
  <si>
    <t>018103</t>
  </si>
  <si>
    <t>019000</t>
  </si>
  <si>
    <t>01A500</t>
  </si>
  <si>
    <t>019C00</t>
  </si>
  <si>
    <t>019300</t>
  </si>
  <si>
    <t>018603</t>
  </si>
  <si>
    <t>01A900</t>
  </si>
  <si>
    <t>019700</t>
  </si>
  <si>
    <t>018E01</t>
  </si>
  <si>
    <t>018504</t>
  </si>
  <si>
    <t>01C101</t>
  </si>
  <si>
    <t>01B101</t>
  </si>
  <si>
    <t>01AB00</t>
  </si>
  <si>
    <t>01A200</t>
  </si>
  <si>
    <t>01A801</t>
  </si>
  <si>
    <t>01AC00</t>
  </si>
  <si>
    <t>021500</t>
  </si>
  <si>
    <t>03EC00</t>
  </si>
  <si>
    <t>030D00</t>
  </si>
  <si>
    <t>039000</t>
  </si>
  <si>
    <t>027200</t>
  </si>
  <si>
    <t>038000</t>
  </si>
  <si>
    <t>03AC00</t>
  </si>
  <si>
    <t>032400</t>
  </si>
  <si>
    <t>041D00</t>
  </si>
  <si>
    <t>036B00</t>
  </si>
  <si>
    <t>02A500</t>
  </si>
  <si>
    <t>034900</t>
  </si>
  <si>
    <t>035E00</t>
  </si>
  <si>
    <t>02FC00</t>
  </si>
  <si>
    <t>026F00</t>
  </si>
  <si>
    <t>02DF00</t>
  </si>
  <si>
    <t>049500</t>
  </si>
  <si>
    <t>044D00</t>
  </si>
  <si>
    <t>043600</t>
  </si>
  <si>
    <t>051100</t>
  </si>
  <si>
    <t>04D000</t>
  </si>
  <si>
    <t>046B00</t>
  </si>
  <si>
    <t>03BE00</t>
  </si>
  <si>
    <t>02EE00</t>
  </si>
  <si>
    <t>020300</t>
  </si>
  <si>
    <t>027100</t>
  </si>
  <si>
    <t>02B800</t>
  </si>
  <si>
    <t>036A00</t>
  </si>
  <si>
    <t>028E00</t>
  </si>
  <si>
    <t>020900</t>
  </si>
  <si>
    <t>047C00</t>
  </si>
  <si>
    <t>03A700</t>
  </si>
  <si>
    <t>033E00</t>
  </si>
  <si>
    <t>03ED00</t>
  </si>
  <si>
    <t>03FE00</t>
  </si>
  <si>
    <t>03D900</t>
  </si>
  <si>
    <t>04A700</t>
  </si>
  <si>
    <t>04D200</t>
  </si>
  <si>
    <t>045F00</t>
  </si>
  <si>
    <t>03B000</t>
  </si>
  <si>
    <t>037F00</t>
  </si>
  <si>
    <t>041100</t>
  </si>
  <si>
    <t>026400</t>
  </si>
  <si>
    <t>04E500</t>
  </si>
  <si>
    <t>045400</t>
  </si>
  <si>
    <t>042B00</t>
  </si>
  <si>
    <t>048300</t>
  </si>
  <si>
    <t>033900</t>
  </si>
  <si>
    <t>03AD00</t>
  </si>
  <si>
    <t>021700</t>
  </si>
  <si>
    <t>03D700</t>
  </si>
  <si>
    <t>023D00</t>
  </si>
  <si>
    <t>04E400</t>
  </si>
  <si>
    <t>049E00</t>
  </si>
  <si>
    <t>030C00</t>
  </si>
  <si>
    <t>04B200</t>
  </si>
  <si>
    <t>02A200</t>
  </si>
  <si>
    <t>041500</t>
  </si>
  <si>
    <t>03BF00</t>
  </si>
  <si>
    <t>028D00</t>
  </si>
  <si>
    <t>04E100</t>
  </si>
  <si>
    <t>048700</t>
  </si>
  <si>
    <t>031600</t>
  </si>
  <si>
    <t>050C00</t>
  </si>
  <si>
    <t>039900</t>
  </si>
  <si>
    <t>032700</t>
  </si>
  <si>
    <t>02EC00</t>
  </si>
  <si>
    <t>04FB00</t>
  </si>
  <si>
    <t>030A00</t>
  </si>
  <si>
    <t>02D900</t>
  </si>
  <si>
    <t>04A300</t>
  </si>
  <si>
    <t>02CA00</t>
  </si>
  <si>
    <t>043C00</t>
  </si>
  <si>
    <t>033A00</t>
  </si>
  <si>
    <t>021D00</t>
  </si>
  <si>
    <t>04E800</t>
  </si>
  <si>
    <t>03FB00</t>
  </si>
  <si>
    <t>046A00</t>
  </si>
  <si>
    <t>024A00</t>
  </si>
  <si>
    <t>023000</t>
  </si>
  <si>
    <t>022E00</t>
  </si>
  <si>
    <t>051300</t>
  </si>
  <si>
    <t>04A200</t>
  </si>
  <si>
    <t>028A00</t>
  </si>
  <si>
    <t>023200</t>
  </si>
  <si>
    <t>032800</t>
  </si>
  <si>
    <t>04B600</t>
  </si>
  <si>
    <t>04C800</t>
  </si>
  <si>
    <t>04FC00</t>
  </si>
  <si>
    <t>034300</t>
  </si>
  <si>
    <t>04EB00</t>
  </si>
  <si>
    <t>048100</t>
  </si>
  <si>
    <t>046800</t>
  </si>
  <si>
    <t>03D300</t>
  </si>
  <si>
    <t>031400</t>
  </si>
  <si>
    <t>03E800</t>
  </si>
  <si>
    <t>024D00</t>
  </si>
  <si>
    <t>021C00</t>
  </si>
  <si>
    <t>023800</t>
  </si>
  <si>
    <t>02F300</t>
  </si>
  <si>
    <t>035800</t>
  </si>
  <si>
    <t>036E00</t>
  </si>
  <si>
    <t>039500</t>
  </si>
  <si>
    <t>048200</t>
  </si>
  <si>
    <t>028400</t>
  </si>
  <si>
    <t>02A300</t>
  </si>
  <si>
    <t>043800</t>
  </si>
  <si>
    <t>049F00</t>
  </si>
  <si>
    <t>034700</t>
  </si>
  <si>
    <t>043B00</t>
  </si>
  <si>
    <t>036D00</t>
  </si>
  <si>
    <t>02F400</t>
  </si>
  <si>
    <t>023300</t>
  </si>
  <si>
    <t>032A00</t>
  </si>
  <si>
    <t>02C500</t>
  </si>
  <si>
    <t>031200</t>
  </si>
  <si>
    <t>041400</t>
  </si>
  <si>
    <t>03EA00</t>
  </si>
  <si>
    <t>04B400</t>
  </si>
  <si>
    <t>04C900</t>
  </si>
  <si>
    <t>034100</t>
  </si>
  <si>
    <t>02B700</t>
  </si>
  <si>
    <t>03C000</t>
  </si>
  <si>
    <t>043900</t>
  </si>
  <si>
    <t>020600</t>
  </si>
  <si>
    <t>028600</t>
  </si>
  <si>
    <t>050F00</t>
  </si>
  <si>
    <t>044E00</t>
  </si>
  <si>
    <t>03AB00</t>
  </si>
  <si>
    <t>021F00</t>
  </si>
  <si>
    <t>04EA00</t>
  </si>
  <si>
    <t>018400</t>
  </si>
  <si>
    <t>1F4000</t>
  </si>
  <si>
    <t>22C000</t>
  </si>
  <si>
    <t>210600</t>
  </si>
  <si>
    <t>210700</t>
  </si>
  <si>
    <t>210800</t>
  </si>
  <si>
    <t>210900</t>
  </si>
  <si>
    <t>1F0000</t>
  </si>
  <si>
    <t>1F0100</t>
  </si>
  <si>
    <t>1F0200</t>
  </si>
  <si>
    <t>1F0300</t>
  </si>
  <si>
    <t>09C001</t>
  </si>
  <si>
    <t>09C002</t>
  </si>
  <si>
    <t>09C003</t>
  </si>
  <si>
    <t>09C004</t>
  </si>
  <si>
    <t>09C005</t>
  </si>
  <si>
    <t>09C101</t>
  </si>
  <si>
    <t>09C102</t>
  </si>
  <si>
    <t>09C103</t>
  </si>
  <si>
    <t>09C104</t>
  </si>
  <si>
    <t>09C105</t>
  </si>
  <si>
    <t>09C201</t>
  </si>
  <si>
    <t>09C202</t>
  </si>
  <si>
    <t>09C203</t>
  </si>
  <si>
    <t>09C204</t>
  </si>
  <si>
    <t>09C205</t>
  </si>
  <si>
    <t>09C301</t>
  </si>
  <si>
    <t>09C302</t>
  </si>
  <si>
    <t>09C303</t>
  </si>
  <si>
    <t>09C304</t>
  </si>
  <si>
    <t>09C305</t>
  </si>
  <si>
    <t>09C401</t>
  </si>
  <si>
    <t>09C402</t>
  </si>
  <si>
    <t>09C403</t>
  </si>
  <si>
    <t>09C404</t>
  </si>
  <si>
    <t>09C405</t>
  </si>
  <si>
    <t>09C501</t>
  </si>
  <si>
    <t>09C502</t>
  </si>
  <si>
    <t>09C503</t>
  </si>
  <si>
    <t>09C504</t>
  </si>
  <si>
    <t>09C505</t>
  </si>
  <si>
    <t>09C601</t>
  </si>
  <si>
    <t>09C602</t>
  </si>
  <si>
    <t>09C603</t>
  </si>
  <si>
    <t>09C604</t>
  </si>
  <si>
    <t>09C605</t>
  </si>
  <si>
    <t>09C701</t>
  </si>
  <si>
    <t>09C702</t>
  </si>
  <si>
    <t>09C703</t>
  </si>
  <si>
    <t>09C704</t>
  </si>
  <si>
    <t>09C705</t>
  </si>
  <si>
    <t>09C801</t>
  </si>
  <si>
    <t>09C802</t>
  </si>
  <si>
    <t>09C803</t>
  </si>
  <si>
    <t>09C804</t>
  </si>
  <si>
    <t>09C805</t>
  </si>
  <si>
    <t>09C901</t>
  </si>
  <si>
    <t>09C902</t>
  </si>
  <si>
    <t>09C903</t>
  </si>
  <si>
    <t>09C904</t>
  </si>
  <si>
    <t>09C905</t>
  </si>
  <si>
    <t>09CA01</t>
  </si>
  <si>
    <t>09CA02</t>
  </si>
  <si>
    <t>09CA03</t>
  </si>
  <si>
    <t>09CA04</t>
  </si>
  <si>
    <t>09CA05</t>
  </si>
  <si>
    <t>09CB01</t>
  </si>
  <si>
    <t>09CB02</t>
  </si>
  <si>
    <t>09CB03</t>
  </si>
  <si>
    <t>09CB04</t>
  </si>
  <si>
    <t>09CB05</t>
  </si>
  <si>
    <t>09CC01</t>
  </si>
  <si>
    <t>09CC02</t>
  </si>
  <si>
    <t>09CC03</t>
  </si>
  <si>
    <t>09CC04</t>
  </si>
  <si>
    <t>09CC05</t>
  </si>
  <si>
    <t>09CD01</t>
  </si>
  <si>
    <t>09CD02</t>
  </si>
  <si>
    <t>09CD03</t>
  </si>
  <si>
    <t>09CD04</t>
  </si>
  <si>
    <t>09CD05</t>
  </si>
  <si>
    <t>09CE01</t>
  </si>
  <si>
    <t>09CE02</t>
  </si>
  <si>
    <t>09CE03</t>
  </si>
  <si>
    <t>09CE04</t>
  </si>
  <si>
    <t>09CE05</t>
  </si>
  <si>
    <t>09CF01</t>
  </si>
  <si>
    <t>09CF02</t>
  </si>
  <si>
    <t>09CF03</t>
  </si>
  <si>
    <t>09CF04</t>
  </si>
  <si>
    <t>09CF05</t>
  </si>
  <si>
    <t>09D001</t>
  </si>
  <si>
    <t>09D002</t>
  </si>
  <si>
    <t>09D003</t>
  </si>
  <si>
    <t>09D004</t>
  </si>
  <si>
    <t>09D005</t>
  </si>
  <si>
    <t>09D101</t>
  </si>
  <si>
    <t>09D102</t>
  </si>
  <si>
    <t>09D103</t>
  </si>
  <si>
    <t>09D104</t>
  </si>
  <si>
    <t>09D105</t>
  </si>
  <si>
    <t>000000</t>
  </si>
  <si>
    <t>000200</t>
  </si>
  <si>
    <t>000A00</t>
  </si>
  <si>
    <t>000100</t>
  </si>
  <si>
    <t>000300</t>
  </si>
  <si>
    <t>000500</t>
  </si>
  <si>
    <t>000700</t>
  </si>
  <si>
    <t>001400</t>
  </si>
  <si>
    <t>001300</t>
  </si>
  <si>
    <t>000400</t>
  </si>
  <si>
    <t>000800</t>
  </si>
  <si>
    <t>000900</t>
  </si>
  <si>
    <t>001700</t>
  </si>
  <si>
    <t>001500</t>
  </si>
  <si>
    <t>002300</t>
  </si>
  <si>
    <t>05C000</t>
  </si>
  <si>
    <t>05C100</t>
  </si>
  <si>
    <t>350002</t>
  </si>
  <si>
    <t>350001</t>
  </si>
  <si>
    <t>350100</t>
  </si>
  <si>
    <t>350201</t>
  </si>
  <si>
    <t>350301</t>
  </si>
  <si>
    <t>350401</t>
  </si>
  <si>
    <t>064200</t>
  </si>
  <si>
    <t>1D0000</t>
  </si>
  <si>
    <t>35C000</t>
  </si>
  <si>
    <t>0005FF</t>
  </si>
  <si>
    <t>0008FF</t>
  </si>
  <si>
    <t>080002</t>
  </si>
  <si>
    <t>080001</t>
  </si>
  <si>
    <t>080003</t>
  </si>
  <si>
    <t>080100</t>
  </si>
  <si>
    <t>080200</t>
  </si>
  <si>
    <t>010000</t>
  </si>
  <si>
    <t>058000</t>
  </si>
  <si>
    <t>070000</t>
  </si>
  <si>
    <t>018000</t>
  </si>
  <si>
    <t>191900</t>
  </si>
  <si>
    <t>210000</t>
  </si>
  <si>
    <t>010100</t>
  </si>
  <si>
    <t>06C000</t>
  </si>
  <si>
    <t>074000</t>
  </si>
  <si>
    <t>060000</t>
  </si>
  <si>
    <t>000401</t>
  </si>
  <si>
    <t>1AC000</t>
  </si>
  <si>
    <t>010001</t>
  </si>
  <si>
    <t>010101</t>
  </si>
  <si>
    <t>210100</t>
  </si>
  <si>
    <t>224000</t>
  </si>
  <si>
    <t>320000</t>
  </si>
  <si>
    <t>348000</t>
  </si>
  <si>
    <t>210300</t>
  </si>
  <si>
    <t>210200</t>
  </si>
  <si>
    <t>334000</t>
  </si>
  <si>
    <t>228000</t>
  </si>
  <si>
    <t>190600</t>
  </si>
  <si>
    <t>1B9200</t>
  </si>
  <si>
    <t>192700</t>
  </si>
  <si>
    <t>074200</t>
  </si>
  <si>
    <t>074100</t>
  </si>
  <si>
    <t>05C001</t>
  </si>
  <si>
    <t>010201</t>
  </si>
  <si>
    <t>000001</t>
  </si>
  <si>
    <t>000600</t>
  </si>
  <si>
    <t>064001</t>
  </si>
  <si>
    <t>078000</t>
  </si>
  <si>
    <t>078100</t>
  </si>
  <si>
    <t>078200</t>
  </si>
  <si>
    <t>07C000</t>
  </si>
  <si>
    <t>07C001</t>
  </si>
  <si>
    <t>07C002</t>
  </si>
  <si>
    <t>199600</t>
  </si>
  <si>
    <t>058100</t>
  </si>
  <si>
    <t>228100</t>
  </si>
  <si>
    <t>210400</t>
  </si>
  <si>
    <t>34C000</t>
  </si>
  <si>
    <t>360000</t>
  </si>
  <si>
    <t>360001</t>
  </si>
  <si>
    <t>210500</t>
  </si>
  <si>
    <t>210501</t>
  </si>
  <si>
    <t>324000</t>
  </si>
  <si>
    <t>324001</t>
  </si>
  <si>
    <t>014100</t>
  </si>
  <si>
    <t>014000</t>
  </si>
  <si>
    <t>010300</t>
  </si>
  <si>
    <t>000301</t>
  </si>
  <si>
    <t>008001</t>
  </si>
  <si>
    <t>数据来源</t>
    <phoneticPr fontId="2" type="noConversion"/>
  </si>
  <si>
    <t>奥德赛</t>
    <phoneticPr fontId="2" type="noConversion"/>
  </si>
  <si>
    <t>Mii Brawler</t>
    <phoneticPr fontId="2" type="noConversion"/>
  </si>
  <si>
    <t>Mii Swordfighter</t>
    <phoneticPr fontId="2" type="noConversion"/>
  </si>
  <si>
    <t>Mii Gunner</t>
    <phoneticPr fontId="2" type="noConversion"/>
  </si>
  <si>
    <t>Baby Mario</t>
    <phoneticPr fontId="2" type="noConversion"/>
  </si>
  <si>
    <t>Baby Luigi</t>
    <phoneticPr fontId="2" type="noConversion"/>
  </si>
  <si>
    <t>巧美 A</t>
    <phoneticPr fontId="2" type="noConversion"/>
  </si>
  <si>
    <t>巧美 B</t>
    <phoneticPr fontId="2" type="noConversion"/>
  </si>
  <si>
    <t>动物之森</t>
  </si>
  <si>
    <t>三丽鸥房车卡</t>
  </si>
  <si>
    <t>促销 - 庆典</t>
  </si>
  <si>
    <t>促销 - CP</t>
  </si>
  <si>
    <t>Happy Home Designer 快乐家园设计师1</t>
  </si>
  <si>
    <t>房车卡</t>
  </si>
  <si>
    <t>手办</t>
  </si>
  <si>
    <t>马里奥运动 超级明星</t>
  </si>
  <si>
    <t>三十周年</t>
  </si>
  <si>
    <t>马里奥聚会</t>
  </si>
  <si>
    <t>怪物猎人</t>
  </si>
  <si>
    <t>皮克敏</t>
  </si>
  <si>
    <t>小龙斯派罗:超级充能者</t>
  </si>
  <si>
    <t>喷射战士</t>
  </si>
  <si>
    <t>任天堂大乱斗</t>
  </si>
  <si>
    <t>塞尔达传说</t>
  </si>
  <si>
    <t>塞尔达传说 - 三十周年</t>
  </si>
  <si>
    <t>塞尔达传说 - 荒野之息</t>
  </si>
  <si>
    <t>塞尔达传说 - 黄昏公主</t>
  </si>
  <si>
    <t>毛线耀西</t>
  </si>
  <si>
    <t>King Knight</t>
    <phoneticPr fontId="2" type="noConversion"/>
  </si>
  <si>
    <t>Daruk</t>
    <phoneticPr fontId="2" type="noConversion"/>
  </si>
  <si>
    <t>Mipha</t>
    <phoneticPr fontId="2" type="noConversion"/>
  </si>
  <si>
    <t>Cloud</t>
    <phoneticPr fontId="2" type="noConversion"/>
  </si>
  <si>
    <t>King Knight</t>
    <phoneticPr fontId="2" type="noConversion"/>
  </si>
  <si>
    <t>Chibi-Robo</t>
    <phoneticPr fontId="2" type="noConversion"/>
  </si>
  <si>
    <t>Boo</t>
    <phoneticPr fontId="2" type="noConversion"/>
  </si>
  <si>
    <t>编号缩写</t>
    <phoneticPr fontId="2" type="noConversion"/>
  </si>
  <si>
    <t>手办</t>
    <phoneticPr fontId="2" type="noConversion"/>
  </si>
  <si>
    <t>卡片</t>
    <phoneticPr fontId="2" type="noConversion"/>
  </si>
  <si>
    <t>毛绒</t>
    <phoneticPr fontId="2" type="noConversion"/>
  </si>
  <si>
    <t>合计</t>
    <phoneticPr fontId="2" type="noConversion"/>
  </si>
  <si>
    <t>2018年发布</t>
    <phoneticPr fontId="2" type="noConversion"/>
  </si>
  <si>
    <t>英文名称</t>
    <phoneticPr fontId="2" type="noConversion"/>
  </si>
  <si>
    <t>中文名称</t>
    <phoneticPr fontId="2" type="noConversion"/>
  </si>
  <si>
    <t>Amiibo文件汇总</t>
    <phoneticPr fontId="2" type="noConversion"/>
  </si>
  <si>
    <t>林克</t>
    <phoneticPr fontId="2" type="noConversion"/>
  </si>
  <si>
    <t>卡通林克</t>
    <phoneticPr fontId="2" type="noConversion"/>
  </si>
  <si>
    <t>希克</t>
    <phoneticPr fontId="2" type="noConversion"/>
  </si>
  <si>
    <t>盖侬多夫</t>
    <phoneticPr fontId="2" type="noConversion"/>
  </si>
  <si>
    <t>BokoBlin</t>
    <phoneticPr fontId="2" type="noConversion"/>
  </si>
  <si>
    <t>Guardian</t>
    <phoneticPr fontId="2" type="noConversion"/>
  </si>
  <si>
    <t>Wolf Link</t>
    <phoneticPr fontId="2" type="noConversion"/>
  </si>
  <si>
    <t>桃花公主</t>
    <phoneticPr fontId="2" type="noConversion"/>
  </si>
  <si>
    <t>耀西</t>
    <phoneticPr fontId="2" type="noConversion"/>
  </si>
  <si>
    <t>飞隼队长</t>
    <phoneticPr fontId="2" type="noConversion"/>
  </si>
  <si>
    <t>卡比</t>
    <phoneticPr fontId="2" type="noConversion"/>
  </si>
  <si>
    <t>萨姆斯</t>
    <phoneticPr fontId="2" type="noConversion"/>
  </si>
  <si>
    <t>火狐</t>
    <phoneticPr fontId="2" type="noConversion"/>
  </si>
  <si>
    <t>奇诺比奥</t>
    <phoneticPr fontId="2" type="noConversion"/>
  </si>
  <si>
    <t>酷霸王</t>
    <phoneticPr fontId="2" type="noConversion"/>
  </si>
  <si>
    <t>皮克敏&amp;欧力马</t>
    <phoneticPr fontId="2" type="noConversion"/>
  </si>
  <si>
    <t>Villager</t>
    <phoneticPr fontId="2" type="noConversion"/>
  </si>
  <si>
    <t>？</t>
    <phoneticPr fontId="2" type="noConversion"/>
  </si>
  <si>
    <t>Inkling Girl</t>
    <phoneticPr fontId="2" type="noConversion"/>
  </si>
  <si>
    <t>Toon Link</t>
    <phoneticPr fontId="2" type="noConversion"/>
  </si>
  <si>
    <t>Wolf Link</t>
    <phoneticPr fontId="2" type="noConversion"/>
  </si>
  <si>
    <t>Bokoblin</t>
    <phoneticPr fontId="2" type="noConversion"/>
  </si>
  <si>
    <t>桃花公主（足球）</t>
    <phoneticPr fontId="2" type="noConversion"/>
  </si>
  <si>
    <t>桃花公主（棒球）</t>
    <phoneticPr fontId="2" type="noConversion"/>
  </si>
  <si>
    <t>桃花公主（网球）</t>
    <phoneticPr fontId="2" type="noConversion"/>
  </si>
  <si>
    <t>桃花公主（赛马）</t>
    <phoneticPr fontId="2" type="noConversion"/>
  </si>
  <si>
    <t>中文名称</t>
    <phoneticPr fontId="2" type="noConversion"/>
  </si>
  <si>
    <t>（新郎造型）</t>
    <phoneticPr fontId="2" type="noConversion"/>
  </si>
  <si>
    <t>（新娘造型）</t>
    <phoneticPr fontId="2" type="noConversion"/>
  </si>
  <si>
    <t>校验</t>
    <phoneticPr fontId="2" type="noConversion"/>
  </si>
  <si>
    <t>后缀</t>
    <phoneticPr fontId="2" type="noConversion"/>
  </si>
  <si>
    <t>2 Amiibo</t>
    <phoneticPr fontId="2" type="noConversion"/>
  </si>
  <si>
    <t>喷射战士</t>
    <phoneticPr fontId="2" type="noConversion"/>
  </si>
  <si>
    <t>其它</t>
    <phoneticPr fontId="2" type="noConversion"/>
  </si>
  <si>
    <t>3AZ07</t>
    <phoneticPr fontId="2" type="noConversion"/>
  </si>
  <si>
    <t>ZBW01</t>
    <phoneticPr fontId="2" type="noConversion"/>
  </si>
  <si>
    <t>SSB13</t>
    <phoneticPr fontId="2" type="noConversion"/>
  </si>
  <si>
    <t>SSB09</t>
    <phoneticPr fontId="2" type="noConversion"/>
  </si>
  <si>
    <t>3AZ05</t>
    <phoneticPr fontId="2" type="noConversion"/>
  </si>
  <si>
    <t>ZTP01</t>
    <phoneticPr fontId="2" type="noConversion"/>
  </si>
  <si>
    <t>SM01</t>
    <phoneticPr fontId="2" type="noConversion"/>
  </si>
  <si>
    <t>ZTP01-X</t>
    <phoneticPr fontId="2" type="noConversion"/>
  </si>
  <si>
    <t>SM01-X</t>
    <phoneticPr fontId="2" type="noConversion"/>
  </si>
  <si>
    <t>ZTP01-X</t>
    <phoneticPr fontId="2" type="noConversion"/>
  </si>
  <si>
    <t>SM01-X</t>
    <phoneticPr fontId="2" type="noConversion"/>
  </si>
  <si>
    <t>火纹徽章</t>
    <phoneticPr fontId="2" type="noConversion"/>
  </si>
  <si>
    <t>标签</t>
    <phoneticPr fontId="2" type="noConversion"/>
  </si>
  <si>
    <t>[SN] x2 - King Knight.bin</t>
    <phoneticPr fontId="2" type="noConversion"/>
  </si>
  <si>
    <t>[SN] x3 - Plague Knight.bin</t>
    <phoneticPr fontId="2" type="noConversion"/>
  </si>
  <si>
    <t>[SN] x4 - Specter Knight.bin</t>
    <phoneticPr fontId="2" type="noConversion"/>
  </si>
  <si>
    <t>SM01</t>
    <phoneticPr fontId="2" type="noConversion"/>
  </si>
  <si>
    <t>SM02</t>
    <phoneticPr fontId="2" type="noConversion"/>
  </si>
  <si>
    <t>SM04</t>
    <phoneticPr fontId="2" type="noConversion"/>
  </si>
  <si>
    <t>SM05</t>
    <phoneticPr fontId="2" type="noConversion"/>
  </si>
  <si>
    <t>SM06</t>
    <phoneticPr fontId="2" type="noConversion"/>
  </si>
  <si>
    <t>SM08</t>
    <phoneticPr fontId="2" type="noConversion"/>
  </si>
  <si>
    <t>SM09</t>
    <phoneticPr fontId="2" type="noConversion"/>
  </si>
  <si>
    <t>SM11</t>
    <phoneticPr fontId="2" type="noConversion"/>
  </si>
  <si>
    <t>SM12</t>
    <phoneticPr fontId="2" type="noConversion"/>
  </si>
  <si>
    <t>SM13</t>
    <phoneticPr fontId="2" type="noConversion"/>
  </si>
  <si>
    <t>SM15</t>
    <phoneticPr fontId="2" type="noConversion"/>
  </si>
  <si>
    <t>耀西</t>
    <phoneticPr fontId="2" type="noConversion"/>
  </si>
  <si>
    <t>奇诺比奥</t>
    <phoneticPr fontId="2" type="noConversion"/>
  </si>
  <si>
    <t>罗莎塔</t>
    <phoneticPr fontId="2" type="noConversion"/>
  </si>
  <si>
    <t>菊花公主</t>
    <phoneticPr fontId="2" type="noConversion"/>
  </si>
  <si>
    <t>嘘嘘鬼</t>
    <phoneticPr fontId="2" type="noConversion"/>
  </si>
  <si>
    <t>Rosalina</t>
    <phoneticPr fontId="2" type="noConversion"/>
  </si>
  <si>
    <t>[SM] 12 - Rosalina.bin</t>
    <phoneticPr fontId="2" type="noConversion"/>
  </si>
  <si>
    <t>自制(未贴)</t>
    <phoneticPr fontId="2" type="noConversion"/>
  </si>
  <si>
    <t>Daisy</t>
    <phoneticPr fontId="2" type="noConversion"/>
  </si>
  <si>
    <t>塞利卡</t>
    <phoneticPr fontId="2" type="noConversion"/>
  </si>
  <si>
    <t>军师</t>
    <phoneticPr fontId="2" type="noConversion"/>
  </si>
  <si>
    <t>罗伊</t>
    <phoneticPr fontId="2" type="noConversion"/>
  </si>
  <si>
    <t>Ike</t>
    <phoneticPr fontId="2" type="noConversion"/>
  </si>
  <si>
    <t>Robin</t>
    <phoneticPr fontId="2" type="noConversion"/>
  </si>
  <si>
    <t>卡姆依2</t>
    <phoneticPr fontId="2" type="noConversion"/>
  </si>
  <si>
    <t>Chibi Robo</t>
    <phoneticPr fontId="2" type="noConversion"/>
  </si>
  <si>
    <t>动物之森</t>
    <phoneticPr fontId="2" type="noConversion"/>
  </si>
  <si>
    <t>Dark Pit</t>
    <phoneticPr fontId="2" type="noConversion"/>
  </si>
  <si>
    <t>卡比</t>
    <phoneticPr fontId="2" type="noConversion"/>
  </si>
  <si>
    <t>Kirby</t>
    <phoneticPr fontId="2" type="noConversion"/>
  </si>
  <si>
    <t>洛克人</t>
    <phoneticPr fontId="2" type="noConversion"/>
  </si>
  <si>
    <t>One-Eyed Rathalos and Rider (Male)</t>
    <phoneticPr fontId="2" type="noConversion"/>
  </si>
  <si>
    <t>One-Eyed Rathalos and Rider (Female)</t>
    <phoneticPr fontId="2" type="noConversion"/>
  </si>
  <si>
    <t>Pac-Man</t>
    <phoneticPr fontId="2" type="noConversion"/>
  </si>
  <si>
    <t>Shovel Knight</t>
    <phoneticPr fontId="2" type="noConversion"/>
  </si>
  <si>
    <t>Sonic</t>
    <phoneticPr fontId="2" type="noConversion"/>
  </si>
  <si>
    <t>超级马利</t>
    <phoneticPr fontId="2" type="noConversion"/>
  </si>
  <si>
    <t>怪物猎人</t>
    <phoneticPr fontId="2" type="noConversion"/>
  </si>
  <si>
    <t>索尼克</t>
    <phoneticPr fontId="2" type="noConversion"/>
  </si>
  <si>
    <t>精灵宝可梦</t>
    <phoneticPr fontId="2" type="noConversion"/>
  </si>
  <si>
    <t>喷射战士</t>
    <phoneticPr fontId="2" type="noConversion"/>
  </si>
  <si>
    <t>temp0100-00000000</t>
    <phoneticPr fontId="2" type="noConversion"/>
  </si>
  <si>
    <t>temp0200-00000000</t>
    <phoneticPr fontId="2" type="noConversion"/>
  </si>
  <si>
    <t>temp0300-00000000</t>
    <phoneticPr fontId="2" type="noConversion"/>
  </si>
  <si>
    <t>temp01</t>
    <phoneticPr fontId="2" type="noConversion"/>
  </si>
  <si>
    <t>位置</t>
    <phoneticPr fontId="2" type="noConversion"/>
  </si>
  <si>
    <t>其它</t>
    <phoneticPr fontId="2" type="noConversion"/>
  </si>
  <si>
    <t>3AZ07</t>
    <phoneticPr fontId="2" type="noConversion"/>
  </si>
  <si>
    <t>ZBW01</t>
    <phoneticPr fontId="2" type="noConversion"/>
  </si>
  <si>
    <t>游戏</t>
    <phoneticPr fontId="2" type="noConversion"/>
  </si>
  <si>
    <t>贝优妮塔</t>
    <phoneticPr fontId="2" type="noConversion"/>
  </si>
  <si>
    <t>火焰之纹章</t>
    <phoneticPr fontId="2" type="noConversion"/>
  </si>
  <si>
    <t>口袋铁拳</t>
    <phoneticPr fontId="2" type="noConversion"/>
  </si>
  <si>
    <t>游戏名</t>
    <phoneticPr fontId="2" type="noConversion"/>
  </si>
  <si>
    <t>游戏名中文</t>
    <phoneticPr fontId="2" type="noConversion"/>
  </si>
  <si>
    <t>Megaman</t>
    <phoneticPr fontId="2" type="noConversion"/>
  </si>
  <si>
    <t>Star Fox</t>
    <phoneticPr fontId="2" type="noConversion"/>
  </si>
  <si>
    <t>Super Mario</t>
    <phoneticPr fontId="2" type="noConversion"/>
  </si>
  <si>
    <t>？(Goomba)</t>
    <phoneticPr fontId="2" type="noConversion"/>
  </si>
  <si>
    <t>铲子骑士</t>
    <phoneticPr fontId="2" type="noConversion"/>
  </si>
  <si>
    <t>地球冒险</t>
    <phoneticPr fontId="2" type="noConversion"/>
  </si>
  <si>
    <t>Chibi-Robo</t>
    <phoneticPr fontId="2" type="noConversion"/>
  </si>
  <si>
    <t>转转小机器人</t>
    <phoneticPr fontId="2" type="noConversion"/>
  </si>
  <si>
    <t>MCAS Full Set - 9 November 2017.7z</t>
    <phoneticPr fontId="2" type="noConversion"/>
  </si>
  <si>
    <t>[ZBW] 06 - Mipha (Zora Champion).bin</t>
  </si>
  <si>
    <t>[ZBW] 07 - Daruk (Goron Champion).bin</t>
  </si>
  <si>
    <t>[ZBW] 08 - Revali (Rito Champion).bin</t>
  </si>
  <si>
    <t>[ZBW] 08 - Revali (Rito Champion).bin</t>
    <phoneticPr fontId="2" type="noConversion"/>
  </si>
  <si>
    <t>[ZBW] 09 - Urbosa (Gerudo Champion).bin</t>
  </si>
  <si>
    <t>[ZBW] 09 - Urbosa (Gerudo Champion).bin</t>
    <phoneticPr fontId="2" type="noConversion"/>
  </si>
  <si>
    <t>01070000-035A0902</t>
  </si>
  <si>
    <t>01050000-03580902</t>
  </si>
  <si>
    <t>01080000-035B0902</t>
  </si>
  <si>
    <t>01060000-03590902</t>
  </si>
  <si>
    <t>010500</t>
    <phoneticPr fontId="2" type="noConversion"/>
  </si>
  <si>
    <t>010600</t>
    <phoneticPr fontId="2" type="noConversion"/>
  </si>
  <si>
    <t>010700</t>
    <phoneticPr fontId="2" type="noConversion"/>
  </si>
  <si>
    <t>010800</t>
    <phoneticPr fontId="2" type="noConversion"/>
  </si>
  <si>
    <t>？(Mipha)</t>
    <phoneticPr fontId="2" type="noConversion"/>
  </si>
  <si>
    <t>ZBW06</t>
    <phoneticPr fontId="2" type="noConversion"/>
  </si>
  <si>
    <t>ZBW07</t>
    <phoneticPr fontId="2" type="noConversion"/>
  </si>
  <si>
    <t>ZBW08</t>
    <phoneticPr fontId="2" type="noConversion"/>
  </si>
  <si>
    <t>ZBW09</t>
    <phoneticPr fontId="2" type="noConversion"/>
  </si>
  <si>
    <t>Revali</t>
    <phoneticPr fontId="2" type="noConversion"/>
  </si>
  <si>
    <t>CRC32:39866704</t>
  </si>
  <si>
    <t>CRC32:B9D36116</t>
  </si>
  <si>
    <t>CRC32:238C61C6</t>
  </si>
  <si>
    <t>CRC32:12256389</t>
  </si>
  <si>
    <t>[ZBW] 06 - Mipha (Zora Champion).bin</t>
    <phoneticPr fontId="2" type="noConversion"/>
  </si>
  <si>
    <t>[ZBW] 07 - Daruk (Goron Champion).bin</t>
    <phoneticPr fontId="2" type="noConversion"/>
  </si>
  <si>
    <t>？(Daruk)</t>
    <phoneticPr fontId="2" type="noConversion"/>
  </si>
  <si>
    <t>？(Revali)</t>
    <phoneticPr fontId="2" type="noConversion"/>
  </si>
  <si>
    <t>？(Urbosa)</t>
    <phoneticPr fontId="2" type="noConversion"/>
  </si>
  <si>
    <t>马力欧医生</t>
    <phoneticPr fontId="2" type="noConversion"/>
  </si>
  <si>
    <t>奥德赛</t>
    <phoneticPr fontId="2" type="noConversion"/>
  </si>
  <si>
    <t>Super Mario</t>
    <phoneticPr fontId="2" type="noConversion"/>
  </si>
  <si>
    <t>超级马利</t>
    <phoneticPr fontId="2" type="noConversion"/>
  </si>
  <si>
    <t>路易吉</t>
    <phoneticPr fontId="2" type="noConversion"/>
  </si>
  <si>
    <t>桃花公主</t>
    <phoneticPr fontId="2" type="noConversion"/>
  </si>
  <si>
    <t>耀西</t>
    <phoneticPr fontId="2" type="noConversion"/>
  </si>
  <si>
    <t>奥德赛</t>
    <phoneticPr fontId="2" type="noConversion"/>
  </si>
  <si>
    <t>Super Mario</t>
    <phoneticPr fontId="2" type="noConversion"/>
  </si>
  <si>
    <t>超级马利</t>
    <phoneticPr fontId="2" type="noConversion"/>
  </si>
  <si>
    <t>毛线耀西</t>
    <phoneticPr fontId="2" type="noConversion"/>
  </si>
  <si>
    <t>Super Mario</t>
    <phoneticPr fontId="2" type="noConversion"/>
  </si>
  <si>
    <t>超级马利</t>
    <phoneticPr fontId="2" type="noConversion"/>
  </si>
  <si>
    <t>罗莎塔</t>
    <phoneticPr fontId="2" type="noConversion"/>
  </si>
  <si>
    <t>奥德赛</t>
    <phoneticPr fontId="2" type="noConversion"/>
  </si>
  <si>
    <t>罗莎塔&amp;琪琪</t>
    <phoneticPr fontId="2" type="noConversion"/>
  </si>
  <si>
    <t>酷霸王</t>
    <phoneticPr fontId="2" type="noConversion"/>
  </si>
  <si>
    <t>铁锤猛击酷霸王</t>
    <phoneticPr fontId="2" type="noConversion"/>
  </si>
  <si>
    <t>瓦力欧</t>
    <phoneticPr fontId="2" type="noConversion"/>
  </si>
  <si>
    <t>森喜刚</t>
    <phoneticPr fontId="2" type="noConversion"/>
  </si>
  <si>
    <t>战斗森喜刚</t>
    <phoneticPr fontId="2" type="noConversion"/>
  </si>
  <si>
    <t>奇诺比奥</t>
    <phoneticPr fontId="2" type="noConversion"/>
  </si>
  <si>
    <t>奥德赛</t>
    <phoneticPr fontId="2" type="noConversion"/>
  </si>
  <si>
    <t>Super Mario</t>
    <phoneticPr fontId="2" type="noConversion"/>
  </si>
  <si>
    <t>超级马利</t>
    <phoneticPr fontId="2" type="noConversion"/>
  </si>
  <si>
    <t>菊花公主</t>
    <phoneticPr fontId="2" type="noConversion"/>
  </si>
  <si>
    <t>瓦路易吉</t>
    <phoneticPr fontId="2" type="noConversion"/>
  </si>
  <si>
    <t>？(Goomba)</t>
    <phoneticPr fontId="2" type="noConversion"/>
  </si>
  <si>
    <t>嘘嘘鬼</t>
    <phoneticPr fontId="2" type="noConversion"/>
  </si>
  <si>
    <t>-</t>
    <phoneticPr fontId="2" type="noConversion"/>
  </si>
  <si>
    <t>Yoshi's Woolly World</t>
    <phoneticPr fontId="2" type="noConversion"/>
  </si>
  <si>
    <t>毛线耀西</t>
    <phoneticPr fontId="2" type="noConversion"/>
  </si>
  <si>
    <t>林克</t>
    <phoneticPr fontId="2" type="noConversion"/>
  </si>
  <si>
    <t>The Legend of Zelda</t>
    <phoneticPr fontId="2" type="noConversion"/>
  </si>
  <si>
    <t>塞尔达</t>
    <phoneticPr fontId="2" type="noConversion"/>
  </si>
  <si>
    <t>卡通林克</t>
    <phoneticPr fontId="2" type="noConversion"/>
  </si>
  <si>
    <t>奥德赛</t>
    <phoneticPr fontId="2" type="noConversion"/>
  </si>
  <si>
    <t>The Legend of Zelda</t>
    <phoneticPr fontId="2" type="noConversion"/>
  </si>
  <si>
    <t>塞尔达</t>
    <phoneticPr fontId="2" type="noConversion"/>
  </si>
  <si>
    <t>希克</t>
    <phoneticPr fontId="2" type="noConversion"/>
  </si>
  <si>
    <t>盖侬多夫</t>
    <phoneticPr fontId="2" type="noConversion"/>
  </si>
  <si>
    <t>Wolf Link</t>
    <phoneticPr fontId="2" type="noConversion"/>
  </si>
  <si>
    <t>塞尔达</t>
    <phoneticPr fontId="2" type="noConversion"/>
  </si>
  <si>
    <t>？(Mipha)</t>
    <phoneticPr fontId="2" type="noConversion"/>
  </si>
  <si>
    <t>？(Daruk)</t>
    <phoneticPr fontId="2" type="noConversion"/>
  </si>
  <si>
    <t>？(Revali)</t>
    <phoneticPr fontId="2" type="noConversion"/>
  </si>
  <si>
    <t>？(Urbosa)</t>
    <phoneticPr fontId="2" type="noConversion"/>
  </si>
  <si>
    <t>Guardian</t>
    <phoneticPr fontId="2" type="noConversion"/>
  </si>
  <si>
    <t>奥德赛</t>
    <phoneticPr fontId="2" type="noConversion"/>
  </si>
  <si>
    <t>Breath of the Wild</t>
    <phoneticPr fontId="2" type="noConversion"/>
  </si>
  <si>
    <t>塞尔达-旷野</t>
    <phoneticPr fontId="2" type="noConversion"/>
  </si>
  <si>
    <t>Bokoblin</t>
    <phoneticPr fontId="2" type="noConversion"/>
  </si>
  <si>
    <t>Villager</t>
    <phoneticPr fontId="2" type="noConversion"/>
  </si>
  <si>
    <t>Animal Crossing</t>
    <phoneticPr fontId="2" type="noConversion"/>
  </si>
  <si>
    <t>动物之森</t>
    <phoneticPr fontId="2" type="noConversion"/>
  </si>
  <si>
    <t>K.K. Slider</t>
    <phoneticPr fontId="2" type="noConversion"/>
  </si>
  <si>
    <t>K.K. DJ</t>
    <phoneticPr fontId="2" type="noConversion"/>
  </si>
  <si>
    <t>Animal Crossing</t>
    <phoneticPr fontId="2" type="noConversion"/>
  </si>
  <si>
    <t>动物之森</t>
    <phoneticPr fontId="2" type="noConversion"/>
  </si>
  <si>
    <t>狸吉 绿衣</t>
    <phoneticPr fontId="2" type="noConversion"/>
  </si>
  <si>
    <t>狸吉 黄衣</t>
    <phoneticPr fontId="2" type="noConversion"/>
  </si>
  <si>
    <t>-</t>
    <phoneticPr fontId="2" type="noConversion"/>
  </si>
  <si>
    <t>麻美</t>
    <phoneticPr fontId="2" type="noConversion"/>
  </si>
  <si>
    <t>丽莎</t>
    <phoneticPr fontId="2" type="noConversion"/>
  </si>
  <si>
    <t>凱佐</t>
    <phoneticPr fontId="2" type="noConversion"/>
  </si>
  <si>
    <t>肯特 西服</t>
    <phoneticPr fontId="2" type="noConversion"/>
  </si>
  <si>
    <t>肯特 冬</t>
    <phoneticPr fontId="2" type="noConversion"/>
  </si>
  <si>
    <t>路弗雷</t>
    <phoneticPr fontId="2" type="noConversion"/>
  </si>
  <si>
    <t>露琪娜</t>
    <phoneticPr fontId="2" type="noConversion"/>
  </si>
  <si>
    <t>星际火狐</t>
    <phoneticPr fontId="2" type="noConversion"/>
  </si>
  <si>
    <t>法尔科</t>
    <phoneticPr fontId="2" type="noConversion"/>
  </si>
  <si>
    <t>Metroid</t>
    <phoneticPr fontId="2" type="noConversion"/>
  </si>
  <si>
    <t>银河战士</t>
    <phoneticPr fontId="2" type="noConversion"/>
  </si>
  <si>
    <t>萨姆斯 女</t>
    <phoneticPr fontId="2" type="noConversion"/>
  </si>
  <si>
    <t>Metroid</t>
    <phoneticPr fontId="2" type="noConversion"/>
  </si>
  <si>
    <t>银河战士</t>
    <phoneticPr fontId="2" type="noConversion"/>
  </si>
  <si>
    <t>密特罗德</t>
    <phoneticPr fontId="2" type="noConversion"/>
  </si>
  <si>
    <t>飞隼队长</t>
    <phoneticPr fontId="2" type="noConversion"/>
  </si>
  <si>
    <t>F-Zero</t>
    <phoneticPr fontId="2" type="noConversion"/>
  </si>
  <si>
    <t>零式赛车</t>
    <phoneticPr fontId="2" type="noConversion"/>
  </si>
  <si>
    <t>Pikmin</t>
    <phoneticPr fontId="2" type="noConversion"/>
  </si>
  <si>
    <t>皮克敏</t>
    <phoneticPr fontId="2" type="noConversion"/>
  </si>
  <si>
    <t>小麦克</t>
    <phoneticPr fontId="2" type="noConversion"/>
  </si>
  <si>
    <t>Punch Out</t>
    <phoneticPr fontId="2" type="noConversion"/>
  </si>
  <si>
    <t xml:space="preserve"> 拳无虚发？</t>
    <phoneticPr fontId="2" type="noConversion"/>
  </si>
  <si>
    <t>Wii Fit 教练</t>
    <phoneticPr fontId="2" type="noConversion"/>
  </si>
  <si>
    <t>Wii Fit</t>
    <phoneticPr fontId="2" type="noConversion"/>
  </si>
  <si>
    <t>皮特</t>
    <phoneticPr fontId="2" type="noConversion"/>
  </si>
  <si>
    <t>Kid Icarus</t>
    <phoneticPr fontId="2" type="noConversion"/>
  </si>
  <si>
    <t>新·光神话</t>
    <phoneticPr fontId="2" type="noConversion"/>
  </si>
  <si>
    <t>黑暗皮特</t>
    <phoneticPr fontId="2" type="noConversion"/>
  </si>
  <si>
    <t>Kid Icarus</t>
    <phoneticPr fontId="2" type="noConversion"/>
  </si>
  <si>
    <t>帕鲁迪娜</t>
    <phoneticPr fontId="2" type="noConversion"/>
  </si>
  <si>
    <t>Game &amp; Watch 先生</t>
    <phoneticPr fontId="2" type="noConversion"/>
  </si>
  <si>
    <t>Classic Nintendo</t>
    <phoneticPr fontId="2" type="noConversion"/>
  </si>
  <si>
    <t>R.O.B.</t>
    <phoneticPr fontId="2" type="noConversion"/>
  </si>
  <si>
    <t>猎鸭犬</t>
    <phoneticPr fontId="2" type="noConversion"/>
  </si>
  <si>
    <t>Mii格斗战士</t>
    <phoneticPr fontId="2" type="noConversion"/>
  </si>
  <si>
    <t>Mii</t>
    <phoneticPr fontId="2" type="noConversion"/>
  </si>
  <si>
    <t>Mii射击战士</t>
    <phoneticPr fontId="2" type="noConversion"/>
  </si>
  <si>
    <t>Mii</t>
    <phoneticPr fontId="2" type="noConversion"/>
  </si>
  <si>
    <t>Mii剑术战士</t>
    <phoneticPr fontId="2" type="noConversion"/>
  </si>
  <si>
    <t>喷射男孩</t>
    <phoneticPr fontId="2" type="noConversion"/>
  </si>
  <si>
    <t>喷射乌贼</t>
    <phoneticPr fontId="2" type="noConversion"/>
  </si>
  <si>
    <t>Splatoon</t>
    <phoneticPr fontId="2" type="noConversion"/>
  </si>
  <si>
    <t>喷射战士</t>
    <phoneticPr fontId="2" type="noConversion"/>
  </si>
  <si>
    <t>-</t>
    <phoneticPr fontId="2" type="noConversion"/>
  </si>
  <si>
    <t>喷射战士</t>
    <phoneticPr fontId="2" type="noConversion"/>
  </si>
  <si>
    <t>马力欧（足球）</t>
    <phoneticPr fontId="2" type="noConversion"/>
  </si>
  <si>
    <t>Mario Sports Superstars</t>
    <phoneticPr fontId="2" type="noConversion"/>
  </si>
  <si>
    <t>马利欧运动超级明星</t>
    <phoneticPr fontId="2" type="noConversion"/>
  </si>
  <si>
    <t>马力欧（棒球）</t>
    <phoneticPr fontId="2" type="noConversion"/>
  </si>
  <si>
    <t>马力欧（网球）</t>
    <phoneticPr fontId="2" type="noConversion"/>
  </si>
  <si>
    <t>马力欧（高尔夫）</t>
    <phoneticPr fontId="2" type="noConversion"/>
  </si>
  <si>
    <t>马力欧（赛马）</t>
    <phoneticPr fontId="2" type="noConversion"/>
  </si>
  <si>
    <t>Mario Sports Superstars</t>
    <phoneticPr fontId="2" type="noConversion"/>
  </si>
  <si>
    <t>马利欧运动超级明星</t>
    <phoneticPr fontId="2" type="noConversion"/>
  </si>
  <si>
    <t>路易吉（足球）</t>
    <phoneticPr fontId="2" type="noConversion"/>
  </si>
  <si>
    <t>路易吉（棒球）</t>
    <phoneticPr fontId="2" type="noConversion"/>
  </si>
  <si>
    <t>路易吉（网球）</t>
    <phoneticPr fontId="2" type="noConversion"/>
  </si>
  <si>
    <t>路易吉（高尔夫）</t>
    <phoneticPr fontId="2" type="noConversion"/>
  </si>
  <si>
    <t>路易吉（赛马）</t>
    <phoneticPr fontId="2" type="noConversion"/>
  </si>
  <si>
    <t>桃花公主（足球）</t>
    <phoneticPr fontId="2" type="noConversion"/>
  </si>
  <si>
    <t>桃花公主（棒球）</t>
    <phoneticPr fontId="2" type="noConversion"/>
  </si>
  <si>
    <t>桃花公主（网球）</t>
    <phoneticPr fontId="2" type="noConversion"/>
  </si>
  <si>
    <t>桃花公主（高尔夫）</t>
    <phoneticPr fontId="2" type="noConversion"/>
  </si>
  <si>
    <t>桃花公主（赛马）</t>
    <phoneticPr fontId="2" type="noConversion"/>
  </si>
  <si>
    <t>菊花公主（足球）</t>
    <phoneticPr fontId="2" type="noConversion"/>
  </si>
  <si>
    <t>菊花公主（棒球）</t>
    <phoneticPr fontId="2" type="noConversion"/>
  </si>
  <si>
    <t>菊花公主（网球）</t>
    <phoneticPr fontId="2" type="noConversion"/>
  </si>
  <si>
    <t>菊花公主（高尔夫）</t>
    <phoneticPr fontId="2" type="noConversion"/>
  </si>
  <si>
    <t>菊花公主（赛马）</t>
    <phoneticPr fontId="2" type="noConversion"/>
  </si>
  <si>
    <t>耀西（足球）</t>
    <phoneticPr fontId="2" type="noConversion"/>
  </si>
  <si>
    <t>耀西（棒球）</t>
    <phoneticPr fontId="2" type="noConversion"/>
  </si>
  <si>
    <t>耀西（网球）</t>
    <phoneticPr fontId="2" type="noConversion"/>
  </si>
  <si>
    <t>耀西（高尔夫）</t>
    <phoneticPr fontId="2" type="noConversion"/>
  </si>
  <si>
    <t>耀西（赛马）</t>
    <phoneticPr fontId="2" type="noConversion"/>
  </si>
  <si>
    <t>瓦力欧（足球）</t>
    <phoneticPr fontId="2" type="noConversion"/>
  </si>
  <si>
    <t>瓦力欧（棒球）</t>
    <phoneticPr fontId="2" type="noConversion"/>
  </si>
  <si>
    <t>瓦力欧（网球）</t>
    <phoneticPr fontId="2" type="noConversion"/>
  </si>
  <si>
    <t>瓦力欧（高尔夫）</t>
    <phoneticPr fontId="2" type="noConversion"/>
  </si>
  <si>
    <t>瓦力欧（赛马）</t>
    <phoneticPr fontId="2" type="noConversion"/>
  </si>
  <si>
    <t>瓦路易吉（足球）</t>
    <phoneticPr fontId="2" type="noConversion"/>
  </si>
  <si>
    <t>瓦路易吉（棒球）</t>
    <phoneticPr fontId="2" type="noConversion"/>
  </si>
  <si>
    <t>瓦路易吉（网球）</t>
    <phoneticPr fontId="2" type="noConversion"/>
  </si>
  <si>
    <t>瓦路易吉（高尔夫）</t>
    <phoneticPr fontId="2" type="noConversion"/>
  </si>
  <si>
    <t>瓦路易吉（赛马）</t>
    <phoneticPr fontId="2" type="noConversion"/>
  </si>
  <si>
    <t>Mario Sports Superstars</t>
    <phoneticPr fontId="2" type="noConversion"/>
  </si>
  <si>
    <t>马利欧运动超级明星</t>
    <phoneticPr fontId="2" type="noConversion"/>
  </si>
  <si>
    <t>森喜刚（足球）</t>
    <phoneticPr fontId="2" type="noConversion"/>
  </si>
  <si>
    <t>森喜刚（棒球）</t>
    <phoneticPr fontId="2" type="noConversion"/>
  </si>
  <si>
    <t>森喜刚（网球）</t>
    <phoneticPr fontId="2" type="noConversion"/>
  </si>
  <si>
    <t>森喜刚（高尔夫）</t>
    <phoneticPr fontId="2" type="noConversion"/>
  </si>
  <si>
    <t>森喜刚（赛马）</t>
    <phoneticPr fontId="2" type="noConversion"/>
  </si>
  <si>
    <t>迪迪刚（足球）</t>
    <phoneticPr fontId="2" type="noConversion"/>
  </si>
  <si>
    <t>迪迪刚（棒球）</t>
    <phoneticPr fontId="2" type="noConversion"/>
  </si>
  <si>
    <t>迪迪刚（网球）</t>
    <phoneticPr fontId="2" type="noConversion"/>
  </si>
  <si>
    <t>迪迪刚（高尔夫）</t>
    <phoneticPr fontId="2" type="noConversion"/>
  </si>
  <si>
    <t>迪迪刚（赛马）</t>
    <phoneticPr fontId="2" type="noConversion"/>
  </si>
  <si>
    <t>酷霸王（足球）</t>
    <phoneticPr fontId="2" type="noConversion"/>
  </si>
  <si>
    <t>酷霸王（棒球）</t>
    <phoneticPr fontId="2" type="noConversion"/>
  </si>
  <si>
    <t>酷霸王（网球）</t>
    <phoneticPr fontId="2" type="noConversion"/>
  </si>
  <si>
    <t>Mario Sports Superstars</t>
    <phoneticPr fontId="2" type="noConversion"/>
  </si>
  <si>
    <t>马利欧运动超级明星</t>
    <phoneticPr fontId="2" type="noConversion"/>
  </si>
  <si>
    <t>酷霸王（高尔夫）</t>
    <phoneticPr fontId="2" type="noConversion"/>
  </si>
  <si>
    <t>酷霸王（赛马）</t>
    <phoneticPr fontId="2" type="noConversion"/>
  </si>
  <si>
    <t>酷霸王 Jr（高尔夫）</t>
    <phoneticPr fontId="2" type="noConversion"/>
  </si>
  <si>
    <t>嘘嘘鬼（足球）</t>
    <phoneticPr fontId="2" type="noConversion"/>
  </si>
  <si>
    <t>嘘嘘鬼（棒球）</t>
    <phoneticPr fontId="2" type="noConversion"/>
  </si>
  <si>
    <t>嘘嘘鬼（网球）</t>
    <phoneticPr fontId="2" type="noConversion"/>
  </si>
  <si>
    <t>嘘嘘鬼（高尔夫）</t>
    <phoneticPr fontId="2" type="noConversion"/>
  </si>
  <si>
    <t>嘘嘘鬼（赛马）</t>
    <phoneticPr fontId="2" type="noConversion"/>
  </si>
  <si>
    <t>婴儿马力欧（足球）</t>
    <phoneticPr fontId="2" type="noConversion"/>
  </si>
  <si>
    <t>婴儿马力欧（棒球）</t>
    <phoneticPr fontId="2" type="noConversion"/>
  </si>
  <si>
    <t>婴儿马力欧（网球）</t>
    <phoneticPr fontId="2" type="noConversion"/>
  </si>
  <si>
    <t>婴儿马力欧（高尔夫）</t>
    <phoneticPr fontId="2" type="noConversion"/>
  </si>
  <si>
    <t>马力欧（赛马）</t>
    <phoneticPr fontId="2" type="noConversion"/>
  </si>
  <si>
    <t>婴儿路易吉（足球）</t>
    <phoneticPr fontId="2" type="noConversion"/>
  </si>
  <si>
    <t>婴儿路易吉（棒球）</t>
    <phoneticPr fontId="2" type="noConversion"/>
  </si>
  <si>
    <t>婴儿路易吉（网球）</t>
    <phoneticPr fontId="2" type="noConversion"/>
  </si>
  <si>
    <t>婴儿路易吉（高尔夫）</t>
    <phoneticPr fontId="2" type="noConversion"/>
  </si>
  <si>
    <t>婴儿路易吉（赛马）</t>
    <phoneticPr fontId="2" type="noConversion"/>
  </si>
  <si>
    <t>凯萨琳（足球）</t>
    <phoneticPr fontId="2" type="noConversion"/>
  </si>
  <si>
    <t>凯萨琳（棒球）</t>
    <phoneticPr fontId="2" type="noConversion"/>
  </si>
  <si>
    <t>凯萨琳（网球）</t>
    <phoneticPr fontId="2" type="noConversion"/>
  </si>
  <si>
    <t>凯萨琳（高尔夫）</t>
    <phoneticPr fontId="2" type="noConversion"/>
  </si>
  <si>
    <t>凯萨琳（赛马）</t>
    <phoneticPr fontId="2" type="noConversion"/>
  </si>
  <si>
    <t>罗莎塔（足球）</t>
    <phoneticPr fontId="2" type="noConversion"/>
  </si>
  <si>
    <t>罗莎塔（棒球）</t>
    <phoneticPr fontId="2" type="noConversion"/>
  </si>
  <si>
    <t>罗莎塔（网球）</t>
    <phoneticPr fontId="2" type="noConversion"/>
  </si>
  <si>
    <t>罗莎塔（高尔夫）</t>
    <phoneticPr fontId="2" type="noConversion"/>
  </si>
  <si>
    <t>罗莎塔（赛马）</t>
    <phoneticPr fontId="2" type="noConversion"/>
  </si>
  <si>
    <t>金属马力欧（足球）</t>
    <phoneticPr fontId="2" type="noConversion"/>
  </si>
  <si>
    <t>金属马力欧（棒球）</t>
    <phoneticPr fontId="2" type="noConversion"/>
  </si>
  <si>
    <t>金属马力欧（网球）</t>
    <phoneticPr fontId="2" type="noConversion"/>
  </si>
  <si>
    <t>金属马力欧（高尔夫）</t>
    <phoneticPr fontId="2" type="noConversion"/>
  </si>
  <si>
    <t>金属马力欧（赛马）</t>
    <phoneticPr fontId="2" type="noConversion"/>
  </si>
  <si>
    <t>Mario Sports Superstars</t>
    <phoneticPr fontId="2" type="noConversion"/>
  </si>
  <si>
    <t>马利欧运动超级明星</t>
    <phoneticPr fontId="2" type="noConversion"/>
  </si>
  <si>
    <t>桃花公主（高尔夫）</t>
    <phoneticPr fontId="2" type="noConversion"/>
  </si>
  <si>
    <t>喷火龙</t>
    <phoneticPr fontId="2" type="noConversion"/>
  </si>
  <si>
    <t>Pokemon</t>
    <phoneticPr fontId="2" type="noConversion"/>
  </si>
  <si>
    <t>皮卡丘</t>
    <phoneticPr fontId="2" type="noConversion"/>
  </si>
  <si>
    <t>胖丁</t>
    <phoneticPr fontId="2" type="noConversion"/>
  </si>
  <si>
    <t>超梦</t>
    <phoneticPr fontId="2" type="noConversion"/>
  </si>
  <si>
    <t>Pokken</t>
    <phoneticPr fontId="2" type="noConversion"/>
  </si>
  <si>
    <t>梅塔骑士</t>
    <phoneticPr fontId="2" type="noConversion"/>
  </si>
  <si>
    <t>迪迪迪大王</t>
    <phoneticPr fontId="2" type="noConversion"/>
  </si>
  <si>
    <t>箱子男孩</t>
    <phoneticPr fontId="2" type="noConversion"/>
  </si>
  <si>
    <t>马尔斯</t>
    <phoneticPr fontId="2" type="noConversion"/>
  </si>
  <si>
    <t>火焰之纹章</t>
    <phoneticPr fontId="2" type="noConversion"/>
  </si>
  <si>
    <t>艾克</t>
    <phoneticPr fontId="2" type="noConversion"/>
  </si>
  <si>
    <t>露琪亚</t>
    <phoneticPr fontId="2" type="noConversion"/>
  </si>
  <si>
    <t>卡姆依1</t>
    <phoneticPr fontId="2" type="noConversion"/>
  </si>
  <si>
    <t>阿鲁姆</t>
    <phoneticPr fontId="2" type="noConversion"/>
  </si>
  <si>
    <t>库洛姆</t>
    <phoneticPr fontId="2" type="noConversion"/>
  </si>
  <si>
    <t>琪琪</t>
    <phoneticPr fontId="2" type="noConversion"/>
  </si>
  <si>
    <t>修尔克</t>
    <phoneticPr fontId="2" type="noConversion"/>
  </si>
  <si>
    <t>Xenoblade</t>
    <phoneticPr fontId="2" type="noConversion"/>
  </si>
  <si>
    <t>异度之刃</t>
    <phoneticPr fontId="2" type="noConversion"/>
  </si>
  <si>
    <t>奈斯</t>
    <phoneticPr fontId="2" type="noConversion"/>
  </si>
  <si>
    <t>Earthbound</t>
    <phoneticPr fontId="2" type="noConversion"/>
  </si>
  <si>
    <t>小机器人</t>
    <phoneticPr fontId="2" type="noConversion"/>
  </si>
  <si>
    <t>Bayonetta</t>
    <phoneticPr fontId="2" type="noConversion"/>
  </si>
  <si>
    <t>猎天使魔女</t>
    <phoneticPr fontId="2" type="noConversion"/>
  </si>
  <si>
    <t>贝优妮塔 P2</t>
    <phoneticPr fontId="2" type="noConversion"/>
  </si>
  <si>
    <t>吃豆人</t>
    <phoneticPr fontId="2" type="noConversion"/>
  </si>
  <si>
    <t>隆</t>
    <phoneticPr fontId="2" type="noConversion"/>
  </si>
  <si>
    <t>Street fighter</t>
    <phoneticPr fontId="2" type="noConversion"/>
  </si>
  <si>
    <t>街霸</t>
    <phoneticPr fontId="2" type="noConversion"/>
  </si>
  <si>
    <t>Monster Hunter</t>
    <phoneticPr fontId="2" type="noConversion"/>
  </si>
  <si>
    <t>钢铲骑士</t>
    <phoneticPr fontId="2" type="noConversion"/>
  </si>
  <si>
    <t>克劳德(FF7)</t>
    <phoneticPr fontId="2" type="noConversion"/>
  </si>
  <si>
    <t>Final Fantasy</t>
    <phoneticPr fontId="2" type="noConversion"/>
  </si>
  <si>
    <t>最终幻想</t>
    <phoneticPr fontId="2" type="noConversion"/>
  </si>
  <si>
    <t>克劳德(FF7) P2</t>
    <phoneticPr fontId="2" type="noConversion"/>
  </si>
  <si>
    <t>繁体中文名</t>
    <phoneticPr fontId="2" type="noConversion"/>
  </si>
  <si>
    <t>Dr. Mario</t>
    <phoneticPr fontId="2" type="noConversion"/>
  </si>
  <si>
    <t>碧姬公主</t>
    <phoneticPr fontId="2" type="noConversion"/>
  </si>
  <si>
    <t>耀西</t>
    <phoneticPr fontId="2" type="noConversion"/>
  </si>
  <si>
    <t>羅潔塔</t>
    <phoneticPr fontId="2" type="noConversion"/>
  </si>
  <si>
    <t>羅潔塔&amp;奇可</t>
    <phoneticPr fontId="2" type="noConversion"/>
  </si>
  <si>
    <t>庫巴</t>
    <phoneticPr fontId="2" type="noConversion"/>
  </si>
  <si>
    <t>瓦利歐</t>
    <phoneticPr fontId="2" type="noConversion"/>
  </si>
  <si>
    <t>森喜剛</t>
    <phoneticPr fontId="2" type="noConversion"/>
  </si>
  <si>
    <t>狄狄剛</t>
    <phoneticPr fontId="2" type="noConversion"/>
  </si>
  <si>
    <t>奇諾比奧</t>
    <phoneticPr fontId="2" type="noConversion"/>
  </si>
  <si>
    <t>黛西公主</t>
    <phoneticPr fontId="2" type="noConversion"/>
  </si>
  <si>
    <t>害羞幽靈</t>
    <phoneticPr fontId="2" type="noConversion"/>
  </si>
  <si>
    <t>薩爾達</t>
    <phoneticPr fontId="2" type="noConversion"/>
  </si>
  <si>
    <t>希克</t>
    <phoneticPr fontId="2" type="noConversion"/>
  </si>
  <si>
    <t>加儂多夫</t>
    <phoneticPr fontId="2" type="noConversion"/>
  </si>
  <si>
    <t>莎姆斯</t>
    <phoneticPr fontId="2" type="noConversion"/>
  </si>
  <si>
    <t>简体中文名</t>
    <phoneticPr fontId="2" type="noConversion"/>
  </si>
  <si>
    <t>喏库喏库</t>
    <phoneticPr fontId="2" type="noConversion"/>
  </si>
  <si>
    <t>酷霸王Jr.</t>
    <phoneticPr fontId="2" type="noConversion"/>
  </si>
  <si>
    <t>酷霸王Jr.（足球）</t>
    <phoneticPr fontId="2" type="noConversion"/>
  </si>
  <si>
    <t>酷霸王Jr.（棒球）</t>
    <phoneticPr fontId="2" type="noConversion"/>
  </si>
  <si>
    <t>酷霸王Jr.（网球）</t>
    <phoneticPr fontId="2" type="noConversion"/>
  </si>
  <si>
    <t>酷霸王Jr.（赛马）</t>
    <phoneticPr fontId="2" type="noConversion"/>
  </si>
  <si>
    <t>西施惠</t>
    <phoneticPr fontId="2" type="noConversion"/>
  </si>
  <si>
    <t>静江(西施惠) 冬</t>
    <phoneticPr fontId="2" type="noConversion"/>
  </si>
  <si>
    <t>静江(西施惠)  和服</t>
    <phoneticPr fontId="2" type="noConversion"/>
  </si>
  <si>
    <t>静江(西施惠)  夏</t>
    <phoneticPr fontId="2" type="noConversion"/>
  </si>
  <si>
    <t>马车8</t>
    <phoneticPr fontId="2" type="noConversion"/>
  </si>
  <si>
    <t>慢慢龜</t>
    <phoneticPr fontId="2" type="noConversion"/>
  </si>
  <si>
    <t>庫巴Jr.</t>
    <phoneticPr fontId="2" type="noConversion"/>
  </si>
  <si>
    <t>动物森友会</t>
    <phoneticPr fontId="2" type="noConversion"/>
  </si>
  <si>
    <t>皮克敏</t>
    <phoneticPr fontId="2" type="noConversion"/>
  </si>
  <si>
    <t>马车8</t>
    <phoneticPr fontId="2" type="noConversion"/>
  </si>
  <si>
    <t>Super Mario Cereal</t>
    <phoneticPr fontId="2" type="noConversion"/>
  </si>
  <si>
    <t>[SMC] 01 - Super Mario Cereal.bin</t>
    <phoneticPr fontId="2" type="noConversion"/>
  </si>
  <si>
    <t>37400001-03741402</t>
    <phoneticPr fontId="2" type="noConversion"/>
  </si>
  <si>
    <t>CRC32:3DD7B13E</t>
    <phoneticPr fontId="2" type="noConversion"/>
  </si>
  <si>
    <t>Plague Knight</t>
    <phoneticPr fontId="2" type="noConversion"/>
  </si>
  <si>
    <t>temp02</t>
    <phoneticPr fontId="2" type="noConversion"/>
  </si>
  <si>
    <t>铲子骑士</t>
    <phoneticPr fontId="2" type="noConversion"/>
  </si>
  <si>
    <t>Specter Knight</t>
    <phoneticPr fontId="2" type="noConversion"/>
  </si>
  <si>
    <t>374000</t>
    <phoneticPr fontId="2" type="noConversion"/>
  </si>
  <si>
    <t>Mario</t>
    <phoneticPr fontId="2" type="noConversion"/>
  </si>
  <si>
    <t>[SMC]</t>
    <phoneticPr fontId="2" type="noConversion"/>
  </si>
  <si>
    <t>SMC</t>
    <phoneticPr fontId="2" type="noConversion"/>
  </si>
  <si>
    <t>瑪利歐</t>
    <phoneticPr fontId="2" type="noConversion"/>
  </si>
  <si>
    <t>Super Mario Odyssey</t>
    <phoneticPr fontId="2" type="noConversion"/>
  </si>
  <si>
    <t>美味的amiibo</t>
    <phoneticPr fontId="2" type="noConversion"/>
  </si>
  <si>
    <t>营养麦片</t>
    <phoneticPr fontId="2" type="noConversion"/>
  </si>
  <si>
    <t>SSB08</t>
    <phoneticPr fontId="2" type="noConversion"/>
  </si>
  <si>
    <t>SSB10</t>
    <phoneticPr fontId="2" type="noConversion"/>
  </si>
  <si>
    <t>SSB12</t>
    <phoneticPr fontId="2" type="noConversion"/>
  </si>
  <si>
    <t>SSB16</t>
    <phoneticPr fontId="2" type="noConversion"/>
  </si>
  <si>
    <t>SSB17</t>
    <phoneticPr fontId="2" type="noConversion"/>
  </si>
  <si>
    <t>SSB21</t>
    <phoneticPr fontId="2" type="noConversion"/>
  </si>
  <si>
    <t>SSB24</t>
    <phoneticPr fontId="2" type="noConversion"/>
  </si>
  <si>
    <t>SSB35</t>
    <phoneticPr fontId="2" type="noConversion"/>
  </si>
  <si>
    <t>SSB36</t>
    <phoneticPr fontId="2" type="noConversion"/>
  </si>
  <si>
    <t>SSB37</t>
    <phoneticPr fontId="2" type="noConversion"/>
  </si>
  <si>
    <t>SSB51</t>
    <phoneticPr fontId="2" type="noConversion"/>
  </si>
  <si>
    <t>SSB14</t>
    <phoneticPr fontId="2" type="noConversion"/>
  </si>
  <si>
    <t>SSB25</t>
    <phoneticPr fontId="2" type="noConversion"/>
  </si>
  <si>
    <t>SSB28</t>
    <phoneticPr fontId="2" type="noConversion"/>
  </si>
  <si>
    <t>SSB29</t>
    <phoneticPr fontId="2" type="noConversion"/>
  </si>
  <si>
    <t>SMC01</t>
    <phoneticPr fontId="2" type="noConversion"/>
  </si>
  <si>
    <t>PT01</t>
    <phoneticPr fontId="2" type="noConversion"/>
  </si>
  <si>
    <t>噴火龍</t>
    <phoneticPr fontId="2" type="noConversion"/>
  </si>
  <si>
    <t>胖丁</t>
    <phoneticPr fontId="2" type="noConversion"/>
  </si>
  <si>
    <t>路卡利欧</t>
    <phoneticPr fontId="2" type="noConversion"/>
  </si>
  <si>
    <t>路卡利歐</t>
    <phoneticPr fontId="2" type="noConversion"/>
  </si>
  <si>
    <t>超夢</t>
    <phoneticPr fontId="2" type="noConversion"/>
  </si>
  <si>
    <t>甲贺忍蛙</t>
    <phoneticPr fontId="2" type="noConversion"/>
  </si>
  <si>
    <t>甲賀忍蛙</t>
    <phoneticPr fontId="2" type="noConversion"/>
  </si>
  <si>
    <t>路卡利欧</t>
    <phoneticPr fontId="2" type="noConversion"/>
  </si>
  <si>
    <t>胖丁</t>
    <phoneticPr fontId="2" type="noConversion"/>
  </si>
  <si>
    <t>大乱斗</t>
    <phoneticPr fontId="2" type="noConversion"/>
  </si>
  <si>
    <t>口袋铁拳</t>
    <phoneticPr fontId="2" type="noConversion"/>
  </si>
  <si>
    <t>口袋妖怪</t>
    <phoneticPr fontId="2" type="noConversion"/>
  </si>
  <si>
    <t>营养麦片</t>
    <phoneticPr fontId="2" type="noConversion"/>
  </si>
  <si>
    <t>超夢</t>
    <phoneticPr fontId="2" type="noConversion"/>
  </si>
  <si>
    <t>Pokemon</t>
    <phoneticPr fontId="2" type="noConversion"/>
  </si>
  <si>
    <t>temp0400-00000000</t>
    <phoneticPr fontId="2" type="noConversion"/>
  </si>
  <si>
    <t>[PKE] x1 - Pikachu</t>
    <phoneticPr fontId="2" type="noConversion"/>
  </si>
  <si>
    <t>temp03</t>
    <phoneticPr fontId="2" type="noConversion"/>
  </si>
  <si>
    <t>temp04</t>
    <phoneticPr fontId="2" type="noConversion"/>
  </si>
  <si>
    <t>Pikachu</t>
    <phoneticPr fontId="2" type="noConversion"/>
  </si>
  <si>
    <t>皮卡丘</t>
    <phoneticPr fontId="2" type="noConversion"/>
  </si>
  <si>
    <t>名侦探皮卡秋</t>
    <phoneticPr fontId="2" type="noConversion"/>
  </si>
  <si>
    <t>名侦探Pikachu</t>
    <phoneticPr fontId="2" type="noConversion"/>
  </si>
  <si>
    <t>Yoshi's Woolly World</t>
    <phoneticPr fontId="2" type="noConversion"/>
  </si>
  <si>
    <t>[YWW]</t>
    <phoneticPr fontId="2" type="noConversion"/>
  </si>
  <si>
    <t>YWW</t>
    <phoneticPr fontId="2" type="noConversion"/>
  </si>
  <si>
    <t>毛绒</t>
    <phoneticPr fontId="2" type="noConversion"/>
  </si>
  <si>
    <t>名侦探皮卡丘</t>
    <phoneticPr fontId="2" type="noConversion"/>
  </si>
  <si>
    <t>[PKE]</t>
    <phoneticPr fontId="2" type="noConversion"/>
  </si>
  <si>
    <t>PKE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</si>
</sst>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76" formatCode="yyyy\-mm\-dd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name val="Arial"/>
      <family val="2"/>
    </font>
    <font>
      <b/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sz val="11"/>
      <color rgb="FF00B050"/>
      <name val="等线"/>
      <family val="3"/>
      <charset val="134"/>
    </font>
    <font>
      <b/>
      <sz val="11"/>
      <color rgb="FFC00000"/>
      <name val="Arial"/>
      <family val="2"/>
    </font>
    <font>
      <b/>
      <sz val="11"/>
      <color rgb="FFC0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D2D2"/>
        <bgColor indexed="64"/>
      </patternFill>
    </fill>
    <fill>
      <patternFill patternType="solid">
        <fgColor rgb="FFBBFFD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ill="1" applyBorder="1"/>
    <xf numFmtId="0" fontId="7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4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1" fontId="0" fillId="3" borderId="1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57" fontId="4" fillId="0" borderId="1" xfId="0" applyNumberFormat="1" applyFont="1" applyBorder="1" applyAlignment="1">
      <alignment horizontal="center" vertical="center"/>
    </xf>
    <xf numFmtId="31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14" fillId="3" borderId="9" xfId="0" applyNumberFormat="1" applyFont="1" applyFill="1" applyBorder="1" applyAlignment="1">
      <alignment horizontal="center" vertical="center"/>
    </xf>
    <xf numFmtId="41" fontId="14" fillId="3" borderId="1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3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9" xfId="0" applyNumberFormat="1" applyBorder="1" applyAlignment="1">
      <alignment horizontal="center" vertical="center"/>
    </xf>
    <xf numFmtId="41" fontId="0" fillId="3" borderId="9" xfId="0" applyNumberFormat="1" applyFill="1" applyBorder="1" applyAlignment="1">
      <alignment horizontal="center" vertical="center"/>
    </xf>
    <xf numFmtId="41" fontId="0" fillId="3" borderId="10" xfId="0" applyNumberFormat="1" applyFill="1" applyBorder="1" applyAlignment="1">
      <alignment horizontal="center" vertical="center"/>
    </xf>
    <xf numFmtId="41" fontId="17" fillId="3" borderId="5" xfId="0" applyNumberFormat="1" applyFont="1" applyFill="1" applyBorder="1" applyAlignment="1">
      <alignment horizontal="center" vertical="center"/>
    </xf>
    <xf numFmtId="41" fontId="17" fillId="3" borderId="6" xfId="0" applyNumberFormat="1" applyFont="1" applyFill="1" applyBorder="1" applyAlignment="1">
      <alignment horizontal="center" vertical="center"/>
    </xf>
    <xf numFmtId="41" fontId="17" fillId="3" borderId="1" xfId="0" applyNumberFormat="1" applyFont="1" applyFill="1" applyBorder="1" applyAlignment="1">
      <alignment horizontal="center" vertical="center"/>
    </xf>
    <xf numFmtId="41" fontId="17" fillId="3" borderId="8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21"/>
  <sheetViews>
    <sheetView tabSelected="1" zoomScaleNormal="100" zoomScaleSheetLayoutView="100" workbookViewId="0">
      <pane ySplit="1" topLeftCell="A796" activePane="bottomLeft" state="frozen"/>
      <selection pane="bottomLeft" activeCell="E820" sqref="E820"/>
    </sheetView>
  </sheetViews>
  <sheetFormatPr defaultRowHeight="14.25" x14ac:dyDescent="0.2"/>
  <cols>
    <col min="1" max="1" width="9.75" bestFit="1" customWidth="1"/>
    <col min="2" max="2" width="9.5" style="3" bestFit="1" customWidth="1"/>
    <col min="3" max="3" width="11.125" bestFit="1" customWidth="1"/>
    <col min="4" max="4" width="24" bestFit="1" customWidth="1"/>
    <col min="5" max="5" width="36.125" customWidth="1"/>
    <col min="6" max="6" width="69.625" bestFit="1" customWidth="1"/>
    <col min="7" max="7" width="19.125" style="7" customWidth="1"/>
    <col min="8" max="8" width="10.125" style="7" bestFit="1" customWidth="1"/>
    <col min="9" max="9" width="11.125" style="3" bestFit="1" customWidth="1"/>
    <col min="10" max="10" width="20.375" style="3" customWidth="1"/>
    <col min="11" max="11" width="17.125" style="3" customWidth="1"/>
    <col min="12" max="12" width="13" style="33" bestFit="1" customWidth="1"/>
    <col min="13" max="13" width="19.875" style="3" bestFit="1" customWidth="1"/>
    <col min="14" max="14" width="11" style="7" bestFit="1" customWidth="1"/>
  </cols>
  <sheetData>
    <row r="1" spans="1:14" x14ac:dyDescent="0.2">
      <c r="A1" s="4" t="s">
        <v>598</v>
      </c>
      <c r="B1" s="36" t="s">
        <v>1584</v>
      </c>
      <c r="C1" s="4" t="s">
        <v>754</v>
      </c>
      <c r="D1" s="4" t="s">
        <v>761</v>
      </c>
      <c r="E1" s="4" t="s">
        <v>1309</v>
      </c>
      <c r="F1" s="4" t="s">
        <v>597</v>
      </c>
      <c r="G1" s="72" t="s">
        <v>780</v>
      </c>
      <c r="H1" s="4" t="s">
        <v>1297</v>
      </c>
      <c r="I1" s="4" t="s">
        <v>606</v>
      </c>
      <c r="J1" s="42" t="s">
        <v>2966</v>
      </c>
      <c r="K1" s="42" t="s">
        <v>2968</v>
      </c>
      <c r="L1" s="30" t="s">
        <v>1516</v>
      </c>
      <c r="M1" s="4" t="s">
        <v>1412</v>
      </c>
      <c r="N1" s="72" t="s">
        <v>3827</v>
      </c>
    </row>
    <row r="2" spans="1:14" ht="14.25" customHeight="1" x14ac:dyDescent="0.2">
      <c r="A2" s="1">
        <v>1</v>
      </c>
      <c r="B2" s="2">
        <v>20171109</v>
      </c>
      <c r="C2" s="1" t="s">
        <v>759</v>
      </c>
      <c r="D2" s="1" t="s">
        <v>601</v>
      </c>
      <c r="E2" s="1" t="s">
        <v>1370</v>
      </c>
      <c r="F2" s="1" t="s">
        <v>0</v>
      </c>
      <c r="G2" s="73" t="str">
        <f>INDEX(中文!B:B,MATCH(LEFT(已整理!J2,6),中文!E:E,0))</f>
        <v>-</v>
      </c>
      <c r="H2" s="5">
        <v>1</v>
      </c>
      <c r="I2" s="2">
        <v>1</v>
      </c>
      <c r="J2" s="2" t="s">
        <v>1609</v>
      </c>
      <c r="K2" s="2" t="s">
        <v>2316</v>
      </c>
      <c r="L2" s="31">
        <v>42943</v>
      </c>
      <c r="M2" s="2"/>
      <c r="N2" s="73" t="str">
        <f>SUBSTITUTE(SUBSTITUTE(LEFT(F2,FIND("-",F2)-2),"[",""),"] ","")&amp;IF(C2="Powersaves","-X","")</f>
        <v>ACXS1</v>
      </c>
    </row>
    <row r="3" spans="1:14" ht="14.25" customHeight="1" x14ac:dyDescent="0.2">
      <c r="A3" s="1">
        <v>2</v>
      </c>
      <c r="B3" s="2">
        <v>20171109</v>
      </c>
      <c r="C3" s="1" t="s">
        <v>759</v>
      </c>
      <c r="D3" s="1" t="s">
        <v>409</v>
      </c>
      <c r="E3" s="1" t="s">
        <v>1370</v>
      </c>
      <c r="F3" s="1" t="s">
        <v>1</v>
      </c>
      <c r="G3" s="73" t="str">
        <f>INDEX(中文!B:B,MATCH(LEFT(已整理!J3,6),中文!E:E,0))</f>
        <v>-</v>
      </c>
      <c r="H3" s="5">
        <v>1</v>
      </c>
      <c r="I3" s="2">
        <v>1</v>
      </c>
      <c r="J3" s="2" t="s">
        <v>1610</v>
      </c>
      <c r="K3" s="2" t="s">
        <v>2317</v>
      </c>
      <c r="L3" s="31">
        <v>42943</v>
      </c>
      <c r="M3" s="2"/>
      <c r="N3" s="73" t="str">
        <f t="shared" ref="N3:N66" si="0">SUBSTITUTE(SUBSTITUTE(LEFT(F3,FIND("-",F3)-2),"[",""),"] ","")&amp;IF(C3="Powersaves","-X","")</f>
        <v>ACXS2</v>
      </c>
    </row>
    <row r="4" spans="1:14" ht="14.25" customHeight="1" x14ac:dyDescent="0.2">
      <c r="A4" s="1">
        <v>3</v>
      </c>
      <c r="B4" s="2">
        <v>20171109</v>
      </c>
      <c r="C4" s="1" t="s">
        <v>759</v>
      </c>
      <c r="D4" s="1" t="s">
        <v>409</v>
      </c>
      <c r="E4" s="1" t="s">
        <v>1370</v>
      </c>
      <c r="F4" s="1" t="s">
        <v>2</v>
      </c>
      <c r="G4" s="73" t="str">
        <f>INDEX(中文!B:B,MATCH(LEFT(已整理!J4,6),中文!E:E,0))</f>
        <v>-</v>
      </c>
      <c r="H4" s="5">
        <v>1</v>
      </c>
      <c r="I4" s="2">
        <v>1</v>
      </c>
      <c r="J4" s="2" t="s">
        <v>1611</v>
      </c>
      <c r="K4" s="2" t="s">
        <v>2318</v>
      </c>
      <c r="L4" s="31">
        <v>42943</v>
      </c>
      <c r="M4" s="2"/>
      <c r="N4" s="73" t="str">
        <f t="shared" si="0"/>
        <v>ACXS3</v>
      </c>
    </row>
    <row r="5" spans="1:14" ht="14.25" customHeight="1" x14ac:dyDescent="0.2">
      <c r="A5" s="1">
        <v>4</v>
      </c>
      <c r="B5" s="2">
        <v>20171109</v>
      </c>
      <c r="C5" s="1" t="s">
        <v>759</v>
      </c>
      <c r="D5" s="1" t="s">
        <v>409</v>
      </c>
      <c r="E5" s="1" t="s">
        <v>1370</v>
      </c>
      <c r="F5" s="1" t="s">
        <v>3</v>
      </c>
      <c r="G5" s="73" t="str">
        <f>INDEX(中文!B:B,MATCH(LEFT(已整理!J5,6),中文!E:E,0))</f>
        <v>-</v>
      </c>
      <c r="H5" s="5">
        <v>1</v>
      </c>
      <c r="I5" s="2">
        <v>1</v>
      </c>
      <c r="J5" s="2" t="s">
        <v>1612</v>
      </c>
      <c r="K5" s="2" t="s">
        <v>2319</v>
      </c>
      <c r="L5" s="31">
        <v>42943</v>
      </c>
      <c r="M5" s="2"/>
      <c r="N5" s="73" t="str">
        <f t="shared" si="0"/>
        <v>ACXS4</v>
      </c>
    </row>
    <row r="6" spans="1:14" ht="14.25" customHeight="1" x14ac:dyDescent="0.2">
      <c r="A6" s="1">
        <v>5</v>
      </c>
      <c r="B6" s="2">
        <v>20171109</v>
      </c>
      <c r="C6" s="1" t="s">
        <v>759</v>
      </c>
      <c r="D6" s="1" t="s">
        <v>409</v>
      </c>
      <c r="E6" s="1" t="s">
        <v>1370</v>
      </c>
      <c r="F6" s="1" t="s">
        <v>4</v>
      </c>
      <c r="G6" s="73" t="str">
        <f>INDEX(中文!B:B,MATCH(LEFT(已整理!J6,6),中文!E:E,0))</f>
        <v>-</v>
      </c>
      <c r="H6" s="5">
        <v>1</v>
      </c>
      <c r="I6" s="2">
        <v>1</v>
      </c>
      <c r="J6" s="2" t="s">
        <v>1613</v>
      </c>
      <c r="K6" s="2" t="s">
        <v>2320</v>
      </c>
      <c r="L6" s="31">
        <v>42943</v>
      </c>
      <c r="M6" s="2"/>
      <c r="N6" s="73" t="str">
        <f t="shared" si="0"/>
        <v>ACXS5</v>
      </c>
    </row>
    <row r="7" spans="1:14" ht="14.25" customHeight="1" x14ac:dyDescent="0.2">
      <c r="A7" s="1">
        <v>6</v>
      </c>
      <c r="B7" s="2">
        <v>20171109</v>
      </c>
      <c r="C7" s="1" t="s">
        <v>759</v>
      </c>
      <c r="D7" s="1" t="s">
        <v>409</v>
      </c>
      <c r="E7" s="1" t="s">
        <v>1370</v>
      </c>
      <c r="F7" s="1" t="s">
        <v>5</v>
      </c>
      <c r="G7" s="73" t="str">
        <f>INDEX(中文!B:B,MATCH(LEFT(已整理!J7,6),中文!E:E,0))</f>
        <v>-</v>
      </c>
      <c r="H7" s="5">
        <v>1</v>
      </c>
      <c r="I7" s="2">
        <v>1</v>
      </c>
      <c r="J7" s="2" t="s">
        <v>1614</v>
      </c>
      <c r="K7" s="2" t="s">
        <v>2321</v>
      </c>
      <c r="L7" s="31">
        <v>42943</v>
      </c>
      <c r="M7" s="2"/>
      <c r="N7" s="73" t="str">
        <f t="shared" si="0"/>
        <v>ACXS6</v>
      </c>
    </row>
    <row r="8" spans="1:14" ht="14.25" customHeight="1" x14ac:dyDescent="0.2">
      <c r="A8" s="1">
        <v>7</v>
      </c>
      <c r="B8" s="2">
        <v>20171109</v>
      </c>
      <c r="C8" s="1" t="s">
        <v>759</v>
      </c>
      <c r="D8" s="1" t="s">
        <v>409</v>
      </c>
      <c r="E8" s="1" t="s">
        <v>1372</v>
      </c>
      <c r="F8" s="1" t="s">
        <v>8</v>
      </c>
      <c r="G8" s="73" t="str">
        <f>INDEX(中文!B:B,MATCH(LEFT(已整理!J8,6),中文!E:E,0))</f>
        <v>西施惠</v>
      </c>
      <c r="H8" s="5">
        <v>1</v>
      </c>
      <c r="I8" s="2">
        <v>1</v>
      </c>
      <c r="J8" s="2" t="s">
        <v>1618</v>
      </c>
      <c r="K8" s="2" t="s">
        <v>2325</v>
      </c>
      <c r="L8" s="31">
        <v>42943</v>
      </c>
      <c r="M8" s="2"/>
      <c r="N8" s="73" t="str">
        <f t="shared" si="0"/>
        <v>ACCP1</v>
      </c>
    </row>
    <row r="9" spans="1:14" ht="14.25" customHeight="1" x14ac:dyDescent="0.2">
      <c r="A9" s="1">
        <v>8</v>
      </c>
      <c r="B9" s="2">
        <v>20171109</v>
      </c>
      <c r="C9" s="1" t="s">
        <v>759</v>
      </c>
      <c r="D9" s="1" t="s">
        <v>409</v>
      </c>
      <c r="E9" s="1" t="s">
        <v>1509</v>
      </c>
      <c r="F9" s="1" t="s">
        <v>2313</v>
      </c>
      <c r="G9" s="73" t="str">
        <f>INDEX(中文!B:B,MATCH(LEFT(已整理!J9,6),中文!E:E,0))</f>
        <v>K.K. Slider</v>
      </c>
      <c r="H9" s="5">
        <v>1</v>
      </c>
      <c r="I9" s="2">
        <v>1</v>
      </c>
      <c r="J9" s="2" t="s">
        <v>1619</v>
      </c>
      <c r="K9" s="2" t="s">
        <v>2326</v>
      </c>
      <c r="L9" s="31">
        <v>42943</v>
      </c>
      <c r="M9" s="2"/>
      <c r="N9" s="73" t="str">
        <f t="shared" si="0"/>
        <v>ACCP2</v>
      </c>
    </row>
    <row r="10" spans="1:14" ht="14.25" customHeight="1" x14ac:dyDescent="0.2">
      <c r="A10" s="1">
        <v>9</v>
      </c>
      <c r="B10" s="2">
        <v>20171109</v>
      </c>
      <c r="C10" s="1" t="s">
        <v>759</v>
      </c>
      <c r="D10" s="1" t="s">
        <v>409</v>
      </c>
      <c r="E10" s="1" t="s">
        <v>1371</v>
      </c>
      <c r="F10" s="1" t="s">
        <v>602</v>
      </c>
      <c r="G10" s="73" t="str">
        <f>INDEX(中文!B:B,MATCH(LEFT(已整理!J10,6),中文!E:E,0))</f>
        <v>-</v>
      </c>
      <c r="H10" s="5">
        <v>1</v>
      </c>
      <c r="I10" s="2">
        <v>1</v>
      </c>
      <c r="J10" s="2" t="s">
        <v>1615</v>
      </c>
      <c r="K10" s="2" t="s">
        <v>2322</v>
      </c>
      <c r="L10" s="31">
        <v>42943</v>
      </c>
      <c r="M10" s="2"/>
      <c r="N10" s="73" t="str">
        <f t="shared" si="0"/>
        <v>ACAF1</v>
      </c>
    </row>
    <row r="11" spans="1:14" ht="14.25" customHeight="1" x14ac:dyDescent="0.2">
      <c r="A11" s="1">
        <v>10</v>
      </c>
      <c r="B11" s="2">
        <v>20171109</v>
      </c>
      <c r="C11" s="1" t="s">
        <v>759</v>
      </c>
      <c r="D11" s="1" t="s">
        <v>409</v>
      </c>
      <c r="E11" s="1" t="s">
        <v>1371</v>
      </c>
      <c r="F11" s="1" t="s">
        <v>6</v>
      </c>
      <c r="G11" s="73" t="str">
        <f>INDEX(中文!B:B,MATCH(LEFT(已整理!J11,6),中文!E:E,0))</f>
        <v>-</v>
      </c>
      <c r="H11" s="5">
        <v>1</v>
      </c>
      <c r="I11" s="2">
        <v>1</v>
      </c>
      <c r="J11" s="2" t="s">
        <v>1616</v>
      </c>
      <c r="K11" s="2" t="s">
        <v>2323</v>
      </c>
      <c r="L11" s="31">
        <v>42943</v>
      </c>
      <c r="M11" s="2"/>
      <c r="N11" s="73" t="str">
        <f t="shared" si="0"/>
        <v>ACAF2</v>
      </c>
    </row>
    <row r="12" spans="1:14" ht="14.25" customHeight="1" x14ac:dyDescent="0.2">
      <c r="A12" s="1">
        <v>11</v>
      </c>
      <c r="B12" s="2">
        <v>20171109</v>
      </c>
      <c r="C12" s="1" t="s">
        <v>759</v>
      </c>
      <c r="D12" s="1" t="s">
        <v>409</v>
      </c>
      <c r="E12" s="1" t="s">
        <v>1371</v>
      </c>
      <c r="F12" s="1" t="s">
        <v>7</v>
      </c>
      <c r="G12" s="73" t="str">
        <f>INDEX(中文!B:B,MATCH(LEFT(已整理!J12,6),中文!E:E,0))</f>
        <v>-</v>
      </c>
      <c r="H12" s="5">
        <v>1</v>
      </c>
      <c r="I12" s="2">
        <v>1</v>
      </c>
      <c r="J12" s="2" t="s">
        <v>1617</v>
      </c>
      <c r="K12" s="2" t="s">
        <v>2324</v>
      </c>
      <c r="L12" s="31">
        <v>42943</v>
      </c>
      <c r="M12" s="2"/>
      <c r="N12" s="73" t="str">
        <f t="shared" si="0"/>
        <v>ACAF3</v>
      </c>
    </row>
    <row r="13" spans="1:14" ht="14.25" customHeight="1" x14ac:dyDescent="0.2">
      <c r="A13" s="1">
        <v>12</v>
      </c>
      <c r="B13" s="2">
        <v>20171109</v>
      </c>
      <c r="C13" s="1" t="s">
        <v>759</v>
      </c>
      <c r="D13" s="1" t="s">
        <v>409</v>
      </c>
      <c r="E13" s="1" t="s">
        <v>1374</v>
      </c>
      <c r="F13" s="1" t="s">
        <v>9</v>
      </c>
      <c r="G13" s="73" t="str">
        <f>INDEX(中文!B:B,MATCH(LEFT(已整理!J13,6),中文!E:E,0))</f>
        <v>西施惠</v>
      </c>
      <c r="H13" s="5">
        <v>1</v>
      </c>
      <c r="I13" s="2">
        <v>1</v>
      </c>
      <c r="J13" s="2" t="s">
        <v>1620</v>
      </c>
      <c r="K13" s="2" t="s">
        <v>2327</v>
      </c>
      <c r="L13" s="31">
        <v>42943</v>
      </c>
      <c r="M13" s="2"/>
      <c r="N13" s="73" t="str">
        <f t="shared" si="0"/>
        <v>AC001</v>
      </c>
    </row>
    <row r="14" spans="1:14" ht="14.25" customHeight="1" x14ac:dyDescent="0.2">
      <c r="A14" s="1">
        <v>13</v>
      </c>
      <c r="B14" s="2">
        <v>20171109</v>
      </c>
      <c r="C14" s="1" t="s">
        <v>759</v>
      </c>
      <c r="D14" s="1" t="s">
        <v>409</v>
      </c>
      <c r="E14" s="1" t="s">
        <v>1374</v>
      </c>
      <c r="F14" s="1" t="s">
        <v>10</v>
      </c>
      <c r="G14" s="73" t="str">
        <f>INDEX(中文!B:B,MATCH(LEFT(已整理!J14,6),中文!E:E,0))</f>
        <v>狸吉 绿衣</v>
      </c>
      <c r="H14" s="5">
        <v>1</v>
      </c>
      <c r="I14" s="2">
        <v>1</v>
      </c>
      <c r="J14" s="2" t="s">
        <v>1621</v>
      </c>
      <c r="K14" s="2" t="s">
        <v>2328</v>
      </c>
      <c r="L14" s="31">
        <v>42943</v>
      </c>
      <c r="M14" s="2"/>
      <c r="N14" s="73" t="str">
        <f t="shared" si="0"/>
        <v>AC002</v>
      </c>
    </row>
    <row r="15" spans="1:14" ht="14.25" customHeight="1" x14ac:dyDescent="0.2">
      <c r="A15" s="1">
        <v>14</v>
      </c>
      <c r="B15" s="2">
        <v>20171109</v>
      </c>
      <c r="C15" s="1" t="s">
        <v>759</v>
      </c>
      <c r="D15" s="1" t="s">
        <v>409</v>
      </c>
      <c r="E15" s="1" t="s">
        <v>1373</v>
      </c>
      <c r="F15" s="1" t="s">
        <v>11</v>
      </c>
      <c r="G15" s="73" t="str">
        <f>INDEX(中文!B:B,MATCH(LEFT(已整理!J15,6),中文!E:E,0))</f>
        <v>K.K. DJ</v>
      </c>
      <c r="H15" s="5">
        <v>1</v>
      </c>
      <c r="I15" s="2">
        <v>1</v>
      </c>
      <c r="J15" s="2" t="s">
        <v>1622</v>
      </c>
      <c r="K15" s="2" t="s">
        <v>2969</v>
      </c>
      <c r="L15" s="31">
        <v>42943</v>
      </c>
      <c r="M15" s="2"/>
      <c r="N15" s="73" t="str">
        <f t="shared" si="0"/>
        <v>AC003</v>
      </c>
    </row>
    <row r="16" spans="1:14" ht="14.25" customHeight="1" x14ac:dyDescent="0.2">
      <c r="A16" s="1">
        <v>15</v>
      </c>
      <c r="B16" s="2">
        <v>20171109</v>
      </c>
      <c r="C16" s="1" t="s">
        <v>759</v>
      </c>
      <c r="D16" s="1" t="s">
        <v>409</v>
      </c>
      <c r="E16" s="1" t="s">
        <v>1373</v>
      </c>
      <c r="F16" s="1" t="s">
        <v>12</v>
      </c>
      <c r="G16" s="73" t="str">
        <f>INDEX(中文!B:B,MATCH(LEFT(已整理!J16,6),中文!E:E,0))</f>
        <v>-</v>
      </c>
      <c r="H16" s="5">
        <v>1</v>
      </c>
      <c r="I16" s="2">
        <v>1</v>
      </c>
      <c r="J16" s="2" t="s">
        <v>1623</v>
      </c>
      <c r="K16" s="2" t="s">
        <v>2329</v>
      </c>
      <c r="L16" s="31">
        <v>42943</v>
      </c>
      <c r="M16" s="2"/>
      <c r="N16" s="73" t="str">
        <f t="shared" si="0"/>
        <v>AC004</v>
      </c>
    </row>
    <row r="17" spans="1:14" ht="14.25" customHeight="1" x14ac:dyDescent="0.2">
      <c r="A17" s="1">
        <v>16</v>
      </c>
      <c r="B17" s="2">
        <v>20171109</v>
      </c>
      <c r="C17" s="1" t="s">
        <v>759</v>
      </c>
      <c r="D17" s="1" t="s">
        <v>409</v>
      </c>
      <c r="E17" s="1" t="s">
        <v>1373</v>
      </c>
      <c r="F17" s="1" t="s">
        <v>3104</v>
      </c>
      <c r="G17" s="73" t="str">
        <f>INDEX(中文!B:B,MATCH(LEFT(已整理!J17,6),中文!E:E,0))</f>
        <v>-</v>
      </c>
      <c r="H17" s="5">
        <v>1</v>
      </c>
      <c r="I17" s="2">
        <v>1</v>
      </c>
      <c r="J17" s="2" t="s">
        <v>1624</v>
      </c>
      <c r="K17" s="2" t="s">
        <v>2330</v>
      </c>
      <c r="L17" s="31">
        <v>42943</v>
      </c>
      <c r="M17" s="2"/>
      <c r="N17" s="73" t="str">
        <f t="shared" si="0"/>
        <v>AC005</v>
      </c>
    </row>
    <row r="18" spans="1:14" ht="14.25" customHeight="1" x14ac:dyDescent="0.2">
      <c r="A18" s="1">
        <v>17</v>
      </c>
      <c r="B18" s="2">
        <v>20171109</v>
      </c>
      <c r="C18" s="1" t="s">
        <v>759</v>
      </c>
      <c r="D18" s="1" t="s">
        <v>409</v>
      </c>
      <c r="E18" s="1" t="s">
        <v>1373</v>
      </c>
      <c r="F18" s="1" t="s">
        <v>13</v>
      </c>
      <c r="G18" s="73" t="str">
        <f>INDEX(中文!B:B,MATCH(LEFT(已整理!J18,6),中文!E:E,0))</f>
        <v>-</v>
      </c>
      <c r="H18" s="5">
        <v>1</v>
      </c>
      <c r="I18" s="2">
        <v>1</v>
      </c>
      <c r="J18" s="2" t="s">
        <v>1625</v>
      </c>
      <c r="K18" s="2" t="s">
        <v>2331</v>
      </c>
      <c r="L18" s="31">
        <v>42943</v>
      </c>
      <c r="M18" s="2"/>
      <c r="N18" s="73" t="str">
        <f t="shared" si="0"/>
        <v>AC006</v>
      </c>
    </row>
    <row r="19" spans="1:14" ht="14.25" customHeight="1" x14ac:dyDescent="0.2">
      <c r="A19" s="1">
        <v>18</v>
      </c>
      <c r="B19" s="2">
        <v>20171109</v>
      </c>
      <c r="C19" s="1" t="s">
        <v>759</v>
      </c>
      <c r="D19" s="1" t="s">
        <v>409</v>
      </c>
      <c r="E19" s="1" t="s">
        <v>1373</v>
      </c>
      <c r="F19" s="1" t="s">
        <v>14</v>
      </c>
      <c r="G19" s="73" t="str">
        <f>INDEX(中文!B:B,MATCH(LEFT(已整理!J19,6),中文!E:E,0))</f>
        <v>-</v>
      </c>
      <c r="H19" s="5">
        <v>1</v>
      </c>
      <c r="I19" s="2">
        <v>1</v>
      </c>
      <c r="J19" s="2" t="s">
        <v>1626</v>
      </c>
      <c r="K19" s="2" t="s">
        <v>2332</v>
      </c>
      <c r="L19" s="31">
        <v>42943</v>
      </c>
      <c r="M19" s="2"/>
      <c r="N19" s="73" t="str">
        <f t="shared" si="0"/>
        <v>AC007</v>
      </c>
    </row>
    <row r="20" spans="1:14" ht="14.25" customHeight="1" x14ac:dyDescent="0.2">
      <c r="A20" s="1">
        <v>19</v>
      </c>
      <c r="B20" s="2">
        <v>20171109</v>
      </c>
      <c r="C20" s="1" t="s">
        <v>759</v>
      </c>
      <c r="D20" s="1" t="s">
        <v>409</v>
      </c>
      <c r="E20" s="1" t="s">
        <v>1373</v>
      </c>
      <c r="F20" s="1" t="s">
        <v>15</v>
      </c>
      <c r="G20" s="73" t="str">
        <f>INDEX(中文!B:B,MATCH(LEFT(已整理!J20,6),中文!E:E,0))</f>
        <v>-</v>
      </c>
      <c r="H20" s="5">
        <v>1</v>
      </c>
      <c r="I20" s="2">
        <v>1</v>
      </c>
      <c r="J20" s="2" t="s">
        <v>1627</v>
      </c>
      <c r="K20" s="2" t="s">
        <v>2333</v>
      </c>
      <c r="L20" s="31">
        <v>42943</v>
      </c>
      <c r="M20" s="2"/>
      <c r="N20" s="73" t="str">
        <f t="shared" si="0"/>
        <v>AC008</v>
      </c>
    </row>
    <row r="21" spans="1:14" ht="14.25" customHeight="1" x14ac:dyDescent="0.2">
      <c r="A21" s="1">
        <v>20</v>
      </c>
      <c r="B21" s="2">
        <v>20171109</v>
      </c>
      <c r="C21" s="1" t="s">
        <v>759</v>
      </c>
      <c r="D21" s="1" t="s">
        <v>409</v>
      </c>
      <c r="E21" s="1" t="s">
        <v>1373</v>
      </c>
      <c r="F21" s="1" t="s">
        <v>16</v>
      </c>
      <c r="G21" s="73" t="str">
        <f>INDEX(中文!B:B,MATCH(LEFT(已整理!J21,6),中文!E:E,0))</f>
        <v>肯特 西服</v>
      </c>
      <c r="H21" s="5">
        <v>1</v>
      </c>
      <c r="I21" s="2">
        <v>1</v>
      </c>
      <c r="J21" s="2" t="s">
        <v>1628</v>
      </c>
      <c r="K21" s="2" t="s">
        <v>2334</v>
      </c>
      <c r="L21" s="31">
        <v>42943</v>
      </c>
      <c r="M21" s="2"/>
      <c r="N21" s="73" t="str">
        <f t="shared" si="0"/>
        <v>AC009</v>
      </c>
    </row>
    <row r="22" spans="1:14" ht="14.25" customHeight="1" x14ac:dyDescent="0.2">
      <c r="A22" s="1">
        <v>21</v>
      </c>
      <c r="B22" s="2">
        <v>20171109</v>
      </c>
      <c r="C22" s="1" t="s">
        <v>759</v>
      </c>
      <c r="D22" s="1" t="s">
        <v>409</v>
      </c>
      <c r="E22" s="1" t="s">
        <v>1373</v>
      </c>
      <c r="F22" s="1" t="s">
        <v>17</v>
      </c>
      <c r="G22" s="73" t="str">
        <f>INDEX(中文!B:B,MATCH(LEFT(已整理!J22,6),中文!E:E,0))</f>
        <v>-</v>
      </c>
      <c r="H22" s="5">
        <v>1</v>
      </c>
      <c r="I22" s="2">
        <v>1</v>
      </c>
      <c r="J22" s="2" t="s">
        <v>1629</v>
      </c>
      <c r="K22" s="2" t="s">
        <v>2335</v>
      </c>
      <c r="L22" s="31">
        <v>42943</v>
      </c>
      <c r="M22" s="2"/>
      <c r="N22" s="73" t="str">
        <f t="shared" si="0"/>
        <v>AC010</v>
      </c>
    </row>
    <row r="23" spans="1:14" ht="14.25" customHeight="1" x14ac:dyDescent="0.2">
      <c r="A23" s="1">
        <v>22</v>
      </c>
      <c r="B23" s="2">
        <v>20171109</v>
      </c>
      <c r="C23" s="1" t="s">
        <v>759</v>
      </c>
      <c r="D23" s="1" t="s">
        <v>409</v>
      </c>
      <c r="E23" s="1" t="s">
        <v>1373</v>
      </c>
      <c r="F23" s="1" t="s">
        <v>18</v>
      </c>
      <c r="G23" s="73" t="str">
        <f>INDEX(中文!B:B,MATCH(LEFT(已整理!J23,6),中文!E:E,0))</f>
        <v>-</v>
      </c>
      <c r="H23" s="5">
        <v>1</v>
      </c>
      <c r="I23" s="2">
        <v>1</v>
      </c>
      <c r="J23" s="2" t="s">
        <v>1630</v>
      </c>
      <c r="K23" s="2" t="s">
        <v>2336</v>
      </c>
      <c r="L23" s="31">
        <v>42943</v>
      </c>
      <c r="M23" s="2"/>
      <c r="N23" s="73" t="str">
        <f t="shared" si="0"/>
        <v>AC011</v>
      </c>
    </row>
    <row r="24" spans="1:14" ht="14.25" customHeight="1" x14ac:dyDescent="0.2">
      <c r="A24" s="1">
        <v>23</v>
      </c>
      <c r="B24" s="2">
        <v>20171109</v>
      </c>
      <c r="C24" s="1" t="s">
        <v>759</v>
      </c>
      <c r="D24" s="1" t="s">
        <v>409</v>
      </c>
      <c r="E24" s="1" t="s">
        <v>1373</v>
      </c>
      <c r="F24" s="1" t="s">
        <v>19</v>
      </c>
      <c r="G24" s="73" t="str">
        <f>INDEX(中文!B:B,MATCH(LEFT(已整理!J24,6),中文!E:E,0))</f>
        <v>-</v>
      </c>
      <c r="H24" s="5">
        <v>1</v>
      </c>
      <c r="I24" s="2">
        <v>1</v>
      </c>
      <c r="J24" s="2" t="s">
        <v>1631</v>
      </c>
      <c r="K24" s="2" t="s">
        <v>2337</v>
      </c>
      <c r="L24" s="31">
        <v>42943</v>
      </c>
      <c r="M24" s="2"/>
      <c r="N24" s="73" t="str">
        <f t="shared" si="0"/>
        <v>AC012</v>
      </c>
    </row>
    <row r="25" spans="1:14" ht="14.25" customHeight="1" x14ac:dyDescent="0.2">
      <c r="A25" s="1">
        <v>24</v>
      </c>
      <c r="B25" s="2">
        <v>20171109</v>
      </c>
      <c r="C25" s="1" t="s">
        <v>759</v>
      </c>
      <c r="D25" s="1" t="s">
        <v>409</v>
      </c>
      <c r="E25" s="1" t="s">
        <v>1373</v>
      </c>
      <c r="F25" s="1" t="s">
        <v>20</v>
      </c>
      <c r="G25" s="73" t="str">
        <f>INDEX(中文!B:B,MATCH(LEFT(已整理!J25,6),中文!E:E,0))</f>
        <v>-</v>
      </c>
      <c r="H25" s="5">
        <v>1</v>
      </c>
      <c r="I25" s="2">
        <v>1</v>
      </c>
      <c r="J25" s="2" t="s">
        <v>1632</v>
      </c>
      <c r="K25" s="2" t="s">
        <v>2970</v>
      </c>
      <c r="L25" s="31">
        <v>42943</v>
      </c>
      <c r="M25" s="2"/>
      <c r="N25" s="73" t="str">
        <f t="shared" si="0"/>
        <v>AC013</v>
      </c>
    </row>
    <row r="26" spans="1:14" ht="14.25" customHeight="1" x14ac:dyDescent="0.2">
      <c r="A26" s="1">
        <v>25</v>
      </c>
      <c r="B26" s="2">
        <v>20171109</v>
      </c>
      <c r="C26" s="1" t="s">
        <v>759</v>
      </c>
      <c r="D26" s="1" t="s">
        <v>409</v>
      </c>
      <c r="E26" s="1" t="s">
        <v>1373</v>
      </c>
      <c r="F26" s="1" t="s">
        <v>21</v>
      </c>
      <c r="G26" s="73" t="str">
        <f>INDEX(中文!B:B,MATCH(LEFT(已整理!J26,6),中文!E:E,0))</f>
        <v>-</v>
      </c>
      <c r="H26" s="5">
        <v>1</v>
      </c>
      <c r="I26" s="2">
        <v>1</v>
      </c>
      <c r="J26" s="2" t="s">
        <v>1633</v>
      </c>
      <c r="K26" s="2" t="s">
        <v>2338</v>
      </c>
      <c r="L26" s="31">
        <v>42943</v>
      </c>
      <c r="M26" s="2"/>
      <c r="N26" s="73" t="str">
        <f t="shared" si="0"/>
        <v>AC014</v>
      </c>
    </row>
    <row r="27" spans="1:14" ht="14.25" customHeight="1" x14ac:dyDescent="0.2">
      <c r="A27" s="1">
        <v>26</v>
      </c>
      <c r="B27" s="2">
        <v>20171109</v>
      </c>
      <c r="C27" s="1" t="s">
        <v>759</v>
      </c>
      <c r="D27" s="1" t="s">
        <v>409</v>
      </c>
      <c r="E27" s="1" t="s">
        <v>1373</v>
      </c>
      <c r="F27" s="1" t="s">
        <v>22</v>
      </c>
      <c r="G27" s="73" t="str">
        <f>INDEX(中文!B:B,MATCH(LEFT(已整理!J27,6),中文!E:E,0))</f>
        <v>-</v>
      </c>
      <c r="H27" s="5">
        <v>1</v>
      </c>
      <c r="I27" s="2">
        <v>1</v>
      </c>
      <c r="J27" s="2" t="s">
        <v>1634</v>
      </c>
      <c r="K27" s="2" t="s">
        <v>2971</v>
      </c>
      <c r="L27" s="31">
        <v>42943</v>
      </c>
      <c r="M27" s="2"/>
      <c r="N27" s="73" t="str">
        <f t="shared" si="0"/>
        <v>AC015</v>
      </c>
    </row>
    <row r="28" spans="1:14" ht="14.25" customHeight="1" x14ac:dyDescent="0.2">
      <c r="A28" s="1">
        <v>27</v>
      </c>
      <c r="B28" s="2">
        <v>20171109</v>
      </c>
      <c r="C28" s="1" t="s">
        <v>759</v>
      </c>
      <c r="D28" s="1" t="s">
        <v>409</v>
      </c>
      <c r="E28" s="1" t="s">
        <v>1373</v>
      </c>
      <c r="F28" s="1" t="s">
        <v>23</v>
      </c>
      <c r="G28" s="73" t="str">
        <f>INDEX(中文!B:B,MATCH(LEFT(已整理!J28,6),中文!E:E,0))</f>
        <v>-</v>
      </c>
      <c r="H28" s="5">
        <v>1</v>
      </c>
      <c r="I28" s="2">
        <v>1</v>
      </c>
      <c r="J28" s="2" t="s">
        <v>1635</v>
      </c>
      <c r="K28" s="2" t="s">
        <v>2339</v>
      </c>
      <c r="L28" s="31">
        <v>42943</v>
      </c>
      <c r="M28" s="2"/>
      <c r="N28" s="73" t="str">
        <f t="shared" si="0"/>
        <v>AC016</v>
      </c>
    </row>
    <row r="29" spans="1:14" ht="14.25" customHeight="1" x14ac:dyDescent="0.2">
      <c r="A29" s="1">
        <v>28</v>
      </c>
      <c r="B29" s="2">
        <v>20171109</v>
      </c>
      <c r="C29" s="1" t="s">
        <v>759</v>
      </c>
      <c r="D29" s="1" t="s">
        <v>409</v>
      </c>
      <c r="E29" s="1" t="s">
        <v>1373</v>
      </c>
      <c r="F29" s="1" t="s">
        <v>24</v>
      </c>
      <c r="G29" s="73" t="str">
        <f>INDEX(中文!B:B,MATCH(LEFT(已整理!J29,6),中文!E:E,0))</f>
        <v>巧美 A</v>
      </c>
      <c r="H29" s="5">
        <v>1</v>
      </c>
      <c r="I29" s="2">
        <v>1</v>
      </c>
      <c r="J29" s="2" t="s">
        <v>1636</v>
      </c>
      <c r="K29" s="2" t="s">
        <v>2340</v>
      </c>
      <c r="L29" s="31">
        <v>42943</v>
      </c>
      <c r="M29" s="2"/>
      <c r="N29" s="73" t="str">
        <f t="shared" si="0"/>
        <v>AC017</v>
      </c>
    </row>
    <row r="30" spans="1:14" ht="14.25" customHeight="1" x14ac:dyDescent="0.2">
      <c r="A30" s="1">
        <v>29</v>
      </c>
      <c r="B30" s="2">
        <v>20171109</v>
      </c>
      <c r="C30" s="1" t="s">
        <v>759</v>
      </c>
      <c r="D30" s="1" t="s">
        <v>409</v>
      </c>
      <c r="E30" s="1" t="s">
        <v>1373</v>
      </c>
      <c r="F30" s="1" t="s">
        <v>25</v>
      </c>
      <c r="G30" s="73" t="str">
        <f>INDEX(中文!B:B,MATCH(LEFT(已整理!J30,6),中文!E:E,0))</f>
        <v>-</v>
      </c>
      <c r="H30" s="5">
        <v>1</v>
      </c>
      <c r="I30" s="2">
        <v>1</v>
      </c>
      <c r="J30" s="2" t="s">
        <v>1637</v>
      </c>
      <c r="K30" s="2" t="s">
        <v>2341</v>
      </c>
      <c r="L30" s="31">
        <v>42943</v>
      </c>
      <c r="M30" s="2"/>
      <c r="N30" s="73" t="str">
        <f t="shared" si="0"/>
        <v>AC018</v>
      </c>
    </row>
    <row r="31" spans="1:14" ht="14.25" customHeight="1" x14ac:dyDescent="0.2">
      <c r="A31" s="1">
        <v>30</v>
      </c>
      <c r="B31" s="2">
        <v>20171109</v>
      </c>
      <c r="C31" s="1" t="s">
        <v>759</v>
      </c>
      <c r="D31" s="1" t="s">
        <v>409</v>
      </c>
      <c r="E31" s="1" t="s">
        <v>1373</v>
      </c>
      <c r="F31" s="1" t="s">
        <v>26</v>
      </c>
      <c r="G31" s="73" t="str">
        <f>INDEX(中文!B:B,MATCH(LEFT(已整理!J31,6),中文!E:E,0))</f>
        <v>-</v>
      </c>
      <c r="H31" s="5">
        <v>1</v>
      </c>
      <c r="I31" s="2">
        <v>1</v>
      </c>
      <c r="J31" s="2" t="s">
        <v>1638</v>
      </c>
      <c r="K31" s="2" t="s">
        <v>2342</v>
      </c>
      <c r="L31" s="31">
        <v>42943</v>
      </c>
      <c r="M31" s="2"/>
      <c r="N31" s="73" t="str">
        <f t="shared" si="0"/>
        <v>AC019</v>
      </c>
    </row>
    <row r="32" spans="1:14" ht="14.25" customHeight="1" x14ac:dyDescent="0.2">
      <c r="A32" s="1">
        <v>31</v>
      </c>
      <c r="B32" s="2">
        <v>20171109</v>
      </c>
      <c r="C32" s="1" t="s">
        <v>759</v>
      </c>
      <c r="D32" s="1" t="s">
        <v>409</v>
      </c>
      <c r="E32" s="1" t="s">
        <v>1373</v>
      </c>
      <c r="F32" s="1" t="s">
        <v>27</v>
      </c>
      <c r="G32" s="73" t="str">
        <f>INDEX(中文!B:B,MATCH(LEFT(已整理!J32,6),中文!E:E,0))</f>
        <v>-</v>
      </c>
      <c r="H32" s="5">
        <v>1</v>
      </c>
      <c r="I32" s="2">
        <v>1</v>
      </c>
      <c r="J32" s="2" t="s">
        <v>1639</v>
      </c>
      <c r="K32" s="2" t="s">
        <v>2343</v>
      </c>
      <c r="L32" s="31">
        <v>42943</v>
      </c>
      <c r="M32" s="2"/>
      <c r="N32" s="73" t="str">
        <f t="shared" si="0"/>
        <v>AC020</v>
      </c>
    </row>
    <row r="33" spans="1:14" ht="14.25" customHeight="1" x14ac:dyDescent="0.2">
      <c r="A33" s="1">
        <v>32</v>
      </c>
      <c r="B33" s="2">
        <v>20171109</v>
      </c>
      <c r="C33" s="1" t="s">
        <v>759</v>
      </c>
      <c r="D33" s="1" t="s">
        <v>409</v>
      </c>
      <c r="E33" s="1" t="s">
        <v>1373</v>
      </c>
      <c r="F33" s="1" t="s">
        <v>28</v>
      </c>
      <c r="G33" s="73" t="str">
        <f>INDEX(中文!B:B,MATCH(LEFT(已整理!J33,6),中文!E:E,0))</f>
        <v>-</v>
      </c>
      <c r="H33" s="5">
        <v>1</v>
      </c>
      <c r="I33" s="2">
        <v>1</v>
      </c>
      <c r="J33" s="2" t="s">
        <v>1640</v>
      </c>
      <c r="K33" s="2" t="s">
        <v>2344</v>
      </c>
      <c r="L33" s="31">
        <v>42943</v>
      </c>
      <c r="M33" s="2"/>
      <c r="N33" s="73" t="str">
        <f t="shared" si="0"/>
        <v>AC021</v>
      </c>
    </row>
    <row r="34" spans="1:14" ht="14.25" customHeight="1" x14ac:dyDescent="0.2">
      <c r="A34" s="1">
        <v>33</v>
      </c>
      <c r="B34" s="2">
        <v>20171109</v>
      </c>
      <c r="C34" s="1" t="s">
        <v>759</v>
      </c>
      <c r="D34" s="1" t="s">
        <v>409</v>
      </c>
      <c r="E34" s="1" t="s">
        <v>1373</v>
      </c>
      <c r="F34" s="1" t="s">
        <v>29</v>
      </c>
      <c r="G34" s="73" t="str">
        <f>INDEX(中文!B:B,MATCH(LEFT(已整理!J34,6),中文!E:E,0))</f>
        <v>-</v>
      </c>
      <c r="H34" s="5">
        <v>1</v>
      </c>
      <c r="I34" s="2">
        <v>1</v>
      </c>
      <c r="J34" s="2" t="s">
        <v>1641</v>
      </c>
      <c r="K34" s="2" t="s">
        <v>2345</v>
      </c>
      <c r="L34" s="31">
        <v>42943</v>
      </c>
      <c r="M34" s="2"/>
      <c r="N34" s="73" t="str">
        <f t="shared" si="0"/>
        <v>AC022</v>
      </c>
    </row>
    <row r="35" spans="1:14" ht="14.25" customHeight="1" x14ac:dyDescent="0.2">
      <c r="A35" s="1">
        <v>34</v>
      </c>
      <c r="B35" s="2">
        <v>20171109</v>
      </c>
      <c r="C35" s="1" t="s">
        <v>759</v>
      </c>
      <c r="D35" s="1" t="s">
        <v>409</v>
      </c>
      <c r="E35" s="1" t="s">
        <v>1373</v>
      </c>
      <c r="F35" s="1" t="s">
        <v>30</v>
      </c>
      <c r="G35" s="73" t="str">
        <f>INDEX(中文!B:B,MATCH(LEFT(已整理!J35,6),中文!E:E,0))</f>
        <v>-</v>
      </c>
      <c r="H35" s="5">
        <v>1</v>
      </c>
      <c r="I35" s="2">
        <v>1</v>
      </c>
      <c r="J35" s="2" t="s">
        <v>1642</v>
      </c>
      <c r="K35" s="2" t="s">
        <v>2346</v>
      </c>
      <c r="L35" s="31">
        <v>42943</v>
      </c>
      <c r="M35" s="2"/>
      <c r="N35" s="73" t="str">
        <f t="shared" si="0"/>
        <v>AC023</v>
      </c>
    </row>
    <row r="36" spans="1:14" ht="14.25" customHeight="1" x14ac:dyDescent="0.2">
      <c r="A36" s="1">
        <v>35</v>
      </c>
      <c r="B36" s="2">
        <v>20171109</v>
      </c>
      <c r="C36" s="1" t="s">
        <v>759</v>
      </c>
      <c r="D36" s="1" t="s">
        <v>409</v>
      </c>
      <c r="E36" s="1" t="s">
        <v>1373</v>
      </c>
      <c r="F36" s="1" t="s">
        <v>31</v>
      </c>
      <c r="G36" s="73" t="str">
        <f>INDEX(中文!B:B,MATCH(LEFT(已整理!J36,6),中文!E:E,0))</f>
        <v>-</v>
      </c>
      <c r="H36" s="5">
        <v>1</v>
      </c>
      <c r="I36" s="2">
        <v>1</v>
      </c>
      <c r="J36" s="2" t="s">
        <v>1643</v>
      </c>
      <c r="K36" s="2" t="s">
        <v>2347</v>
      </c>
      <c r="L36" s="31">
        <v>42943</v>
      </c>
      <c r="M36" s="2"/>
      <c r="N36" s="73" t="str">
        <f t="shared" si="0"/>
        <v>AC024</v>
      </c>
    </row>
    <row r="37" spans="1:14" ht="14.25" customHeight="1" x14ac:dyDescent="0.2">
      <c r="A37" s="1">
        <v>36</v>
      </c>
      <c r="B37" s="2">
        <v>20171109</v>
      </c>
      <c r="C37" s="1" t="s">
        <v>759</v>
      </c>
      <c r="D37" s="1" t="s">
        <v>409</v>
      </c>
      <c r="E37" s="1" t="s">
        <v>1373</v>
      </c>
      <c r="F37" s="1" t="s">
        <v>32</v>
      </c>
      <c r="G37" s="73" t="str">
        <f>INDEX(中文!B:B,MATCH(LEFT(已整理!J37,6),中文!E:E,0))</f>
        <v>-</v>
      </c>
      <c r="H37" s="5">
        <v>1</v>
      </c>
      <c r="I37" s="2">
        <v>1</v>
      </c>
      <c r="J37" s="2" t="s">
        <v>1644</v>
      </c>
      <c r="K37" s="2" t="s">
        <v>2348</v>
      </c>
      <c r="L37" s="31">
        <v>42943</v>
      </c>
      <c r="M37" s="2"/>
      <c r="N37" s="73" t="str">
        <f t="shared" si="0"/>
        <v>AC025</v>
      </c>
    </row>
    <row r="38" spans="1:14" ht="14.25" customHeight="1" x14ac:dyDescent="0.2">
      <c r="A38" s="1">
        <v>37</v>
      </c>
      <c r="B38" s="2">
        <v>20171109</v>
      </c>
      <c r="C38" s="1" t="s">
        <v>759</v>
      </c>
      <c r="D38" s="1" t="s">
        <v>409</v>
      </c>
      <c r="E38" s="1" t="s">
        <v>1373</v>
      </c>
      <c r="F38" s="1" t="s">
        <v>33</v>
      </c>
      <c r="G38" s="73" t="str">
        <f>INDEX(中文!B:B,MATCH(LEFT(已整理!J38,6),中文!E:E,0))</f>
        <v>-</v>
      </c>
      <c r="H38" s="5">
        <v>1</v>
      </c>
      <c r="I38" s="2">
        <v>1</v>
      </c>
      <c r="J38" s="2" t="s">
        <v>1645</v>
      </c>
      <c r="K38" s="2" t="s">
        <v>2349</v>
      </c>
      <c r="L38" s="31">
        <v>42943</v>
      </c>
      <c r="M38" s="2"/>
      <c r="N38" s="73" t="str">
        <f t="shared" si="0"/>
        <v>AC026</v>
      </c>
    </row>
    <row r="39" spans="1:14" ht="14.25" customHeight="1" x14ac:dyDescent="0.2">
      <c r="A39" s="1">
        <v>38</v>
      </c>
      <c r="B39" s="2">
        <v>20171109</v>
      </c>
      <c r="C39" s="1" t="s">
        <v>759</v>
      </c>
      <c r="D39" s="1" t="s">
        <v>409</v>
      </c>
      <c r="E39" s="1" t="s">
        <v>1373</v>
      </c>
      <c r="F39" s="1" t="s">
        <v>34</v>
      </c>
      <c r="G39" s="73" t="str">
        <f>INDEX(中文!B:B,MATCH(LEFT(已整理!J39,6),中文!E:E,0))</f>
        <v>-</v>
      </c>
      <c r="H39" s="5">
        <v>1</v>
      </c>
      <c r="I39" s="2">
        <v>1</v>
      </c>
      <c r="J39" s="2" t="s">
        <v>1646</v>
      </c>
      <c r="K39" s="2" t="s">
        <v>2350</v>
      </c>
      <c r="L39" s="31">
        <v>42943</v>
      </c>
      <c r="M39" s="2"/>
      <c r="N39" s="73" t="str">
        <f t="shared" si="0"/>
        <v>AC027</v>
      </c>
    </row>
    <row r="40" spans="1:14" ht="14.25" customHeight="1" x14ac:dyDescent="0.2">
      <c r="A40" s="1">
        <v>39</v>
      </c>
      <c r="B40" s="2">
        <v>20171109</v>
      </c>
      <c r="C40" s="1" t="s">
        <v>759</v>
      </c>
      <c r="D40" s="1" t="s">
        <v>409</v>
      </c>
      <c r="E40" s="1" t="s">
        <v>1373</v>
      </c>
      <c r="F40" s="1" t="s">
        <v>35</v>
      </c>
      <c r="G40" s="73" t="str">
        <f>INDEX(中文!B:B,MATCH(LEFT(已整理!J40,6),中文!E:E,0))</f>
        <v>-</v>
      </c>
      <c r="H40" s="5">
        <v>1</v>
      </c>
      <c r="I40" s="2">
        <v>1</v>
      </c>
      <c r="J40" s="2" t="s">
        <v>1647</v>
      </c>
      <c r="K40" s="2" t="s">
        <v>2351</v>
      </c>
      <c r="L40" s="31">
        <v>42943</v>
      </c>
      <c r="M40" s="2"/>
      <c r="N40" s="73" t="str">
        <f t="shared" si="0"/>
        <v>AC028</v>
      </c>
    </row>
    <row r="41" spans="1:14" ht="14.25" customHeight="1" x14ac:dyDescent="0.2">
      <c r="A41" s="1">
        <v>40</v>
      </c>
      <c r="B41" s="2">
        <v>20171109</v>
      </c>
      <c r="C41" s="1" t="s">
        <v>759</v>
      </c>
      <c r="D41" s="1" t="s">
        <v>409</v>
      </c>
      <c r="E41" s="1" t="s">
        <v>1373</v>
      </c>
      <c r="F41" s="1" t="s">
        <v>36</v>
      </c>
      <c r="G41" s="73" t="str">
        <f>INDEX(中文!B:B,MATCH(LEFT(已整理!J41,6),中文!E:E,0))</f>
        <v>-</v>
      </c>
      <c r="H41" s="5">
        <v>1</v>
      </c>
      <c r="I41" s="2">
        <v>1</v>
      </c>
      <c r="J41" s="2" t="s">
        <v>1648</v>
      </c>
      <c r="K41" s="2" t="s">
        <v>2352</v>
      </c>
      <c r="L41" s="31">
        <v>42943</v>
      </c>
      <c r="M41" s="2"/>
      <c r="N41" s="73" t="str">
        <f t="shared" si="0"/>
        <v>AC029</v>
      </c>
    </row>
    <row r="42" spans="1:14" ht="14.25" customHeight="1" x14ac:dyDescent="0.2">
      <c r="A42" s="1">
        <v>41</v>
      </c>
      <c r="B42" s="2">
        <v>20171109</v>
      </c>
      <c r="C42" s="1" t="s">
        <v>759</v>
      </c>
      <c r="D42" s="1" t="s">
        <v>409</v>
      </c>
      <c r="E42" s="1" t="s">
        <v>1373</v>
      </c>
      <c r="F42" s="1" t="s">
        <v>37</v>
      </c>
      <c r="G42" s="73" t="str">
        <f>INDEX(中文!B:B,MATCH(LEFT(已整理!J42,6),中文!E:E,0))</f>
        <v>-</v>
      </c>
      <c r="H42" s="5">
        <v>1</v>
      </c>
      <c r="I42" s="2">
        <v>1</v>
      </c>
      <c r="J42" s="2" t="s">
        <v>1649</v>
      </c>
      <c r="K42" s="2" t="s">
        <v>2353</v>
      </c>
      <c r="L42" s="31">
        <v>42943</v>
      </c>
      <c r="M42" s="2"/>
      <c r="N42" s="73" t="str">
        <f t="shared" si="0"/>
        <v>AC030</v>
      </c>
    </row>
    <row r="43" spans="1:14" ht="14.25" customHeight="1" x14ac:dyDescent="0.2">
      <c r="A43" s="1">
        <v>42</v>
      </c>
      <c r="B43" s="2">
        <v>20171109</v>
      </c>
      <c r="C43" s="1" t="s">
        <v>759</v>
      </c>
      <c r="D43" s="1" t="s">
        <v>409</v>
      </c>
      <c r="E43" s="1" t="s">
        <v>1373</v>
      </c>
      <c r="F43" s="1" t="s">
        <v>38</v>
      </c>
      <c r="G43" s="73" t="str">
        <f>INDEX(中文!B:B,MATCH(LEFT(已整理!J43,6),中文!E:E,0))</f>
        <v>-</v>
      </c>
      <c r="H43" s="5">
        <v>1</v>
      </c>
      <c r="I43" s="2">
        <v>1</v>
      </c>
      <c r="J43" s="2" t="s">
        <v>1650</v>
      </c>
      <c r="K43" s="2" t="s">
        <v>2354</v>
      </c>
      <c r="L43" s="31">
        <v>42943</v>
      </c>
      <c r="M43" s="2"/>
      <c r="N43" s="73" t="str">
        <f t="shared" si="0"/>
        <v>AC031</v>
      </c>
    </row>
    <row r="44" spans="1:14" ht="14.25" customHeight="1" x14ac:dyDescent="0.2">
      <c r="A44" s="1">
        <v>43</v>
      </c>
      <c r="B44" s="2">
        <v>20171109</v>
      </c>
      <c r="C44" s="1" t="s">
        <v>759</v>
      </c>
      <c r="D44" s="1" t="s">
        <v>409</v>
      </c>
      <c r="E44" s="1" t="s">
        <v>1373</v>
      </c>
      <c r="F44" s="1" t="s">
        <v>39</v>
      </c>
      <c r="G44" s="73" t="str">
        <f>INDEX(中文!B:B,MATCH(LEFT(已整理!J44,6),中文!E:E,0))</f>
        <v>-</v>
      </c>
      <c r="H44" s="5">
        <v>1</v>
      </c>
      <c r="I44" s="2">
        <v>1</v>
      </c>
      <c r="J44" s="2" t="s">
        <v>1651</v>
      </c>
      <c r="K44" s="2" t="s">
        <v>2355</v>
      </c>
      <c r="L44" s="31">
        <v>42943</v>
      </c>
      <c r="M44" s="2"/>
      <c r="N44" s="73" t="str">
        <f t="shared" si="0"/>
        <v>AC032</v>
      </c>
    </row>
    <row r="45" spans="1:14" ht="14.25" customHeight="1" x14ac:dyDescent="0.2">
      <c r="A45" s="1">
        <v>44</v>
      </c>
      <c r="B45" s="2">
        <v>20171109</v>
      </c>
      <c r="C45" s="1" t="s">
        <v>759</v>
      </c>
      <c r="D45" s="1" t="s">
        <v>409</v>
      </c>
      <c r="E45" s="1" t="s">
        <v>1373</v>
      </c>
      <c r="F45" s="1" t="s">
        <v>40</v>
      </c>
      <c r="G45" s="73" t="str">
        <f>INDEX(中文!B:B,MATCH(LEFT(已整理!J45,6),中文!E:E,0))</f>
        <v>-</v>
      </c>
      <c r="H45" s="5">
        <v>1</v>
      </c>
      <c r="I45" s="2">
        <v>1</v>
      </c>
      <c r="J45" s="2" t="s">
        <v>1652</v>
      </c>
      <c r="K45" s="2" t="s">
        <v>2356</v>
      </c>
      <c r="L45" s="31">
        <v>42943</v>
      </c>
      <c r="M45" s="2"/>
      <c r="N45" s="73" t="str">
        <f t="shared" si="0"/>
        <v>AC033</v>
      </c>
    </row>
    <row r="46" spans="1:14" ht="14.25" customHeight="1" x14ac:dyDescent="0.2">
      <c r="A46" s="1">
        <v>45</v>
      </c>
      <c r="B46" s="2">
        <v>20171109</v>
      </c>
      <c r="C46" s="1" t="s">
        <v>759</v>
      </c>
      <c r="D46" s="1" t="s">
        <v>409</v>
      </c>
      <c r="E46" s="1" t="s">
        <v>1373</v>
      </c>
      <c r="F46" s="1" t="s">
        <v>41</v>
      </c>
      <c r="G46" s="73" t="str">
        <f>INDEX(中文!B:B,MATCH(LEFT(已整理!J46,6),中文!E:E,0))</f>
        <v>-</v>
      </c>
      <c r="H46" s="5">
        <v>1</v>
      </c>
      <c r="I46" s="2">
        <v>1</v>
      </c>
      <c r="J46" s="2" t="s">
        <v>1653</v>
      </c>
      <c r="K46" s="2" t="s">
        <v>2357</v>
      </c>
      <c r="L46" s="31">
        <v>42943</v>
      </c>
      <c r="M46" s="2"/>
      <c r="N46" s="73" t="str">
        <f t="shared" si="0"/>
        <v>AC034</v>
      </c>
    </row>
    <row r="47" spans="1:14" ht="14.25" customHeight="1" x14ac:dyDescent="0.2">
      <c r="A47" s="1">
        <v>46</v>
      </c>
      <c r="B47" s="2">
        <v>20171109</v>
      </c>
      <c r="C47" s="1" t="s">
        <v>759</v>
      </c>
      <c r="D47" s="1" t="s">
        <v>409</v>
      </c>
      <c r="E47" s="1" t="s">
        <v>1373</v>
      </c>
      <c r="F47" s="1" t="s">
        <v>42</v>
      </c>
      <c r="G47" s="73" t="str">
        <f>INDEX(中文!B:B,MATCH(LEFT(已整理!J47,6),中文!E:E,0))</f>
        <v>-</v>
      </c>
      <c r="H47" s="5">
        <v>1</v>
      </c>
      <c r="I47" s="2">
        <v>1</v>
      </c>
      <c r="J47" s="2" t="s">
        <v>1654</v>
      </c>
      <c r="K47" s="2" t="s">
        <v>2358</v>
      </c>
      <c r="L47" s="31">
        <v>42943</v>
      </c>
      <c r="M47" s="2"/>
      <c r="N47" s="73" t="str">
        <f t="shared" si="0"/>
        <v>AC035</v>
      </c>
    </row>
    <row r="48" spans="1:14" ht="14.25" customHeight="1" x14ac:dyDescent="0.2">
      <c r="A48" s="1">
        <v>47</v>
      </c>
      <c r="B48" s="2">
        <v>20171109</v>
      </c>
      <c r="C48" s="1" t="s">
        <v>759</v>
      </c>
      <c r="D48" s="1" t="s">
        <v>409</v>
      </c>
      <c r="E48" s="1" t="s">
        <v>1373</v>
      </c>
      <c r="F48" s="1" t="s">
        <v>43</v>
      </c>
      <c r="G48" s="73" t="str">
        <f>INDEX(中文!B:B,MATCH(LEFT(已整理!J48,6),中文!E:E,0))</f>
        <v>-</v>
      </c>
      <c r="H48" s="5">
        <v>1</v>
      </c>
      <c r="I48" s="2">
        <v>1</v>
      </c>
      <c r="J48" s="2" t="s">
        <v>1655</v>
      </c>
      <c r="K48" s="2" t="s">
        <v>2359</v>
      </c>
      <c r="L48" s="31">
        <v>42943</v>
      </c>
      <c r="M48" s="2"/>
      <c r="N48" s="73" t="str">
        <f t="shared" si="0"/>
        <v>AC036</v>
      </c>
    </row>
    <row r="49" spans="1:14" ht="14.25" customHeight="1" x14ac:dyDescent="0.2">
      <c r="A49" s="1">
        <v>48</v>
      </c>
      <c r="B49" s="2">
        <v>20171109</v>
      </c>
      <c r="C49" s="1" t="s">
        <v>759</v>
      </c>
      <c r="D49" s="1" t="s">
        <v>409</v>
      </c>
      <c r="E49" s="1" t="s">
        <v>1373</v>
      </c>
      <c r="F49" s="1" t="s">
        <v>44</v>
      </c>
      <c r="G49" s="73" t="str">
        <f>INDEX(中文!B:B,MATCH(LEFT(已整理!J49,6),中文!E:E,0))</f>
        <v>-</v>
      </c>
      <c r="H49" s="5">
        <v>1</v>
      </c>
      <c r="I49" s="2">
        <v>1</v>
      </c>
      <c r="J49" s="2" t="s">
        <v>1656</v>
      </c>
      <c r="K49" s="2" t="s">
        <v>2360</v>
      </c>
      <c r="L49" s="31">
        <v>42943</v>
      </c>
      <c r="M49" s="2"/>
      <c r="N49" s="73" t="str">
        <f t="shared" si="0"/>
        <v>AC037</v>
      </c>
    </row>
    <row r="50" spans="1:14" ht="14.25" customHeight="1" x14ac:dyDescent="0.2">
      <c r="A50" s="1">
        <v>49</v>
      </c>
      <c r="B50" s="2">
        <v>20171109</v>
      </c>
      <c r="C50" s="1" t="s">
        <v>759</v>
      </c>
      <c r="D50" s="1" t="s">
        <v>409</v>
      </c>
      <c r="E50" s="1" t="s">
        <v>1373</v>
      </c>
      <c r="F50" s="1" t="s">
        <v>45</v>
      </c>
      <c r="G50" s="73" t="str">
        <f>INDEX(中文!B:B,MATCH(LEFT(已整理!J50,6),中文!E:E,0))</f>
        <v>-</v>
      </c>
      <c r="H50" s="5">
        <v>1</v>
      </c>
      <c r="I50" s="2">
        <v>1</v>
      </c>
      <c r="J50" s="2" t="s">
        <v>1657</v>
      </c>
      <c r="K50" s="2" t="s">
        <v>2361</v>
      </c>
      <c r="L50" s="31">
        <v>42943</v>
      </c>
      <c r="M50" s="2"/>
      <c r="N50" s="73" t="str">
        <f t="shared" si="0"/>
        <v>AC038</v>
      </c>
    </row>
    <row r="51" spans="1:14" ht="14.25" customHeight="1" x14ac:dyDescent="0.2">
      <c r="A51" s="1">
        <v>50</v>
      </c>
      <c r="B51" s="2">
        <v>20171109</v>
      </c>
      <c r="C51" s="1" t="s">
        <v>759</v>
      </c>
      <c r="D51" s="1" t="s">
        <v>409</v>
      </c>
      <c r="E51" s="1" t="s">
        <v>1373</v>
      </c>
      <c r="F51" s="1" t="s">
        <v>46</v>
      </c>
      <c r="G51" s="73" t="str">
        <f>INDEX(中文!B:B,MATCH(LEFT(已整理!J51,6),中文!E:E,0))</f>
        <v>-</v>
      </c>
      <c r="H51" s="5">
        <v>1</v>
      </c>
      <c r="I51" s="2">
        <v>1</v>
      </c>
      <c r="J51" s="2" t="s">
        <v>1658</v>
      </c>
      <c r="K51" s="2" t="s">
        <v>2362</v>
      </c>
      <c r="L51" s="31">
        <v>42943</v>
      </c>
      <c r="M51" s="2"/>
      <c r="N51" s="73" t="str">
        <f t="shared" si="0"/>
        <v>AC039</v>
      </c>
    </row>
    <row r="52" spans="1:14" ht="14.25" customHeight="1" x14ac:dyDescent="0.2">
      <c r="A52" s="1">
        <v>51</v>
      </c>
      <c r="B52" s="2">
        <v>20171109</v>
      </c>
      <c r="C52" s="1" t="s">
        <v>759</v>
      </c>
      <c r="D52" s="1" t="s">
        <v>409</v>
      </c>
      <c r="E52" s="1" t="s">
        <v>1373</v>
      </c>
      <c r="F52" s="1" t="s">
        <v>47</v>
      </c>
      <c r="G52" s="73" t="str">
        <f>INDEX(中文!B:B,MATCH(LEFT(已整理!J52,6),中文!E:E,0))</f>
        <v>-</v>
      </c>
      <c r="H52" s="5">
        <v>1</v>
      </c>
      <c r="I52" s="2">
        <v>1</v>
      </c>
      <c r="J52" s="2" t="s">
        <v>1659</v>
      </c>
      <c r="K52" s="2" t="s">
        <v>2363</v>
      </c>
      <c r="L52" s="31">
        <v>42943</v>
      </c>
      <c r="M52" s="2"/>
      <c r="N52" s="73" t="str">
        <f t="shared" si="0"/>
        <v>AC040</v>
      </c>
    </row>
    <row r="53" spans="1:14" ht="14.25" customHeight="1" x14ac:dyDescent="0.2">
      <c r="A53" s="1">
        <v>52</v>
      </c>
      <c r="B53" s="2">
        <v>20171109</v>
      </c>
      <c r="C53" s="1" t="s">
        <v>759</v>
      </c>
      <c r="D53" s="1" t="s">
        <v>409</v>
      </c>
      <c r="E53" s="1" t="s">
        <v>1373</v>
      </c>
      <c r="F53" s="1" t="s">
        <v>48</v>
      </c>
      <c r="G53" s="73" t="str">
        <f>INDEX(中文!B:B,MATCH(LEFT(已整理!J53,6),中文!E:E,0))</f>
        <v>-</v>
      </c>
      <c r="H53" s="5">
        <v>1</v>
      </c>
      <c r="I53" s="2">
        <v>1</v>
      </c>
      <c r="J53" s="2" t="s">
        <v>1660</v>
      </c>
      <c r="K53" s="2" t="s">
        <v>2364</v>
      </c>
      <c r="L53" s="31">
        <v>42943</v>
      </c>
      <c r="M53" s="2"/>
      <c r="N53" s="73" t="str">
        <f t="shared" si="0"/>
        <v>AC041</v>
      </c>
    </row>
    <row r="54" spans="1:14" ht="14.25" customHeight="1" x14ac:dyDescent="0.2">
      <c r="A54" s="1">
        <v>53</v>
      </c>
      <c r="B54" s="2">
        <v>20171109</v>
      </c>
      <c r="C54" s="1" t="s">
        <v>759</v>
      </c>
      <c r="D54" s="1" t="s">
        <v>409</v>
      </c>
      <c r="E54" s="1" t="s">
        <v>1373</v>
      </c>
      <c r="F54" s="1" t="s">
        <v>49</v>
      </c>
      <c r="G54" s="73" t="str">
        <f>INDEX(中文!B:B,MATCH(LEFT(已整理!J54,6),中文!E:E,0))</f>
        <v>-</v>
      </c>
      <c r="H54" s="5">
        <v>1</v>
      </c>
      <c r="I54" s="2">
        <v>1</v>
      </c>
      <c r="J54" s="2" t="s">
        <v>1661</v>
      </c>
      <c r="K54" s="2" t="s">
        <v>2365</v>
      </c>
      <c r="L54" s="31">
        <v>42943</v>
      </c>
      <c r="M54" s="2"/>
      <c r="N54" s="73" t="str">
        <f t="shared" si="0"/>
        <v>AC042</v>
      </c>
    </row>
    <row r="55" spans="1:14" ht="14.25" customHeight="1" x14ac:dyDescent="0.2">
      <c r="A55" s="1">
        <v>54</v>
      </c>
      <c r="B55" s="2">
        <v>20171109</v>
      </c>
      <c r="C55" s="1" t="s">
        <v>759</v>
      </c>
      <c r="D55" s="1" t="s">
        <v>409</v>
      </c>
      <c r="E55" s="1" t="s">
        <v>1373</v>
      </c>
      <c r="F55" s="1" t="s">
        <v>50</v>
      </c>
      <c r="G55" s="73" t="str">
        <f>INDEX(中文!B:B,MATCH(LEFT(已整理!J55,6),中文!E:E,0))</f>
        <v>-</v>
      </c>
      <c r="H55" s="5">
        <v>1</v>
      </c>
      <c r="I55" s="2">
        <v>1</v>
      </c>
      <c r="J55" s="2" t="s">
        <v>1662</v>
      </c>
      <c r="K55" s="2" t="s">
        <v>2972</v>
      </c>
      <c r="L55" s="31">
        <v>42943</v>
      </c>
      <c r="M55" s="2"/>
      <c r="N55" s="73" t="str">
        <f t="shared" si="0"/>
        <v>AC043</v>
      </c>
    </row>
    <row r="56" spans="1:14" ht="14.25" customHeight="1" x14ac:dyDescent="0.2">
      <c r="A56" s="1">
        <v>55</v>
      </c>
      <c r="B56" s="2">
        <v>20171109</v>
      </c>
      <c r="C56" s="1" t="s">
        <v>759</v>
      </c>
      <c r="D56" s="1" t="s">
        <v>409</v>
      </c>
      <c r="E56" s="1" t="s">
        <v>1373</v>
      </c>
      <c r="F56" s="1" t="s">
        <v>51</v>
      </c>
      <c r="G56" s="73" t="str">
        <f>INDEX(中文!B:B,MATCH(LEFT(已整理!J56,6),中文!E:E,0))</f>
        <v>-</v>
      </c>
      <c r="H56" s="5">
        <v>1</v>
      </c>
      <c r="I56" s="2">
        <v>1</v>
      </c>
      <c r="J56" s="2" t="s">
        <v>1663</v>
      </c>
      <c r="K56" s="2" t="s">
        <v>2366</v>
      </c>
      <c r="L56" s="31">
        <v>42943</v>
      </c>
      <c r="M56" s="2"/>
      <c r="N56" s="73" t="str">
        <f t="shared" si="0"/>
        <v>AC044</v>
      </c>
    </row>
    <row r="57" spans="1:14" ht="14.25" customHeight="1" x14ac:dyDescent="0.2">
      <c r="A57" s="1">
        <v>56</v>
      </c>
      <c r="B57" s="2">
        <v>20171109</v>
      </c>
      <c r="C57" s="1" t="s">
        <v>759</v>
      </c>
      <c r="D57" s="1" t="s">
        <v>409</v>
      </c>
      <c r="E57" s="1" t="s">
        <v>1373</v>
      </c>
      <c r="F57" s="1" t="s">
        <v>52</v>
      </c>
      <c r="G57" s="73" t="str">
        <f>INDEX(中文!B:B,MATCH(LEFT(已整理!J57,6),中文!E:E,0))</f>
        <v>-</v>
      </c>
      <c r="H57" s="5">
        <v>1</v>
      </c>
      <c r="I57" s="2">
        <v>1</v>
      </c>
      <c r="J57" s="2" t="s">
        <v>1664</v>
      </c>
      <c r="K57" s="2" t="s">
        <v>2367</v>
      </c>
      <c r="L57" s="31">
        <v>42943</v>
      </c>
      <c r="M57" s="2"/>
      <c r="N57" s="73" t="str">
        <f t="shared" si="0"/>
        <v>AC045</v>
      </c>
    </row>
    <row r="58" spans="1:14" ht="14.25" customHeight="1" x14ac:dyDescent="0.2">
      <c r="A58" s="1">
        <v>57</v>
      </c>
      <c r="B58" s="2">
        <v>20171109</v>
      </c>
      <c r="C58" s="1" t="s">
        <v>759</v>
      </c>
      <c r="D58" s="1" t="s">
        <v>409</v>
      </c>
      <c r="E58" s="1" t="s">
        <v>1373</v>
      </c>
      <c r="F58" s="1" t="s">
        <v>53</v>
      </c>
      <c r="G58" s="73" t="str">
        <f>INDEX(中文!B:B,MATCH(LEFT(已整理!J58,6),中文!E:E,0))</f>
        <v>-</v>
      </c>
      <c r="H58" s="5">
        <v>1</v>
      </c>
      <c r="I58" s="2">
        <v>1</v>
      </c>
      <c r="J58" s="2" t="s">
        <v>1665</v>
      </c>
      <c r="K58" s="2" t="s">
        <v>2368</v>
      </c>
      <c r="L58" s="31">
        <v>42943</v>
      </c>
      <c r="M58" s="2"/>
      <c r="N58" s="73" t="str">
        <f t="shared" si="0"/>
        <v>AC046</v>
      </c>
    </row>
    <row r="59" spans="1:14" ht="14.25" customHeight="1" x14ac:dyDescent="0.2">
      <c r="A59" s="1">
        <v>58</v>
      </c>
      <c r="B59" s="2">
        <v>20171109</v>
      </c>
      <c r="C59" s="1" t="s">
        <v>759</v>
      </c>
      <c r="D59" s="1" t="s">
        <v>409</v>
      </c>
      <c r="E59" s="1" t="s">
        <v>1373</v>
      </c>
      <c r="F59" s="1" t="s">
        <v>54</v>
      </c>
      <c r="G59" s="73" t="str">
        <f>INDEX(中文!B:B,MATCH(LEFT(已整理!J59,6),中文!E:E,0))</f>
        <v>-</v>
      </c>
      <c r="H59" s="5">
        <v>1</v>
      </c>
      <c r="I59" s="2">
        <v>1</v>
      </c>
      <c r="J59" s="2" t="s">
        <v>1666</v>
      </c>
      <c r="K59" s="2" t="s">
        <v>2369</v>
      </c>
      <c r="L59" s="31">
        <v>42943</v>
      </c>
      <c r="M59" s="2"/>
      <c r="N59" s="73" t="str">
        <f t="shared" si="0"/>
        <v>AC047</v>
      </c>
    </row>
    <row r="60" spans="1:14" ht="14.25" customHeight="1" x14ac:dyDescent="0.2">
      <c r="A60" s="1">
        <v>59</v>
      </c>
      <c r="B60" s="2">
        <v>20171109</v>
      </c>
      <c r="C60" s="1" t="s">
        <v>759</v>
      </c>
      <c r="D60" s="1" t="s">
        <v>409</v>
      </c>
      <c r="E60" s="1" t="s">
        <v>1373</v>
      </c>
      <c r="F60" s="1" t="s">
        <v>55</v>
      </c>
      <c r="G60" s="73" t="str">
        <f>INDEX(中文!B:B,MATCH(LEFT(已整理!J60,6),中文!E:E,0))</f>
        <v>-</v>
      </c>
      <c r="H60" s="5">
        <v>1</v>
      </c>
      <c r="I60" s="2">
        <v>1</v>
      </c>
      <c r="J60" s="2" t="s">
        <v>1667</v>
      </c>
      <c r="K60" s="2" t="s">
        <v>2370</v>
      </c>
      <c r="L60" s="31">
        <v>42943</v>
      </c>
      <c r="M60" s="2"/>
      <c r="N60" s="73" t="str">
        <f t="shared" si="0"/>
        <v>AC048</v>
      </c>
    </row>
    <row r="61" spans="1:14" ht="14.25" customHeight="1" x14ac:dyDescent="0.2">
      <c r="A61" s="1">
        <v>60</v>
      </c>
      <c r="B61" s="2">
        <v>20171109</v>
      </c>
      <c r="C61" s="1" t="s">
        <v>759</v>
      </c>
      <c r="D61" s="1" t="s">
        <v>409</v>
      </c>
      <c r="E61" s="1" t="s">
        <v>1373</v>
      </c>
      <c r="F61" s="1" t="s">
        <v>56</v>
      </c>
      <c r="G61" s="73" t="str">
        <f>INDEX(中文!B:B,MATCH(LEFT(已整理!J61,6),中文!E:E,0))</f>
        <v>-</v>
      </c>
      <c r="H61" s="5">
        <v>1</v>
      </c>
      <c r="I61" s="2">
        <v>1</v>
      </c>
      <c r="J61" s="2" t="s">
        <v>1668</v>
      </c>
      <c r="K61" s="2" t="s">
        <v>2371</v>
      </c>
      <c r="L61" s="31">
        <v>42943</v>
      </c>
      <c r="M61" s="2"/>
      <c r="N61" s="73" t="str">
        <f t="shared" si="0"/>
        <v>AC049</v>
      </c>
    </row>
    <row r="62" spans="1:14" ht="14.25" customHeight="1" x14ac:dyDescent="0.2">
      <c r="A62" s="1">
        <v>61</v>
      </c>
      <c r="B62" s="2">
        <v>20171109</v>
      </c>
      <c r="C62" s="1" t="s">
        <v>759</v>
      </c>
      <c r="D62" s="1" t="s">
        <v>409</v>
      </c>
      <c r="E62" s="1" t="s">
        <v>1373</v>
      </c>
      <c r="F62" s="1" t="s">
        <v>57</v>
      </c>
      <c r="G62" s="73" t="str">
        <f>INDEX(中文!B:B,MATCH(LEFT(已整理!J62,6),中文!E:E,0))</f>
        <v>-</v>
      </c>
      <c r="H62" s="5">
        <v>1</v>
      </c>
      <c r="I62" s="2">
        <v>1</v>
      </c>
      <c r="J62" s="2" t="s">
        <v>1669</v>
      </c>
      <c r="K62" s="2" t="s">
        <v>2372</v>
      </c>
      <c r="L62" s="31">
        <v>42943</v>
      </c>
      <c r="M62" s="2"/>
      <c r="N62" s="73" t="str">
        <f t="shared" si="0"/>
        <v>AC050</v>
      </c>
    </row>
    <row r="63" spans="1:14" ht="14.25" customHeight="1" x14ac:dyDescent="0.2">
      <c r="A63" s="1">
        <v>62</v>
      </c>
      <c r="B63" s="2">
        <v>20171109</v>
      </c>
      <c r="C63" s="1" t="s">
        <v>759</v>
      </c>
      <c r="D63" s="1" t="s">
        <v>409</v>
      </c>
      <c r="E63" s="1" t="s">
        <v>1373</v>
      </c>
      <c r="F63" s="1" t="s">
        <v>58</v>
      </c>
      <c r="G63" s="73" t="str">
        <f>INDEX(中文!B:B,MATCH(LEFT(已整理!J63,6),中文!E:E,0))</f>
        <v>-</v>
      </c>
      <c r="H63" s="5">
        <v>1</v>
      </c>
      <c r="I63" s="2">
        <v>1</v>
      </c>
      <c r="J63" s="2" t="s">
        <v>1670</v>
      </c>
      <c r="K63" s="2" t="s">
        <v>2373</v>
      </c>
      <c r="L63" s="31">
        <v>42943</v>
      </c>
      <c r="M63" s="2"/>
      <c r="N63" s="73" t="str">
        <f t="shared" si="0"/>
        <v>AC051</v>
      </c>
    </row>
    <row r="64" spans="1:14" ht="14.25" customHeight="1" x14ac:dyDescent="0.2">
      <c r="A64" s="1">
        <v>63</v>
      </c>
      <c r="B64" s="2">
        <v>20171109</v>
      </c>
      <c r="C64" s="1" t="s">
        <v>759</v>
      </c>
      <c r="D64" s="1" t="s">
        <v>409</v>
      </c>
      <c r="E64" s="1" t="s">
        <v>1373</v>
      </c>
      <c r="F64" s="1" t="s">
        <v>59</v>
      </c>
      <c r="G64" s="73" t="str">
        <f>INDEX(中文!B:B,MATCH(LEFT(已整理!J64,6),中文!E:E,0))</f>
        <v>-</v>
      </c>
      <c r="H64" s="5">
        <v>1</v>
      </c>
      <c r="I64" s="2">
        <v>1</v>
      </c>
      <c r="J64" s="2" t="s">
        <v>1671</v>
      </c>
      <c r="K64" s="2" t="s">
        <v>2973</v>
      </c>
      <c r="L64" s="31">
        <v>42943</v>
      </c>
      <c r="M64" s="2"/>
      <c r="N64" s="73" t="str">
        <f t="shared" si="0"/>
        <v>AC052</v>
      </c>
    </row>
    <row r="65" spans="1:14" ht="14.25" customHeight="1" x14ac:dyDescent="0.2">
      <c r="A65" s="1">
        <v>64</v>
      </c>
      <c r="B65" s="2">
        <v>20171109</v>
      </c>
      <c r="C65" s="1" t="s">
        <v>759</v>
      </c>
      <c r="D65" s="1" t="s">
        <v>409</v>
      </c>
      <c r="E65" s="1" t="s">
        <v>1373</v>
      </c>
      <c r="F65" s="1" t="s">
        <v>60</v>
      </c>
      <c r="G65" s="73" t="str">
        <f>INDEX(中文!B:B,MATCH(LEFT(已整理!J65,6),中文!E:E,0))</f>
        <v>-</v>
      </c>
      <c r="H65" s="5">
        <v>1</v>
      </c>
      <c r="I65" s="2">
        <v>1</v>
      </c>
      <c r="J65" s="2" t="s">
        <v>1672</v>
      </c>
      <c r="K65" s="2" t="s">
        <v>2374</v>
      </c>
      <c r="L65" s="31">
        <v>42943</v>
      </c>
      <c r="M65" s="2"/>
      <c r="N65" s="73" t="str">
        <f t="shared" si="0"/>
        <v>AC053</v>
      </c>
    </row>
    <row r="66" spans="1:14" ht="14.25" customHeight="1" x14ac:dyDescent="0.2">
      <c r="A66" s="1">
        <v>65</v>
      </c>
      <c r="B66" s="2">
        <v>20171109</v>
      </c>
      <c r="C66" s="1" t="s">
        <v>759</v>
      </c>
      <c r="D66" s="1" t="s">
        <v>409</v>
      </c>
      <c r="E66" s="1" t="s">
        <v>1373</v>
      </c>
      <c r="F66" s="1" t="s">
        <v>61</v>
      </c>
      <c r="G66" s="73" t="str">
        <f>INDEX(中文!B:B,MATCH(LEFT(已整理!J66,6),中文!E:E,0))</f>
        <v>-</v>
      </c>
      <c r="H66" s="5">
        <v>1</v>
      </c>
      <c r="I66" s="2">
        <v>1</v>
      </c>
      <c r="J66" s="2" t="s">
        <v>1673</v>
      </c>
      <c r="K66" s="2" t="s">
        <v>2974</v>
      </c>
      <c r="L66" s="31">
        <v>42943</v>
      </c>
      <c r="M66" s="2"/>
      <c r="N66" s="73" t="str">
        <f t="shared" si="0"/>
        <v>AC054</v>
      </c>
    </row>
    <row r="67" spans="1:14" ht="14.25" customHeight="1" x14ac:dyDescent="0.2">
      <c r="A67" s="1">
        <v>66</v>
      </c>
      <c r="B67" s="2">
        <v>20171109</v>
      </c>
      <c r="C67" s="1" t="s">
        <v>759</v>
      </c>
      <c r="D67" s="1" t="s">
        <v>409</v>
      </c>
      <c r="E67" s="1" t="s">
        <v>1373</v>
      </c>
      <c r="F67" s="1" t="s">
        <v>62</v>
      </c>
      <c r="G67" s="73" t="str">
        <f>INDEX(中文!B:B,MATCH(LEFT(已整理!J67,6),中文!E:E,0))</f>
        <v>-</v>
      </c>
      <c r="H67" s="5">
        <v>1</v>
      </c>
      <c r="I67" s="2">
        <v>1</v>
      </c>
      <c r="J67" s="2" t="s">
        <v>1674</v>
      </c>
      <c r="K67" s="2" t="s">
        <v>2375</v>
      </c>
      <c r="L67" s="31">
        <v>42943</v>
      </c>
      <c r="M67" s="2"/>
      <c r="N67" s="73" t="str">
        <f t="shared" ref="N67:N130" si="1">SUBSTITUTE(SUBSTITUTE(LEFT(F67,FIND("-",F67)-2),"[",""),"] ","")&amp;IF(C67="Powersaves","-X","")</f>
        <v>AC055</v>
      </c>
    </row>
    <row r="68" spans="1:14" ht="14.25" customHeight="1" x14ac:dyDescent="0.2">
      <c r="A68" s="1">
        <v>67</v>
      </c>
      <c r="B68" s="2">
        <v>20171109</v>
      </c>
      <c r="C68" s="1" t="s">
        <v>759</v>
      </c>
      <c r="D68" s="1" t="s">
        <v>409</v>
      </c>
      <c r="E68" s="1" t="s">
        <v>1373</v>
      </c>
      <c r="F68" s="1" t="s">
        <v>63</v>
      </c>
      <c r="G68" s="73" t="str">
        <f>INDEX(中文!B:B,MATCH(LEFT(已整理!J68,6),中文!E:E,0))</f>
        <v>-</v>
      </c>
      <c r="H68" s="5">
        <v>1</v>
      </c>
      <c r="I68" s="2">
        <v>1</v>
      </c>
      <c r="J68" s="2" t="s">
        <v>1675</v>
      </c>
      <c r="K68" s="2" t="s">
        <v>2376</v>
      </c>
      <c r="L68" s="31">
        <v>42943</v>
      </c>
      <c r="M68" s="2"/>
      <c r="N68" s="73" t="str">
        <f t="shared" si="1"/>
        <v>AC056</v>
      </c>
    </row>
    <row r="69" spans="1:14" ht="14.25" customHeight="1" x14ac:dyDescent="0.2">
      <c r="A69" s="1">
        <v>68</v>
      </c>
      <c r="B69" s="2">
        <v>20171109</v>
      </c>
      <c r="C69" s="1" t="s">
        <v>759</v>
      </c>
      <c r="D69" s="1" t="s">
        <v>409</v>
      </c>
      <c r="E69" s="1" t="s">
        <v>1373</v>
      </c>
      <c r="F69" s="1" t="s">
        <v>64</v>
      </c>
      <c r="G69" s="73" t="str">
        <f>INDEX(中文!B:B,MATCH(LEFT(已整理!J69,6),中文!E:E,0))</f>
        <v>-</v>
      </c>
      <c r="H69" s="5">
        <v>1</v>
      </c>
      <c r="I69" s="2">
        <v>1</v>
      </c>
      <c r="J69" s="2" t="s">
        <v>1676</v>
      </c>
      <c r="K69" s="2" t="s">
        <v>2377</v>
      </c>
      <c r="L69" s="31">
        <v>42943</v>
      </c>
      <c r="M69" s="2"/>
      <c r="N69" s="73" t="str">
        <f t="shared" si="1"/>
        <v>AC057</v>
      </c>
    </row>
    <row r="70" spans="1:14" ht="14.25" customHeight="1" x14ac:dyDescent="0.2">
      <c r="A70" s="1">
        <v>69</v>
      </c>
      <c r="B70" s="2">
        <v>20171109</v>
      </c>
      <c r="C70" s="1" t="s">
        <v>759</v>
      </c>
      <c r="D70" s="1" t="s">
        <v>409</v>
      </c>
      <c r="E70" s="1" t="s">
        <v>1373</v>
      </c>
      <c r="F70" s="1" t="s">
        <v>65</v>
      </c>
      <c r="G70" s="73" t="str">
        <f>INDEX(中文!B:B,MATCH(LEFT(已整理!J70,6),中文!E:E,0))</f>
        <v>-</v>
      </c>
      <c r="H70" s="5">
        <v>1</v>
      </c>
      <c r="I70" s="2">
        <v>1</v>
      </c>
      <c r="J70" s="2" t="s">
        <v>1677</v>
      </c>
      <c r="K70" s="2" t="s">
        <v>2378</v>
      </c>
      <c r="L70" s="31">
        <v>42943</v>
      </c>
      <c r="M70" s="2"/>
      <c r="N70" s="73" t="str">
        <f t="shared" si="1"/>
        <v>AC058</v>
      </c>
    </row>
    <row r="71" spans="1:14" ht="14.25" customHeight="1" x14ac:dyDescent="0.2">
      <c r="A71" s="1">
        <v>70</v>
      </c>
      <c r="B71" s="2">
        <v>20171109</v>
      </c>
      <c r="C71" s="1" t="s">
        <v>759</v>
      </c>
      <c r="D71" s="1" t="s">
        <v>409</v>
      </c>
      <c r="E71" s="1" t="s">
        <v>1373</v>
      </c>
      <c r="F71" s="1" t="s">
        <v>66</v>
      </c>
      <c r="G71" s="73" t="str">
        <f>INDEX(中文!B:B,MATCH(LEFT(已整理!J71,6),中文!E:E,0))</f>
        <v>-</v>
      </c>
      <c r="H71" s="5">
        <v>1</v>
      </c>
      <c r="I71" s="2">
        <v>1</v>
      </c>
      <c r="J71" s="2" t="s">
        <v>1678</v>
      </c>
      <c r="K71" s="2" t="s">
        <v>2379</v>
      </c>
      <c r="L71" s="31">
        <v>42943</v>
      </c>
      <c r="M71" s="2"/>
      <c r="N71" s="73" t="str">
        <f t="shared" si="1"/>
        <v>AC059</v>
      </c>
    </row>
    <row r="72" spans="1:14" ht="14.25" customHeight="1" x14ac:dyDescent="0.2">
      <c r="A72" s="1">
        <v>71</v>
      </c>
      <c r="B72" s="2">
        <v>20171109</v>
      </c>
      <c r="C72" s="1" t="s">
        <v>759</v>
      </c>
      <c r="D72" s="1" t="s">
        <v>409</v>
      </c>
      <c r="E72" s="1" t="s">
        <v>1373</v>
      </c>
      <c r="F72" s="1" t="s">
        <v>67</v>
      </c>
      <c r="G72" s="73" t="str">
        <f>INDEX(中文!B:B,MATCH(LEFT(已整理!J72,6),中文!E:E,0))</f>
        <v>-</v>
      </c>
      <c r="H72" s="5">
        <v>1</v>
      </c>
      <c r="I72" s="2">
        <v>1</v>
      </c>
      <c r="J72" s="2" t="s">
        <v>1679</v>
      </c>
      <c r="K72" s="2" t="s">
        <v>2380</v>
      </c>
      <c r="L72" s="31">
        <v>42943</v>
      </c>
      <c r="M72" s="2"/>
      <c r="N72" s="73" t="str">
        <f t="shared" si="1"/>
        <v>AC060</v>
      </c>
    </row>
    <row r="73" spans="1:14" ht="14.25" customHeight="1" x14ac:dyDescent="0.2">
      <c r="A73" s="1">
        <v>72</v>
      </c>
      <c r="B73" s="2">
        <v>20171109</v>
      </c>
      <c r="C73" s="1" t="s">
        <v>759</v>
      </c>
      <c r="D73" s="1" t="s">
        <v>409</v>
      </c>
      <c r="E73" s="1" t="s">
        <v>1373</v>
      </c>
      <c r="F73" s="1" t="s">
        <v>68</v>
      </c>
      <c r="G73" s="73" t="str">
        <f>INDEX(中文!B:B,MATCH(LEFT(已整理!J73,6),中文!E:E,0))</f>
        <v>-</v>
      </c>
      <c r="H73" s="5">
        <v>1</v>
      </c>
      <c r="I73" s="2">
        <v>1</v>
      </c>
      <c r="J73" s="2" t="s">
        <v>1680</v>
      </c>
      <c r="K73" s="2" t="s">
        <v>2381</v>
      </c>
      <c r="L73" s="31">
        <v>42943</v>
      </c>
      <c r="M73" s="2"/>
      <c r="N73" s="73" t="str">
        <f t="shared" si="1"/>
        <v>AC061</v>
      </c>
    </row>
    <row r="74" spans="1:14" ht="14.25" customHeight="1" x14ac:dyDescent="0.2">
      <c r="A74" s="1">
        <v>73</v>
      </c>
      <c r="B74" s="2">
        <v>20171109</v>
      </c>
      <c r="C74" s="1" t="s">
        <v>759</v>
      </c>
      <c r="D74" s="1" t="s">
        <v>409</v>
      </c>
      <c r="E74" s="1" t="s">
        <v>1373</v>
      </c>
      <c r="F74" s="1" t="s">
        <v>69</v>
      </c>
      <c r="G74" s="73" t="str">
        <f>INDEX(中文!B:B,MATCH(LEFT(已整理!J74,6),中文!E:E,0))</f>
        <v>-</v>
      </c>
      <c r="H74" s="5">
        <v>1</v>
      </c>
      <c r="I74" s="2">
        <v>1</v>
      </c>
      <c r="J74" s="2" t="s">
        <v>1681</v>
      </c>
      <c r="K74" s="2" t="s">
        <v>2382</v>
      </c>
      <c r="L74" s="31">
        <v>42943</v>
      </c>
      <c r="M74" s="2"/>
      <c r="N74" s="73" t="str">
        <f t="shared" si="1"/>
        <v>AC062</v>
      </c>
    </row>
    <row r="75" spans="1:14" ht="14.25" customHeight="1" x14ac:dyDescent="0.2">
      <c r="A75" s="1">
        <v>74</v>
      </c>
      <c r="B75" s="2">
        <v>20171109</v>
      </c>
      <c r="C75" s="1" t="s">
        <v>759</v>
      </c>
      <c r="D75" s="1" t="s">
        <v>409</v>
      </c>
      <c r="E75" s="1" t="s">
        <v>1373</v>
      </c>
      <c r="F75" s="1" t="s">
        <v>70</v>
      </c>
      <c r="G75" s="73" t="str">
        <f>INDEX(中文!B:B,MATCH(LEFT(已整理!J75,6),中文!E:E,0))</f>
        <v>-</v>
      </c>
      <c r="H75" s="5">
        <v>1</v>
      </c>
      <c r="I75" s="2">
        <v>1</v>
      </c>
      <c r="J75" s="2" t="s">
        <v>1682</v>
      </c>
      <c r="K75" s="2" t="s">
        <v>2383</v>
      </c>
      <c r="L75" s="31">
        <v>42943</v>
      </c>
      <c r="M75" s="2"/>
      <c r="N75" s="73" t="str">
        <f t="shared" si="1"/>
        <v>AC063</v>
      </c>
    </row>
    <row r="76" spans="1:14" ht="14.25" customHeight="1" x14ac:dyDescent="0.2">
      <c r="A76" s="1">
        <v>75</v>
      </c>
      <c r="B76" s="2">
        <v>20171109</v>
      </c>
      <c r="C76" s="1" t="s">
        <v>759</v>
      </c>
      <c r="D76" s="1" t="s">
        <v>409</v>
      </c>
      <c r="E76" s="1" t="s">
        <v>1373</v>
      </c>
      <c r="F76" s="1" t="s">
        <v>71</v>
      </c>
      <c r="G76" s="73" t="str">
        <f>INDEX(中文!B:B,MATCH(LEFT(已整理!J76,6),中文!E:E,0))</f>
        <v>-</v>
      </c>
      <c r="H76" s="5">
        <v>1</v>
      </c>
      <c r="I76" s="2">
        <v>1</v>
      </c>
      <c r="J76" s="2" t="s">
        <v>1683</v>
      </c>
      <c r="K76" s="2" t="s">
        <v>2384</v>
      </c>
      <c r="L76" s="31">
        <v>42943</v>
      </c>
      <c r="M76" s="2"/>
      <c r="N76" s="73" t="str">
        <f t="shared" si="1"/>
        <v>AC064</v>
      </c>
    </row>
    <row r="77" spans="1:14" ht="14.25" customHeight="1" x14ac:dyDescent="0.2">
      <c r="A77" s="1">
        <v>76</v>
      </c>
      <c r="B77" s="2">
        <v>20171109</v>
      </c>
      <c r="C77" s="1" t="s">
        <v>759</v>
      </c>
      <c r="D77" s="1" t="s">
        <v>409</v>
      </c>
      <c r="E77" s="1" t="s">
        <v>1373</v>
      </c>
      <c r="F77" s="1" t="s">
        <v>72</v>
      </c>
      <c r="G77" s="73" t="str">
        <f>INDEX(中文!B:B,MATCH(LEFT(已整理!J77,6),中文!E:E,0))</f>
        <v>-</v>
      </c>
      <c r="H77" s="5">
        <v>1</v>
      </c>
      <c r="I77" s="2">
        <v>1</v>
      </c>
      <c r="J77" s="2" t="s">
        <v>1684</v>
      </c>
      <c r="K77" s="2" t="s">
        <v>2385</v>
      </c>
      <c r="L77" s="31">
        <v>42943</v>
      </c>
      <c r="M77" s="2"/>
      <c r="N77" s="73" t="str">
        <f t="shared" si="1"/>
        <v>AC065</v>
      </c>
    </row>
    <row r="78" spans="1:14" ht="14.25" customHeight="1" x14ac:dyDescent="0.2">
      <c r="A78" s="1">
        <v>77</v>
      </c>
      <c r="B78" s="2">
        <v>20171109</v>
      </c>
      <c r="C78" s="1" t="s">
        <v>759</v>
      </c>
      <c r="D78" s="1" t="s">
        <v>409</v>
      </c>
      <c r="E78" s="1" t="s">
        <v>1373</v>
      </c>
      <c r="F78" s="1" t="s">
        <v>73</v>
      </c>
      <c r="G78" s="73" t="str">
        <f>INDEX(中文!B:B,MATCH(LEFT(已整理!J78,6),中文!E:E,0))</f>
        <v>-</v>
      </c>
      <c r="H78" s="5">
        <v>1</v>
      </c>
      <c r="I78" s="2">
        <v>1</v>
      </c>
      <c r="J78" s="2" t="s">
        <v>1685</v>
      </c>
      <c r="K78" s="2" t="s">
        <v>2386</v>
      </c>
      <c r="L78" s="31">
        <v>42943</v>
      </c>
      <c r="M78" s="2"/>
      <c r="N78" s="73" t="str">
        <f t="shared" si="1"/>
        <v>AC066</v>
      </c>
    </row>
    <row r="79" spans="1:14" ht="14.25" customHeight="1" x14ac:dyDescent="0.2">
      <c r="A79" s="1">
        <v>78</v>
      </c>
      <c r="B79" s="2">
        <v>20171109</v>
      </c>
      <c r="C79" s="1" t="s">
        <v>759</v>
      </c>
      <c r="D79" s="1" t="s">
        <v>409</v>
      </c>
      <c r="E79" s="1" t="s">
        <v>1373</v>
      </c>
      <c r="F79" s="1" t="s">
        <v>74</v>
      </c>
      <c r="G79" s="73" t="str">
        <f>INDEX(中文!B:B,MATCH(LEFT(已整理!J79,6),中文!E:E,0))</f>
        <v>-</v>
      </c>
      <c r="H79" s="5">
        <v>1</v>
      </c>
      <c r="I79" s="2">
        <v>1</v>
      </c>
      <c r="J79" s="2" t="s">
        <v>1686</v>
      </c>
      <c r="K79" s="2" t="s">
        <v>2387</v>
      </c>
      <c r="L79" s="31">
        <v>42943</v>
      </c>
      <c r="M79" s="2"/>
      <c r="N79" s="73" t="str">
        <f t="shared" si="1"/>
        <v>AC067</v>
      </c>
    </row>
    <row r="80" spans="1:14" ht="14.25" customHeight="1" x14ac:dyDescent="0.2">
      <c r="A80" s="1">
        <v>79</v>
      </c>
      <c r="B80" s="2">
        <v>20171109</v>
      </c>
      <c r="C80" s="1" t="s">
        <v>759</v>
      </c>
      <c r="D80" s="1" t="s">
        <v>409</v>
      </c>
      <c r="E80" s="1" t="s">
        <v>1373</v>
      </c>
      <c r="F80" s="1" t="s">
        <v>75</v>
      </c>
      <c r="G80" s="73" t="str">
        <f>INDEX(中文!B:B,MATCH(LEFT(已整理!J80,6),中文!E:E,0))</f>
        <v>-</v>
      </c>
      <c r="H80" s="5">
        <v>1</v>
      </c>
      <c r="I80" s="2">
        <v>1</v>
      </c>
      <c r="J80" s="2" t="s">
        <v>1687</v>
      </c>
      <c r="K80" s="2" t="s">
        <v>2388</v>
      </c>
      <c r="L80" s="31">
        <v>42943</v>
      </c>
      <c r="M80" s="2"/>
      <c r="N80" s="73" t="str">
        <f t="shared" si="1"/>
        <v>AC068</v>
      </c>
    </row>
    <row r="81" spans="1:14" ht="14.25" customHeight="1" x14ac:dyDescent="0.2">
      <c r="A81" s="1">
        <v>80</v>
      </c>
      <c r="B81" s="2">
        <v>20171109</v>
      </c>
      <c r="C81" s="1" t="s">
        <v>759</v>
      </c>
      <c r="D81" s="1" t="s">
        <v>409</v>
      </c>
      <c r="E81" s="1" t="s">
        <v>1373</v>
      </c>
      <c r="F81" s="1" t="s">
        <v>76</v>
      </c>
      <c r="G81" s="73" t="str">
        <f>INDEX(中文!B:B,MATCH(LEFT(已整理!J81,6),中文!E:E,0))</f>
        <v>-</v>
      </c>
      <c r="H81" s="5">
        <v>1</v>
      </c>
      <c r="I81" s="2">
        <v>1</v>
      </c>
      <c r="J81" s="2" t="s">
        <v>1688</v>
      </c>
      <c r="K81" s="2" t="s">
        <v>2389</v>
      </c>
      <c r="L81" s="31">
        <v>42943</v>
      </c>
      <c r="M81" s="2"/>
      <c r="N81" s="73" t="str">
        <f t="shared" si="1"/>
        <v>AC069</v>
      </c>
    </row>
    <row r="82" spans="1:14" ht="14.25" customHeight="1" x14ac:dyDescent="0.2">
      <c r="A82" s="1">
        <v>81</v>
      </c>
      <c r="B82" s="2">
        <v>20171109</v>
      </c>
      <c r="C82" s="1" t="s">
        <v>759</v>
      </c>
      <c r="D82" s="1" t="s">
        <v>409</v>
      </c>
      <c r="E82" s="1" t="s">
        <v>1373</v>
      </c>
      <c r="F82" s="1" t="s">
        <v>77</v>
      </c>
      <c r="G82" s="73" t="str">
        <f>INDEX(中文!B:B,MATCH(LEFT(已整理!J82,6),中文!E:E,0))</f>
        <v>-</v>
      </c>
      <c r="H82" s="5">
        <v>1</v>
      </c>
      <c r="I82" s="2">
        <v>1</v>
      </c>
      <c r="J82" s="2" t="s">
        <v>1689</v>
      </c>
      <c r="K82" s="2" t="s">
        <v>2390</v>
      </c>
      <c r="L82" s="31">
        <v>42943</v>
      </c>
      <c r="M82" s="2"/>
      <c r="N82" s="73" t="str">
        <f t="shared" si="1"/>
        <v>AC070</v>
      </c>
    </row>
    <row r="83" spans="1:14" ht="14.25" customHeight="1" x14ac:dyDescent="0.2">
      <c r="A83" s="1">
        <v>82</v>
      </c>
      <c r="B83" s="2">
        <v>20171109</v>
      </c>
      <c r="C83" s="1" t="s">
        <v>759</v>
      </c>
      <c r="D83" s="1" t="s">
        <v>409</v>
      </c>
      <c r="E83" s="1" t="s">
        <v>1373</v>
      </c>
      <c r="F83" s="1" t="s">
        <v>78</v>
      </c>
      <c r="G83" s="73" t="str">
        <f>INDEX(中文!B:B,MATCH(LEFT(已整理!J83,6),中文!E:E,0))</f>
        <v>-</v>
      </c>
      <c r="H83" s="5">
        <v>1</v>
      </c>
      <c r="I83" s="2">
        <v>1</v>
      </c>
      <c r="J83" s="2" t="s">
        <v>1690</v>
      </c>
      <c r="K83" s="2" t="s">
        <v>2391</v>
      </c>
      <c r="L83" s="31">
        <v>42943</v>
      </c>
      <c r="M83" s="2"/>
      <c r="N83" s="73" t="str">
        <f t="shared" si="1"/>
        <v>AC071</v>
      </c>
    </row>
    <row r="84" spans="1:14" ht="14.25" customHeight="1" x14ac:dyDescent="0.2">
      <c r="A84" s="1">
        <v>83</v>
      </c>
      <c r="B84" s="2">
        <v>20171109</v>
      </c>
      <c r="C84" s="1" t="s">
        <v>759</v>
      </c>
      <c r="D84" s="1" t="s">
        <v>409</v>
      </c>
      <c r="E84" s="1" t="s">
        <v>1373</v>
      </c>
      <c r="F84" s="1" t="s">
        <v>79</v>
      </c>
      <c r="G84" s="73" t="str">
        <f>INDEX(中文!B:B,MATCH(LEFT(已整理!J84,6),中文!E:E,0))</f>
        <v>-</v>
      </c>
      <c r="H84" s="5">
        <v>1</v>
      </c>
      <c r="I84" s="2">
        <v>1</v>
      </c>
      <c r="J84" s="2" t="s">
        <v>1691</v>
      </c>
      <c r="K84" s="2" t="s">
        <v>2975</v>
      </c>
      <c r="L84" s="31">
        <v>42943</v>
      </c>
      <c r="M84" s="2"/>
      <c r="N84" s="73" t="str">
        <f t="shared" si="1"/>
        <v>AC072</v>
      </c>
    </row>
    <row r="85" spans="1:14" ht="14.25" customHeight="1" x14ac:dyDescent="0.2">
      <c r="A85" s="1">
        <v>84</v>
      </c>
      <c r="B85" s="2">
        <v>20171109</v>
      </c>
      <c r="C85" s="1" t="s">
        <v>759</v>
      </c>
      <c r="D85" s="1" t="s">
        <v>409</v>
      </c>
      <c r="E85" s="1" t="s">
        <v>1373</v>
      </c>
      <c r="F85" s="1" t="s">
        <v>80</v>
      </c>
      <c r="G85" s="73" t="str">
        <f>INDEX(中文!B:B,MATCH(LEFT(已整理!J85,6),中文!E:E,0))</f>
        <v>-</v>
      </c>
      <c r="H85" s="5">
        <v>1</v>
      </c>
      <c r="I85" s="2">
        <v>1</v>
      </c>
      <c r="J85" s="2" t="s">
        <v>1692</v>
      </c>
      <c r="K85" s="2" t="s">
        <v>2392</v>
      </c>
      <c r="L85" s="31">
        <v>42943</v>
      </c>
      <c r="M85" s="2"/>
      <c r="N85" s="73" t="str">
        <f t="shared" si="1"/>
        <v>AC073</v>
      </c>
    </row>
    <row r="86" spans="1:14" ht="14.25" customHeight="1" x14ac:dyDescent="0.2">
      <c r="A86" s="1">
        <v>85</v>
      </c>
      <c r="B86" s="2">
        <v>20171109</v>
      </c>
      <c r="C86" s="1" t="s">
        <v>759</v>
      </c>
      <c r="D86" s="1" t="s">
        <v>409</v>
      </c>
      <c r="E86" s="1" t="s">
        <v>1373</v>
      </c>
      <c r="F86" s="1" t="s">
        <v>81</v>
      </c>
      <c r="G86" s="73" t="str">
        <f>INDEX(中文!B:B,MATCH(LEFT(已整理!J86,6),中文!E:E,0))</f>
        <v>-</v>
      </c>
      <c r="H86" s="5">
        <v>1</v>
      </c>
      <c r="I86" s="2">
        <v>1</v>
      </c>
      <c r="J86" s="2" t="s">
        <v>1693</v>
      </c>
      <c r="K86" s="2" t="s">
        <v>2976</v>
      </c>
      <c r="L86" s="31">
        <v>42943</v>
      </c>
      <c r="M86" s="2"/>
      <c r="N86" s="73" t="str">
        <f t="shared" si="1"/>
        <v>AC074</v>
      </c>
    </row>
    <row r="87" spans="1:14" ht="14.25" customHeight="1" x14ac:dyDescent="0.2">
      <c r="A87" s="1">
        <v>86</v>
      </c>
      <c r="B87" s="2">
        <v>20171109</v>
      </c>
      <c r="C87" s="1" t="s">
        <v>759</v>
      </c>
      <c r="D87" s="1" t="s">
        <v>409</v>
      </c>
      <c r="E87" s="1" t="s">
        <v>1373</v>
      </c>
      <c r="F87" s="1" t="s">
        <v>82</v>
      </c>
      <c r="G87" s="73" t="str">
        <f>INDEX(中文!B:B,MATCH(LEFT(已整理!J87,6),中文!E:E,0))</f>
        <v>-</v>
      </c>
      <c r="H87" s="5">
        <v>1</v>
      </c>
      <c r="I87" s="2">
        <v>1</v>
      </c>
      <c r="J87" s="2" t="s">
        <v>1694</v>
      </c>
      <c r="K87" s="2" t="s">
        <v>2393</v>
      </c>
      <c r="L87" s="31">
        <v>42943</v>
      </c>
      <c r="M87" s="2"/>
      <c r="N87" s="73" t="str">
        <f t="shared" si="1"/>
        <v>AC075</v>
      </c>
    </row>
    <row r="88" spans="1:14" ht="14.25" customHeight="1" x14ac:dyDescent="0.2">
      <c r="A88" s="1">
        <v>87</v>
      </c>
      <c r="B88" s="2">
        <v>20171109</v>
      </c>
      <c r="C88" s="1" t="s">
        <v>759</v>
      </c>
      <c r="D88" s="1" t="s">
        <v>409</v>
      </c>
      <c r="E88" s="1" t="s">
        <v>1373</v>
      </c>
      <c r="F88" s="1" t="s">
        <v>83</v>
      </c>
      <c r="G88" s="73" t="str">
        <f>INDEX(中文!B:B,MATCH(LEFT(已整理!J88,6),中文!E:E,0))</f>
        <v>-</v>
      </c>
      <c r="H88" s="5">
        <v>1</v>
      </c>
      <c r="I88" s="2">
        <v>1</v>
      </c>
      <c r="J88" s="2" t="s">
        <v>1695</v>
      </c>
      <c r="K88" s="2" t="s">
        <v>2394</v>
      </c>
      <c r="L88" s="31">
        <v>42943</v>
      </c>
      <c r="M88" s="2"/>
      <c r="N88" s="73" t="str">
        <f t="shared" si="1"/>
        <v>AC076</v>
      </c>
    </row>
    <row r="89" spans="1:14" ht="14.25" customHeight="1" x14ac:dyDescent="0.2">
      <c r="A89" s="1">
        <v>88</v>
      </c>
      <c r="B89" s="2">
        <v>20171109</v>
      </c>
      <c r="C89" s="1" t="s">
        <v>759</v>
      </c>
      <c r="D89" s="1" t="s">
        <v>409</v>
      </c>
      <c r="E89" s="1" t="s">
        <v>1373</v>
      </c>
      <c r="F89" s="1" t="s">
        <v>84</v>
      </c>
      <c r="G89" s="73" t="str">
        <f>INDEX(中文!B:B,MATCH(LEFT(已整理!J89,6),中文!E:E,0))</f>
        <v>-</v>
      </c>
      <c r="H89" s="5">
        <v>1</v>
      </c>
      <c r="I89" s="2">
        <v>1</v>
      </c>
      <c r="J89" s="2" t="s">
        <v>1696</v>
      </c>
      <c r="K89" s="2" t="s">
        <v>2395</v>
      </c>
      <c r="L89" s="31">
        <v>42943</v>
      </c>
      <c r="M89" s="2"/>
      <c r="N89" s="73" t="str">
        <f t="shared" si="1"/>
        <v>AC077</v>
      </c>
    </row>
    <row r="90" spans="1:14" ht="14.25" customHeight="1" x14ac:dyDescent="0.2">
      <c r="A90" s="1">
        <v>89</v>
      </c>
      <c r="B90" s="2">
        <v>20171109</v>
      </c>
      <c r="C90" s="1" t="s">
        <v>759</v>
      </c>
      <c r="D90" s="1" t="s">
        <v>409</v>
      </c>
      <c r="E90" s="1" t="s">
        <v>1373</v>
      </c>
      <c r="F90" s="1" t="s">
        <v>85</v>
      </c>
      <c r="G90" s="73" t="str">
        <f>INDEX(中文!B:B,MATCH(LEFT(已整理!J90,6),中文!E:E,0))</f>
        <v>-</v>
      </c>
      <c r="H90" s="5">
        <v>1</v>
      </c>
      <c r="I90" s="2">
        <v>1</v>
      </c>
      <c r="J90" s="2" t="s">
        <v>1697</v>
      </c>
      <c r="K90" s="2" t="s">
        <v>2977</v>
      </c>
      <c r="L90" s="31">
        <v>42943</v>
      </c>
      <c r="M90" s="2"/>
      <c r="N90" s="73" t="str">
        <f t="shared" si="1"/>
        <v>AC078</v>
      </c>
    </row>
    <row r="91" spans="1:14" ht="14.25" customHeight="1" x14ac:dyDescent="0.2">
      <c r="A91" s="1">
        <v>90</v>
      </c>
      <c r="B91" s="2">
        <v>20171109</v>
      </c>
      <c r="C91" s="1" t="s">
        <v>759</v>
      </c>
      <c r="D91" s="1" t="s">
        <v>409</v>
      </c>
      <c r="E91" s="1" t="s">
        <v>1373</v>
      </c>
      <c r="F91" s="1" t="s">
        <v>86</v>
      </c>
      <c r="G91" s="73" t="str">
        <f>INDEX(中文!B:B,MATCH(LEFT(已整理!J91,6),中文!E:E,0))</f>
        <v>-</v>
      </c>
      <c r="H91" s="5">
        <v>1</v>
      </c>
      <c r="I91" s="2">
        <v>1</v>
      </c>
      <c r="J91" s="2" t="s">
        <v>1698</v>
      </c>
      <c r="K91" s="2" t="s">
        <v>2396</v>
      </c>
      <c r="L91" s="31">
        <v>42943</v>
      </c>
      <c r="M91" s="2"/>
      <c r="N91" s="73" t="str">
        <f t="shared" si="1"/>
        <v>AC079</v>
      </c>
    </row>
    <row r="92" spans="1:14" ht="14.25" customHeight="1" x14ac:dyDescent="0.2">
      <c r="A92" s="1">
        <v>91</v>
      </c>
      <c r="B92" s="2">
        <v>20171109</v>
      </c>
      <c r="C92" s="1" t="s">
        <v>759</v>
      </c>
      <c r="D92" s="1" t="s">
        <v>409</v>
      </c>
      <c r="E92" s="1" t="s">
        <v>1373</v>
      </c>
      <c r="F92" s="1" t="s">
        <v>87</v>
      </c>
      <c r="G92" s="73" t="str">
        <f>INDEX(中文!B:B,MATCH(LEFT(已整理!J92,6),中文!E:E,0))</f>
        <v>-</v>
      </c>
      <c r="H92" s="5">
        <v>1</v>
      </c>
      <c r="I92" s="2">
        <v>1</v>
      </c>
      <c r="J92" s="2" t="s">
        <v>1699</v>
      </c>
      <c r="K92" s="2" t="s">
        <v>2397</v>
      </c>
      <c r="L92" s="31">
        <v>42943</v>
      </c>
      <c r="M92" s="2"/>
      <c r="N92" s="73" t="str">
        <f t="shared" si="1"/>
        <v>AC080</v>
      </c>
    </row>
    <row r="93" spans="1:14" ht="14.25" customHeight="1" x14ac:dyDescent="0.2">
      <c r="A93" s="1">
        <v>92</v>
      </c>
      <c r="B93" s="2">
        <v>20171109</v>
      </c>
      <c r="C93" s="1" t="s">
        <v>759</v>
      </c>
      <c r="D93" s="1" t="s">
        <v>409</v>
      </c>
      <c r="E93" s="1" t="s">
        <v>1373</v>
      </c>
      <c r="F93" s="1" t="s">
        <v>88</v>
      </c>
      <c r="G93" s="73" t="str">
        <f>INDEX(中文!B:B,MATCH(LEFT(已整理!J93,6),中文!E:E,0))</f>
        <v>-</v>
      </c>
      <c r="H93" s="5">
        <v>1</v>
      </c>
      <c r="I93" s="2">
        <v>1</v>
      </c>
      <c r="J93" s="2" t="s">
        <v>1700</v>
      </c>
      <c r="K93" s="2" t="s">
        <v>2398</v>
      </c>
      <c r="L93" s="31">
        <v>42943</v>
      </c>
      <c r="M93" s="2"/>
      <c r="N93" s="73" t="str">
        <f t="shared" si="1"/>
        <v>AC081</v>
      </c>
    </row>
    <row r="94" spans="1:14" ht="14.25" customHeight="1" x14ac:dyDescent="0.2">
      <c r="A94" s="1">
        <v>93</v>
      </c>
      <c r="B94" s="2">
        <v>20171109</v>
      </c>
      <c r="C94" s="1" t="s">
        <v>759</v>
      </c>
      <c r="D94" s="1" t="s">
        <v>409</v>
      </c>
      <c r="E94" s="1" t="s">
        <v>1373</v>
      </c>
      <c r="F94" s="1" t="s">
        <v>89</v>
      </c>
      <c r="G94" s="73" t="str">
        <f>INDEX(中文!B:B,MATCH(LEFT(已整理!J94,6),中文!E:E,0))</f>
        <v>-</v>
      </c>
      <c r="H94" s="5">
        <v>1</v>
      </c>
      <c r="I94" s="2">
        <v>1</v>
      </c>
      <c r="J94" s="2" t="s">
        <v>1701</v>
      </c>
      <c r="K94" s="2" t="s">
        <v>2399</v>
      </c>
      <c r="L94" s="31">
        <v>42943</v>
      </c>
      <c r="M94" s="2"/>
      <c r="N94" s="73" t="str">
        <f t="shared" si="1"/>
        <v>AC082</v>
      </c>
    </row>
    <row r="95" spans="1:14" ht="14.25" customHeight="1" x14ac:dyDescent="0.2">
      <c r="A95" s="1">
        <v>94</v>
      </c>
      <c r="B95" s="2">
        <v>20171109</v>
      </c>
      <c r="C95" s="1" t="s">
        <v>759</v>
      </c>
      <c r="D95" s="1" t="s">
        <v>409</v>
      </c>
      <c r="E95" s="1" t="s">
        <v>1373</v>
      </c>
      <c r="F95" s="1" t="s">
        <v>90</v>
      </c>
      <c r="G95" s="73" t="str">
        <f>INDEX(中文!B:B,MATCH(LEFT(已整理!J95,6),中文!E:E,0))</f>
        <v>-</v>
      </c>
      <c r="H95" s="5">
        <v>1</v>
      </c>
      <c r="I95" s="2">
        <v>1</v>
      </c>
      <c r="J95" s="2" t="s">
        <v>1702</v>
      </c>
      <c r="K95" s="2" t="s">
        <v>2400</v>
      </c>
      <c r="L95" s="31">
        <v>42943</v>
      </c>
      <c r="M95" s="2"/>
      <c r="N95" s="73" t="str">
        <f t="shared" si="1"/>
        <v>AC083</v>
      </c>
    </row>
    <row r="96" spans="1:14" ht="14.25" customHeight="1" x14ac:dyDescent="0.2">
      <c r="A96" s="1">
        <v>95</v>
      </c>
      <c r="B96" s="2">
        <v>20171109</v>
      </c>
      <c r="C96" s="1" t="s">
        <v>759</v>
      </c>
      <c r="D96" s="1" t="s">
        <v>409</v>
      </c>
      <c r="E96" s="1" t="s">
        <v>1373</v>
      </c>
      <c r="F96" s="1" t="s">
        <v>91</v>
      </c>
      <c r="G96" s="73" t="str">
        <f>INDEX(中文!B:B,MATCH(LEFT(已整理!J96,6),中文!E:E,0))</f>
        <v>-</v>
      </c>
      <c r="H96" s="5">
        <v>1</v>
      </c>
      <c r="I96" s="2">
        <v>1</v>
      </c>
      <c r="J96" s="2" t="s">
        <v>1703</v>
      </c>
      <c r="K96" s="2" t="s">
        <v>2401</v>
      </c>
      <c r="L96" s="31">
        <v>42943</v>
      </c>
      <c r="M96" s="2"/>
      <c r="N96" s="73" t="str">
        <f t="shared" si="1"/>
        <v>AC084</v>
      </c>
    </row>
    <row r="97" spans="1:14" ht="14.25" customHeight="1" x14ac:dyDescent="0.2">
      <c r="A97" s="1">
        <v>96</v>
      </c>
      <c r="B97" s="2">
        <v>20171109</v>
      </c>
      <c r="C97" s="1" t="s">
        <v>759</v>
      </c>
      <c r="D97" s="1" t="s">
        <v>409</v>
      </c>
      <c r="E97" s="1" t="s">
        <v>1373</v>
      </c>
      <c r="F97" s="1" t="s">
        <v>92</v>
      </c>
      <c r="G97" s="73" t="str">
        <f>INDEX(中文!B:B,MATCH(LEFT(已整理!J97,6),中文!E:E,0))</f>
        <v>-</v>
      </c>
      <c r="H97" s="5">
        <v>1</v>
      </c>
      <c r="I97" s="2">
        <v>1</v>
      </c>
      <c r="J97" s="2" t="s">
        <v>1704</v>
      </c>
      <c r="K97" s="2" t="s">
        <v>2402</v>
      </c>
      <c r="L97" s="31">
        <v>42943</v>
      </c>
      <c r="M97" s="2"/>
      <c r="N97" s="73" t="str">
        <f t="shared" si="1"/>
        <v>AC085</v>
      </c>
    </row>
    <row r="98" spans="1:14" ht="14.25" customHeight="1" x14ac:dyDescent="0.2">
      <c r="A98" s="1">
        <v>97</v>
      </c>
      <c r="B98" s="2">
        <v>20171109</v>
      </c>
      <c r="C98" s="1" t="s">
        <v>759</v>
      </c>
      <c r="D98" s="1" t="s">
        <v>409</v>
      </c>
      <c r="E98" s="1" t="s">
        <v>1373</v>
      </c>
      <c r="F98" s="1" t="s">
        <v>93</v>
      </c>
      <c r="G98" s="73" t="str">
        <f>INDEX(中文!B:B,MATCH(LEFT(已整理!J98,6),中文!E:E,0))</f>
        <v>-</v>
      </c>
      <c r="H98" s="5">
        <v>1</v>
      </c>
      <c r="I98" s="2">
        <v>1</v>
      </c>
      <c r="J98" s="2" t="s">
        <v>1705</v>
      </c>
      <c r="K98" s="2" t="s">
        <v>2403</v>
      </c>
      <c r="L98" s="31">
        <v>42943</v>
      </c>
      <c r="M98" s="2"/>
      <c r="N98" s="73" t="str">
        <f t="shared" si="1"/>
        <v>AC086</v>
      </c>
    </row>
    <row r="99" spans="1:14" ht="14.25" customHeight="1" x14ac:dyDescent="0.2">
      <c r="A99" s="1">
        <v>98</v>
      </c>
      <c r="B99" s="2">
        <v>20171109</v>
      </c>
      <c r="C99" s="1" t="s">
        <v>759</v>
      </c>
      <c r="D99" s="1" t="s">
        <v>409</v>
      </c>
      <c r="E99" s="1" t="s">
        <v>1373</v>
      </c>
      <c r="F99" s="1" t="s">
        <v>94</v>
      </c>
      <c r="G99" s="73" t="str">
        <f>INDEX(中文!B:B,MATCH(LEFT(已整理!J99,6),中文!E:E,0))</f>
        <v>-</v>
      </c>
      <c r="H99" s="5">
        <v>1</v>
      </c>
      <c r="I99" s="2">
        <v>1</v>
      </c>
      <c r="J99" s="2" t="s">
        <v>1706</v>
      </c>
      <c r="K99" s="2" t="s">
        <v>2404</v>
      </c>
      <c r="L99" s="31">
        <v>42943</v>
      </c>
      <c r="M99" s="2"/>
      <c r="N99" s="73" t="str">
        <f t="shared" si="1"/>
        <v>AC087</v>
      </c>
    </row>
    <row r="100" spans="1:14" ht="14.25" customHeight="1" x14ac:dyDescent="0.2">
      <c r="A100" s="1">
        <v>99</v>
      </c>
      <c r="B100" s="2">
        <v>20171109</v>
      </c>
      <c r="C100" s="1" t="s">
        <v>759</v>
      </c>
      <c r="D100" s="1" t="s">
        <v>409</v>
      </c>
      <c r="E100" s="1" t="s">
        <v>1373</v>
      </c>
      <c r="F100" s="1" t="s">
        <v>95</v>
      </c>
      <c r="G100" s="73" t="str">
        <f>INDEX(中文!B:B,MATCH(LEFT(已整理!J100,6),中文!E:E,0))</f>
        <v>-</v>
      </c>
      <c r="H100" s="5">
        <v>1</v>
      </c>
      <c r="I100" s="2">
        <v>1</v>
      </c>
      <c r="J100" s="2" t="s">
        <v>1707</v>
      </c>
      <c r="K100" s="2" t="s">
        <v>2405</v>
      </c>
      <c r="L100" s="31">
        <v>42943</v>
      </c>
      <c r="M100" s="2"/>
      <c r="N100" s="73" t="str">
        <f t="shared" si="1"/>
        <v>AC088</v>
      </c>
    </row>
    <row r="101" spans="1:14" ht="14.25" customHeight="1" x14ac:dyDescent="0.2">
      <c r="A101" s="1">
        <v>100</v>
      </c>
      <c r="B101" s="2">
        <v>20171109</v>
      </c>
      <c r="C101" s="1" t="s">
        <v>759</v>
      </c>
      <c r="D101" s="1" t="s">
        <v>409</v>
      </c>
      <c r="E101" s="1" t="s">
        <v>1373</v>
      </c>
      <c r="F101" s="1" t="s">
        <v>96</v>
      </c>
      <c r="G101" s="73" t="str">
        <f>INDEX(中文!B:B,MATCH(LEFT(已整理!J101,6),中文!E:E,0))</f>
        <v>-</v>
      </c>
      <c r="H101" s="5">
        <v>1</v>
      </c>
      <c r="I101" s="2">
        <v>1</v>
      </c>
      <c r="J101" s="2" t="s">
        <v>1708</v>
      </c>
      <c r="K101" s="2" t="s">
        <v>2406</v>
      </c>
      <c r="L101" s="31">
        <v>42943</v>
      </c>
      <c r="M101" s="2"/>
      <c r="N101" s="73" t="str">
        <f t="shared" si="1"/>
        <v>AC089</v>
      </c>
    </row>
    <row r="102" spans="1:14" ht="14.25" customHeight="1" x14ac:dyDescent="0.2">
      <c r="A102" s="1">
        <v>101</v>
      </c>
      <c r="B102" s="2">
        <v>20171109</v>
      </c>
      <c r="C102" s="1" t="s">
        <v>759</v>
      </c>
      <c r="D102" s="1" t="s">
        <v>409</v>
      </c>
      <c r="E102" s="1" t="s">
        <v>1373</v>
      </c>
      <c r="F102" s="1" t="s">
        <v>97</v>
      </c>
      <c r="G102" s="73" t="str">
        <f>INDEX(中文!B:B,MATCH(LEFT(已整理!J102,6),中文!E:E,0))</f>
        <v>-</v>
      </c>
      <c r="H102" s="5">
        <v>1</v>
      </c>
      <c r="I102" s="2">
        <v>1</v>
      </c>
      <c r="J102" s="2" t="s">
        <v>1709</v>
      </c>
      <c r="K102" s="2" t="s">
        <v>2407</v>
      </c>
      <c r="L102" s="31">
        <v>42943</v>
      </c>
      <c r="M102" s="2"/>
      <c r="N102" s="73" t="str">
        <f t="shared" si="1"/>
        <v>AC090</v>
      </c>
    </row>
    <row r="103" spans="1:14" ht="14.25" customHeight="1" x14ac:dyDescent="0.2">
      <c r="A103" s="1">
        <v>102</v>
      </c>
      <c r="B103" s="2">
        <v>20171109</v>
      </c>
      <c r="C103" s="1" t="s">
        <v>759</v>
      </c>
      <c r="D103" s="1" t="s">
        <v>409</v>
      </c>
      <c r="E103" s="1" t="s">
        <v>1373</v>
      </c>
      <c r="F103" s="1" t="s">
        <v>98</v>
      </c>
      <c r="G103" s="73" t="str">
        <f>INDEX(中文!B:B,MATCH(LEFT(已整理!J103,6),中文!E:E,0))</f>
        <v>-</v>
      </c>
      <c r="H103" s="5">
        <v>1</v>
      </c>
      <c r="I103" s="2">
        <v>1</v>
      </c>
      <c r="J103" s="2" t="s">
        <v>1710</v>
      </c>
      <c r="K103" s="2" t="s">
        <v>2408</v>
      </c>
      <c r="L103" s="31">
        <v>42943</v>
      </c>
      <c r="M103" s="2"/>
      <c r="N103" s="73" t="str">
        <f t="shared" si="1"/>
        <v>AC091</v>
      </c>
    </row>
    <row r="104" spans="1:14" ht="14.25" customHeight="1" x14ac:dyDescent="0.2">
      <c r="A104" s="1">
        <v>103</v>
      </c>
      <c r="B104" s="2">
        <v>20171109</v>
      </c>
      <c r="C104" s="1" t="s">
        <v>759</v>
      </c>
      <c r="D104" s="1" t="s">
        <v>409</v>
      </c>
      <c r="E104" s="1" t="s">
        <v>1373</v>
      </c>
      <c r="F104" s="1" t="s">
        <v>99</v>
      </c>
      <c r="G104" s="73" t="str">
        <f>INDEX(中文!B:B,MATCH(LEFT(已整理!J104,6),中文!E:E,0))</f>
        <v>-</v>
      </c>
      <c r="H104" s="5">
        <v>1</v>
      </c>
      <c r="I104" s="2">
        <v>1</v>
      </c>
      <c r="J104" s="2" t="s">
        <v>1711</v>
      </c>
      <c r="K104" s="2" t="s">
        <v>2409</v>
      </c>
      <c r="L104" s="31">
        <v>42943</v>
      </c>
      <c r="M104" s="2"/>
      <c r="N104" s="73" t="str">
        <f t="shared" si="1"/>
        <v>AC092</v>
      </c>
    </row>
    <row r="105" spans="1:14" ht="14.25" customHeight="1" x14ac:dyDescent="0.2">
      <c r="A105" s="1">
        <v>104</v>
      </c>
      <c r="B105" s="2">
        <v>20171109</v>
      </c>
      <c r="C105" s="1" t="s">
        <v>759</v>
      </c>
      <c r="D105" s="1" t="s">
        <v>409</v>
      </c>
      <c r="E105" s="1" t="s">
        <v>1373</v>
      </c>
      <c r="F105" s="1" t="s">
        <v>100</v>
      </c>
      <c r="G105" s="73" t="str">
        <f>INDEX(中文!B:B,MATCH(LEFT(已整理!J105,6),中文!E:E,0))</f>
        <v>-</v>
      </c>
      <c r="H105" s="5">
        <v>1</v>
      </c>
      <c r="I105" s="2">
        <v>1</v>
      </c>
      <c r="J105" s="2" t="s">
        <v>1712</v>
      </c>
      <c r="K105" s="2" t="s">
        <v>2410</v>
      </c>
      <c r="L105" s="31">
        <v>42943</v>
      </c>
      <c r="M105" s="2"/>
      <c r="N105" s="73" t="str">
        <f t="shared" si="1"/>
        <v>AC093</v>
      </c>
    </row>
    <row r="106" spans="1:14" ht="14.25" customHeight="1" x14ac:dyDescent="0.2">
      <c r="A106" s="1">
        <v>105</v>
      </c>
      <c r="B106" s="2">
        <v>20171109</v>
      </c>
      <c r="C106" s="1" t="s">
        <v>759</v>
      </c>
      <c r="D106" s="1" t="s">
        <v>409</v>
      </c>
      <c r="E106" s="1" t="s">
        <v>1373</v>
      </c>
      <c r="F106" s="1" t="s">
        <v>101</v>
      </c>
      <c r="G106" s="73" t="str">
        <f>INDEX(中文!B:B,MATCH(LEFT(已整理!J106,6),中文!E:E,0))</f>
        <v>-</v>
      </c>
      <c r="H106" s="5">
        <v>1</v>
      </c>
      <c r="I106" s="2">
        <v>1</v>
      </c>
      <c r="J106" s="2" t="s">
        <v>1713</v>
      </c>
      <c r="K106" s="2" t="s">
        <v>2411</v>
      </c>
      <c r="L106" s="31">
        <v>42943</v>
      </c>
      <c r="M106" s="2"/>
      <c r="N106" s="73" t="str">
        <f t="shared" si="1"/>
        <v>AC094</v>
      </c>
    </row>
    <row r="107" spans="1:14" ht="14.25" customHeight="1" x14ac:dyDescent="0.2">
      <c r="A107" s="1">
        <v>106</v>
      </c>
      <c r="B107" s="2">
        <v>20171109</v>
      </c>
      <c r="C107" s="1" t="s">
        <v>759</v>
      </c>
      <c r="D107" s="1" t="s">
        <v>409</v>
      </c>
      <c r="E107" s="1" t="s">
        <v>1373</v>
      </c>
      <c r="F107" s="1" t="s">
        <v>102</v>
      </c>
      <c r="G107" s="73" t="str">
        <f>INDEX(中文!B:B,MATCH(LEFT(已整理!J107,6),中文!E:E,0))</f>
        <v>-</v>
      </c>
      <c r="H107" s="5">
        <v>1</v>
      </c>
      <c r="I107" s="2">
        <v>1</v>
      </c>
      <c r="J107" s="2" t="s">
        <v>1714</v>
      </c>
      <c r="K107" s="2" t="s">
        <v>2412</v>
      </c>
      <c r="L107" s="31">
        <v>42943</v>
      </c>
      <c r="M107" s="2"/>
      <c r="N107" s="73" t="str">
        <f t="shared" si="1"/>
        <v>AC095</v>
      </c>
    </row>
    <row r="108" spans="1:14" ht="14.25" customHeight="1" x14ac:dyDescent="0.2">
      <c r="A108" s="1">
        <v>107</v>
      </c>
      <c r="B108" s="2">
        <v>20171109</v>
      </c>
      <c r="C108" s="1" t="s">
        <v>759</v>
      </c>
      <c r="D108" s="1" t="s">
        <v>409</v>
      </c>
      <c r="E108" s="1" t="s">
        <v>1373</v>
      </c>
      <c r="F108" s="1" t="s">
        <v>103</v>
      </c>
      <c r="G108" s="73" t="str">
        <f>INDEX(中文!B:B,MATCH(LEFT(已整理!J108,6),中文!E:E,0))</f>
        <v>-</v>
      </c>
      <c r="H108" s="5">
        <v>1</v>
      </c>
      <c r="I108" s="2">
        <v>1</v>
      </c>
      <c r="J108" s="2" t="s">
        <v>1715</v>
      </c>
      <c r="K108" s="2" t="s">
        <v>2413</v>
      </c>
      <c r="L108" s="31">
        <v>42943</v>
      </c>
      <c r="M108" s="2"/>
      <c r="N108" s="73" t="str">
        <f t="shared" si="1"/>
        <v>AC096</v>
      </c>
    </row>
    <row r="109" spans="1:14" ht="14.25" customHeight="1" x14ac:dyDescent="0.2">
      <c r="A109" s="1">
        <v>108</v>
      </c>
      <c r="B109" s="2">
        <v>20171109</v>
      </c>
      <c r="C109" s="1" t="s">
        <v>759</v>
      </c>
      <c r="D109" s="1" t="s">
        <v>409</v>
      </c>
      <c r="E109" s="1" t="s">
        <v>1373</v>
      </c>
      <c r="F109" s="1" t="s">
        <v>104</v>
      </c>
      <c r="G109" s="73" t="str">
        <f>INDEX(中文!B:B,MATCH(LEFT(已整理!J109,6),中文!E:E,0))</f>
        <v>-</v>
      </c>
      <c r="H109" s="5">
        <v>1</v>
      </c>
      <c r="I109" s="2">
        <v>1</v>
      </c>
      <c r="J109" s="2" t="s">
        <v>1716</v>
      </c>
      <c r="K109" s="2" t="s">
        <v>2414</v>
      </c>
      <c r="L109" s="31">
        <v>42943</v>
      </c>
      <c r="M109" s="2"/>
      <c r="N109" s="73" t="str">
        <f t="shared" si="1"/>
        <v>AC097</v>
      </c>
    </row>
    <row r="110" spans="1:14" ht="14.25" customHeight="1" x14ac:dyDescent="0.2">
      <c r="A110" s="1">
        <v>109</v>
      </c>
      <c r="B110" s="2">
        <v>20171109</v>
      </c>
      <c r="C110" s="1" t="s">
        <v>759</v>
      </c>
      <c r="D110" s="1" t="s">
        <v>409</v>
      </c>
      <c r="E110" s="1" t="s">
        <v>1373</v>
      </c>
      <c r="F110" s="1" t="s">
        <v>105</v>
      </c>
      <c r="G110" s="73" t="str">
        <f>INDEX(中文!B:B,MATCH(LEFT(已整理!J110,6),中文!E:E,0))</f>
        <v>-</v>
      </c>
      <c r="H110" s="5">
        <v>1</v>
      </c>
      <c r="I110" s="2">
        <v>1</v>
      </c>
      <c r="J110" s="2" t="s">
        <v>1717</v>
      </c>
      <c r="K110" s="2" t="s">
        <v>2415</v>
      </c>
      <c r="L110" s="31">
        <v>42943</v>
      </c>
      <c r="M110" s="2"/>
      <c r="N110" s="73" t="str">
        <f t="shared" si="1"/>
        <v>AC098</v>
      </c>
    </row>
    <row r="111" spans="1:14" ht="14.25" customHeight="1" x14ac:dyDescent="0.2">
      <c r="A111" s="1">
        <v>110</v>
      </c>
      <c r="B111" s="2">
        <v>20171109</v>
      </c>
      <c r="C111" s="1" t="s">
        <v>759</v>
      </c>
      <c r="D111" s="1" t="s">
        <v>409</v>
      </c>
      <c r="E111" s="1" t="s">
        <v>1373</v>
      </c>
      <c r="F111" s="1" t="s">
        <v>106</v>
      </c>
      <c r="G111" s="73" t="str">
        <f>INDEX(中文!B:B,MATCH(LEFT(已整理!J111,6),中文!E:E,0))</f>
        <v>-</v>
      </c>
      <c r="H111" s="5">
        <v>1</v>
      </c>
      <c r="I111" s="2">
        <v>1</v>
      </c>
      <c r="J111" s="2" t="s">
        <v>1718</v>
      </c>
      <c r="K111" s="2" t="s">
        <v>2416</v>
      </c>
      <c r="L111" s="31">
        <v>42943</v>
      </c>
      <c r="M111" s="2"/>
      <c r="N111" s="73" t="str">
        <f t="shared" si="1"/>
        <v>AC099</v>
      </c>
    </row>
    <row r="112" spans="1:14" ht="14.25" customHeight="1" x14ac:dyDescent="0.2">
      <c r="A112" s="1">
        <v>111</v>
      </c>
      <c r="B112" s="2">
        <v>20171109</v>
      </c>
      <c r="C112" s="1" t="s">
        <v>759</v>
      </c>
      <c r="D112" s="1" t="s">
        <v>409</v>
      </c>
      <c r="E112" s="1" t="s">
        <v>1373</v>
      </c>
      <c r="F112" s="1" t="s">
        <v>107</v>
      </c>
      <c r="G112" s="73" t="str">
        <f>INDEX(中文!B:B,MATCH(LEFT(已整理!J112,6),中文!E:E,0))</f>
        <v>-</v>
      </c>
      <c r="H112" s="5">
        <v>1</v>
      </c>
      <c r="I112" s="2">
        <v>1</v>
      </c>
      <c r="J112" s="2" t="s">
        <v>1719</v>
      </c>
      <c r="K112" s="2" t="s">
        <v>2417</v>
      </c>
      <c r="L112" s="31">
        <v>42943</v>
      </c>
      <c r="M112" s="2"/>
      <c r="N112" s="73" t="str">
        <f t="shared" si="1"/>
        <v>AC100</v>
      </c>
    </row>
    <row r="113" spans="1:14" ht="14.25" customHeight="1" x14ac:dyDescent="0.2">
      <c r="A113" s="1">
        <v>112</v>
      </c>
      <c r="B113" s="2">
        <v>20171109</v>
      </c>
      <c r="C113" s="1" t="s">
        <v>759</v>
      </c>
      <c r="D113" s="1" t="s">
        <v>409</v>
      </c>
      <c r="E113" s="1" t="s">
        <v>1375</v>
      </c>
      <c r="F113" s="1" t="s">
        <v>108</v>
      </c>
      <c r="G113" s="73" t="str">
        <f>INDEX(中文!B:B,MATCH(LEFT(已整理!J113,6),中文!E:E,0))</f>
        <v>K.K. Slider</v>
      </c>
      <c r="H113" s="5">
        <v>1</v>
      </c>
      <c r="I113" s="2">
        <v>1</v>
      </c>
      <c r="J113" s="2" t="s">
        <v>1720</v>
      </c>
      <c r="K113" s="2" t="s">
        <v>2418</v>
      </c>
      <c r="L113" s="31">
        <v>42943</v>
      </c>
      <c r="M113" s="2"/>
      <c r="N113" s="73" t="str">
        <f t="shared" si="1"/>
        <v>AC101</v>
      </c>
    </row>
    <row r="114" spans="1:14" ht="14.25" customHeight="1" x14ac:dyDescent="0.2">
      <c r="A114" s="1">
        <v>113</v>
      </c>
      <c r="B114" s="2">
        <v>20171109</v>
      </c>
      <c r="C114" s="1" t="s">
        <v>759</v>
      </c>
      <c r="D114" s="1" t="s">
        <v>409</v>
      </c>
      <c r="E114" s="1" t="s">
        <v>1375</v>
      </c>
      <c r="F114" s="1" t="s">
        <v>109</v>
      </c>
      <c r="G114" s="73" t="str">
        <f>INDEX(中文!B:B,MATCH(LEFT(已整理!J114,6),中文!E:E,0))</f>
        <v>丽莎</v>
      </c>
      <c r="H114" s="5">
        <v>1</v>
      </c>
      <c r="I114" s="2">
        <v>1</v>
      </c>
      <c r="J114" s="2" t="s">
        <v>1721</v>
      </c>
      <c r="K114" s="2" t="s">
        <v>2419</v>
      </c>
      <c r="L114" s="31">
        <v>42943</v>
      </c>
      <c r="M114" s="2"/>
      <c r="N114" s="73" t="str">
        <f t="shared" si="1"/>
        <v>AC102</v>
      </c>
    </row>
    <row r="115" spans="1:14" ht="14.25" customHeight="1" x14ac:dyDescent="0.2">
      <c r="A115" s="1">
        <v>114</v>
      </c>
      <c r="B115" s="2">
        <v>20171109</v>
      </c>
      <c r="C115" s="1" t="s">
        <v>759</v>
      </c>
      <c r="D115" s="1" t="s">
        <v>409</v>
      </c>
      <c r="E115" s="1" t="s">
        <v>1375</v>
      </c>
      <c r="F115" s="1" t="s">
        <v>110</v>
      </c>
      <c r="G115" s="73" t="str">
        <f>INDEX(中文!B:B,MATCH(LEFT(已整理!J115,6),中文!E:E,0))</f>
        <v>-</v>
      </c>
      <c r="H115" s="5">
        <v>1</v>
      </c>
      <c r="I115" s="2">
        <v>1</v>
      </c>
      <c r="J115" s="2" t="s">
        <v>1722</v>
      </c>
      <c r="K115" s="2" t="s">
        <v>2420</v>
      </c>
      <c r="L115" s="31">
        <v>42943</v>
      </c>
      <c r="M115" s="2"/>
      <c r="N115" s="73" t="str">
        <f t="shared" si="1"/>
        <v>AC103</v>
      </c>
    </row>
    <row r="116" spans="1:14" ht="14.25" customHeight="1" x14ac:dyDescent="0.2">
      <c r="A116" s="1">
        <v>115</v>
      </c>
      <c r="B116" s="2">
        <v>20171109</v>
      </c>
      <c r="C116" s="1" t="s">
        <v>759</v>
      </c>
      <c r="D116" s="1" t="s">
        <v>409</v>
      </c>
      <c r="E116" s="1" t="s">
        <v>1375</v>
      </c>
      <c r="F116" s="1" t="s">
        <v>111</v>
      </c>
      <c r="G116" s="73" t="str">
        <f>INDEX(中文!B:B,MATCH(LEFT(已整理!J116,6),中文!E:E,0))</f>
        <v>-</v>
      </c>
      <c r="H116" s="5">
        <v>1</v>
      </c>
      <c r="I116" s="2">
        <v>1</v>
      </c>
      <c r="J116" s="2" t="s">
        <v>1723</v>
      </c>
      <c r="K116" s="2" t="s">
        <v>2421</v>
      </c>
      <c r="L116" s="31">
        <v>42943</v>
      </c>
      <c r="M116" s="2"/>
      <c r="N116" s="73" t="str">
        <f t="shared" si="1"/>
        <v>AC104</v>
      </c>
    </row>
    <row r="117" spans="1:14" ht="14.25" customHeight="1" x14ac:dyDescent="0.2">
      <c r="A117" s="1">
        <v>116</v>
      </c>
      <c r="B117" s="2">
        <v>20171109</v>
      </c>
      <c r="C117" s="1" t="s">
        <v>759</v>
      </c>
      <c r="D117" s="1" t="s">
        <v>409</v>
      </c>
      <c r="E117" s="1" t="s">
        <v>1375</v>
      </c>
      <c r="F117" s="1" t="s">
        <v>112</v>
      </c>
      <c r="G117" s="73" t="str">
        <f>INDEX(中文!B:B,MATCH(LEFT(已整理!J117,6),中文!E:E,0))</f>
        <v>-</v>
      </c>
      <c r="H117" s="5">
        <v>1</v>
      </c>
      <c r="I117" s="2">
        <v>1</v>
      </c>
      <c r="J117" s="2" t="s">
        <v>1724</v>
      </c>
      <c r="K117" s="2" t="s">
        <v>2422</v>
      </c>
      <c r="L117" s="31">
        <v>42943</v>
      </c>
      <c r="M117" s="2"/>
      <c r="N117" s="73" t="str">
        <f t="shared" si="1"/>
        <v>AC105</v>
      </c>
    </row>
    <row r="118" spans="1:14" ht="14.25" customHeight="1" x14ac:dyDescent="0.2">
      <c r="A118" s="1">
        <v>117</v>
      </c>
      <c r="B118" s="2">
        <v>20171109</v>
      </c>
      <c r="C118" s="1" t="s">
        <v>759</v>
      </c>
      <c r="D118" s="1" t="s">
        <v>409</v>
      </c>
      <c r="E118" s="1" t="s">
        <v>1375</v>
      </c>
      <c r="F118" s="1" t="s">
        <v>113</v>
      </c>
      <c r="G118" s="73" t="str">
        <f>INDEX(中文!B:B,MATCH(LEFT(已整理!J118,6),中文!E:E,0))</f>
        <v>-</v>
      </c>
      <c r="H118" s="5">
        <v>1</v>
      </c>
      <c r="I118" s="2">
        <v>1</v>
      </c>
      <c r="J118" s="2" t="s">
        <v>1725</v>
      </c>
      <c r="K118" s="2" t="s">
        <v>2423</v>
      </c>
      <c r="L118" s="31">
        <v>42943</v>
      </c>
      <c r="M118" s="2"/>
      <c r="N118" s="73" t="str">
        <f t="shared" si="1"/>
        <v>AC106</v>
      </c>
    </row>
    <row r="119" spans="1:14" ht="14.25" customHeight="1" x14ac:dyDescent="0.2">
      <c r="A119" s="1">
        <v>118</v>
      </c>
      <c r="B119" s="2">
        <v>20171109</v>
      </c>
      <c r="C119" s="1" t="s">
        <v>759</v>
      </c>
      <c r="D119" s="1" t="s">
        <v>409</v>
      </c>
      <c r="E119" s="1" t="s">
        <v>1375</v>
      </c>
      <c r="F119" s="1" t="s">
        <v>114</v>
      </c>
      <c r="G119" s="73" t="str">
        <f>INDEX(中文!B:B,MATCH(LEFT(已整理!J119,6),中文!E:E,0))</f>
        <v>-</v>
      </c>
      <c r="H119" s="5">
        <v>1</v>
      </c>
      <c r="I119" s="2">
        <v>1</v>
      </c>
      <c r="J119" s="2" t="s">
        <v>1726</v>
      </c>
      <c r="K119" s="2" t="s">
        <v>2424</v>
      </c>
      <c r="L119" s="31">
        <v>42943</v>
      </c>
      <c r="M119" s="2"/>
      <c r="N119" s="73" t="str">
        <f t="shared" si="1"/>
        <v>AC107</v>
      </c>
    </row>
    <row r="120" spans="1:14" ht="14.25" customHeight="1" x14ac:dyDescent="0.2">
      <c r="A120" s="1">
        <v>119</v>
      </c>
      <c r="B120" s="2">
        <v>20171109</v>
      </c>
      <c r="C120" s="1" t="s">
        <v>759</v>
      </c>
      <c r="D120" s="1" t="s">
        <v>409</v>
      </c>
      <c r="E120" s="1" t="s">
        <v>1375</v>
      </c>
      <c r="F120" s="1" t="s">
        <v>115</v>
      </c>
      <c r="G120" s="73" t="str">
        <f>INDEX(中文!B:B,MATCH(LEFT(已整理!J120,6),中文!E:E,0))</f>
        <v>-</v>
      </c>
      <c r="H120" s="5">
        <v>1</v>
      </c>
      <c r="I120" s="2">
        <v>1</v>
      </c>
      <c r="J120" s="2" t="s">
        <v>1727</v>
      </c>
      <c r="K120" s="2" t="s">
        <v>2425</v>
      </c>
      <c r="L120" s="31">
        <v>42943</v>
      </c>
      <c r="M120" s="2"/>
      <c r="N120" s="73" t="str">
        <f t="shared" si="1"/>
        <v>AC108</v>
      </c>
    </row>
    <row r="121" spans="1:14" ht="14.25" customHeight="1" x14ac:dyDescent="0.2">
      <c r="A121" s="1">
        <v>120</v>
      </c>
      <c r="B121" s="2">
        <v>20171109</v>
      </c>
      <c r="C121" s="1" t="s">
        <v>759</v>
      </c>
      <c r="D121" s="1" t="s">
        <v>409</v>
      </c>
      <c r="E121" s="1" t="s">
        <v>1375</v>
      </c>
      <c r="F121" s="1" t="s">
        <v>116</v>
      </c>
      <c r="G121" s="73" t="str">
        <f>INDEX(中文!B:B,MATCH(LEFT(已整理!J121,6),中文!E:E,0))</f>
        <v>-</v>
      </c>
      <c r="H121" s="5">
        <v>1</v>
      </c>
      <c r="I121" s="2">
        <v>1</v>
      </c>
      <c r="J121" s="2" t="s">
        <v>1728</v>
      </c>
      <c r="K121" s="2" t="s">
        <v>2426</v>
      </c>
      <c r="L121" s="31">
        <v>42943</v>
      </c>
      <c r="M121" s="2"/>
      <c r="N121" s="73" t="str">
        <f t="shared" si="1"/>
        <v>AC109</v>
      </c>
    </row>
    <row r="122" spans="1:14" ht="14.25" customHeight="1" x14ac:dyDescent="0.2">
      <c r="A122" s="1">
        <v>121</v>
      </c>
      <c r="B122" s="2">
        <v>20171109</v>
      </c>
      <c r="C122" s="1" t="s">
        <v>759</v>
      </c>
      <c r="D122" s="1" t="s">
        <v>409</v>
      </c>
      <c r="E122" s="1" t="s">
        <v>1375</v>
      </c>
      <c r="F122" s="1" t="s">
        <v>117</v>
      </c>
      <c r="G122" s="73" t="str">
        <f>INDEX(中文!B:B,MATCH(LEFT(已整理!J122,6),中文!E:E,0))</f>
        <v>-</v>
      </c>
      <c r="H122" s="5">
        <v>1</v>
      </c>
      <c r="I122" s="2">
        <v>1</v>
      </c>
      <c r="J122" s="2" t="s">
        <v>1729</v>
      </c>
      <c r="K122" s="2" t="s">
        <v>2427</v>
      </c>
      <c r="L122" s="31">
        <v>42943</v>
      </c>
      <c r="M122" s="2"/>
      <c r="N122" s="73" t="str">
        <f t="shared" si="1"/>
        <v>AC110</v>
      </c>
    </row>
    <row r="123" spans="1:14" ht="14.25" customHeight="1" x14ac:dyDescent="0.2">
      <c r="A123" s="1">
        <v>122</v>
      </c>
      <c r="B123" s="2">
        <v>20171109</v>
      </c>
      <c r="C123" s="1" t="s">
        <v>759</v>
      </c>
      <c r="D123" s="1" t="s">
        <v>409</v>
      </c>
      <c r="E123" s="1" t="s">
        <v>1375</v>
      </c>
      <c r="F123" s="1" t="s">
        <v>118</v>
      </c>
      <c r="G123" s="73" t="str">
        <f>INDEX(中文!B:B,MATCH(LEFT(已整理!J123,6),中文!E:E,0))</f>
        <v>-</v>
      </c>
      <c r="H123" s="5">
        <v>1</v>
      </c>
      <c r="I123" s="2">
        <v>1</v>
      </c>
      <c r="J123" s="2" t="s">
        <v>1730</v>
      </c>
      <c r="K123" s="2" t="s">
        <v>2428</v>
      </c>
      <c r="L123" s="31">
        <v>42943</v>
      </c>
      <c r="M123" s="2"/>
      <c r="N123" s="73" t="str">
        <f t="shared" si="1"/>
        <v>AC111</v>
      </c>
    </row>
    <row r="124" spans="1:14" ht="14.25" customHeight="1" x14ac:dyDescent="0.2">
      <c r="A124" s="1">
        <v>123</v>
      </c>
      <c r="B124" s="2">
        <v>20171109</v>
      </c>
      <c r="C124" s="1" t="s">
        <v>759</v>
      </c>
      <c r="D124" s="1" t="s">
        <v>409</v>
      </c>
      <c r="E124" s="1" t="s">
        <v>1375</v>
      </c>
      <c r="F124" s="1" t="s">
        <v>119</v>
      </c>
      <c r="G124" s="73" t="str">
        <f>INDEX(中文!B:B,MATCH(LEFT(已整理!J124,6),中文!E:E,0))</f>
        <v>-</v>
      </c>
      <c r="H124" s="5">
        <v>1</v>
      </c>
      <c r="I124" s="2">
        <v>1</v>
      </c>
      <c r="J124" s="2" t="s">
        <v>1731</v>
      </c>
      <c r="K124" s="2" t="s">
        <v>2429</v>
      </c>
      <c r="L124" s="31">
        <v>42943</v>
      </c>
      <c r="M124" s="2"/>
      <c r="N124" s="73" t="str">
        <f t="shared" si="1"/>
        <v>AC112</v>
      </c>
    </row>
    <row r="125" spans="1:14" ht="14.25" customHeight="1" x14ac:dyDescent="0.2">
      <c r="A125" s="1">
        <v>124</v>
      </c>
      <c r="B125" s="2">
        <v>20171109</v>
      </c>
      <c r="C125" s="1" t="s">
        <v>759</v>
      </c>
      <c r="D125" s="1" t="s">
        <v>409</v>
      </c>
      <c r="E125" s="1" t="s">
        <v>1375</v>
      </c>
      <c r="F125" s="1" t="s">
        <v>120</v>
      </c>
      <c r="G125" s="73" t="str">
        <f>INDEX(中文!B:B,MATCH(LEFT(已整理!J125,6),中文!E:E,0))</f>
        <v>静江(西施惠) 冬</v>
      </c>
      <c r="H125" s="5">
        <v>1</v>
      </c>
      <c r="I125" s="2">
        <v>1</v>
      </c>
      <c r="J125" s="2" t="s">
        <v>1732</v>
      </c>
      <c r="K125" s="2" t="s">
        <v>2430</v>
      </c>
      <c r="L125" s="31">
        <v>42943</v>
      </c>
      <c r="M125" s="2"/>
      <c r="N125" s="73" t="str">
        <f t="shared" si="1"/>
        <v>AC113</v>
      </c>
    </row>
    <row r="126" spans="1:14" ht="14.25" customHeight="1" x14ac:dyDescent="0.2">
      <c r="A126" s="1">
        <v>125</v>
      </c>
      <c r="B126" s="2">
        <v>20171109</v>
      </c>
      <c r="C126" s="1" t="s">
        <v>759</v>
      </c>
      <c r="D126" s="1" t="s">
        <v>409</v>
      </c>
      <c r="E126" s="1" t="s">
        <v>1375</v>
      </c>
      <c r="F126" s="1" t="s">
        <v>121</v>
      </c>
      <c r="G126" s="73" t="str">
        <f>INDEX(中文!B:B,MATCH(LEFT(已整理!J126,6),中文!E:E,0))</f>
        <v>-</v>
      </c>
      <c r="H126" s="5">
        <v>1</v>
      </c>
      <c r="I126" s="2">
        <v>1</v>
      </c>
      <c r="J126" s="2" t="s">
        <v>1733</v>
      </c>
      <c r="K126" s="2" t="s">
        <v>2431</v>
      </c>
      <c r="L126" s="31">
        <v>42943</v>
      </c>
      <c r="M126" s="2"/>
      <c r="N126" s="73" t="str">
        <f t="shared" si="1"/>
        <v>AC114</v>
      </c>
    </row>
    <row r="127" spans="1:14" ht="14.25" customHeight="1" x14ac:dyDescent="0.2">
      <c r="A127" s="1">
        <v>126</v>
      </c>
      <c r="B127" s="2">
        <v>20171109</v>
      </c>
      <c r="C127" s="1" t="s">
        <v>759</v>
      </c>
      <c r="D127" s="1" t="s">
        <v>409</v>
      </c>
      <c r="E127" s="1" t="s">
        <v>1375</v>
      </c>
      <c r="F127" s="1" t="s">
        <v>122</v>
      </c>
      <c r="G127" s="73" t="str">
        <f>INDEX(中文!B:B,MATCH(LEFT(已整理!J127,6),中文!E:E,0))</f>
        <v>-</v>
      </c>
      <c r="H127" s="5">
        <v>1</v>
      </c>
      <c r="I127" s="2">
        <v>1</v>
      </c>
      <c r="J127" s="2" t="s">
        <v>1734</v>
      </c>
      <c r="K127" s="2" t="s">
        <v>2432</v>
      </c>
      <c r="L127" s="31">
        <v>42943</v>
      </c>
      <c r="M127" s="2"/>
      <c r="N127" s="73" t="str">
        <f t="shared" si="1"/>
        <v>AC115</v>
      </c>
    </row>
    <row r="128" spans="1:14" ht="14.25" customHeight="1" x14ac:dyDescent="0.2">
      <c r="A128" s="1">
        <v>127</v>
      </c>
      <c r="B128" s="2">
        <v>20171109</v>
      </c>
      <c r="C128" s="1" t="s">
        <v>759</v>
      </c>
      <c r="D128" s="1" t="s">
        <v>409</v>
      </c>
      <c r="E128" s="1" t="s">
        <v>1375</v>
      </c>
      <c r="F128" s="1" t="s">
        <v>123</v>
      </c>
      <c r="G128" s="73" t="str">
        <f>INDEX(中文!B:B,MATCH(LEFT(已整理!J128,6),中文!E:E,0))</f>
        <v>-</v>
      </c>
      <c r="H128" s="5">
        <v>1</v>
      </c>
      <c r="I128" s="2">
        <v>1</v>
      </c>
      <c r="J128" s="2" t="s">
        <v>1735</v>
      </c>
      <c r="K128" s="2" t="s">
        <v>2433</v>
      </c>
      <c r="L128" s="31">
        <v>42943</v>
      </c>
      <c r="M128" s="2"/>
      <c r="N128" s="73" t="str">
        <f t="shared" si="1"/>
        <v>AC116</v>
      </c>
    </row>
    <row r="129" spans="1:14" ht="14.25" customHeight="1" x14ac:dyDescent="0.2">
      <c r="A129" s="1">
        <v>128</v>
      </c>
      <c r="B129" s="2">
        <v>20171109</v>
      </c>
      <c r="C129" s="1" t="s">
        <v>759</v>
      </c>
      <c r="D129" s="1" t="s">
        <v>409</v>
      </c>
      <c r="E129" s="1" t="s">
        <v>1375</v>
      </c>
      <c r="F129" s="1" t="s">
        <v>124</v>
      </c>
      <c r="G129" s="73" t="str">
        <f>INDEX(中文!B:B,MATCH(LEFT(已整理!J129,6),中文!E:E,0))</f>
        <v>-</v>
      </c>
      <c r="H129" s="5">
        <v>1</v>
      </c>
      <c r="I129" s="2">
        <v>1</v>
      </c>
      <c r="J129" s="2" t="s">
        <v>1736</v>
      </c>
      <c r="K129" s="2" t="s">
        <v>2434</v>
      </c>
      <c r="L129" s="31">
        <v>42943</v>
      </c>
      <c r="M129" s="2"/>
      <c r="N129" s="73" t="str">
        <f t="shared" si="1"/>
        <v>AC117</v>
      </c>
    </row>
    <row r="130" spans="1:14" ht="14.25" customHeight="1" x14ac:dyDescent="0.2">
      <c r="A130" s="1">
        <v>129</v>
      </c>
      <c r="B130" s="2">
        <v>20171109</v>
      </c>
      <c r="C130" s="1" t="s">
        <v>759</v>
      </c>
      <c r="D130" s="1" t="s">
        <v>409</v>
      </c>
      <c r="E130" s="1" t="s">
        <v>1375</v>
      </c>
      <c r="F130" s="1" t="s">
        <v>125</v>
      </c>
      <c r="G130" s="73" t="str">
        <f>INDEX(中文!B:B,MATCH(LEFT(已整理!J130,6),中文!E:E,0))</f>
        <v>-</v>
      </c>
      <c r="H130" s="5">
        <v>1</v>
      </c>
      <c r="I130" s="2">
        <v>1</v>
      </c>
      <c r="J130" s="2" t="s">
        <v>1737</v>
      </c>
      <c r="K130" s="2" t="s">
        <v>2435</v>
      </c>
      <c r="L130" s="31">
        <v>42943</v>
      </c>
      <c r="M130" s="2"/>
      <c r="N130" s="73" t="str">
        <f t="shared" si="1"/>
        <v>AC118</v>
      </c>
    </row>
    <row r="131" spans="1:14" ht="14.25" customHeight="1" x14ac:dyDescent="0.2">
      <c r="A131" s="1">
        <v>130</v>
      </c>
      <c r="B131" s="2">
        <v>20171109</v>
      </c>
      <c r="C131" s="1" t="s">
        <v>759</v>
      </c>
      <c r="D131" s="1" t="s">
        <v>409</v>
      </c>
      <c r="E131" s="1" t="s">
        <v>1375</v>
      </c>
      <c r="F131" s="1" t="s">
        <v>126</v>
      </c>
      <c r="G131" s="73" t="str">
        <f>INDEX(中文!B:B,MATCH(LEFT(已整理!J131,6),中文!E:E,0))</f>
        <v>-</v>
      </c>
      <c r="H131" s="5">
        <v>1</v>
      </c>
      <c r="I131" s="2">
        <v>1</v>
      </c>
      <c r="J131" s="2" t="s">
        <v>1738</v>
      </c>
      <c r="K131" s="2" t="s">
        <v>2436</v>
      </c>
      <c r="L131" s="31">
        <v>42943</v>
      </c>
      <c r="M131" s="2"/>
      <c r="N131" s="73" t="str">
        <f t="shared" ref="N131:N194" si="2">SUBSTITUTE(SUBSTITUTE(LEFT(F131,FIND("-",F131)-2),"[",""),"] ","")&amp;IF(C131="Powersaves","-X","")</f>
        <v>AC119</v>
      </c>
    </row>
    <row r="132" spans="1:14" ht="14.25" customHeight="1" x14ac:dyDescent="0.2">
      <c r="A132" s="1">
        <v>131</v>
      </c>
      <c r="B132" s="2">
        <v>20171109</v>
      </c>
      <c r="C132" s="1" t="s">
        <v>759</v>
      </c>
      <c r="D132" s="1" t="s">
        <v>409</v>
      </c>
      <c r="E132" s="1" t="s">
        <v>1375</v>
      </c>
      <c r="F132" s="1" t="s">
        <v>127</v>
      </c>
      <c r="G132" s="73" t="str">
        <f>INDEX(中文!B:B,MATCH(LEFT(已整理!J132,6),中文!E:E,0))</f>
        <v>-</v>
      </c>
      <c r="H132" s="5">
        <v>1</v>
      </c>
      <c r="I132" s="2">
        <v>1</v>
      </c>
      <c r="J132" s="2" t="s">
        <v>1739</v>
      </c>
      <c r="K132" s="2" t="s">
        <v>2437</v>
      </c>
      <c r="L132" s="31">
        <v>42943</v>
      </c>
      <c r="M132" s="2"/>
      <c r="N132" s="73" t="str">
        <f t="shared" si="2"/>
        <v>AC120</v>
      </c>
    </row>
    <row r="133" spans="1:14" ht="14.25" customHeight="1" x14ac:dyDescent="0.2">
      <c r="A133" s="1">
        <v>132</v>
      </c>
      <c r="B133" s="2">
        <v>20171109</v>
      </c>
      <c r="C133" s="1" t="s">
        <v>759</v>
      </c>
      <c r="D133" s="1" t="s">
        <v>409</v>
      </c>
      <c r="E133" s="1" t="s">
        <v>1375</v>
      </c>
      <c r="F133" s="1" t="s">
        <v>128</v>
      </c>
      <c r="G133" s="73" t="str">
        <f>INDEX(中文!B:B,MATCH(LEFT(已整理!J133,6),中文!E:E,0))</f>
        <v>-</v>
      </c>
      <c r="H133" s="5">
        <v>1</v>
      </c>
      <c r="I133" s="2">
        <v>1</v>
      </c>
      <c r="J133" s="2" t="s">
        <v>1740</v>
      </c>
      <c r="K133" s="2" t="s">
        <v>2438</v>
      </c>
      <c r="L133" s="31">
        <v>42943</v>
      </c>
      <c r="M133" s="2"/>
      <c r="N133" s="73" t="str">
        <f t="shared" si="2"/>
        <v>AC121</v>
      </c>
    </row>
    <row r="134" spans="1:14" ht="14.25" customHeight="1" x14ac:dyDescent="0.2">
      <c r="A134" s="1">
        <v>133</v>
      </c>
      <c r="B134" s="2">
        <v>20171109</v>
      </c>
      <c r="C134" s="1" t="s">
        <v>759</v>
      </c>
      <c r="D134" s="1" t="s">
        <v>409</v>
      </c>
      <c r="E134" s="1" t="s">
        <v>1375</v>
      </c>
      <c r="F134" s="1" t="s">
        <v>129</v>
      </c>
      <c r="G134" s="73" t="str">
        <f>INDEX(中文!B:B,MATCH(LEFT(已整理!J134,6),中文!E:E,0))</f>
        <v>-</v>
      </c>
      <c r="H134" s="5">
        <v>1</v>
      </c>
      <c r="I134" s="2">
        <v>1</v>
      </c>
      <c r="J134" s="2" t="s">
        <v>1741</v>
      </c>
      <c r="K134" s="2" t="s">
        <v>2439</v>
      </c>
      <c r="L134" s="31">
        <v>42943</v>
      </c>
      <c r="M134" s="2"/>
      <c r="N134" s="73" t="str">
        <f t="shared" si="2"/>
        <v>AC122</v>
      </c>
    </row>
    <row r="135" spans="1:14" ht="14.25" customHeight="1" x14ac:dyDescent="0.2">
      <c r="A135" s="1">
        <v>134</v>
      </c>
      <c r="B135" s="2">
        <v>20171109</v>
      </c>
      <c r="C135" s="1" t="s">
        <v>759</v>
      </c>
      <c r="D135" s="1" t="s">
        <v>409</v>
      </c>
      <c r="E135" s="1" t="s">
        <v>1375</v>
      </c>
      <c r="F135" s="1" t="s">
        <v>130</v>
      </c>
      <c r="G135" s="73" t="str">
        <f>INDEX(中文!B:B,MATCH(LEFT(已整理!J135,6),中文!E:E,0))</f>
        <v>-</v>
      </c>
      <c r="H135" s="5">
        <v>1</v>
      </c>
      <c r="I135" s="2">
        <v>1</v>
      </c>
      <c r="J135" s="2" t="s">
        <v>1742</v>
      </c>
      <c r="K135" s="2" t="s">
        <v>2440</v>
      </c>
      <c r="L135" s="31">
        <v>42943</v>
      </c>
      <c r="M135" s="2"/>
      <c r="N135" s="73" t="str">
        <f t="shared" si="2"/>
        <v>AC123</v>
      </c>
    </row>
    <row r="136" spans="1:14" ht="14.25" customHeight="1" x14ac:dyDescent="0.2">
      <c r="A136" s="1">
        <v>135</v>
      </c>
      <c r="B136" s="2">
        <v>20171109</v>
      </c>
      <c r="C136" s="1" t="s">
        <v>759</v>
      </c>
      <c r="D136" s="1" t="s">
        <v>409</v>
      </c>
      <c r="E136" s="1" t="s">
        <v>1375</v>
      </c>
      <c r="F136" s="1" t="s">
        <v>131</v>
      </c>
      <c r="G136" s="73" t="str">
        <f>INDEX(中文!B:B,MATCH(LEFT(已整理!J136,6),中文!E:E,0))</f>
        <v>-</v>
      </c>
      <c r="H136" s="5">
        <v>1</v>
      </c>
      <c r="I136" s="2">
        <v>1</v>
      </c>
      <c r="J136" s="2" t="s">
        <v>1743</v>
      </c>
      <c r="K136" s="2" t="s">
        <v>2441</v>
      </c>
      <c r="L136" s="31">
        <v>42943</v>
      </c>
      <c r="M136" s="2"/>
      <c r="N136" s="73" t="str">
        <f t="shared" si="2"/>
        <v>AC124</v>
      </c>
    </row>
    <row r="137" spans="1:14" ht="14.25" customHeight="1" x14ac:dyDescent="0.2">
      <c r="A137" s="1">
        <v>136</v>
      </c>
      <c r="B137" s="2">
        <v>20171109</v>
      </c>
      <c r="C137" s="1" t="s">
        <v>759</v>
      </c>
      <c r="D137" s="1" t="s">
        <v>409</v>
      </c>
      <c r="E137" s="1" t="s">
        <v>1375</v>
      </c>
      <c r="F137" s="1" t="s">
        <v>132</v>
      </c>
      <c r="G137" s="73" t="str">
        <f>INDEX(中文!B:B,MATCH(LEFT(已整理!J137,6),中文!E:E,0))</f>
        <v>-</v>
      </c>
      <c r="H137" s="5">
        <v>1</v>
      </c>
      <c r="I137" s="2">
        <v>1</v>
      </c>
      <c r="J137" s="2" t="s">
        <v>1744</v>
      </c>
      <c r="K137" s="2" t="s">
        <v>2442</v>
      </c>
      <c r="L137" s="31">
        <v>42943</v>
      </c>
      <c r="M137" s="2"/>
      <c r="N137" s="73" t="str">
        <f t="shared" si="2"/>
        <v>AC125</v>
      </c>
    </row>
    <row r="138" spans="1:14" ht="14.25" customHeight="1" x14ac:dyDescent="0.2">
      <c r="A138" s="1">
        <v>137</v>
      </c>
      <c r="B138" s="2">
        <v>20171109</v>
      </c>
      <c r="C138" s="1" t="s">
        <v>759</v>
      </c>
      <c r="D138" s="1" t="s">
        <v>409</v>
      </c>
      <c r="E138" s="1" t="s">
        <v>1375</v>
      </c>
      <c r="F138" s="1" t="s">
        <v>133</v>
      </c>
      <c r="G138" s="73" t="str">
        <f>INDEX(中文!B:B,MATCH(LEFT(已整理!J138,6),中文!E:E,0))</f>
        <v>-</v>
      </c>
      <c r="H138" s="5">
        <v>1</v>
      </c>
      <c r="I138" s="2">
        <v>1</v>
      </c>
      <c r="J138" s="2" t="s">
        <v>1745</v>
      </c>
      <c r="K138" s="2" t="s">
        <v>2978</v>
      </c>
      <c r="L138" s="31">
        <v>42943</v>
      </c>
      <c r="M138" s="2"/>
      <c r="N138" s="73" t="str">
        <f t="shared" si="2"/>
        <v>AC126</v>
      </c>
    </row>
    <row r="139" spans="1:14" ht="14.25" customHeight="1" x14ac:dyDescent="0.2">
      <c r="A139" s="1">
        <v>138</v>
      </c>
      <c r="B139" s="2">
        <v>20171109</v>
      </c>
      <c r="C139" s="1" t="s">
        <v>759</v>
      </c>
      <c r="D139" s="1" t="s">
        <v>409</v>
      </c>
      <c r="E139" s="1" t="s">
        <v>1375</v>
      </c>
      <c r="F139" s="1" t="s">
        <v>134</v>
      </c>
      <c r="G139" s="73" t="str">
        <f>INDEX(中文!B:B,MATCH(LEFT(已整理!J139,6),中文!E:E,0))</f>
        <v>-</v>
      </c>
      <c r="H139" s="5">
        <v>1</v>
      </c>
      <c r="I139" s="2">
        <v>1</v>
      </c>
      <c r="J139" s="2" t="s">
        <v>1746</v>
      </c>
      <c r="K139" s="2" t="s">
        <v>2443</v>
      </c>
      <c r="L139" s="31">
        <v>42943</v>
      </c>
      <c r="M139" s="2"/>
      <c r="N139" s="73" t="str">
        <f t="shared" si="2"/>
        <v>AC127</v>
      </c>
    </row>
    <row r="140" spans="1:14" ht="14.25" customHeight="1" x14ac:dyDescent="0.2">
      <c r="A140" s="1">
        <v>139</v>
      </c>
      <c r="B140" s="2">
        <v>20171109</v>
      </c>
      <c r="C140" s="1" t="s">
        <v>759</v>
      </c>
      <c r="D140" s="1" t="s">
        <v>409</v>
      </c>
      <c r="E140" s="1" t="s">
        <v>1375</v>
      </c>
      <c r="F140" s="1" t="s">
        <v>135</v>
      </c>
      <c r="G140" s="73" t="str">
        <f>INDEX(中文!B:B,MATCH(LEFT(已整理!J140,6),中文!E:E,0))</f>
        <v>-</v>
      </c>
      <c r="H140" s="5">
        <v>1</v>
      </c>
      <c r="I140" s="2">
        <v>1</v>
      </c>
      <c r="J140" s="2" t="s">
        <v>1747</v>
      </c>
      <c r="K140" s="2" t="s">
        <v>2444</v>
      </c>
      <c r="L140" s="31">
        <v>42943</v>
      </c>
      <c r="M140" s="2"/>
      <c r="N140" s="73" t="str">
        <f t="shared" si="2"/>
        <v>AC128</v>
      </c>
    </row>
    <row r="141" spans="1:14" ht="14.25" customHeight="1" x14ac:dyDescent="0.2">
      <c r="A141" s="1">
        <v>140</v>
      </c>
      <c r="B141" s="2">
        <v>20171109</v>
      </c>
      <c r="C141" s="1" t="s">
        <v>759</v>
      </c>
      <c r="D141" s="1" t="s">
        <v>409</v>
      </c>
      <c r="E141" s="1" t="s">
        <v>1375</v>
      </c>
      <c r="F141" s="1" t="s">
        <v>136</v>
      </c>
      <c r="G141" s="73" t="str">
        <f>INDEX(中文!B:B,MATCH(LEFT(已整理!J141,6),中文!E:E,0))</f>
        <v>-</v>
      </c>
      <c r="H141" s="5">
        <v>1</v>
      </c>
      <c r="I141" s="2">
        <v>1</v>
      </c>
      <c r="J141" s="2" t="s">
        <v>1748</v>
      </c>
      <c r="K141" s="2" t="s">
        <v>2445</v>
      </c>
      <c r="L141" s="31">
        <v>42943</v>
      </c>
      <c r="M141" s="2"/>
      <c r="N141" s="73" t="str">
        <f t="shared" si="2"/>
        <v>AC129</v>
      </c>
    </row>
    <row r="142" spans="1:14" ht="14.25" customHeight="1" x14ac:dyDescent="0.2">
      <c r="A142" s="1">
        <v>141</v>
      </c>
      <c r="B142" s="2">
        <v>20171109</v>
      </c>
      <c r="C142" s="1" t="s">
        <v>759</v>
      </c>
      <c r="D142" s="1" t="s">
        <v>409</v>
      </c>
      <c r="E142" s="1" t="s">
        <v>1375</v>
      </c>
      <c r="F142" s="1" t="s">
        <v>137</v>
      </c>
      <c r="G142" s="73" t="str">
        <f>INDEX(中文!B:B,MATCH(LEFT(已整理!J142,6),中文!E:E,0))</f>
        <v>-</v>
      </c>
      <c r="H142" s="5">
        <v>1</v>
      </c>
      <c r="I142" s="2">
        <v>1</v>
      </c>
      <c r="J142" s="2" t="s">
        <v>1749</v>
      </c>
      <c r="K142" s="2" t="s">
        <v>2446</v>
      </c>
      <c r="L142" s="31">
        <v>42943</v>
      </c>
      <c r="M142" s="2"/>
      <c r="N142" s="73" t="str">
        <f t="shared" si="2"/>
        <v>AC130</v>
      </c>
    </row>
    <row r="143" spans="1:14" ht="14.25" customHeight="1" x14ac:dyDescent="0.2">
      <c r="A143" s="1">
        <v>142</v>
      </c>
      <c r="B143" s="2">
        <v>20171109</v>
      </c>
      <c r="C143" s="1" t="s">
        <v>759</v>
      </c>
      <c r="D143" s="1" t="s">
        <v>409</v>
      </c>
      <c r="E143" s="1" t="s">
        <v>1375</v>
      </c>
      <c r="F143" s="1" t="s">
        <v>138</v>
      </c>
      <c r="G143" s="73" t="str">
        <f>INDEX(中文!B:B,MATCH(LEFT(已整理!J143,6),中文!E:E,0))</f>
        <v>-</v>
      </c>
      <c r="H143" s="5">
        <v>1</v>
      </c>
      <c r="I143" s="2">
        <v>1</v>
      </c>
      <c r="J143" s="2" t="s">
        <v>1750</v>
      </c>
      <c r="K143" s="2" t="s">
        <v>2447</v>
      </c>
      <c r="L143" s="31">
        <v>42943</v>
      </c>
      <c r="M143" s="2"/>
      <c r="N143" s="73" t="str">
        <f t="shared" si="2"/>
        <v>AC131</v>
      </c>
    </row>
    <row r="144" spans="1:14" ht="14.25" customHeight="1" x14ac:dyDescent="0.2">
      <c r="A144" s="1">
        <v>143</v>
      </c>
      <c r="B144" s="2">
        <v>20171109</v>
      </c>
      <c r="C144" s="1" t="s">
        <v>759</v>
      </c>
      <c r="D144" s="1" t="s">
        <v>409</v>
      </c>
      <c r="E144" s="1" t="s">
        <v>1375</v>
      </c>
      <c r="F144" s="1" t="s">
        <v>139</v>
      </c>
      <c r="G144" s="73" t="str">
        <f>INDEX(中文!B:B,MATCH(LEFT(已整理!J144,6),中文!E:E,0))</f>
        <v>-</v>
      </c>
      <c r="H144" s="5">
        <v>1</v>
      </c>
      <c r="I144" s="2">
        <v>1</v>
      </c>
      <c r="J144" s="2" t="s">
        <v>1751</v>
      </c>
      <c r="K144" s="2" t="s">
        <v>2448</v>
      </c>
      <c r="L144" s="31">
        <v>42943</v>
      </c>
      <c r="M144" s="2"/>
      <c r="N144" s="73" t="str">
        <f t="shared" si="2"/>
        <v>AC132</v>
      </c>
    </row>
    <row r="145" spans="1:14" ht="14.25" customHeight="1" x14ac:dyDescent="0.2">
      <c r="A145" s="1">
        <v>144</v>
      </c>
      <c r="B145" s="2">
        <v>20171109</v>
      </c>
      <c r="C145" s="1" t="s">
        <v>759</v>
      </c>
      <c r="D145" s="1" t="s">
        <v>409</v>
      </c>
      <c r="E145" s="1" t="s">
        <v>1375</v>
      </c>
      <c r="F145" s="1" t="s">
        <v>140</v>
      </c>
      <c r="G145" s="73" t="str">
        <f>INDEX(中文!B:B,MATCH(LEFT(已整理!J145,6),中文!E:E,0))</f>
        <v>-</v>
      </c>
      <c r="H145" s="5">
        <v>1</v>
      </c>
      <c r="I145" s="2">
        <v>1</v>
      </c>
      <c r="J145" s="2" t="s">
        <v>1752</v>
      </c>
      <c r="K145" s="2" t="s">
        <v>2449</v>
      </c>
      <c r="L145" s="31">
        <v>42943</v>
      </c>
      <c r="M145" s="2"/>
      <c r="N145" s="73" t="str">
        <f t="shared" si="2"/>
        <v>AC133</v>
      </c>
    </row>
    <row r="146" spans="1:14" ht="14.25" customHeight="1" x14ac:dyDescent="0.2">
      <c r="A146" s="1">
        <v>145</v>
      </c>
      <c r="B146" s="2">
        <v>20171109</v>
      </c>
      <c r="C146" s="1" t="s">
        <v>759</v>
      </c>
      <c r="D146" s="1" t="s">
        <v>409</v>
      </c>
      <c r="E146" s="1" t="s">
        <v>1375</v>
      </c>
      <c r="F146" s="1" t="s">
        <v>141</v>
      </c>
      <c r="G146" s="73" t="str">
        <f>INDEX(中文!B:B,MATCH(LEFT(已整理!J146,6),中文!E:E,0))</f>
        <v>-</v>
      </c>
      <c r="H146" s="5">
        <v>1</v>
      </c>
      <c r="I146" s="2">
        <v>1</v>
      </c>
      <c r="J146" s="2" t="s">
        <v>1753</v>
      </c>
      <c r="K146" s="2" t="s">
        <v>2450</v>
      </c>
      <c r="L146" s="31">
        <v>42943</v>
      </c>
      <c r="M146" s="2"/>
      <c r="N146" s="73" t="str">
        <f t="shared" si="2"/>
        <v>AC134</v>
      </c>
    </row>
    <row r="147" spans="1:14" ht="14.25" customHeight="1" x14ac:dyDescent="0.2">
      <c r="A147" s="1">
        <v>146</v>
      </c>
      <c r="B147" s="2">
        <v>20171109</v>
      </c>
      <c r="C147" s="1" t="s">
        <v>759</v>
      </c>
      <c r="D147" s="1" t="s">
        <v>409</v>
      </c>
      <c r="E147" s="1" t="s">
        <v>1375</v>
      </c>
      <c r="F147" s="1" t="s">
        <v>142</v>
      </c>
      <c r="G147" s="73" t="str">
        <f>INDEX(中文!B:B,MATCH(LEFT(已整理!J147,6),中文!E:E,0))</f>
        <v>-</v>
      </c>
      <c r="H147" s="5">
        <v>1</v>
      </c>
      <c r="I147" s="2">
        <v>1</v>
      </c>
      <c r="J147" s="2" t="s">
        <v>1754</v>
      </c>
      <c r="K147" s="2" t="s">
        <v>2451</v>
      </c>
      <c r="L147" s="31">
        <v>42943</v>
      </c>
      <c r="M147" s="2"/>
      <c r="N147" s="73" t="str">
        <f t="shared" si="2"/>
        <v>AC135</v>
      </c>
    </row>
    <row r="148" spans="1:14" ht="14.25" customHeight="1" x14ac:dyDescent="0.2">
      <c r="A148" s="1">
        <v>147</v>
      </c>
      <c r="B148" s="2">
        <v>20171109</v>
      </c>
      <c r="C148" s="1" t="s">
        <v>759</v>
      </c>
      <c r="D148" s="1" t="s">
        <v>409</v>
      </c>
      <c r="E148" s="1" t="s">
        <v>1375</v>
      </c>
      <c r="F148" s="1" t="s">
        <v>143</v>
      </c>
      <c r="G148" s="73" t="str">
        <f>INDEX(中文!B:B,MATCH(LEFT(已整理!J148,6),中文!E:E,0))</f>
        <v>-</v>
      </c>
      <c r="H148" s="5">
        <v>1</v>
      </c>
      <c r="I148" s="2">
        <v>1</v>
      </c>
      <c r="J148" s="2" t="s">
        <v>1755</v>
      </c>
      <c r="K148" s="2" t="s">
        <v>2452</v>
      </c>
      <c r="L148" s="31">
        <v>42943</v>
      </c>
      <c r="M148" s="2"/>
      <c r="N148" s="73" t="str">
        <f t="shared" si="2"/>
        <v>AC136</v>
      </c>
    </row>
    <row r="149" spans="1:14" ht="14.25" customHeight="1" x14ac:dyDescent="0.2">
      <c r="A149" s="1">
        <v>148</v>
      </c>
      <c r="B149" s="2">
        <v>20171109</v>
      </c>
      <c r="C149" s="1" t="s">
        <v>759</v>
      </c>
      <c r="D149" s="1" t="s">
        <v>409</v>
      </c>
      <c r="E149" s="1" t="s">
        <v>1375</v>
      </c>
      <c r="F149" s="1" t="s">
        <v>144</v>
      </c>
      <c r="G149" s="73" t="str">
        <f>INDEX(中文!B:B,MATCH(LEFT(已整理!J149,6),中文!E:E,0))</f>
        <v>-</v>
      </c>
      <c r="H149" s="5">
        <v>1</v>
      </c>
      <c r="I149" s="2">
        <v>1</v>
      </c>
      <c r="J149" s="2" t="s">
        <v>1756</v>
      </c>
      <c r="K149" s="2" t="s">
        <v>2453</v>
      </c>
      <c r="L149" s="31">
        <v>42943</v>
      </c>
      <c r="M149" s="2"/>
      <c r="N149" s="73" t="str">
        <f t="shared" si="2"/>
        <v>AC137</v>
      </c>
    </row>
    <row r="150" spans="1:14" ht="14.25" customHeight="1" x14ac:dyDescent="0.2">
      <c r="A150" s="1">
        <v>149</v>
      </c>
      <c r="B150" s="2">
        <v>20171109</v>
      </c>
      <c r="C150" s="1" t="s">
        <v>759</v>
      </c>
      <c r="D150" s="1" t="s">
        <v>409</v>
      </c>
      <c r="E150" s="1" t="s">
        <v>1375</v>
      </c>
      <c r="F150" s="1" t="s">
        <v>145</v>
      </c>
      <c r="G150" s="73" t="str">
        <f>INDEX(中文!B:B,MATCH(LEFT(已整理!J150,6),中文!E:E,0))</f>
        <v>-</v>
      </c>
      <c r="H150" s="5">
        <v>1</v>
      </c>
      <c r="I150" s="2">
        <v>1</v>
      </c>
      <c r="J150" s="2" t="s">
        <v>1757</v>
      </c>
      <c r="K150" s="2" t="s">
        <v>2454</v>
      </c>
      <c r="L150" s="31">
        <v>42943</v>
      </c>
      <c r="M150" s="2"/>
      <c r="N150" s="73" t="str">
        <f t="shared" si="2"/>
        <v>AC138</v>
      </c>
    </row>
    <row r="151" spans="1:14" ht="14.25" customHeight="1" x14ac:dyDescent="0.2">
      <c r="A151" s="1">
        <v>150</v>
      </c>
      <c r="B151" s="2">
        <v>20171109</v>
      </c>
      <c r="C151" s="1" t="s">
        <v>759</v>
      </c>
      <c r="D151" s="1" t="s">
        <v>409</v>
      </c>
      <c r="E151" s="1" t="s">
        <v>1375</v>
      </c>
      <c r="F151" s="1" t="s">
        <v>146</v>
      </c>
      <c r="G151" s="73" t="str">
        <f>INDEX(中文!B:B,MATCH(LEFT(已整理!J151,6),中文!E:E,0))</f>
        <v>-</v>
      </c>
      <c r="H151" s="5">
        <v>1</v>
      </c>
      <c r="I151" s="2">
        <v>1</v>
      </c>
      <c r="J151" s="2" t="s">
        <v>1758</v>
      </c>
      <c r="K151" s="2" t="s">
        <v>2455</v>
      </c>
      <c r="L151" s="31">
        <v>42943</v>
      </c>
      <c r="M151" s="2"/>
      <c r="N151" s="73" t="str">
        <f t="shared" si="2"/>
        <v>AC139</v>
      </c>
    </row>
    <row r="152" spans="1:14" ht="14.25" customHeight="1" x14ac:dyDescent="0.2">
      <c r="A152" s="1">
        <v>151</v>
      </c>
      <c r="B152" s="2">
        <v>20171109</v>
      </c>
      <c r="C152" s="1" t="s">
        <v>759</v>
      </c>
      <c r="D152" s="1" t="s">
        <v>409</v>
      </c>
      <c r="E152" s="1" t="s">
        <v>1375</v>
      </c>
      <c r="F152" s="1" t="s">
        <v>147</v>
      </c>
      <c r="G152" s="73" t="str">
        <f>INDEX(中文!B:B,MATCH(LEFT(已整理!J152,6),中文!E:E,0))</f>
        <v>-</v>
      </c>
      <c r="H152" s="5">
        <v>1</v>
      </c>
      <c r="I152" s="2">
        <v>1</v>
      </c>
      <c r="J152" s="2" t="s">
        <v>1759</v>
      </c>
      <c r="K152" s="2" t="s">
        <v>2456</v>
      </c>
      <c r="L152" s="31">
        <v>42943</v>
      </c>
      <c r="M152" s="2"/>
      <c r="N152" s="73" t="str">
        <f t="shared" si="2"/>
        <v>AC140</v>
      </c>
    </row>
    <row r="153" spans="1:14" ht="14.25" customHeight="1" x14ac:dyDescent="0.2">
      <c r="A153" s="1">
        <v>152</v>
      </c>
      <c r="B153" s="2">
        <v>20171109</v>
      </c>
      <c r="C153" s="1" t="s">
        <v>759</v>
      </c>
      <c r="D153" s="1" t="s">
        <v>409</v>
      </c>
      <c r="E153" s="1" t="s">
        <v>1375</v>
      </c>
      <c r="F153" s="1" t="s">
        <v>148</v>
      </c>
      <c r="G153" s="73" t="str">
        <f>INDEX(中文!B:B,MATCH(LEFT(已整理!J153,6),中文!E:E,0))</f>
        <v>-</v>
      </c>
      <c r="H153" s="5">
        <v>1</v>
      </c>
      <c r="I153" s="2">
        <v>1</v>
      </c>
      <c r="J153" s="2" t="s">
        <v>1760</v>
      </c>
      <c r="K153" s="2" t="s">
        <v>2457</v>
      </c>
      <c r="L153" s="31">
        <v>42943</v>
      </c>
      <c r="M153" s="2"/>
      <c r="N153" s="73" t="str">
        <f t="shared" si="2"/>
        <v>AC141</v>
      </c>
    </row>
    <row r="154" spans="1:14" ht="14.25" customHeight="1" x14ac:dyDescent="0.2">
      <c r="A154" s="1">
        <v>153</v>
      </c>
      <c r="B154" s="2">
        <v>20171109</v>
      </c>
      <c r="C154" s="1" t="s">
        <v>759</v>
      </c>
      <c r="D154" s="1" t="s">
        <v>409</v>
      </c>
      <c r="E154" s="1" t="s">
        <v>1375</v>
      </c>
      <c r="F154" s="1" t="s">
        <v>149</v>
      </c>
      <c r="G154" s="73" t="str">
        <f>INDEX(中文!B:B,MATCH(LEFT(已整理!J154,6),中文!E:E,0))</f>
        <v>-</v>
      </c>
      <c r="H154" s="5">
        <v>1</v>
      </c>
      <c r="I154" s="2">
        <v>1</v>
      </c>
      <c r="J154" s="2" t="s">
        <v>1761</v>
      </c>
      <c r="K154" s="2" t="s">
        <v>2458</v>
      </c>
      <c r="L154" s="31">
        <v>42943</v>
      </c>
      <c r="M154" s="2"/>
      <c r="N154" s="73" t="str">
        <f t="shared" si="2"/>
        <v>AC142</v>
      </c>
    </row>
    <row r="155" spans="1:14" ht="14.25" customHeight="1" x14ac:dyDescent="0.2">
      <c r="A155" s="1">
        <v>154</v>
      </c>
      <c r="B155" s="2">
        <v>20171109</v>
      </c>
      <c r="C155" s="1" t="s">
        <v>759</v>
      </c>
      <c r="D155" s="1" t="s">
        <v>409</v>
      </c>
      <c r="E155" s="1" t="s">
        <v>1375</v>
      </c>
      <c r="F155" s="1" t="s">
        <v>150</v>
      </c>
      <c r="G155" s="73" t="str">
        <f>INDEX(中文!B:B,MATCH(LEFT(已整理!J155,6),中文!E:E,0))</f>
        <v>-</v>
      </c>
      <c r="H155" s="5">
        <v>1</v>
      </c>
      <c r="I155" s="2">
        <v>1</v>
      </c>
      <c r="J155" s="2" t="s">
        <v>1762</v>
      </c>
      <c r="K155" s="2" t="s">
        <v>2459</v>
      </c>
      <c r="L155" s="31">
        <v>42943</v>
      </c>
      <c r="M155" s="2"/>
      <c r="N155" s="73" t="str">
        <f t="shared" si="2"/>
        <v>AC143</v>
      </c>
    </row>
    <row r="156" spans="1:14" ht="14.25" customHeight="1" x14ac:dyDescent="0.2">
      <c r="A156" s="1">
        <v>155</v>
      </c>
      <c r="B156" s="2">
        <v>20171109</v>
      </c>
      <c r="C156" s="1" t="s">
        <v>759</v>
      </c>
      <c r="D156" s="1" t="s">
        <v>409</v>
      </c>
      <c r="E156" s="1" t="s">
        <v>1375</v>
      </c>
      <c r="F156" s="1" t="s">
        <v>151</v>
      </c>
      <c r="G156" s="73" t="str">
        <f>INDEX(中文!B:B,MATCH(LEFT(已整理!J156,6),中文!E:E,0))</f>
        <v>-</v>
      </c>
      <c r="H156" s="5">
        <v>1</v>
      </c>
      <c r="I156" s="2">
        <v>1</v>
      </c>
      <c r="J156" s="2" t="s">
        <v>1763</v>
      </c>
      <c r="K156" s="2" t="s">
        <v>2460</v>
      </c>
      <c r="L156" s="31">
        <v>42943</v>
      </c>
      <c r="M156" s="2"/>
      <c r="N156" s="73" t="str">
        <f t="shared" si="2"/>
        <v>AC144</v>
      </c>
    </row>
    <row r="157" spans="1:14" ht="14.25" customHeight="1" x14ac:dyDescent="0.2">
      <c r="A157" s="1">
        <v>156</v>
      </c>
      <c r="B157" s="2">
        <v>20171109</v>
      </c>
      <c r="C157" s="1" t="s">
        <v>759</v>
      </c>
      <c r="D157" s="1" t="s">
        <v>409</v>
      </c>
      <c r="E157" s="1" t="s">
        <v>1375</v>
      </c>
      <c r="F157" s="1" t="s">
        <v>152</v>
      </c>
      <c r="G157" s="73" t="str">
        <f>INDEX(中文!B:B,MATCH(LEFT(已整理!J157,6),中文!E:E,0))</f>
        <v>-</v>
      </c>
      <c r="H157" s="5">
        <v>1</v>
      </c>
      <c r="I157" s="2">
        <v>1</v>
      </c>
      <c r="J157" s="2" t="s">
        <v>1764</v>
      </c>
      <c r="K157" s="2" t="s">
        <v>2461</v>
      </c>
      <c r="L157" s="31">
        <v>42943</v>
      </c>
      <c r="M157" s="2"/>
      <c r="N157" s="73" t="str">
        <f t="shared" si="2"/>
        <v>AC145</v>
      </c>
    </row>
    <row r="158" spans="1:14" ht="14.25" customHeight="1" x14ac:dyDescent="0.2">
      <c r="A158" s="1">
        <v>157</v>
      </c>
      <c r="B158" s="2">
        <v>20171109</v>
      </c>
      <c r="C158" s="1" t="s">
        <v>759</v>
      </c>
      <c r="D158" s="1" t="s">
        <v>409</v>
      </c>
      <c r="E158" s="1" t="s">
        <v>1375</v>
      </c>
      <c r="F158" s="1" t="s">
        <v>153</v>
      </c>
      <c r="G158" s="73" t="str">
        <f>INDEX(中文!B:B,MATCH(LEFT(已整理!J158,6),中文!E:E,0))</f>
        <v>-</v>
      </c>
      <c r="H158" s="5">
        <v>1</v>
      </c>
      <c r="I158" s="2">
        <v>1</v>
      </c>
      <c r="J158" s="2" t="s">
        <v>1765</v>
      </c>
      <c r="K158" s="2" t="s">
        <v>2462</v>
      </c>
      <c r="L158" s="31">
        <v>42943</v>
      </c>
      <c r="M158" s="2"/>
      <c r="N158" s="73" t="str">
        <f t="shared" si="2"/>
        <v>AC146</v>
      </c>
    </row>
    <row r="159" spans="1:14" ht="14.25" customHeight="1" x14ac:dyDescent="0.2">
      <c r="A159" s="1">
        <v>158</v>
      </c>
      <c r="B159" s="2">
        <v>20171109</v>
      </c>
      <c r="C159" s="1" t="s">
        <v>759</v>
      </c>
      <c r="D159" s="1" t="s">
        <v>409</v>
      </c>
      <c r="E159" s="1" t="s">
        <v>1375</v>
      </c>
      <c r="F159" s="1" t="s">
        <v>154</v>
      </c>
      <c r="G159" s="73" t="str">
        <f>INDEX(中文!B:B,MATCH(LEFT(已整理!J159,6),中文!E:E,0))</f>
        <v>-</v>
      </c>
      <c r="H159" s="5">
        <v>1</v>
      </c>
      <c r="I159" s="2">
        <v>1</v>
      </c>
      <c r="J159" s="2" t="s">
        <v>1766</v>
      </c>
      <c r="K159" s="2" t="s">
        <v>2463</v>
      </c>
      <c r="L159" s="31">
        <v>42943</v>
      </c>
      <c r="M159" s="2"/>
      <c r="N159" s="73" t="str">
        <f t="shared" si="2"/>
        <v>AC147</v>
      </c>
    </row>
    <row r="160" spans="1:14" ht="14.25" customHeight="1" x14ac:dyDescent="0.2">
      <c r="A160" s="1">
        <v>159</v>
      </c>
      <c r="B160" s="2">
        <v>20171109</v>
      </c>
      <c r="C160" s="1" t="s">
        <v>759</v>
      </c>
      <c r="D160" s="1" t="s">
        <v>409</v>
      </c>
      <c r="E160" s="1" t="s">
        <v>1375</v>
      </c>
      <c r="F160" s="1" t="s">
        <v>155</v>
      </c>
      <c r="G160" s="73" t="str">
        <f>INDEX(中文!B:B,MATCH(LEFT(已整理!J160,6),中文!E:E,0))</f>
        <v>-</v>
      </c>
      <c r="H160" s="5">
        <v>1</v>
      </c>
      <c r="I160" s="2">
        <v>1</v>
      </c>
      <c r="J160" s="2" t="s">
        <v>1767</v>
      </c>
      <c r="K160" s="2" t="s">
        <v>2464</v>
      </c>
      <c r="L160" s="31">
        <v>42943</v>
      </c>
      <c r="M160" s="2"/>
      <c r="N160" s="73" t="str">
        <f t="shared" si="2"/>
        <v>AC148</v>
      </c>
    </row>
    <row r="161" spans="1:14" ht="14.25" customHeight="1" x14ac:dyDescent="0.2">
      <c r="A161" s="1">
        <v>160</v>
      </c>
      <c r="B161" s="2">
        <v>20171109</v>
      </c>
      <c r="C161" s="1" t="s">
        <v>759</v>
      </c>
      <c r="D161" s="1" t="s">
        <v>409</v>
      </c>
      <c r="E161" s="1" t="s">
        <v>1375</v>
      </c>
      <c r="F161" s="1" t="s">
        <v>156</v>
      </c>
      <c r="G161" s="73" t="str">
        <f>INDEX(中文!B:B,MATCH(LEFT(已整理!J161,6),中文!E:E,0))</f>
        <v>-</v>
      </c>
      <c r="H161" s="5">
        <v>1</v>
      </c>
      <c r="I161" s="2">
        <v>1</v>
      </c>
      <c r="J161" s="2" t="s">
        <v>1768</v>
      </c>
      <c r="K161" s="2" t="s">
        <v>2465</v>
      </c>
      <c r="L161" s="31">
        <v>42943</v>
      </c>
      <c r="M161" s="2"/>
      <c r="N161" s="73" t="str">
        <f t="shared" si="2"/>
        <v>AC149</v>
      </c>
    </row>
    <row r="162" spans="1:14" ht="14.25" customHeight="1" x14ac:dyDescent="0.2">
      <c r="A162" s="1">
        <v>161</v>
      </c>
      <c r="B162" s="2">
        <v>20171109</v>
      </c>
      <c r="C162" s="1" t="s">
        <v>759</v>
      </c>
      <c r="D162" s="1" t="s">
        <v>409</v>
      </c>
      <c r="E162" s="1" t="s">
        <v>1375</v>
      </c>
      <c r="F162" s="1" t="s">
        <v>157</v>
      </c>
      <c r="G162" s="73" t="str">
        <f>INDEX(中文!B:B,MATCH(LEFT(已整理!J162,6),中文!E:E,0))</f>
        <v>-</v>
      </c>
      <c r="H162" s="5">
        <v>1</v>
      </c>
      <c r="I162" s="2">
        <v>1</v>
      </c>
      <c r="J162" s="2" t="s">
        <v>1769</v>
      </c>
      <c r="K162" s="2" t="s">
        <v>2466</v>
      </c>
      <c r="L162" s="31">
        <v>42943</v>
      </c>
      <c r="M162" s="2"/>
      <c r="N162" s="73" t="str">
        <f t="shared" si="2"/>
        <v>AC150</v>
      </c>
    </row>
    <row r="163" spans="1:14" ht="14.25" customHeight="1" x14ac:dyDescent="0.2">
      <c r="A163" s="1">
        <v>162</v>
      </c>
      <c r="B163" s="2">
        <v>20171109</v>
      </c>
      <c r="C163" s="1" t="s">
        <v>759</v>
      </c>
      <c r="D163" s="1" t="s">
        <v>409</v>
      </c>
      <c r="E163" s="1" t="s">
        <v>1375</v>
      </c>
      <c r="F163" s="1" t="s">
        <v>158</v>
      </c>
      <c r="G163" s="73" t="str">
        <f>INDEX(中文!B:B,MATCH(LEFT(已整理!J163,6),中文!E:E,0))</f>
        <v>-</v>
      </c>
      <c r="H163" s="5">
        <v>1</v>
      </c>
      <c r="I163" s="2">
        <v>1</v>
      </c>
      <c r="J163" s="2" t="s">
        <v>1770</v>
      </c>
      <c r="K163" s="2" t="s">
        <v>2979</v>
      </c>
      <c r="L163" s="31">
        <v>42943</v>
      </c>
      <c r="M163" s="2"/>
      <c r="N163" s="73" t="str">
        <f t="shared" si="2"/>
        <v>AC151</v>
      </c>
    </row>
    <row r="164" spans="1:14" ht="14.25" customHeight="1" x14ac:dyDescent="0.2">
      <c r="A164" s="1">
        <v>163</v>
      </c>
      <c r="B164" s="2">
        <v>20171109</v>
      </c>
      <c r="C164" s="1" t="s">
        <v>759</v>
      </c>
      <c r="D164" s="1" t="s">
        <v>409</v>
      </c>
      <c r="E164" s="1" t="s">
        <v>1375</v>
      </c>
      <c r="F164" s="1" t="s">
        <v>159</v>
      </c>
      <c r="G164" s="73" t="str">
        <f>INDEX(中文!B:B,MATCH(LEFT(已整理!J164,6),中文!E:E,0))</f>
        <v>-</v>
      </c>
      <c r="H164" s="5">
        <v>1</v>
      </c>
      <c r="I164" s="2">
        <v>1</v>
      </c>
      <c r="J164" s="2" t="s">
        <v>1771</v>
      </c>
      <c r="K164" s="2" t="s">
        <v>2467</v>
      </c>
      <c r="L164" s="31">
        <v>42943</v>
      </c>
      <c r="M164" s="2"/>
      <c r="N164" s="73" t="str">
        <f t="shared" si="2"/>
        <v>AC152</v>
      </c>
    </row>
    <row r="165" spans="1:14" ht="14.25" customHeight="1" x14ac:dyDescent="0.2">
      <c r="A165" s="1">
        <v>164</v>
      </c>
      <c r="B165" s="2">
        <v>20171109</v>
      </c>
      <c r="C165" s="1" t="s">
        <v>759</v>
      </c>
      <c r="D165" s="1" t="s">
        <v>409</v>
      </c>
      <c r="E165" s="1" t="s">
        <v>1375</v>
      </c>
      <c r="F165" s="1" t="s">
        <v>160</v>
      </c>
      <c r="G165" s="73" t="str">
        <f>INDEX(中文!B:B,MATCH(LEFT(已整理!J165,6),中文!E:E,0))</f>
        <v>-</v>
      </c>
      <c r="H165" s="5">
        <v>1</v>
      </c>
      <c r="I165" s="2">
        <v>1</v>
      </c>
      <c r="J165" s="2" t="s">
        <v>1772</v>
      </c>
      <c r="K165" s="2" t="s">
        <v>2468</v>
      </c>
      <c r="L165" s="31">
        <v>42943</v>
      </c>
      <c r="M165" s="2"/>
      <c r="N165" s="73" t="str">
        <f t="shared" si="2"/>
        <v>AC153</v>
      </c>
    </row>
    <row r="166" spans="1:14" ht="14.25" customHeight="1" x14ac:dyDescent="0.2">
      <c r="A166" s="1">
        <v>165</v>
      </c>
      <c r="B166" s="2">
        <v>20171109</v>
      </c>
      <c r="C166" s="1" t="s">
        <v>759</v>
      </c>
      <c r="D166" s="1" t="s">
        <v>409</v>
      </c>
      <c r="E166" s="1" t="s">
        <v>1375</v>
      </c>
      <c r="F166" s="1" t="s">
        <v>161</v>
      </c>
      <c r="G166" s="73" t="str">
        <f>INDEX(中文!B:B,MATCH(LEFT(已整理!J166,6),中文!E:E,0))</f>
        <v>-</v>
      </c>
      <c r="H166" s="5">
        <v>1</v>
      </c>
      <c r="I166" s="2">
        <v>1</v>
      </c>
      <c r="J166" s="2" t="s">
        <v>1773</v>
      </c>
      <c r="K166" s="2" t="s">
        <v>2469</v>
      </c>
      <c r="L166" s="31">
        <v>42943</v>
      </c>
      <c r="M166" s="2"/>
      <c r="N166" s="73" t="str">
        <f t="shared" si="2"/>
        <v>AC154</v>
      </c>
    </row>
    <row r="167" spans="1:14" ht="14.25" customHeight="1" x14ac:dyDescent="0.2">
      <c r="A167" s="1">
        <v>166</v>
      </c>
      <c r="B167" s="2">
        <v>20171109</v>
      </c>
      <c r="C167" s="1" t="s">
        <v>759</v>
      </c>
      <c r="D167" s="1" t="s">
        <v>409</v>
      </c>
      <c r="E167" s="1" t="s">
        <v>1375</v>
      </c>
      <c r="F167" s="1" t="s">
        <v>162</v>
      </c>
      <c r="G167" s="73" t="str">
        <f>INDEX(中文!B:B,MATCH(LEFT(已整理!J167,6),中文!E:E,0))</f>
        <v>-</v>
      </c>
      <c r="H167" s="5">
        <v>1</v>
      </c>
      <c r="I167" s="2">
        <v>1</v>
      </c>
      <c r="J167" s="2" t="s">
        <v>1774</v>
      </c>
      <c r="K167" s="2" t="s">
        <v>2470</v>
      </c>
      <c r="L167" s="31">
        <v>42943</v>
      </c>
      <c r="M167" s="2"/>
      <c r="N167" s="73" t="str">
        <f t="shared" si="2"/>
        <v>AC155</v>
      </c>
    </row>
    <row r="168" spans="1:14" ht="14.25" customHeight="1" x14ac:dyDescent="0.2">
      <c r="A168" s="1">
        <v>167</v>
      </c>
      <c r="B168" s="2">
        <v>20171109</v>
      </c>
      <c r="C168" s="1" t="s">
        <v>759</v>
      </c>
      <c r="D168" s="1" t="s">
        <v>409</v>
      </c>
      <c r="E168" s="1" t="s">
        <v>1375</v>
      </c>
      <c r="F168" s="1" t="s">
        <v>163</v>
      </c>
      <c r="G168" s="73" t="str">
        <f>INDEX(中文!B:B,MATCH(LEFT(已整理!J168,6),中文!E:E,0))</f>
        <v>-</v>
      </c>
      <c r="H168" s="5">
        <v>1</v>
      </c>
      <c r="I168" s="2">
        <v>1</v>
      </c>
      <c r="J168" s="2" t="s">
        <v>1775</v>
      </c>
      <c r="K168" s="2" t="s">
        <v>2471</v>
      </c>
      <c r="L168" s="31">
        <v>42943</v>
      </c>
      <c r="M168" s="2"/>
      <c r="N168" s="73" t="str">
        <f t="shared" si="2"/>
        <v>AC156</v>
      </c>
    </row>
    <row r="169" spans="1:14" ht="14.25" customHeight="1" x14ac:dyDescent="0.2">
      <c r="A169" s="1">
        <v>168</v>
      </c>
      <c r="B169" s="2">
        <v>20171109</v>
      </c>
      <c r="C169" s="1" t="s">
        <v>759</v>
      </c>
      <c r="D169" s="1" t="s">
        <v>409</v>
      </c>
      <c r="E169" s="1" t="s">
        <v>1375</v>
      </c>
      <c r="F169" s="1" t="s">
        <v>164</v>
      </c>
      <c r="G169" s="73" t="str">
        <f>INDEX(中文!B:B,MATCH(LEFT(已整理!J169,6),中文!E:E,0))</f>
        <v>-</v>
      </c>
      <c r="H169" s="5">
        <v>1</v>
      </c>
      <c r="I169" s="2">
        <v>1</v>
      </c>
      <c r="J169" s="2" t="s">
        <v>1776</v>
      </c>
      <c r="K169" s="2" t="s">
        <v>2980</v>
      </c>
      <c r="L169" s="31">
        <v>42943</v>
      </c>
      <c r="M169" s="2"/>
      <c r="N169" s="73" t="str">
        <f t="shared" si="2"/>
        <v>AC157</v>
      </c>
    </row>
    <row r="170" spans="1:14" ht="14.25" customHeight="1" x14ac:dyDescent="0.2">
      <c r="A170" s="1">
        <v>169</v>
      </c>
      <c r="B170" s="2">
        <v>20171109</v>
      </c>
      <c r="C170" s="1" t="s">
        <v>759</v>
      </c>
      <c r="D170" s="1" t="s">
        <v>409</v>
      </c>
      <c r="E170" s="1" t="s">
        <v>1375</v>
      </c>
      <c r="F170" s="1" t="s">
        <v>165</v>
      </c>
      <c r="G170" s="73" t="str">
        <f>INDEX(中文!B:B,MATCH(LEFT(已整理!J170,6),中文!E:E,0))</f>
        <v>-</v>
      </c>
      <c r="H170" s="5">
        <v>1</v>
      </c>
      <c r="I170" s="2">
        <v>1</v>
      </c>
      <c r="J170" s="2" t="s">
        <v>1777</v>
      </c>
      <c r="K170" s="2" t="s">
        <v>2472</v>
      </c>
      <c r="L170" s="31">
        <v>42943</v>
      </c>
      <c r="M170" s="2"/>
      <c r="N170" s="73" t="str">
        <f t="shared" si="2"/>
        <v>AC158</v>
      </c>
    </row>
    <row r="171" spans="1:14" ht="14.25" customHeight="1" x14ac:dyDescent="0.2">
      <c r="A171" s="1">
        <v>170</v>
      </c>
      <c r="B171" s="2">
        <v>20171109</v>
      </c>
      <c r="C171" s="1" t="s">
        <v>759</v>
      </c>
      <c r="D171" s="1" t="s">
        <v>409</v>
      </c>
      <c r="E171" s="1" t="s">
        <v>1375</v>
      </c>
      <c r="F171" s="1" t="s">
        <v>166</v>
      </c>
      <c r="G171" s="73" t="str">
        <f>INDEX(中文!B:B,MATCH(LEFT(已整理!J171,6),中文!E:E,0))</f>
        <v>-</v>
      </c>
      <c r="H171" s="5">
        <v>1</v>
      </c>
      <c r="I171" s="2">
        <v>1</v>
      </c>
      <c r="J171" s="2" t="s">
        <v>1778</v>
      </c>
      <c r="K171" s="2" t="s">
        <v>2473</v>
      </c>
      <c r="L171" s="31">
        <v>42943</v>
      </c>
      <c r="M171" s="2"/>
      <c r="N171" s="73" t="str">
        <f t="shared" si="2"/>
        <v>AC159</v>
      </c>
    </row>
    <row r="172" spans="1:14" ht="14.25" customHeight="1" x14ac:dyDescent="0.2">
      <c r="A172" s="1">
        <v>171</v>
      </c>
      <c r="B172" s="2">
        <v>20171109</v>
      </c>
      <c r="C172" s="1" t="s">
        <v>759</v>
      </c>
      <c r="D172" s="1" t="s">
        <v>409</v>
      </c>
      <c r="E172" s="1" t="s">
        <v>1375</v>
      </c>
      <c r="F172" s="1" t="s">
        <v>167</v>
      </c>
      <c r="G172" s="73" t="str">
        <f>INDEX(中文!B:B,MATCH(LEFT(已整理!J172,6),中文!E:E,0))</f>
        <v>-</v>
      </c>
      <c r="H172" s="5">
        <v>1</v>
      </c>
      <c r="I172" s="2">
        <v>1</v>
      </c>
      <c r="J172" s="2" t="s">
        <v>1779</v>
      </c>
      <c r="K172" s="2" t="s">
        <v>2474</v>
      </c>
      <c r="L172" s="31">
        <v>42943</v>
      </c>
      <c r="M172" s="2"/>
      <c r="N172" s="73" t="str">
        <f t="shared" si="2"/>
        <v>AC160</v>
      </c>
    </row>
    <row r="173" spans="1:14" ht="14.25" customHeight="1" x14ac:dyDescent="0.2">
      <c r="A173" s="1">
        <v>172</v>
      </c>
      <c r="B173" s="2">
        <v>20171109</v>
      </c>
      <c r="C173" s="1" t="s">
        <v>759</v>
      </c>
      <c r="D173" s="1" t="s">
        <v>409</v>
      </c>
      <c r="E173" s="1" t="s">
        <v>1375</v>
      </c>
      <c r="F173" s="1" t="s">
        <v>168</v>
      </c>
      <c r="G173" s="73" t="str">
        <f>INDEX(中文!B:B,MATCH(LEFT(已整理!J173,6),中文!E:E,0))</f>
        <v>-</v>
      </c>
      <c r="H173" s="5">
        <v>1</v>
      </c>
      <c r="I173" s="2">
        <v>1</v>
      </c>
      <c r="J173" s="2" t="s">
        <v>1780</v>
      </c>
      <c r="K173" s="2" t="s">
        <v>2475</v>
      </c>
      <c r="L173" s="31">
        <v>42943</v>
      </c>
      <c r="M173" s="2"/>
      <c r="N173" s="73" t="str">
        <f t="shared" si="2"/>
        <v>AC161</v>
      </c>
    </row>
    <row r="174" spans="1:14" ht="14.25" customHeight="1" x14ac:dyDescent="0.2">
      <c r="A174" s="1">
        <v>173</v>
      </c>
      <c r="B174" s="2">
        <v>20171109</v>
      </c>
      <c r="C174" s="1" t="s">
        <v>759</v>
      </c>
      <c r="D174" s="1" t="s">
        <v>409</v>
      </c>
      <c r="E174" s="1" t="s">
        <v>1375</v>
      </c>
      <c r="F174" s="1" t="s">
        <v>169</v>
      </c>
      <c r="G174" s="73" t="str">
        <f>INDEX(中文!B:B,MATCH(LEFT(已整理!J174,6),中文!E:E,0))</f>
        <v>-</v>
      </c>
      <c r="H174" s="5">
        <v>1</v>
      </c>
      <c r="I174" s="2">
        <v>1</v>
      </c>
      <c r="J174" s="2" t="s">
        <v>1781</v>
      </c>
      <c r="K174" s="2" t="s">
        <v>2981</v>
      </c>
      <c r="L174" s="31">
        <v>42943</v>
      </c>
      <c r="M174" s="2"/>
      <c r="N174" s="73" t="str">
        <f t="shared" si="2"/>
        <v>AC162</v>
      </c>
    </row>
    <row r="175" spans="1:14" ht="14.25" customHeight="1" x14ac:dyDescent="0.2">
      <c r="A175" s="1">
        <v>174</v>
      </c>
      <c r="B175" s="2">
        <v>20171109</v>
      </c>
      <c r="C175" s="1" t="s">
        <v>759</v>
      </c>
      <c r="D175" s="1" t="s">
        <v>409</v>
      </c>
      <c r="E175" s="1" t="s">
        <v>1375</v>
      </c>
      <c r="F175" s="1" t="s">
        <v>170</v>
      </c>
      <c r="G175" s="73" t="str">
        <f>INDEX(中文!B:B,MATCH(LEFT(已整理!J175,6),中文!E:E,0))</f>
        <v>-</v>
      </c>
      <c r="H175" s="5">
        <v>1</v>
      </c>
      <c r="I175" s="2">
        <v>1</v>
      </c>
      <c r="J175" s="2" t="s">
        <v>1782</v>
      </c>
      <c r="K175" s="2" t="s">
        <v>2476</v>
      </c>
      <c r="L175" s="31">
        <v>42943</v>
      </c>
      <c r="M175" s="2"/>
      <c r="N175" s="73" t="str">
        <f t="shared" si="2"/>
        <v>AC163</v>
      </c>
    </row>
    <row r="176" spans="1:14" ht="14.25" customHeight="1" x14ac:dyDescent="0.2">
      <c r="A176" s="1">
        <v>175</v>
      </c>
      <c r="B176" s="2">
        <v>20171109</v>
      </c>
      <c r="C176" s="1" t="s">
        <v>759</v>
      </c>
      <c r="D176" s="1" t="s">
        <v>409</v>
      </c>
      <c r="E176" s="1" t="s">
        <v>1375</v>
      </c>
      <c r="F176" s="1" t="s">
        <v>171</v>
      </c>
      <c r="G176" s="73" t="str">
        <f>INDEX(中文!B:B,MATCH(LEFT(已整理!J176,6),中文!E:E,0))</f>
        <v>-</v>
      </c>
      <c r="H176" s="5">
        <v>1</v>
      </c>
      <c r="I176" s="2">
        <v>1</v>
      </c>
      <c r="J176" s="2" t="s">
        <v>1783</v>
      </c>
      <c r="K176" s="2" t="s">
        <v>2477</v>
      </c>
      <c r="L176" s="31">
        <v>42943</v>
      </c>
      <c r="M176" s="2"/>
      <c r="N176" s="73" t="str">
        <f t="shared" si="2"/>
        <v>AC164</v>
      </c>
    </row>
    <row r="177" spans="1:14" ht="14.25" customHeight="1" x14ac:dyDescent="0.2">
      <c r="A177" s="1">
        <v>176</v>
      </c>
      <c r="B177" s="2">
        <v>20171109</v>
      </c>
      <c r="C177" s="1" t="s">
        <v>759</v>
      </c>
      <c r="D177" s="1" t="s">
        <v>409</v>
      </c>
      <c r="E177" s="1" t="s">
        <v>1375</v>
      </c>
      <c r="F177" s="1" t="s">
        <v>172</v>
      </c>
      <c r="G177" s="73" t="str">
        <f>INDEX(中文!B:B,MATCH(LEFT(已整理!J177,6),中文!E:E,0))</f>
        <v>-</v>
      </c>
      <c r="H177" s="5">
        <v>1</v>
      </c>
      <c r="I177" s="2">
        <v>1</v>
      </c>
      <c r="J177" s="2" t="s">
        <v>1784</v>
      </c>
      <c r="K177" s="2" t="s">
        <v>2478</v>
      </c>
      <c r="L177" s="31">
        <v>42943</v>
      </c>
      <c r="M177" s="2"/>
      <c r="N177" s="73" t="str">
        <f t="shared" si="2"/>
        <v>AC165</v>
      </c>
    </row>
    <row r="178" spans="1:14" ht="14.25" customHeight="1" x14ac:dyDescent="0.2">
      <c r="A178" s="1">
        <v>177</v>
      </c>
      <c r="B178" s="2">
        <v>20171109</v>
      </c>
      <c r="C178" s="1" t="s">
        <v>759</v>
      </c>
      <c r="D178" s="1" t="s">
        <v>409</v>
      </c>
      <c r="E178" s="1" t="s">
        <v>1375</v>
      </c>
      <c r="F178" s="1" t="s">
        <v>173</v>
      </c>
      <c r="G178" s="73" t="str">
        <f>INDEX(中文!B:B,MATCH(LEFT(已整理!J178,6),中文!E:E,0))</f>
        <v>-</v>
      </c>
      <c r="H178" s="5">
        <v>1</v>
      </c>
      <c r="I178" s="2">
        <v>1</v>
      </c>
      <c r="J178" s="2" t="s">
        <v>1785</v>
      </c>
      <c r="K178" s="2" t="s">
        <v>2479</v>
      </c>
      <c r="L178" s="31">
        <v>42943</v>
      </c>
      <c r="M178" s="2"/>
      <c r="N178" s="73" t="str">
        <f t="shared" si="2"/>
        <v>AC166</v>
      </c>
    </row>
    <row r="179" spans="1:14" ht="14.25" customHeight="1" x14ac:dyDescent="0.2">
      <c r="A179" s="1">
        <v>178</v>
      </c>
      <c r="B179" s="2">
        <v>20171109</v>
      </c>
      <c r="C179" s="1" t="s">
        <v>759</v>
      </c>
      <c r="D179" s="1" t="s">
        <v>409</v>
      </c>
      <c r="E179" s="1" t="s">
        <v>1375</v>
      </c>
      <c r="F179" s="1" t="s">
        <v>174</v>
      </c>
      <c r="G179" s="73" t="str">
        <f>INDEX(中文!B:B,MATCH(LEFT(已整理!J179,6),中文!E:E,0))</f>
        <v>-</v>
      </c>
      <c r="H179" s="5">
        <v>1</v>
      </c>
      <c r="I179" s="2">
        <v>1</v>
      </c>
      <c r="J179" s="2" t="s">
        <v>1786</v>
      </c>
      <c r="K179" s="2" t="s">
        <v>2480</v>
      </c>
      <c r="L179" s="31">
        <v>42943</v>
      </c>
      <c r="M179" s="2"/>
      <c r="N179" s="73" t="str">
        <f t="shared" si="2"/>
        <v>AC167</v>
      </c>
    </row>
    <row r="180" spans="1:14" ht="14.25" customHeight="1" x14ac:dyDescent="0.2">
      <c r="A180" s="1">
        <v>179</v>
      </c>
      <c r="B180" s="2">
        <v>20171109</v>
      </c>
      <c r="C180" s="1" t="s">
        <v>759</v>
      </c>
      <c r="D180" s="1" t="s">
        <v>409</v>
      </c>
      <c r="E180" s="1" t="s">
        <v>1375</v>
      </c>
      <c r="F180" s="1" t="s">
        <v>175</v>
      </c>
      <c r="G180" s="73" t="str">
        <f>INDEX(中文!B:B,MATCH(LEFT(已整理!J180,6),中文!E:E,0))</f>
        <v>-</v>
      </c>
      <c r="H180" s="5">
        <v>1</v>
      </c>
      <c r="I180" s="2">
        <v>1</v>
      </c>
      <c r="J180" s="2" t="s">
        <v>1787</v>
      </c>
      <c r="K180" s="2" t="s">
        <v>2481</v>
      </c>
      <c r="L180" s="31">
        <v>42943</v>
      </c>
      <c r="M180" s="2"/>
      <c r="N180" s="73" t="str">
        <f t="shared" si="2"/>
        <v>AC168</v>
      </c>
    </row>
    <row r="181" spans="1:14" ht="14.25" customHeight="1" x14ac:dyDescent="0.2">
      <c r="A181" s="1">
        <v>180</v>
      </c>
      <c r="B181" s="2">
        <v>20171109</v>
      </c>
      <c r="C181" s="1" t="s">
        <v>759</v>
      </c>
      <c r="D181" s="1" t="s">
        <v>409</v>
      </c>
      <c r="E181" s="1" t="s">
        <v>1375</v>
      </c>
      <c r="F181" s="1" t="s">
        <v>176</v>
      </c>
      <c r="G181" s="73" t="str">
        <f>INDEX(中文!B:B,MATCH(LEFT(已整理!J181,6),中文!E:E,0))</f>
        <v>-</v>
      </c>
      <c r="H181" s="5">
        <v>1</v>
      </c>
      <c r="I181" s="2">
        <v>1</v>
      </c>
      <c r="J181" s="2" t="s">
        <v>1788</v>
      </c>
      <c r="K181" s="2" t="s">
        <v>2482</v>
      </c>
      <c r="L181" s="31">
        <v>42943</v>
      </c>
      <c r="M181" s="2"/>
      <c r="N181" s="73" t="str">
        <f t="shared" si="2"/>
        <v>AC169</v>
      </c>
    </row>
    <row r="182" spans="1:14" ht="14.25" customHeight="1" x14ac:dyDescent="0.2">
      <c r="A182" s="1">
        <v>181</v>
      </c>
      <c r="B182" s="2">
        <v>20171109</v>
      </c>
      <c r="C182" s="1" t="s">
        <v>759</v>
      </c>
      <c r="D182" s="1" t="s">
        <v>409</v>
      </c>
      <c r="E182" s="1" t="s">
        <v>1375</v>
      </c>
      <c r="F182" s="1" t="s">
        <v>177</v>
      </c>
      <c r="G182" s="73" t="str">
        <f>INDEX(中文!B:B,MATCH(LEFT(已整理!J182,6),中文!E:E,0))</f>
        <v>-</v>
      </c>
      <c r="H182" s="5">
        <v>1</v>
      </c>
      <c r="I182" s="2">
        <v>1</v>
      </c>
      <c r="J182" s="2" t="s">
        <v>1789</v>
      </c>
      <c r="K182" s="2" t="s">
        <v>2483</v>
      </c>
      <c r="L182" s="31">
        <v>42943</v>
      </c>
      <c r="M182" s="2"/>
      <c r="N182" s="73" t="str">
        <f t="shared" si="2"/>
        <v>AC170</v>
      </c>
    </row>
    <row r="183" spans="1:14" ht="14.25" customHeight="1" x14ac:dyDescent="0.2">
      <c r="A183" s="1">
        <v>182</v>
      </c>
      <c r="B183" s="2">
        <v>20171109</v>
      </c>
      <c r="C183" s="1" t="s">
        <v>759</v>
      </c>
      <c r="D183" s="1" t="s">
        <v>409</v>
      </c>
      <c r="E183" s="1" t="s">
        <v>1375</v>
      </c>
      <c r="F183" s="1" t="s">
        <v>178</v>
      </c>
      <c r="G183" s="73" t="str">
        <f>INDEX(中文!B:B,MATCH(LEFT(已整理!J183,6),中文!E:E,0))</f>
        <v>-</v>
      </c>
      <c r="H183" s="5">
        <v>1</v>
      </c>
      <c r="I183" s="2">
        <v>1</v>
      </c>
      <c r="J183" s="2" t="s">
        <v>1790</v>
      </c>
      <c r="K183" s="2" t="s">
        <v>2484</v>
      </c>
      <c r="L183" s="31">
        <v>42943</v>
      </c>
      <c r="M183" s="2"/>
      <c r="N183" s="73" t="str">
        <f t="shared" si="2"/>
        <v>AC171</v>
      </c>
    </row>
    <row r="184" spans="1:14" ht="14.25" customHeight="1" x14ac:dyDescent="0.2">
      <c r="A184" s="1">
        <v>183</v>
      </c>
      <c r="B184" s="2">
        <v>20171109</v>
      </c>
      <c r="C184" s="1" t="s">
        <v>759</v>
      </c>
      <c r="D184" s="1" t="s">
        <v>409</v>
      </c>
      <c r="E184" s="1" t="s">
        <v>1375</v>
      </c>
      <c r="F184" s="1" t="s">
        <v>179</v>
      </c>
      <c r="G184" s="73" t="str">
        <f>INDEX(中文!B:B,MATCH(LEFT(已整理!J184,6),中文!E:E,0))</f>
        <v>-</v>
      </c>
      <c r="H184" s="5">
        <v>1</v>
      </c>
      <c r="I184" s="2">
        <v>1</v>
      </c>
      <c r="J184" s="2" t="s">
        <v>1791</v>
      </c>
      <c r="K184" s="2" t="s">
        <v>2485</v>
      </c>
      <c r="L184" s="31">
        <v>42943</v>
      </c>
      <c r="M184" s="2"/>
      <c r="N184" s="73" t="str">
        <f t="shared" si="2"/>
        <v>AC172</v>
      </c>
    </row>
    <row r="185" spans="1:14" ht="14.25" customHeight="1" x14ac:dyDescent="0.2">
      <c r="A185" s="1">
        <v>184</v>
      </c>
      <c r="B185" s="2">
        <v>20171109</v>
      </c>
      <c r="C185" s="1" t="s">
        <v>759</v>
      </c>
      <c r="D185" s="1" t="s">
        <v>409</v>
      </c>
      <c r="E185" s="1" t="s">
        <v>1375</v>
      </c>
      <c r="F185" s="1" t="s">
        <v>180</v>
      </c>
      <c r="G185" s="73" t="str">
        <f>INDEX(中文!B:B,MATCH(LEFT(已整理!J185,6),中文!E:E,0))</f>
        <v>-</v>
      </c>
      <c r="H185" s="5">
        <v>1</v>
      </c>
      <c r="I185" s="2">
        <v>1</v>
      </c>
      <c r="J185" s="2" t="s">
        <v>1792</v>
      </c>
      <c r="K185" s="2" t="s">
        <v>2486</v>
      </c>
      <c r="L185" s="31">
        <v>42943</v>
      </c>
      <c r="M185" s="2"/>
      <c r="N185" s="73" t="str">
        <f t="shared" si="2"/>
        <v>AC173</v>
      </c>
    </row>
    <row r="186" spans="1:14" ht="14.25" customHeight="1" x14ac:dyDescent="0.2">
      <c r="A186" s="1">
        <v>185</v>
      </c>
      <c r="B186" s="2">
        <v>20171109</v>
      </c>
      <c r="C186" s="1" t="s">
        <v>759</v>
      </c>
      <c r="D186" s="1" t="s">
        <v>409</v>
      </c>
      <c r="E186" s="1" t="s">
        <v>1375</v>
      </c>
      <c r="F186" s="1" t="s">
        <v>181</v>
      </c>
      <c r="G186" s="73" t="str">
        <f>INDEX(中文!B:B,MATCH(LEFT(已整理!J186,6),中文!E:E,0))</f>
        <v>-</v>
      </c>
      <c r="H186" s="5">
        <v>1</v>
      </c>
      <c r="I186" s="2">
        <v>1</v>
      </c>
      <c r="J186" s="2" t="s">
        <v>1793</v>
      </c>
      <c r="K186" s="2" t="s">
        <v>2487</v>
      </c>
      <c r="L186" s="31">
        <v>42943</v>
      </c>
      <c r="M186" s="2"/>
      <c r="N186" s="73" t="str">
        <f t="shared" si="2"/>
        <v>AC174</v>
      </c>
    </row>
    <row r="187" spans="1:14" ht="14.25" customHeight="1" x14ac:dyDescent="0.2">
      <c r="A187" s="1">
        <v>186</v>
      </c>
      <c r="B187" s="2">
        <v>20171109</v>
      </c>
      <c r="C187" s="1" t="s">
        <v>759</v>
      </c>
      <c r="D187" s="1" t="s">
        <v>409</v>
      </c>
      <c r="E187" s="1" t="s">
        <v>1375</v>
      </c>
      <c r="F187" s="1" t="s">
        <v>182</v>
      </c>
      <c r="G187" s="73" t="str">
        <f>INDEX(中文!B:B,MATCH(LEFT(已整理!J187,6),中文!E:E,0))</f>
        <v>-</v>
      </c>
      <c r="H187" s="5">
        <v>1</v>
      </c>
      <c r="I187" s="2">
        <v>1</v>
      </c>
      <c r="J187" s="2" t="s">
        <v>1794</v>
      </c>
      <c r="K187" s="2" t="s">
        <v>2488</v>
      </c>
      <c r="L187" s="31">
        <v>42943</v>
      </c>
      <c r="M187" s="2"/>
      <c r="N187" s="73" t="str">
        <f t="shared" si="2"/>
        <v>AC175</v>
      </c>
    </row>
    <row r="188" spans="1:14" ht="14.25" customHeight="1" x14ac:dyDescent="0.2">
      <c r="A188" s="1">
        <v>187</v>
      </c>
      <c r="B188" s="2">
        <v>20171109</v>
      </c>
      <c r="C188" s="1" t="s">
        <v>759</v>
      </c>
      <c r="D188" s="1" t="s">
        <v>409</v>
      </c>
      <c r="E188" s="1" t="s">
        <v>1375</v>
      </c>
      <c r="F188" s="1" t="s">
        <v>183</v>
      </c>
      <c r="G188" s="73" t="str">
        <f>INDEX(中文!B:B,MATCH(LEFT(已整理!J188,6),中文!E:E,0))</f>
        <v>-</v>
      </c>
      <c r="H188" s="5">
        <v>1</v>
      </c>
      <c r="I188" s="2">
        <v>1</v>
      </c>
      <c r="J188" s="2" t="s">
        <v>1795</v>
      </c>
      <c r="K188" s="2" t="s">
        <v>2489</v>
      </c>
      <c r="L188" s="31">
        <v>42943</v>
      </c>
      <c r="M188" s="2"/>
      <c r="N188" s="73" t="str">
        <f t="shared" si="2"/>
        <v>AC176</v>
      </c>
    </row>
    <row r="189" spans="1:14" ht="14.25" customHeight="1" x14ac:dyDescent="0.2">
      <c r="A189" s="1">
        <v>188</v>
      </c>
      <c r="B189" s="2">
        <v>20171109</v>
      </c>
      <c r="C189" s="1" t="s">
        <v>759</v>
      </c>
      <c r="D189" s="1" t="s">
        <v>409</v>
      </c>
      <c r="E189" s="1" t="s">
        <v>1375</v>
      </c>
      <c r="F189" s="1" t="s">
        <v>184</v>
      </c>
      <c r="G189" s="73" t="str">
        <f>INDEX(中文!B:B,MATCH(LEFT(已整理!J189,6),中文!E:E,0))</f>
        <v>-</v>
      </c>
      <c r="H189" s="5">
        <v>1</v>
      </c>
      <c r="I189" s="2">
        <v>1</v>
      </c>
      <c r="J189" s="2" t="s">
        <v>1796</v>
      </c>
      <c r="K189" s="2" t="s">
        <v>2490</v>
      </c>
      <c r="L189" s="31">
        <v>42943</v>
      </c>
      <c r="M189" s="2"/>
      <c r="N189" s="73" t="str">
        <f t="shared" si="2"/>
        <v>AC177</v>
      </c>
    </row>
    <row r="190" spans="1:14" ht="14.25" customHeight="1" x14ac:dyDescent="0.2">
      <c r="A190" s="1">
        <v>189</v>
      </c>
      <c r="B190" s="2">
        <v>20171109</v>
      </c>
      <c r="C190" s="1" t="s">
        <v>759</v>
      </c>
      <c r="D190" s="1" t="s">
        <v>409</v>
      </c>
      <c r="E190" s="1" t="s">
        <v>1375</v>
      </c>
      <c r="F190" s="1" t="s">
        <v>185</v>
      </c>
      <c r="G190" s="73" t="str">
        <f>INDEX(中文!B:B,MATCH(LEFT(已整理!J190,6),中文!E:E,0))</f>
        <v>-</v>
      </c>
      <c r="H190" s="5">
        <v>1</v>
      </c>
      <c r="I190" s="2">
        <v>1</v>
      </c>
      <c r="J190" s="2" t="s">
        <v>1797</v>
      </c>
      <c r="K190" s="2" t="s">
        <v>2491</v>
      </c>
      <c r="L190" s="31">
        <v>42943</v>
      </c>
      <c r="M190" s="2"/>
      <c r="N190" s="73" t="str">
        <f t="shared" si="2"/>
        <v>AC178</v>
      </c>
    </row>
    <row r="191" spans="1:14" ht="14.25" customHeight="1" x14ac:dyDescent="0.2">
      <c r="A191" s="1">
        <v>190</v>
      </c>
      <c r="B191" s="2">
        <v>20171109</v>
      </c>
      <c r="C191" s="1" t="s">
        <v>759</v>
      </c>
      <c r="D191" s="1" t="s">
        <v>409</v>
      </c>
      <c r="E191" s="1" t="s">
        <v>1375</v>
      </c>
      <c r="F191" s="1" t="s">
        <v>186</v>
      </c>
      <c r="G191" s="73" t="str">
        <f>INDEX(中文!B:B,MATCH(LEFT(已整理!J191,6),中文!E:E,0))</f>
        <v>-</v>
      </c>
      <c r="H191" s="5">
        <v>1</v>
      </c>
      <c r="I191" s="2">
        <v>1</v>
      </c>
      <c r="J191" s="2" t="s">
        <v>1798</v>
      </c>
      <c r="K191" s="2" t="s">
        <v>2492</v>
      </c>
      <c r="L191" s="31">
        <v>42943</v>
      </c>
      <c r="M191" s="2"/>
      <c r="N191" s="73" t="str">
        <f t="shared" si="2"/>
        <v>AC179</v>
      </c>
    </row>
    <row r="192" spans="1:14" ht="14.25" customHeight="1" x14ac:dyDescent="0.2">
      <c r="A192" s="1">
        <v>191</v>
      </c>
      <c r="B192" s="2">
        <v>20171109</v>
      </c>
      <c r="C192" s="1" t="s">
        <v>759</v>
      </c>
      <c r="D192" s="1" t="s">
        <v>409</v>
      </c>
      <c r="E192" s="1" t="s">
        <v>1375</v>
      </c>
      <c r="F192" s="1" t="s">
        <v>187</v>
      </c>
      <c r="G192" s="73" t="str">
        <f>INDEX(中文!B:B,MATCH(LEFT(已整理!J192,6),中文!E:E,0))</f>
        <v>-</v>
      </c>
      <c r="H192" s="5">
        <v>1</v>
      </c>
      <c r="I192" s="2">
        <v>1</v>
      </c>
      <c r="J192" s="2" t="s">
        <v>1799</v>
      </c>
      <c r="K192" s="2" t="s">
        <v>2493</v>
      </c>
      <c r="L192" s="31">
        <v>42943</v>
      </c>
      <c r="M192" s="2"/>
      <c r="N192" s="73" t="str">
        <f t="shared" si="2"/>
        <v>AC180</v>
      </c>
    </row>
    <row r="193" spans="1:14" ht="14.25" customHeight="1" x14ac:dyDescent="0.2">
      <c r="A193" s="1">
        <v>192</v>
      </c>
      <c r="B193" s="2">
        <v>20171109</v>
      </c>
      <c r="C193" s="1" t="s">
        <v>759</v>
      </c>
      <c r="D193" s="1" t="s">
        <v>409</v>
      </c>
      <c r="E193" s="1" t="s">
        <v>1375</v>
      </c>
      <c r="F193" s="1" t="s">
        <v>188</v>
      </c>
      <c r="G193" s="73" t="str">
        <f>INDEX(中文!B:B,MATCH(LEFT(已整理!J193,6),中文!E:E,0))</f>
        <v>-</v>
      </c>
      <c r="H193" s="5">
        <v>1</v>
      </c>
      <c r="I193" s="2">
        <v>1</v>
      </c>
      <c r="J193" s="2" t="s">
        <v>1800</v>
      </c>
      <c r="K193" s="2" t="s">
        <v>2494</v>
      </c>
      <c r="L193" s="31">
        <v>42943</v>
      </c>
      <c r="M193" s="2"/>
      <c r="N193" s="73" t="str">
        <f t="shared" si="2"/>
        <v>AC181</v>
      </c>
    </row>
    <row r="194" spans="1:14" ht="14.25" customHeight="1" x14ac:dyDescent="0.2">
      <c r="A194" s="1">
        <v>193</v>
      </c>
      <c r="B194" s="2">
        <v>20171109</v>
      </c>
      <c r="C194" s="1" t="s">
        <v>759</v>
      </c>
      <c r="D194" s="1" t="s">
        <v>409</v>
      </c>
      <c r="E194" s="1" t="s">
        <v>1375</v>
      </c>
      <c r="F194" s="1" t="s">
        <v>189</v>
      </c>
      <c r="G194" s="73" t="str">
        <f>INDEX(中文!B:B,MATCH(LEFT(已整理!J194,6),中文!E:E,0))</f>
        <v>-</v>
      </c>
      <c r="H194" s="5">
        <v>1</v>
      </c>
      <c r="I194" s="2">
        <v>1</v>
      </c>
      <c r="J194" s="2" t="s">
        <v>1801</v>
      </c>
      <c r="K194" s="2" t="s">
        <v>2495</v>
      </c>
      <c r="L194" s="31">
        <v>42943</v>
      </c>
      <c r="M194" s="2"/>
      <c r="N194" s="73" t="str">
        <f t="shared" si="2"/>
        <v>AC182</v>
      </c>
    </row>
    <row r="195" spans="1:14" ht="14.25" customHeight="1" x14ac:dyDescent="0.2">
      <c r="A195" s="1">
        <v>194</v>
      </c>
      <c r="B195" s="2">
        <v>20171109</v>
      </c>
      <c r="C195" s="1" t="s">
        <v>759</v>
      </c>
      <c r="D195" s="1" t="s">
        <v>409</v>
      </c>
      <c r="E195" s="1" t="s">
        <v>1375</v>
      </c>
      <c r="F195" s="1" t="s">
        <v>190</v>
      </c>
      <c r="G195" s="73" t="str">
        <f>INDEX(中文!B:B,MATCH(LEFT(已整理!J195,6),中文!E:E,0))</f>
        <v>-</v>
      </c>
      <c r="H195" s="5">
        <v>1</v>
      </c>
      <c r="I195" s="2">
        <v>1</v>
      </c>
      <c r="J195" s="2" t="s">
        <v>1802</v>
      </c>
      <c r="K195" s="2" t="s">
        <v>2496</v>
      </c>
      <c r="L195" s="31">
        <v>42943</v>
      </c>
      <c r="M195" s="2"/>
      <c r="N195" s="73" t="str">
        <f t="shared" ref="N195:N258" si="3">SUBSTITUTE(SUBSTITUTE(LEFT(F195,FIND("-",F195)-2),"[",""),"] ","")&amp;IF(C195="Powersaves","-X","")</f>
        <v>AC183</v>
      </c>
    </row>
    <row r="196" spans="1:14" ht="14.25" customHeight="1" x14ac:dyDescent="0.2">
      <c r="A196" s="1">
        <v>195</v>
      </c>
      <c r="B196" s="2">
        <v>20171109</v>
      </c>
      <c r="C196" s="1" t="s">
        <v>759</v>
      </c>
      <c r="D196" s="1" t="s">
        <v>409</v>
      </c>
      <c r="E196" s="1" t="s">
        <v>1375</v>
      </c>
      <c r="F196" s="1" t="s">
        <v>191</v>
      </c>
      <c r="G196" s="73" t="str">
        <f>INDEX(中文!B:B,MATCH(LEFT(已整理!J196,6),中文!E:E,0))</f>
        <v>-</v>
      </c>
      <c r="H196" s="5">
        <v>1</v>
      </c>
      <c r="I196" s="2">
        <v>1</v>
      </c>
      <c r="J196" s="2" t="s">
        <v>1803</v>
      </c>
      <c r="K196" s="2" t="s">
        <v>2497</v>
      </c>
      <c r="L196" s="31">
        <v>42943</v>
      </c>
      <c r="M196" s="2"/>
      <c r="N196" s="73" t="str">
        <f t="shared" si="3"/>
        <v>AC184</v>
      </c>
    </row>
    <row r="197" spans="1:14" ht="14.25" customHeight="1" x14ac:dyDescent="0.2">
      <c r="A197" s="1">
        <v>196</v>
      </c>
      <c r="B197" s="2">
        <v>20171109</v>
      </c>
      <c r="C197" s="1" t="s">
        <v>759</v>
      </c>
      <c r="D197" s="1" t="s">
        <v>409</v>
      </c>
      <c r="E197" s="1" t="s">
        <v>1375</v>
      </c>
      <c r="F197" s="1" t="s">
        <v>192</v>
      </c>
      <c r="G197" s="73" t="str">
        <f>INDEX(中文!B:B,MATCH(LEFT(已整理!J197,6),中文!E:E,0))</f>
        <v>-</v>
      </c>
      <c r="H197" s="5">
        <v>1</v>
      </c>
      <c r="I197" s="2">
        <v>1</v>
      </c>
      <c r="J197" s="2" t="s">
        <v>1804</v>
      </c>
      <c r="K197" s="2" t="s">
        <v>2498</v>
      </c>
      <c r="L197" s="31">
        <v>42943</v>
      </c>
      <c r="M197" s="2"/>
      <c r="N197" s="73" t="str">
        <f t="shared" si="3"/>
        <v>AC185</v>
      </c>
    </row>
    <row r="198" spans="1:14" ht="14.25" customHeight="1" x14ac:dyDescent="0.2">
      <c r="A198" s="1">
        <v>197</v>
      </c>
      <c r="B198" s="2">
        <v>20171109</v>
      </c>
      <c r="C198" s="1" t="s">
        <v>759</v>
      </c>
      <c r="D198" s="1" t="s">
        <v>409</v>
      </c>
      <c r="E198" s="1" t="s">
        <v>1375</v>
      </c>
      <c r="F198" s="1" t="s">
        <v>193</v>
      </c>
      <c r="G198" s="73" t="str">
        <f>INDEX(中文!B:B,MATCH(LEFT(已整理!J198,6),中文!E:E,0))</f>
        <v>-</v>
      </c>
      <c r="H198" s="5">
        <v>1</v>
      </c>
      <c r="I198" s="2">
        <v>1</v>
      </c>
      <c r="J198" s="2" t="s">
        <v>1805</v>
      </c>
      <c r="K198" s="2" t="s">
        <v>2499</v>
      </c>
      <c r="L198" s="31">
        <v>42943</v>
      </c>
      <c r="M198" s="2"/>
      <c r="N198" s="73" t="str">
        <f t="shared" si="3"/>
        <v>AC186</v>
      </c>
    </row>
    <row r="199" spans="1:14" ht="14.25" customHeight="1" x14ac:dyDescent="0.2">
      <c r="A199" s="1">
        <v>198</v>
      </c>
      <c r="B199" s="2">
        <v>20171109</v>
      </c>
      <c r="C199" s="1" t="s">
        <v>759</v>
      </c>
      <c r="D199" s="1" t="s">
        <v>409</v>
      </c>
      <c r="E199" s="1" t="s">
        <v>1375</v>
      </c>
      <c r="F199" s="1" t="s">
        <v>194</v>
      </c>
      <c r="G199" s="73" t="str">
        <f>INDEX(中文!B:B,MATCH(LEFT(已整理!J199,6),中文!E:E,0))</f>
        <v>-</v>
      </c>
      <c r="H199" s="5">
        <v>1</v>
      </c>
      <c r="I199" s="2">
        <v>1</v>
      </c>
      <c r="J199" s="2" t="s">
        <v>1806</v>
      </c>
      <c r="K199" s="2" t="s">
        <v>2500</v>
      </c>
      <c r="L199" s="31">
        <v>42943</v>
      </c>
      <c r="M199" s="2"/>
      <c r="N199" s="73" t="str">
        <f t="shared" si="3"/>
        <v>AC187</v>
      </c>
    </row>
    <row r="200" spans="1:14" ht="14.25" customHeight="1" x14ac:dyDescent="0.2">
      <c r="A200" s="1">
        <v>199</v>
      </c>
      <c r="B200" s="2">
        <v>20171109</v>
      </c>
      <c r="C200" s="1" t="s">
        <v>759</v>
      </c>
      <c r="D200" s="1" t="s">
        <v>409</v>
      </c>
      <c r="E200" s="1" t="s">
        <v>1375</v>
      </c>
      <c r="F200" s="1" t="s">
        <v>195</v>
      </c>
      <c r="G200" s="73" t="str">
        <f>INDEX(中文!B:B,MATCH(LEFT(已整理!J200,6),中文!E:E,0))</f>
        <v>-</v>
      </c>
      <c r="H200" s="5">
        <v>1</v>
      </c>
      <c r="I200" s="2">
        <v>1</v>
      </c>
      <c r="J200" s="2" t="s">
        <v>1807</v>
      </c>
      <c r="K200" s="2" t="s">
        <v>2501</v>
      </c>
      <c r="L200" s="31">
        <v>42943</v>
      </c>
      <c r="M200" s="2"/>
      <c r="N200" s="73" t="str">
        <f t="shared" si="3"/>
        <v>AC188</v>
      </c>
    </row>
    <row r="201" spans="1:14" ht="14.25" customHeight="1" x14ac:dyDescent="0.2">
      <c r="A201" s="1">
        <v>200</v>
      </c>
      <c r="B201" s="2">
        <v>20171109</v>
      </c>
      <c r="C201" s="1" t="s">
        <v>759</v>
      </c>
      <c r="D201" s="1" t="s">
        <v>409</v>
      </c>
      <c r="E201" s="1" t="s">
        <v>1375</v>
      </c>
      <c r="F201" s="1" t="s">
        <v>196</v>
      </c>
      <c r="G201" s="73" t="str">
        <f>INDEX(中文!B:B,MATCH(LEFT(已整理!J201,6),中文!E:E,0))</f>
        <v>-</v>
      </c>
      <c r="H201" s="5">
        <v>1</v>
      </c>
      <c r="I201" s="2">
        <v>1</v>
      </c>
      <c r="J201" s="2" t="s">
        <v>1808</v>
      </c>
      <c r="K201" s="2" t="s">
        <v>2502</v>
      </c>
      <c r="L201" s="31">
        <v>42943</v>
      </c>
      <c r="M201" s="2"/>
      <c r="N201" s="73" t="str">
        <f t="shared" si="3"/>
        <v>AC189</v>
      </c>
    </row>
    <row r="202" spans="1:14" ht="14.25" customHeight="1" x14ac:dyDescent="0.2">
      <c r="A202" s="1">
        <v>201</v>
      </c>
      <c r="B202" s="2">
        <v>20171109</v>
      </c>
      <c r="C202" s="1" t="s">
        <v>759</v>
      </c>
      <c r="D202" s="1" t="s">
        <v>409</v>
      </c>
      <c r="E202" s="1" t="s">
        <v>1375</v>
      </c>
      <c r="F202" s="1" t="s">
        <v>197</v>
      </c>
      <c r="G202" s="73" t="str">
        <f>INDEX(中文!B:B,MATCH(LEFT(已整理!J202,6),中文!E:E,0))</f>
        <v>-</v>
      </c>
      <c r="H202" s="5">
        <v>1</v>
      </c>
      <c r="I202" s="2">
        <v>1</v>
      </c>
      <c r="J202" s="2" t="s">
        <v>1809</v>
      </c>
      <c r="K202" s="2" t="s">
        <v>2503</v>
      </c>
      <c r="L202" s="31">
        <v>42943</v>
      </c>
      <c r="M202" s="2"/>
      <c r="N202" s="73" t="str">
        <f t="shared" si="3"/>
        <v>AC190</v>
      </c>
    </row>
    <row r="203" spans="1:14" ht="14.25" customHeight="1" x14ac:dyDescent="0.2">
      <c r="A203" s="1">
        <v>202</v>
      </c>
      <c r="B203" s="2">
        <v>20171109</v>
      </c>
      <c r="C203" s="1" t="s">
        <v>759</v>
      </c>
      <c r="D203" s="1" t="s">
        <v>409</v>
      </c>
      <c r="E203" s="1" t="s">
        <v>1375</v>
      </c>
      <c r="F203" s="1" t="s">
        <v>198</v>
      </c>
      <c r="G203" s="73" t="str">
        <f>INDEX(中文!B:B,MATCH(LEFT(已整理!J203,6),中文!E:E,0))</f>
        <v>-</v>
      </c>
      <c r="H203" s="5">
        <v>1</v>
      </c>
      <c r="I203" s="2">
        <v>1</v>
      </c>
      <c r="J203" s="2" t="s">
        <v>1810</v>
      </c>
      <c r="K203" s="2" t="s">
        <v>2504</v>
      </c>
      <c r="L203" s="31">
        <v>42943</v>
      </c>
      <c r="M203" s="2"/>
      <c r="N203" s="73" t="str">
        <f t="shared" si="3"/>
        <v>AC191</v>
      </c>
    </row>
    <row r="204" spans="1:14" ht="14.25" customHeight="1" x14ac:dyDescent="0.2">
      <c r="A204" s="1">
        <v>203</v>
      </c>
      <c r="B204" s="2">
        <v>20171109</v>
      </c>
      <c r="C204" s="1" t="s">
        <v>759</v>
      </c>
      <c r="D204" s="1" t="s">
        <v>409</v>
      </c>
      <c r="E204" s="1" t="s">
        <v>1375</v>
      </c>
      <c r="F204" s="1" t="s">
        <v>199</v>
      </c>
      <c r="G204" s="73" t="str">
        <f>INDEX(中文!B:B,MATCH(LEFT(已整理!J204,6),中文!E:E,0))</f>
        <v>-</v>
      </c>
      <c r="H204" s="5">
        <v>1</v>
      </c>
      <c r="I204" s="2">
        <v>1</v>
      </c>
      <c r="J204" s="2" t="s">
        <v>1811</v>
      </c>
      <c r="K204" s="2" t="s">
        <v>2505</v>
      </c>
      <c r="L204" s="31">
        <v>42943</v>
      </c>
      <c r="M204" s="2"/>
      <c r="N204" s="73" t="str">
        <f t="shared" si="3"/>
        <v>AC192</v>
      </c>
    </row>
    <row r="205" spans="1:14" ht="14.25" customHeight="1" x14ac:dyDescent="0.2">
      <c r="A205" s="1">
        <v>204</v>
      </c>
      <c r="B205" s="2">
        <v>20171109</v>
      </c>
      <c r="C205" s="1" t="s">
        <v>759</v>
      </c>
      <c r="D205" s="1" t="s">
        <v>409</v>
      </c>
      <c r="E205" s="1" t="s">
        <v>1375</v>
      </c>
      <c r="F205" s="1" t="s">
        <v>200</v>
      </c>
      <c r="G205" s="73" t="str">
        <f>INDEX(中文!B:B,MATCH(LEFT(已整理!J205,6),中文!E:E,0))</f>
        <v>-</v>
      </c>
      <c r="H205" s="5">
        <v>1</v>
      </c>
      <c r="I205" s="2">
        <v>1</v>
      </c>
      <c r="J205" s="2" t="s">
        <v>1812</v>
      </c>
      <c r="K205" s="2" t="s">
        <v>2506</v>
      </c>
      <c r="L205" s="31">
        <v>42943</v>
      </c>
      <c r="M205" s="2"/>
      <c r="N205" s="73" t="str">
        <f t="shared" si="3"/>
        <v>AC193</v>
      </c>
    </row>
    <row r="206" spans="1:14" ht="14.25" customHeight="1" x14ac:dyDescent="0.2">
      <c r="A206" s="1">
        <v>205</v>
      </c>
      <c r="B206" s="2">
        <v>20171109</v>
      </c>
      <c r="C206" s="1" t="s">
        <v>759</v>
      </c>
      <c r="D206" s="1" t="s">
        <v>409</v>
      </c>
      <c r="E206" s="1" t="s">
        <v>1375</v>
      </c>
      <c r="F206" s="1" t="s">
        <v>201</v>
      </c>
      <c r="G206" s="73" t="str">
        <f>INDEX(中文!B:B,MATCH(LEFT(已整理!J206,6),中文!E:E,0))</f>
        <v>-</v>
      </c>
      <c r="H206" s="5">
        <v>1</v>
      </c>
      <c r="I206" s="2">
        <v>1</v>
      </c>
      <c r="J206" s="2" t="s">
        <v>1813</v>
      </c>
      <c r="K206" s="2" t="s">
        <v>2507</v>
      </c>
      <c r="L206" s="31">
        <v>42943</v>
      </c>
      <c r="M206" s="2"/>
      <c r="N206" s="73" t="str">
        <f t="shared" si="3"/>
        <v>AC194</v>
      </c>
    </row>
    <row r="207" spans="1:14" ht="14.25" customHeight="1" x14ac:dyDescent="0.2">
      <c r="A207" s="1">
        <v>206</v>
      </c>
      <c r="B207" s="2">
        <v>20171109</v>
      </c>
      <c r="C207" s="1" t="s">
        <v>759</v>
      </c>
      <c r="D207" s="1" t="s">
        <v>409</v>
      </c>
      <c r="E207" s="1" t="s">
        <v>1375</v>
      </c>
      <c r="F207" s="1" t="s">
        <v>202</v>
      </c>
      <c r="G207" s="73" t="str">
        <f>INDEX(中文!B:B,MATCH(LEFT(已整理!J207,6),中文!E:E,0))</f>
        <v>-</v>
      </c>
      <c r="H207" s="5">
        <v>1</v>
      </c>
      <c r="I207" s="2">
        <v>1</v>
      </c>
      <c r="J207" s="2" t="s">
        <v>1814</v>
      </c>
      <c r="K207" s="2" t="s">
        <v>2508</v>
      </c>
      <c r="L207" s="31">
        <v>42943</v>
      </c>
      <c r="M207" s="2"/>
      <c r="N207" s="73" t="str">
        <f t="shared" si="3"/>
        <v>AC195</v>
      </c>
    </row>
    <row r="208" spans="1:14" ht="14.25" customHeight="1" x14ac:dyDescent="0.2">
      <c r="A208" s="1">
        <v>207</v>
      </c>
      <c r="B208" s="2">
        <v>20171109</v>
      </c>
      <c r="C208" s="1" t="s">
        <v>759</v>
      </c>
      <c r="D208" s="1" t="s">
        <v>409</v>
      </c>
      <c r="E208" s="1" t="s">
        <v>1375</v>
      </c>
      <c r="F208" s="1" t="s">
        <v>203</v>
      </c>
      <c r="G208" s="73" t="str">
        <f>INDEX(中文!B:B,MATCH(LEFT(已整理!J208,6),中文!E:E,0))</f>
        <v>-</v>
      </c>
      <c r="H208" s="5">
        <v>1</v>
      </c>
      <c r="I208" s="2">
        <v>1</v>
      </c>
      <c r="J208" s="2" t="s">
        <v>1815</v>
      </c>
      <c r="K208" s="2" t="s">
        <v>2509</v>
      </c>
      <c r="L208" s="31">
        <v>42943</v>
      </c>
      <c r="M208" s="2"/>
      <c r="N208" s="73" t="str">
        <f t="shared" si="3"/>
        <v>AC196</v>
      </c>
    </row>
    <row r="209" spans="1:14" ht="14.25" customHeight="1" x14ac:dyDescent="0.2">
      <c r="A209" s="1">
        <v>208</v>
      </c>
      <c r="B209" s="2">
        <v>20171109</v>
      </c>
      <c r="C209" s="1" t="s">
        <v>759</v>
      </c>
      <c r="D209" s="1" t="s">
        <v>409</v>
      </c>
      <c r="E209" s="1" t="s">
        <v>1375</v>
      </c>
      <c r="F209" s="1" t="s">
        <v>204</v>
      </c>
      <c r="G209" s="73" t="str">
        <f>INDEX(中文!B:B,MATCH(LEFT(已整理!J209,6),中文!E:E,0))</f>
        <v>-</v>
      </c>
      <c r="H209" s="5">
        <v>1</v>
      </c>
      <c r="I209" s="2">
        <v>1</v>
      </c>
      <c r="J209" s="2" t="s">
        <v>1816</v>
      </c>
      <c r="K209" s="2" t="s">
        <v>2982</v>
      </c>
      <c r="L209" s="31">
        <v>42943</v>
      </c>
      <c r="M209" s="2"/>
      <c r="N209" s="73" t="str">
        <f t="shared" si="3"/>
        <v>AC197</v>
      </c>
    </row>
    <row r="210" spans="1:14" ht="14.25" customHeight="1" x14ac:dyDescent="0.2">
      <c r="A210" s="1">
        <v>209</v>
      </c>
      <c r="B210" s="2">
        <v>20171109</v>
      </c>
      <c r="C210" s="1" t="s">
        <v>759</v>
      </c>
      <c r="D210" s="1" t="s">
        <v>409</v>
      </c>
      <c r="E210" s="1" t="s">
        <v>1375</v>
      </c>
      <c r="F210" s="1" t="s">
        <v>205</v>
      </c>
      <c r="G210" s="73" t="str">
        <f>INDEX(中文!B:B,MATCH(LEFT(已整理!J210,6),中文!E:E,0))</f>
        <v>-</v>
      </c>
      <c r="H210" s="5">
        <v>1</v>
      </c>
      <c r="I210" s="2">
        <v>1</v>
      </c>
      <c r="J210" s="2" t="s">
        <v>1817</v>
      </c>
      <c r="K210" s="2" t="s">
        <v>2510</v>
      </c>
      <c r="L210" s="31">
        <v>42943</v>
      </c>
      <c r="M210" s="2"/>
      <c r="N210" s="73" t="str">
        <f t="shared" si="3"/>
        <v>AC198</v>
      </c>
    </row>
    <row r="211" spans="1:14" ht="14.25" customHeight="1" x14ac:dyDescent="0.2">
      <c r="A211" s="1">
        <v>210</v>
      </c>
      <c r="B211" s="2">
        <v>20171109</v>
      </c>
      <c r="C211" s="1" t="s">
        <v>759</v>
      </c>
      <c r="D211" s="1" t="s">
        <v>409</v>
      </c>
      <c r="E211" s="1" t="s">
        <v>1375</v>
      </c>
      <c r="F211" s="1" t="s">
        <v>206</v>
      </c>
      <c r="G211" s="73" t="str">
        <f>INDEX(中文!B:B,MATCH(LEFT(已整理!J211,6),中文!E:E,0))</f>
        <v>-</v>
      </c>
      <c r="H211" s="5">
        <v>1</v>
      </c>
      <c r="I211" s="2">
        <v>1</v>
      </c>
      <c r="J211" s="2" t="s">
        <v>1818</v>
      </c>
      <c r="K211" s="2" t="s">
        <v>2983</v>
      </c>
      <c r="L211" s="31">
        <v>42943</v>
      </c>
      <c r="M211" s="2"/>
      <c r="N211" s="73" t="str">
        <f t="shared" si="3"/>
        <v>AC199</v>
      </c>
    </row>
    <row r="212" spans="1:14" ht="14.25" customHeight="1" x14ac:dyDescent="0.2">
      <c r="A212" s="1">
        <v>211</v>
      </c>
      <c r="B212" s="2">
        <v>20171109</v>
      </c>
      <c r="C212" s="1" t="s">
        <v>759</v>
      </c>
      <c r="D212" s="1" t="s">
        <v>409</v>
      </c>
      <c r="E212" s="1" t="s">
        <v>1375</v>
      </c>
      <c r="F212" s="1" t="s">
        <v>207</v>
      </c>
      <c r="G212" s="73" t="str">
        <f>INDEX(中文!B:B,MATCH(LEFT(已整理!J212,6),中文!E:E,0))</f>
        <v>-</v>
      </c>
      <c r="H212" s="5">
        <v>1</v>
      </c>
      <c r="I212" s="2">
        <v>1</v>
      </c>
      <c r="J212" s="2" t="s">
        <v>1819</v>
      </c>
      <c r="K212" s="2" t="s">
        <v>2511</v>
      </c>
      <c r="L212" s="31">
        <v>42943</v>
      </c>
      <c r="M212" s="2"/>
      <c r="N212" s="73" t="str">
        <f t="shared" si="3"/>
        <v>AC200</v>
      </c>
    </row>
    <row r="213" spans="1:14" ht="14.25" customHeight="1" x14ac:dyDescent="0.2">
      <c r="A213" s="1">
        <v>212</v>
      </c>
      <c r="B213" s="2">
        <v>20171109</v>
      </c>
      <c r="C213" s="1" t="s">
        <v>759</v>
      </c>
      <c r="D213" s="1" t="s">
        <v>409</v>
      </c>
      <c r="E213" s="1" t="s">
        <v>1376</v>
      </c>
      <c r="F213" s="1" t="s">
        <v>208</v>
      </c>
      <c r="G213" s="73" t="str">
        <f>INDEX(中文!B:B,MATCH(LEFT(已整理!J213,6),中文!E:E,0))</f>
        <v>-</v>
      </c>
      <c r="H213" s="5">
        <v>1</v>
      </c>
      <c r="I213" s="2">
        <v>1</v>
      </c>
      <c r="J213" s="2" t="s">
        <v>1820</v>
      </c>
      <c r="K213" s="2" t="s">
        <v>2512</v>
      </c>
      <c r="L213" s="31">
        <v>42943</v>
      </c>
      <c r="M213" s="2"/>
      <c r="N213" s="73" t="str">
        <f t="shared" si="3"/>
        <v>AC201</v>
      </c>
    </row>
    <row r="214" spans="1:14" ht="14.25" customHeight="1" x14ac:dyDescent="0.2">
      <c r="A214" s="1">
        <v>213</v>
      </c>
      <c r="B214" s="2">
        <v>20171109</v>
      </c>
      <c r="C214" s="1" t="s">
        <v>759</v>
      </c>
      <c r="D214" s="1" t="s">
        <v>409</v>
      </c>
      <c r="E214" s="1" t="s">
        <v>1376</v>
      </c>
      <c r="F214" s="1" t="s">
        <v>209</v>
      </c>
      <c r="G214" s="73" t="str">
        <f>INDEX(中文!B:B,MATCH(LEFT(已整理!J214,6),中文!E:E,0))</f>
        <v>-</v>
      </c>
      <c r="H214" s="5">
        <v>1</v>
      </c>
      <c r="I214" s="2">
        <v>1</v>
      </c>
      <c r="J214" s="2" t="s">
        <v>1821</v>
      </c>
      <c r="K214" s="2" t="s">
        <v>2513</v>
      </c>
      <c r="L214" s="31">
        <v>42943</v>
      </c>
      <c r="M214" s="2"/>
      <c r="N214" s="73" t="str">
        <f t="shared" si="3"/>
        <v>AC202</v>
      </c>
    </row>
    <row r="215" spans="1:14" ht="14.25" customHeight="1" x14ac:dyDescent="0.2">
      <c r="A215" s="1">
        <v>214</v>
      </c>
      <c r="B215" s="2">
        <v>20171109</v>
      </c>
      <c r="C215" s="1" t="s">
        <v>759</v>
      </c>
      <c r="D215" s="1" t="s">
        <v>409</v>
      </c>
      <c r="E215" s="1" t="s">
        <v>1376</v>
      </c>
      <c r="F215" s="1" t="s">
        <v>210</v>
      </c>
      <c r="G215" s="73" t="str">
        <f>INDEX(中文!B:B,MATCH(LEFT(已整理!J215,6),中文!E:E,0))</f>
        <v>狸吉 黄衣</v>
      </c>
      <c r="H215" s="5">
        <v>1</v>
      </c>
      <c r="I215" s="2">
        <v>1</v>
      </c>
      <c r="J215" s="2" t="s">
        <v>1822</v>
      </c>
      <c r="K215" s="2" t="s">
        <v>2514</v>
      </c>
      <c r="L215" s="31">
        <v>42943</v>
      </c>
      <c r="M215" s="2"/>
      <c r="N215" s="73" t="str">
        <f t="shared" si="3"/>
        <v>AC203</v>
      </c>
    </row>
    <row r="216" spans="1:14" ht="14.25" customHeight="1" x14ac:dyDescent="0.2">
      <c r="A216" s="1">
        <v>215</v>
      </c>
      <c r="B216" s="2">
        <v>20171109</v>
      </c>
      <c r="C216" s="1" t="s">
        <v>759</v>
      </c>
      <c r="D216" s="1" t="s">
        <v>409</v>
      </c>
      <c r="E216" s="1" t="s">
        <v>1376</v>
      </c>
      <c r="F216" s="1" t="s">
        <v>211</v>
      </c>
      <c r="G216" s="73" t="str">
        <f>INDEX(中文!B:B,MATCH(LEFT(已整理!J216,6),中文!E:E,0))</f>
        <v>-</v>
      </c>
      <c r="H216" s="5">
        <v>1</v>
      </c>
      <c r="I216" s="2">
        <v>1</v>
      </c>
      <c r="J216" s="2" t="s">
        <v>1823</v>
      </c>
      <c r="K216" s="2" t="s">
        <v>2515</v>
      </c>
      <c r="L216" s="31">
        <v>42943</v>
      </c>
      <c r="M216" s="2"/>
      <c r="N216" s="73" t="str">
        <f t="shared" si="3"/>
        <v>AC204</v>
      </c>
    </row>
    <row r="217" spans="1:14" ht="14.25" customHeight="1" x14ac:dyDescent="0.2">
      <c r="A217" s="1">
        <v>216</v>
      </c>
      <c r="B217" s="2">
        <v>20171109</v>
      </c>
      <c r="C217" s="1" t="s">
        <v>759</v>
      </c>
      <c r="D217" s="1" t="s">
        <v>409</v>
      </c>
      <c r="E217" s="1" t="s">
        <v>1376</v>
      </c>
      <c r="F217" s="1" t="s">
        <v>212</v>
      </c>
      <c r="G217" s="73" t="str">
        <f>INDEX(中文!B:B,MATCH(LEFT(已整理!J217,6),中文!E:E,0))</f>
        <v>-</v>
      </c>
      <c r="H217" s="5">
        <v>1</v>
      </c>
      <c r="I217" s="2">
        <v>1</v>
      </c>
      <c r="J217" s="2" t="s">
        <v>1824</v>
      </c>
      <c r="K217" s="2" t="s">
        <v>2516</v>
      </c>
      <c r="L217" s="31">
        <v>42943</v>
      </c>
      <c r="M217" s="2"/>
      <c r="N217" s="73" t="str">
        <f t="shared" si="3"/>
        <v>AC205</v>
      </c>
    </row>
    <row r="218" spans="1:14" ht="14.25" customHeight="1" x14ac:dyDescent="0.2">
      <c r="A218" s="1">
        <v>217</v>
      </c>
      <c r="B218" s="2">
        <v>20171109</v>
      </c>
      <c r="C218" s="1" t="s">
        <v>759</v>
      </c>
      <c r="D218" s="1" t="s">
        <v>409</v>
      </c>
      <c r="E218" s="1" t="s">
        <v>1376</v>
      </c>
      <c r="F218" s="1" t="s">
        <v>213</v>
      </c>
      <c r="G218" s="73" t="str">
        <f>INDEX(中文!B:B,MATCH(LEFT(已整理!J218,6),中文!E:E,0))</f>
        <v>-</v>
      </c>
      <c r="H218" s="5">
        <v>1</v>
      </c>
      <c r="I218" s="2">
        <v>1</v>
      </c>
      <c r="J218" s="2" t="s">
        <v>1825</v>
      </c>
      <c r="K218" s="2" t="s">
        <v>2517</v>
      </c>
      <c r="L218" s="31">
        <v>42943</v>
      </c>
      <c r="M218" s="2"/>
      <c r="N218" s="73" t="str">
        <f t="shared" si="3"/>
        <v>AC206</v>
      </c>
    </row>
    <row r="219" spans="1:14" ht="14.25" customHeight="1" x14ac:dyDescent="0.2">
      <c r="A219" s="1">
        <v>218</v>
      </c>
      <c r="B219" s="2">
        <v>20171109</v>
      </c>
      <c r="C219" s="1" t="s">
        <v>759</v>
      </c>
      <c r="D219" s="1" t="s">
        <v>409</v>
      </c>
      <c r="E219" s="1" t="s">
        <v>1376</v>
      </c>
      <c r="F219" s="1" t="s">
        <v>214</v>
      </c>
      <c r="G219" s="73" t="str">
        <f>INDEX(中文!B:B,MATCH(LEFT(已整理!J219,6),中文!E:E,0))</f>
        <v>麻美</v>
      </c>
      <c r="H219" s="5">
        <v>1</v>
      </c>
      <c r="I219" s="2">
        <v>1</v>
      </c>
      <c r="J219" s="2" t="s">
        <v>1826</v>
      </c>
      <c r="K219" s="2" t="s">
        <v>2518</v>
      </c>
      <c r="L219" s="31">
        <v>42943</v>
      </c>
      <c r="M219" s="2"/>
      <c r="N219" s="73" t="str">
        <f t="shared" si="3"/>
        <v>AC207</v>
      </c>
    </row>
    <row r="220" spans="1:14" ht="14.25" customHeight="1" x14ac:dyDescent="0.2">
      <c r="A220" s="1">
        <v>219</v>
      </c>
      <c r="B220" s="2">
        <v>20171109</v>
      </c>
      <c r="C220" s="1" t="s">
        <v>759</v>
      </c>
      <c r="D220" s="1" t="s">
        <v>409</v>
      </c>
      <c r="E220" s="1" t="s">
        <v>1376</v>
      </c>
      <c r="F220" s="1" t="s">
        <v>215</v>
      </c>
      <c r="G220" s="73" t="str">
        <f>INDEX(中文!B:B,MATCH(LEFT(已整理!J220,6),中文!E:E,0))</f>
        <v>-</v>
      </c>
      <c r="H220" s="5">
        <v>1</v>
      </c>
      <c r="I220" s="2">
        <v>1</v>
      </c>
      <c r="J220" s="2" t="s">
        <v>1827</v>
      </c>
      <c r="K220" s="2" t="s">
        <v>2519</v>
      </c>
      <c r="L220" s="31">
        <v>42943</v>
      </c>
      <c r="M220" s="2"/>
      <c r="N220" s="73" t="str">
        <f t="shared" si="3"/>
        <v>AC208</v>
      </c>
    </row>
    <row r="221" spans="1:14" ht="14.25" customHeight="1" x14ac:dyDescent="0.2">
      <c r="A221" s="1">
        <v>220</v>
      </c>
      <c r="B221" s="2">
        <v>20171109</v>
      </c>
      <c r="C221" s="1" t="s">
        <v>759</v>
      </c>
      <c r="D221" s="1" t="s">
        <v>409</v>
      </c>
      <c r="E221" s="1" t="s">
        <v>1376</v>
      </c>
      <c r="F221" s="1" t="s">
        <v>216</v>
      </c>
      <c r="G221" s="73" t="str">
        <f>INDEX(中文!B:B,MATCH(LEFT(已整理!J221,6),中文!E:E,0))</f>
        <v>-</v>
      </c>
      <c r="H221" s="5">
        <v>1</v>
      </c>
      <c r="I221" s="2">
        <v>1</v>
      </c>
      <c r="J221" s="2" t="s">
        <v>1828</v>
      </c>
      <c r="K221" s="2" t="s">
        <v>2520</v>
      </c>
      <c r="L221" s="31">
        <v>42943</v>
      </c>
      <c r="M221" s="2"/>
      <c r="N221" s="73" t="str">
        <f t="shared" si="3"/>
        <v>AC209</v>
      </c>
    </row>
    <row r="222" spans="1:14" ht="14.25" customHeight="1" x14ac:dyDescent="0.2">
      <c r="A222" s="1">
        <v>221</v>
      </c>
      <c r="B222" s="2">
        <v>20171109</v>
      </c>
      <c r="C222" s="1" t="s">
        <v>759</v>
      </c>
      <c r="D222" s="1" t="s">
        <v>409</v>
      </c>
      <c r="E222" s="1" t="s">
        <v>1376</v>
      </c>
      <c r="F222" s="1" t="s">
        <v>217</v>
      </c>
      <c r="G222" s="73" t="str">
        <f>INDEX(中文!B:B,MATCH(LEFT(已整理!J222,6),中文!E:E,0))</f>
        <v>凱佐</v>
      </c>
      <c r="H222" s="5">
        <v>1</v>
      </c>
      <c r="I222" s="2">
        <v>1</v>
      </c>
      <c r="J222" s="2" t="s">
        <v>1829</v>
      </c>
      <c r="K222" s="2" t="s">
        <v>2521</v>
      </c>
      <c r="L222" s="31">
        <v>42943</v>
      </c>
      <c r="M222" s="2"/>
      <c r="N222" s="73" t="str">
        <f t="shared" si="3"/>
        <v>AC210</v>
      </c>
    </row>
    <row r="223" spans="1:14" ht="14.25" customHeight="1" x14ac:dyDescent="0.2">
      <c r="A223" s="1">
        <v>222</v>
      </c>
      <c r="B223" s="2">
        <v>20171109</v>
      </c>
      <c r="C223" s="1" t="s">
        <v>759</v>
      </c>
      <c r="D223" s="1" t="s">
        <v>409</v>
      </c>
      <c r="E223" s="1" t="s">
        <v>1376</v>
      </c>
      <c r="F223" s="1" t="s">
        <v>218</v>
      </c>
      <c r="G223" s="73" t="str">
        <f>INDEX(中文!B:B,MATCH(LEFT(已整理!J223,6),中文!E:E,0))</f>
        <v>-</v>
      </c>
      <c r="H223" s="5">
        <v>1</v>
      </c>
      <c r="I223" s="2">
        <v>1</v>
      </c>
      <c r="J223" s="2" t="s">
        <v>1830</v>
      </c>
      <c r="K223" s="2" t="s">
        <v>2522</v>
      </c>
      <c r="L223" s="31">
        <v>42943</v>
      </c>
      <c r="M223" s="2"/>
      <c r="N223" s="73" t="str">
        <f t="shared" si="3"/>
        <v>AC211</v>
      </c>
    </row>
    <row r="224" spans="1:14" ht="14.25" customHeight="1" x14ac:dyDescent="0.2">
      <c r="A224" s="1">
        <v>223</v>
      </c>
      <c r="B224" s="2">
        <v>20171109</v>
      </c>
      <c r="C224" s="1" t="s">
        <v>759</v>
      </c>
      <c r="D224" s="1" t="s">
        <v>409</v>
      </c>
      <c r="E224" s="1" t="s">
        <v>1376</v>
      </c>
      <c r="F224" s="1" t="s">
        <v>219</v>
      </c>
      <c r="G224" s="73" t="str">
        <f>INDEX(中文!B:B,MATCH(LEFT(已整理!J224,6),中文!E:E,0))</f>
        <v>-</v>
      </c>
      <c r="H224" s="5">
        <v>1</v>
      </c>
      <c r="I224" s="2">
        <v>1</v>
      </c>
      <c r="J224" s="2" t="s">
        <v>1831</v>
      </c>
      <c r="K224" s="2" t="s">
        <v>2523</v>
      </c>
      <c r="L224" s="31">
        <v>42943</v>
      </c>
      <c r="M224" s="2"/>
      <c r="N224" s="73" t="str">
        <f t="shared" si="3"/>
        <v>AC212</v>
      </c>
    </row>
    <row r="225" spans="1:14" ht="14.25" customHeight="1" x14ac:dyDescent="0.2">
      <c r="A225" s="1">
        <v>224</v>
      </c>
      <c r="B225" s="2">
        <v>20171109</v>
      </c>
      <c r="C225" s="1" t="s">
        <v>759</v>
      </c>
      <c r="D225" s="1" t="s">
        <v>409</v>
      </c>
      <c r="E225" s="1" t="s">
        <v>1376</v>
      </c>
      <c r="F225" s="1" t="s">
        <v>220</v>
      </c>
      <c r="G225" s="73" t="str">
        <f>INDEX(中文!B:B,MATCH(LEFT(已整理!J225,6),中文!E:E,0))</f>
        <v>肯特 冬</v>
      </c>
      <c r="H225" s="5">
        <v>1</v>
      </c>
      <c r="I225" s="2">
        <v>1</v>
      </c>
      <c r="J225" s="2" t="s">
        <v>1832</v>
      </c>
      <c r="K225" s="2" t="s">
        <v>2524</v>
      </c>
      <c r="L225" s="31">
        <v>42943</v>
      </c>
      <c r="M225" s="2"/>
      <c r="N225" s="73" t="str">
        <f t="shared" si="3"/>
        <v>AC213</v>
      </c>
    </row>
    <row r="226" spans="1:14" ht="14.25" customHeight="1" x14ac:dyDescent="0.2">
      <c r="A226" s="1">
        <v>225</v>
      </c>
      <c r="B226" s="2">
        <v>20171109</v>
      </c>
      <c r="C226" s="1" t="s">
        <v>759</v>
      </c>
      <c r="D226" s="1" t="s">
        <v>409</v>
      </c>
      <c r="E226" s="1" t="s">
        <v>1376</v>
      </c>
      <c r="F226" s="1" t="s">
        <v>221</v>
      </c>
      <c r="G226" s="73" t="str">
        <f>INDEX(中文!B:B,MATCH(LEFT(已整理!J226,6),中文!E:E,0))</f>
        <v>-</v>
      </c>
      <c r="H226" s="5">
        <v>1</v>
      </c>
      <c r="I226" s="2">
        <v>1</v>
      </c>
      <c r="J226" s="2" t="s">
        <v>1833</v>
      </c>
      <c r="K226" s="2" t="s">
        <v>2525</v>
      </c>
      <c r="L226" s="31">
        <v>42943</v>
      </c>
      <c r="M226" s="2"/>
      <c r="N226" s="73" t="str">
        <f t="shared" si="3"/>
        <v>AC214</v>
      </c>
    </row>
    <row r="227" spans="1:14" ht="14.25" customHeight="1" x14ac:dyDescent="0.2">
      <c r="A227" s="1">
        <v>226</v>
      </c>
      <c r="B227" s="2">
        <v>20171109</v>
      </c>
      <c r="C227" s="1" t="s">
        <v>759</v>
      </c>
      <c r="D227" s="1" t="s">
        <v>409</v>
      </c>
      <c r="E227" s="1" t="s">
        <v>1376</v>
      </c>
      <c r="F227" s="1" t="s">
        <v>222</v>
      </c>
      <c r="G227" s="73" t="str">
        <f>INDEX(中文!B:B,MATCH(LEFT(已整理!J227,6),中文!E:E,0))</f>
        <v>静江(西施惠)  和服</v>
      </c>
      <c r="H227" s="5">
        <v>1</v>
      </c>
      <c r="I227" s="2">
        <v>1</v>
      </c>
      <c r="J227" s="2" t="s">
        <v>1834</v>
      </c>
      <c r="K227" s="2" t="s">
        <v>2526</v>
      </c>
      <c r="L227" s="31">
        <v>42943</v>
      </c>
      <c r="M227" s="2"/>
      <c r="N227" s="73" t="str">
        <f t="shared" si="3"/>
        <v>AC215</v>
      </c>
    </row>
    <row r="228" spans="1:14" ht="14.25" customHeight="1" x14ac:dyDescent="0.2">
      <c r="A228" s="1">
        <v>227</v>
      </c>
      <c r="B228" s="2">
        <v>20171109</v>
      </c>
      <c r="C228" s="1" t="s">
        <v>759</v>
      </c>
      <c r="D228" s="1" t="s">
        <v>409</v>
      </c>
      <c r="E228" s="1" t="s">
        <v>1376</v>
      </c>
      <c r="F228" s="1" t="s">
        <v>223</v>
      </c>
      <c r="G228" s="73" t="str">
        <f>INDEX(中文!B:B,MATCH(LEFT(已整理!J228,6),中文!E:E,0))</f>
        <v>-</v>
      </c>
      <c r="H228" s="5">
        <v>1</v>
      </c>
      <c r="I228" s="2">
        <v>1</v>
      </c>
      <c r="J228" s="2" t="s">
        <v>1835</v>
      </c>
      <c r="K228" s="2" t="s">
        <v>2527</v>
      </c>
      <c r="L228" s="31">
        <v>42943</v>
      </c>
      <c r="M228" s="2"/>
      <c r="N228" s="73" t="str">
        <f t="shared" si="3"/>
        <v>AC216</v>
      </c>
    </row>
    <row r="229" spans="1:14" ht="14.25" customHeight="1" x14ac:dyDescent="0.2">
      <c r="A229" s="1">
        <v>228</v>
      </c>
      <c r="B229" s="2">
        <v>20171109</v>
      </c>
      <c r="C229" s="1" t="s">
        <v>759</v>
      </c>
      <c r="D229" s="1" t="s">
        <v>409</v>
      </c>
      <c r="E229" s="1" t="s">
        <v>1376</v>
      </c>
      <c r="F229" s="1" t="s">
        <v>224</v>
      </c>
      <c r="G229" s="73" t="str">
        <f>INDEX(中文!B:B,MATCH(LEFT(已整理!J229,6),中文!E:E,0))</f>
        <v>-</v>
      </c>
      <c r="H229" s="5">
        <v>1</v>
      </c>
      <c r="I229" s="2">
        <v>1</v>
      </c>
      <c r="J229" s="2" t="s">
        <v>1836</v>
      </c>
      <c r="K229" s="2" t="s">
        <v>2528</v>
      </c>
      <c r="L229" s="31">
        <v>42943</v>
      </c>
      <c r="M229" s="2"/>
      <c r="N229" s="73" t="str">
        <f t="shared" si="3"/>
        <v>AC217</v>
      </c>
    </row>
    <row r="230" spans="1:14" ht="14.25" customHeight="1" x14ac:dyDescent="0.2">
      <c r="A230" s="1">
        <v>229</v>
      </c>
      <c r="B230" s="2">
        <v>20171109</v>
      </c>
      <c r="C230" s="1" t="s">
        <v>759</v>
      </c>
      <c r="D230" s="1" t="s">
        <v>409</v>
      </c>
      <c r="E230" s="1" t="s">
        <v>1376</v>
      </c>
      <c r="F230" s="1" t="s">
        <v>225</v>
      </c>
      <c r="G230" s="73" t="str">
        <f>INDEX(中文!B:B,MATCH(LEFT(已整理!J230,6),中文!E:E,0))</f>
        <v>-</v>
      </c>
      <c r="H230" s="5">
        <v>1</v>
      </c>
      <c r="I230" s="2">
        <v>1</v>
      </c>
      <c r="J230" s="2" t="s">
        <v>1837</v>
      </c>
      <c r="K230" s="2" t="s">
        <v>2529</v>
      </c>
      <c r="L230" s="31">
        <v>42943</v>
      </c>
      <c r="M230" s="2"/>
      <c r="N230" s="73" t="str">
        <f t="shared" si="3"/>
        <v>AC218</v>
      </c>
    </row>
    <row r="231" spans="1:14" ht="14.25" customHeight="1" x14ac:dyDescent="0.2">
      <c r="A231" s="1">
        <v>230</v>
      </c>
      <c r="B231" s="2">
        <v>20171109</v>
      </c>
      <c r="C231" s="1" t="s">
        <v>759</v>
      </c>
      <c r="D231" s="1" t="s">
        <v>409</v>
      </c>
      <c r="E231" s="1" t="s">
        <v>1376</v>
      </c>
      <c r="F231" s="1" t="s">
        <v>226</v>
      </c>
      <c r="G231" s="73" t="str">
        <f>INDEX(中文!B:B,MATCH(LEFT(已整理!J231,6),中文!E:E,0))</f>
        <v>-</v>
      </c>
      <c r="H231" s="5">
        <v>1</v>
      </c>
      <c r="I231" s="2">
        <v>1</v>
      </c>
      <c r="J231" s="2" t="s">
        <v>1838</v>
      </c>
      <c r="K231" s="2" t="s">
        <v>2530</v>
      </c>
      <c r="L231" s="31">
        <v>42943</v>
      </c>
      <c r="M231" s="2"/>
      <c r="N231" s="73" t="str">
        <f t="shared" si="3"/>
        <v>AC219</v>
      </c>
    </row>
    <row r="232" spans="1:14" ht="14.25" customHeight="1" x14ac:dyDescent="0.2">
      <c r="A232" s="1">
        <v>231</v>
      </c>
      <c r="B232" s="2">
        <v>20171109</v>
      </c>
      <c r="C232" s="1" t="s">
        <v>759</v>
      </c>
      <c r="D232" s="1" t="s">
        <v>409</v>
      </c>
      <c r="E232" s="1" t="s">
        <v>1376</v>
      </c>
      <c r="F232" s="1" t="s">
        <v>227</v>
      </c>
      <c r="G232" s="73" t="str">
        <f>INDEX(中文!B:B,MATCH(LEFT(已整理!J232,6),中文!E:E,0))</f>
        <v>-</v>
      </c>
      <c r="H232" s="5">
        <v>1</v>
      </c>
      <c r="I232" s="2">
        <v>1</v>
      </c>
      <c r="J232" s="2" t="s">
        <v>1839</v>
      </c>
      <c r="K232" s="2" t="s">
        <v>2984</v>
      </c>
      <c r="L232" s="31">
        <v>42943</v>
      </c>
      <c r="M232" s="2"/>
      <c r="N232" s="73" t="str">
        <f t="shared" si="3"/>
        <v>AC220</v>
      </c>
    </row>
    <row r="233" spans="1:14" ht="14.25" customHeight="1" x14ac:dyDescent="0.2">
      <c r="A233" s="1">
        <v>232</v>
      </c>
      <c r="B233" s="2">
        <v>20171109</v>
      </c>
      <c r="C233" s="1" t="s">
        <v>759</v>
      </c>
      <c r="D233" s="1" t="s">
        <v>409</v>
      </c>
      <c r="E233" s="1" t="s">
        <v>1376</v>
      </c>
      <c r="F233" s="1" t="s">
        <v>228</v>
      </c>
      <c r="G233" s="73" t="str">
        <f>INDEX(中文!B:B,MATCH(LEFT(已整理!J233,6),中文!E:E,0))</f>
        <v>-</v>
      </c>
      <c r="H233" s="5">
        <v>1</v>
      </c>
      <c r="I233" s="2">
        <v>1</v>
      </c>
      <c r="J233" s="2" t="s">
        <v>1840</v>
      </c>
      <c r="K233" s="2" t="s">
        <v>2531</v>
      </c>
      <c r="L233" s="31">
        <v>42943</v>
      </c>
      <c r="M233" s="2"/>
      <c r="N233" s="73" t="str">
        <f t="shared" si="3"/>
        <v>AC221</v>
      </c>
    </row>
    <row r="234" spans="1:14" ht="14.25" customHeight="1" x14ac:dyDescent="0.2">
      <c r="A234" s="1">
        <v>233</v>
      </c>
      <c r="B234" s="2">
        <v>20171109</v>
      </c>
      <c r="C234" s="1" t="s">
        <v>759</v>
      </c>
      <c r="D234" s="1" t="s">
        <v>409</v>
      </c>
      <c r="E234" s="1" t="s">
        <v>1376</v>
      </c>
      <c r="F234" s="1" t="s">
        <v>229</v>
      </c>
      <c r="G234" s="73" t="str">
        <f>INDEX(中文!B:B,MATCH(LEFT(已整理!J234,6),中文!E:E,0))</f>
        <v>-</v>
      </c>
      <c r="H234" s="5">
        <v>1</v>
      </c>
      <c r="I234" s="2">
        <v>1</v>
      </c>
      <c r="J234" s="2" t="s">
        <v>1841</v>
      </c>
      <c r="K234" s="2" t="s">
        <v>2532</v>
      </c>
      <c r="L234" s="31">
        <v>42943</v>
      </c>
      <c r="M234" s="2"/>
      <c r="N234" s="73" t="str">
        <f t="shared" si="3"/>
        <v>AC222</v>
      </c>
    </row>
    <row r="235" spans="1:14" ht="14.25" customHeight="1" x14ac:dyDescent="0.2">
      <c r="A235" s="1">
        <v>234</v>
      </c>
      <c r="B235" s="2">
        <v>20171109</v>
      </c>
      <c r="C235" s="1" t="s">
        <v>759</v>
      </c>
      <c r="D235" s="1" t="s">
        <v>409</v>
      </c>
      <c r="E235" s="1" t="s">
        <v>1376</v>
      </c>
      <c r="F235" s="1" t="s">
        <v>230</v>
      </c>
      <c r="G235" s="73" t="str">
        <f>INDEX(中文!B:B,MATCH(LEFT(已整理!J235,6),中文!E:E,0))</f>
        <v>-</v>
      </c>
      <c r="H235" s="5">
        <v>1</v>
      </c>
      <c r="I235" s="2">
        <v>1</v>
      </c>
      <c r="J235" s="2" t="s">
        <v>1842</v>
      </c>
      <c r="K235" s="2" t="s">
        <v>2533</v>
      </c>
      <c r="L235" s="31">
        <v>42943</v>
      </c>
      <c r="M235" s="2"/>
      <c r="N235" s="73" t="str">
        <f t="shared" si="3"/>
        <v>AC223</v>
      </c>
    </row>
    <row r="236" spans="1:14" ht="14.25" customHeight="1" x14ac:dyDescent="0.2">
      <c r="A236" s="1">
        <v>235</v>
      </c>
      <c r="B236" s="2">
        <v>20171109</v>
      </c>
      <c r="C236" s="1" t="s">
        <v>759</v>
      </c>
      <c r="D236" s="1" t="s">
        <v>409</v>
      </c>
      <c r="E236" s="1" t="s">
        <v>1376</v>
      </c>
      <c r="F236" s="1" t="s">
        <v>231</v>
      </c>
      <c r="G236" s="73" t="str">
        <f>INDEX(中文!B:B,MATCH(LEFT(已整理!J236,6),中文!E:E,0))</f>
        <v>-</v>
      </c>
      <c r="H236" s="5">
        <v>1</v>
      </c>
      <c r="I236" s="2">
        <v>1</v>
      </c>
      <c r="J236" s="2" t="s">
        <v>1843</v>
      </c>
      <c r="K236" s="2" t="s">
        <v>2534</v>
      </c>
      <c r="L236" s="31">
        <v>42943</v>
      </c>
      <c r="M236" s="2"/>
      <c r="N236" s="73" t="str">
        <f t="shared" si="3"/>
        <v>AC224</v>
      </c>
    </row>
    <row r="237" spans="1:14" ht="14.25" customHeight="1" x14ac:dyDescent="0.2">
      <c r="A237" s="1">
        <v>236</v>
      </c>
      <c r="B237" s="2">
        <v>20171109</v>
      </c>
      <c r="C237" s="1" t="s">
        <v>759</v>
      </c>
      <c r="D237" s="1" t="s">
        <v>409</v>
      </c>
      <c r="E237" s="1" t="s">
        <v>1376</v>
      </c>
      <c r="F237" s="1" t="s">
        <v>232</v>
      </c>
      <c r="G237" s="73" t="str">
        <f>INDEX(中文!B:B,MATCH(LEFT(已整理!J237,6),中文!E:E,0))</f>
        <v>-</v>
      </c>
      <c r="H237" s="5">
        <v>1</v>
      </c>
      <c r="I237" s="2">
        <v>1</v>
      </c>
      <c r="J237" s="2" t="s">
        <v>1844</v>
      </c>
      <c r="K237" s="2" t="s">
        <v>2535</v>
      </c>
      <c r="L237" s="31">
        <v>42943</v>
      </c>
      <c r="M237" s="2"/>
      <c r="N237" s="73" t="str">
        <f t="shared" si="3"/>
        <v>AC225</v>
      </c>
    </row>
    <row r="238" spans="1:14" ht="14.25" customHeight="1" x14ac:dyDescent="0.2">
      <c r="A238" s="1">
        <v>237</v>
      </c>
      <c r="B238" s="2">
        <v>20171109</v>
      </c>
      <c r="C238" s="1" t="s">
        <v>759</v>
      </c>
      <c r="D238" s="1" t="s">
        <v>409</v>
      </c>
      <c r="E238" s="1" t="s">
        <v>1376</v>
      </c>
      <c r="F238" s="1" t="s">
        <v>233</v>
      </c>
      <c r="G238" s="73" t="str">
        <f>INDEX(中文!B:B,MATCH(LEFT(已整理!J238,6),中文!E:E,0))</f>
        <v>-</v>
      </c>
      <c r="H238" s="5">
        <v>1</v>
      </c>
      <c r="I238" s="2">
        <v>1</v>
      </c>
      <c r="J238" s="2" t="s">
        <v>1845</v>
      </c>
      <c r="K238" s="2" t="s">
        <v>2536</v>
      </c>
      <c r="L238" s="31">
        <v>42943</v>
      </c>
      <c r="M238" s="2"/>
      <c r="N238" s="73" t="str">
        <f t="shared" si="3"/>
        <v>AC226</v>
      </c>
    </row>
    <row r="239" spans="1:14" ht="14.25" customHeight="1" x14ac:dyDescent="0.2">
      <c r="A239" s="1">
        <v>238</v>
      </c>
      <c r="B239" s="2">
        <v>20171109</v>
      </c>
      <c r="C239" s="1" t="s">
        <v>759</v>
      </c>
      <c r="D239" s="1" t="s">
        <v>409</v>
      </c>
      <c r="E239" s="1" t="s">
        <v>1376</v>
      </c>
      <c r="F239" s="1" t="s">
        <v>234</v>
      </c>
      <c r="G239" s="73" t="str">
        <f>INDEX(中文!B:B,MATCH(LEFT(已整理!J239,6),中文!E:E,0))</f>
        <v>-</v>
      </c>
      <c r="H239" s="5">
        <v>1</v>
      </c>
      <c r="I239" s="2">
        <v>1</v>
      </c>
      <c r="J239" s="2" t="s">
        <v>1846</v>
      </c>
      <c r="K239" s="2" t="s">
        <v>2537</v>
      </c>
      <c r="L239" s="31">
        <v>42943</v>
      </c>
      <c r="M239" s="2"/>
      <c r="N239" s="73" t="str">
        <f t="shared" si="3"/>
        <v>AC227</v>
      </c>
    </row>
    <row r="240" spans="1:14" ht="14.25" customHeight="1" x14ac:dyDescent="0.2">
      <c r="A240" s="1">
        <v>239</v>
      </c>
      <c r="B240" s="2">
        <v>20171109</v>
      </c>
      <c r="C240" s="1" t="s">
        <v>759</v>
      </c>
      <c r="D240" s="1" t="s">
        <v>409</v>
      </c>
      <c r="E240" s="1" t="s">
        <v>1376</v>
      </c>
      <c r="F240" s="1" t="s">
        <v>235</v>
      </c>
      <c r="G240" s="73" t="str">
        <f>INDEX(中文!B:B,MATCH(LEFT(已整理!J240,6),中文!E:E,0))</f>
        <v>-</v>
      </c>
      <c r="H240" s="5">
        <v>1</v>
      </c>
      <c r="I240" s="2">
        <v>1</v>
      </c>
      <c r="J240" s="2" t="s">
        <v>1847</v>
      </c>
      <c r="K240" s="2" t="s">
        <v>2538</v>
      </c>
      <c r="L240" s="31">
        <v>42943</v>
      </c>
      <c r="M240" s="2"/>
      <c r="N240" s="73" t="str">
        <f t="shared" si="3"/>
        <v>AC228</v>
      </c>
    </row>
    <row r="241" spans="1:14" ht="14.25" customHeight="1" x14ac:dyDescent="0.2">
      <c r="A241" s="1">
        <v>240</v>
      </c>
      <c r="B241" s="2">
        <v>20171109</v>
      </c>
      <c r="C241" s="1" t="s">
        <v>759</v>
      </c>
      <c r="D241" s="1" t="s">
        <v>409</v>
      </c>
      <c r="E241" s="1" t="s">
        <v>1376</v>
      </c>
      <c r="F241" s="1" t="s">
        <v>236</v>
      </c>
      <c r="G241" s="73" t="str">
        <f>INDEX(中文!B:B,MATCH(LEFT(已整理!J241,6),中文!E:E,0))</f>
        <v>-</v>
      </c>
      <c r="H241" s="5">
        <v>1</v>
      </c>
      <c r="I241" s="2">
        <v>1</v>
      </c>
      <c r="J241" s="2" t="s">
        <v>1848</v>
      </c>
      <c r="K241" s="2" t="s">
        <v>2539</v>
      </c>
      <c r="L241" s="31">
        <v>42943</v>
      </c>
      <c r="M241" s="2"/>
      <c r="N241" s="73" t="str">
        <f t="shared" si="3"/>
        <v>AC229</v>
      </c>
    </row>
    <row r="242" spans="1:14" ht="14.25" customHeight="1" x14ac:dyDescent="0.2">
      <c r="A242" s="1">
        <v>241</v>
      </c>
      <c r="B242" s="2">
        <v>20171109</v>
      </c>
      <c r="C242" s="1" t="s">
        <v>759</v>
      </c>
      <c r="D242" s="1" t="s">
        <v>409</v>
      </c>
      <c r="E242" s="1" t="s">
        <v>1376</v>
      </c>
      <c r="F242" s="1" t="s">
        <v>237</v>
      </c>
      <c r="G242" s="73" t="str">
        <f>INDEX(中文!B:B,MATCH(LEFT(已整理!J242,6),中文!E:E,0))</f>
        <v>-</v>
      </c>
      <c r="H242" s="5">
        <v>1</v>
      </c>
      <c r="I242" s="2">
        <v>1</v>
      </c>
      <c r="J242" s="2" t="s">
        <v>1849</v>
      </c>
      <c r="K242" s="2" t="s">
        <v>2540</v>
      </c>
      <c r="L242" s="31">
        <v>42943</v>
      </c>
      <c r="M242" s="2"/>
      <c r="N242" s="73" t="str">
        <f t="shared" si="3"/>
        <v>AC230</v>
      </c>
    </row>
    <row r="243" spans="1:14" ht="14.25" customHeight="1" x14ac:dyDescent="0.2">
      <c r="A243" s="1">
        <v>242</v>
      </c>
      <c r="B243" s="2">
        <v>20171109</v>
      </c>
      <c r="C243" s="1" t="s">
        <v>759</v>
      </c>
      <c r="D243" s="1" t="s">
        <v>409</v>
      </c>
      <c r="E243" s="1" t="s">
        <v>1376</v>
      </c>
      <c r="F243" s="1" t="s">
        <v>238</v>
      </c>
      <c r="G243" s="73" t="str">
        <f>INDEX(中文!B:B,MATCH(LEFT(已整理!J243,6),中文!E:E,0))</f>
        <v>-</v>
      </c>
      <c r="H243" s="5">
        <v>1</v>
      </c>
      <c r="I243" s="2">
        <v>1</v>
      </c>
      <c r="J243" s="2" t="s">
        <v>1850</v>
      </c>
      <c r="K243" s="2" t="s">
        <v>2541</v>
      </c>
      <c r="L243" s="31">
        <v>42943</v>
      </c>
      <c r="M243" s="2"/>
      <c r="N243" s="73" t="str">
        <f t="shared" si="3"/>
        <v>AC231</v>
      </c>
    </row>
    <row r="244" spans="1:14" ht="14.25" customHeight="1" x14ac:dyDescent="0.2">
      <c r="A244" s="1">
        <v>243</v>
      </c>
      <c r="B244" s="2">
        <v>20171109</v>
      </c>
      <c r="C244" s="1" t="s">
        <v>759</v>
      </c>
      <c r="D244" s="1" t="s">
        <v>409</v>
      </c>
      <c r="E244" s="1" t="s">
        <v>1376</v>
      </c>
      <c r="F244" s="1" t="s">
        <v>239</v>
      </c>
      <c r="G244" s="73" t="str">
        <f>INDEX(中文!B:B,MATCH(LEFT(已整理!J244,6),中文!E:E,0))</f>
        <v>-</v>
      </c>
      <c r="H244" s="5">
        <v>1</v>
      </c>
      <c r="I244" s="2">
        <v>1</v>
      </c>
      <c r="J244" s="2" t="s">
        <v>1851</v>
      </c>
      <c r="K244" s="2" t="s">
        <v>2542</v>
      </c>
      <c r="L244" s="31">
        <v>42943</v>
      </c>
      <c r="M244" s="2"/>
      <c r="N244" s="73" t="str">
        <f t="shared" si="3"/>
        <v>AC232</v>
      </c>
    </row>
    <row r="245" spans="1:14" ht="14.25" customHeight="1" x14ac:dyDescent="0.2">
      <c r="A245" s="1">
        <v>244</v>
      </c>
      <c r="B245" s="2">
        <v>20171109</v>
      </c>
      <c r="C245" s="1" t="s">
        <v>759</v>
      </c>
      <c r="D245" s="1" t="s">
        <v>409</v>
      </c>
      <c r="E245" s="1" t="s">
        <v>1376</v>
      </c>
      <c r="F245" s="1" t="s">
        <v>240</v>
      </c>
      <c r="G245" s="73" t="str">
        <f>INDEX(中文!B:B,MATCH(LEFT(已整理!J245,6),中文!E:E,0))</f>
        <v>-</v>
      </c>
      <c r="H245" s="5">
        <v>1</v>
      </c>
      <c r="I245" s="2">
        <v>1</v>
      </c>
      <c r="J245" s="2" t="s">
        <v>1852</v>
      </c>
      <c r="K245" s="2" t="s">
        <v>2543</v>
      </c>
      <c r="L245" s="31">
        <v>42943</v>
      </c>
      <c r="M245" s="2"/>
      <c r="N245" s="73" t="str">
        <f t="shared" si="3"/>
        <v>AC233</v>
      </c>
    </row>
    <row r="246" spans="1:14" ht="14.25" customHeight="1" x14ac:dyDescent="0.2">
      <c r="A246" s="1">
        <v>245</v>
      </c>
      <c r="B246" s="2">
        <v>20171109</v>
      </c>
      <c r="C246" s="1" t="s">
        <v>759</v>
      </c>
      <c r="D246" s="1" t="s">
        <v>409</v>
      </c>
      <c r="E246" s="1" t="s">
        <v>1376</v>
      </c>
      <c r="F246" s="1" t="s">
        <v>241</v>
      </c>
      <c r="G246" s="73" t="str">
        <f>INDEX(中文!B:B,MATCH(LEFT(已整理!J246,6),中文!E:E,0))</f>
        <v>-</v>
      </c>
      <c r="H246" s="5">
        <v>1</v>
      </c>
      <c r="I246" s="2">
        <v>1</v>
      </c>
      <c r="J246" s="2" t="s">
        <v>1853</v>
      </c>
      <c r="K246" s="2" t="s">
        <v>2544</v>
      </c>
      <c r="L246" s="31">
        <v>42943</v>
      </c>
      <c r="M246" s="2"/>
      <c r="N246" s="73" t="str">
        <f t="shared" si="3"/>
        <v>AC234</v>
      </c>
    </row>
    <row r="247" spans="1:14" ht="14.25" customHeight="1" x14ac:dyDescent="0.2">
      <c r="A247" s="1">
        <v>246</v>
      </c>
      <c r="B247" s="2">
        <v>20171109</v>
      </c>
      <c r="C247" s="1" t="s">
        <v>759</v>
      </c>
      <c r="D247" s="1" t="s">
        <v>409</v>
      </c>
      <c r="E247" s="1" t="s">
        <v>1376</v>
      </c>
      <c r="F247" s="1" t="s">
        <v>242</v>
      </c>
      <c r="G247" s="73" t="str">
        <f>INDEX(中文!B:B,MATCH(LEFT(已整理!J247,6),中文!E:E,0))</f>
        <v>-</v>
      </c>
      <c r="H247" s="5">
        <v>1</v>
      </c>
      <c r="I247" s="2">
        <v>1</v>
      </c>
      <c r="J247" s="2" t="s">
        <v>1854</v>
      </c>
      <c r="K247" s="2" t="s">
        <v>2545</v>
      </c>
      <c r="L247" s="31">
        <v>42943</v>
      </c>
      <c r="M247" s="2"/>
      <c r="N247" s="73" t="str">
        <f t="shared" si="3"/>
        <v>AC235</v>
      </c>
    </row>
    <row r="248" spans="1:14" ht="14.25" customHeight="1" x14ac:dyDescent="0.2">
      <c r="A248" s="1">
        <v>247</v>
      </c>
      <c r="B248" s="2">
        <v>20171109</v>
      </c>
      <c r="C248" s="1" t="s">
        <v>759</v>
      </c>
      <c r="D248" s="1" t="s">
        <v>409</v>
      </c>
      <c r="E248" s="1" t="s">
        <v>1376</v>
      </c>
      <c r="F248" s="1" t="s">
        <v>243</v>
      </c>
      <c r="G248" s="73" t="str">
        <f>INDEX(中文!B:B,MATCH(LEFT(已整理!J248,6),中文!E:E,0))</f>
        <v>-</v>
      </c>
      <c r="H248" s="5">
        <v>1</v>
      </c>
      <c r="I248" s="2">
        <v>1</v>
      </c>
      <c r="J248" s="2" t="s">
        <v>1855</v>
      </c>
      <c r="K248" s="2" t="s">
        <v>2546</v>
      </c>
      <c r="L248" s="31">
        <v>42943</v>
      </c>
      <c r="M248" s="2"/>
      <c r="N248" s="73" t="str">
        <f t="shared" si="3"/>
        <v>AC236</v>
      </c>
    </row>
    <row r="249" spans="1:14" ht="14.25" customHeight="1" x14ac:dyDescent="0.2">
      <c r="A249" s="1">
        <v>248</v>
      </c>
      <c r="B249" s="2">
        <v>20171109</v>
      </c>
      <c r="C249" s="1" t="s">
        <v>759</v>
      </c>
      <c r="D249" s="1" t="s">
        <v>409</v>
      </c>
      <c r="E249" s="1" t="s">
        <v>1376</v>
      </c>
      <c r="F249" s="1" t="s">
        <v>244</v>
      </c>
      <c r="G249" s="73" t="str">
        <f>INDEX(中文!B:B,MATCH(LEFT(已整理!J249,6),中文!E:E,0))</f>
        <v>-</v>
      </c>
      <c r="H249" s="5">
        <v>1</v>
      </c>
      <c r="I249" s="2">
        <v>1</v>
      </c>
      <c r="J249" s="2" t="s">
        <v>1856</v>
      </c>
      <c r="K249" s="2" t="s">
        <v>2547</v>
      </c>
      <c r="L249" s="31">
        <v>42943</v>
      </c>
      <c r="M249" s="2"/>
      <c r="N249" s="73" t="str">
        <f t="shared" si="3"/>
        <v>AC237</v>
      </c>
    </row>
    <row r="250" spans="1:14" ht="14.25" customHeight="1" x14ac:dyDescent="0.2">
      <c r="A250" s="1">
        <v>249</v>
      </c>
      <c r="B250" s="2">
        <v>20171109</v>
      </c>
      <c r="C250" s="1" t="s">
        <v>759</v>
      </c>
      <c r="D250" s="1" t="s">
        <v>409</v>
      </c>
      <c r="E250" s="1" t="s">
        <v>1376</v>
      </c>
      <c r="F250" s="1" t="s">
        <v>245</v>
      </c>
      <c r="G250" s="73" t="str">
        <f>INDEX(中文!B:B,MATCH(LEFT(已整理!J250,6),中文!E:E,0))</f>
        <v>-</v>
      </c>
      <c r="H250" s="5">
        <v>1</v>
      </c>
      <c r="I250" s="2">
        <v>1</v>
      </c>
      <c r="J250" s="2" t="s">
        <v>1857</v>
      </c>
      <c r="K250" s="2" t="s">
        <v>2548</v>
      </c>
      <c r="L250" s="31">
        <v>42943</v>
      </c>
      <c r="M250" s="2"/>
      <c r="N250" s="73" t="str">
        <f t="shared" si="3"/>
        <v>AC238</v>
      </c>
    </row>
    <row r="251" spans="1:14" ht="14.25" customHeight="1" x14ac:dyDescent="0.2">
      <c r="A251" s="1">
        <v>250</v>
      </c>
      <c r="B251" s="2">
        <v>20171109</v>
      </c>
      <c r="C251" s="1" t="s">
        <v>759</v>
      </c>
      <c r="D251" s="1" t="s">
        <v>409</v>
      </c>
      <c r="E251" s="1" t="s">
        <v>1376</v>
      </c>
      <c r="F251" s="1" t="s">
        <v>246</v>
      </c>
      <c r="G251" s="73" t="str">
        <f>INDEX(中文!B:B,MATCH(LEFT(已整理!J251,6),中文!E:E,0))</f>
        <v>-</v>
      </c>
      <c r="H251" s="5">
        <v>1</v>
      </c>
      <c r="I251" s="2">
        <v>1</v>
      </c>
      <c r="J251" s="2" t="s">
        <v>1858</v>
      </c>
      <c r="K251" s="2" t="s">
        <v>2549</v>
      </c>
      <c r="L251" s="31">
        <v>42943</v>
      </c>
      <c r="M251" s="2"/>
      <c r="N251" s="73" t="str">
        <f t="shared" si="3"/>
        <v>AC239</v>
      </c>
    </row>
    <row r="252" spans="1:14" ht="14.25" customHeight="1" x14ac:dyDescent="0.2">
      <c r="A252" s="1">
        <v>251</v>
      </c>
      <c r="B252" s="2">
        <v>20171109</v>
      </c>
      <c r="C252" s="1" t="s">
        <v>759</v>
      </c>
      <c r="D252" s="1" t="s">
        <v>409</v>
      </c>
      <c r="E252" s="1" t="s">
        <v>1376</v>
      </c>
      <c r="F252" s="1" t="s">
        <v>247</v>
      </c>
      <c r="G252" s="73" t="str">
        <f>INDEX(中文!B:B,MATCH(LEFT(已整理!J252,6),中文!E:E,0))</f>
        <v>-</v>
      </c>
      <c r="H252" s="5">
        <v>1</v>
      </c>
      <c r="I252" s="2">
        <v>1</v>
      </c>
      <c r="J252" s="2" t="s">
        <v>1859</v>
      </c>
      <c r="K252" s="2" t="s">
        <v>2550</v>
      </c>
      <c r="L252" s="31">
        <v>42943</v>
      </c>
      <c r="M252" s="2"/>
      <c r="N252" s="73" t="str">
        <f t="shared" si="3"/>
        <v>AC240</v>
      </c>
    </row>
    <row r="253" spans="1:14" ht="14.25" customHeight="1" x14ac:dyDescent="0.2">
      <c r="A253" s="1">
        <v>252</v>
      </c>
      <c r="B253" s="2">
        <v>20171109</v>
      </c>
      <c r="C253" s="1" t="s">
        <v>759</v>
      </c>
      <c r="D253" s="1" t="s">
        <v>409</v>
      </c>
      <c r="E253" s="1" t="s">
        <v>1376</v>
      </c>
      <c r="F253" s="1" t="s">
        <v>248</v>
      </c>
      <c r="G253" s="73" t="str">
        <f>INDEX(中文!B:B,MATCH(LEFT(已整理!J253,6),中文!E:E,0))</f>
        <v>-</v>
      </c>
      <c r="H253" s="5">
        <v>1</v>
      </c>
      <c r="I253" s="2">
        <v>1</v>
      </c>
      <c r="J253" s="2" t="s">
        <v>1860</v>
      </c>
      <c r="K253" s="2" t="s">
        <v>2551</v>
      </c>
      <c r="L253" s="31">
        <v>42943</v>
      </c>
      <c r="M253" s="2"/>
      <c r="N253" s="73" t="str">
        <f t="shared" si="3"/>
        <v>AC241</v>
      </c>
    </row>
    <row r="254" spans="1:14" ht="14.25" customHeight="1" x14ac:dyDescent="0.2">
      <c r="A254" s="1">
        <v>253</v>
      </c>
      <c r="B254" s="2">
        <v>20171109</v>
      </c>
      <c r="C254" s="1" t="s">
        <v>759</v>
      </c>
      <c r="D254" s="1" t="s">
        <v>409</v>
      </c>
      <c r="E254" s="1" t="s">
        <v>1376</v>
      </c>
      <c r="F254" s="1" t="s">
        <v>249</v>
      </c>
      <c r="G254" s="73" t="str">
        <f>INDEX(中文!B:B,MATCH(LEFT(已整理!J254,6),中文!E:E,0))</f>
        <v>-</v>
      </c>
      <c r="H254" s="5">
        <v>1</v>
      </c>
      <c r="I254" s="2">
        <v>1</v>
      </c>
      <c r="J254" s="2" t="s">
        <v>1861</v>
      </c>
      <c r="K254" s="2" t="s">
        <v>2552</v>
      </c>
      <c r="L254" s="31">
        <v>42943</v>
      </c>
      <c r="M254" s="2"/>
      <c r="N254" s="73" t="str">
        <f t="shared" si="3"/>
        <v>AC242</v>
      </c>
    </row>
    <row r="255" spans="1:14" ht="14.25" customHeight="1" x14ac:dyDescent="0.2">
      <c r="A255" s="1">
        <v>254</v>
      </c>
      <c r="B255" s="2">
        <v>20171109</v>
      </c>
      <c r="C255" s="1" t="s">
        <v>759</v>
      </c>
      <c r="D255" s="1" t="s">
        <v>409</v>
      </c>
      <c r="E255" s="1" t="s">
        <v>1376</v>
      </c>
      <c r="F255" s="1" t="s">
        <v>250</v>
      </c>
      <c r="G255" s="73" t="str">
        <f>INDEX(中文!B:B,MATCH(LEFT(已整理!J255,6),中文!E:E,0))</f>
        <v>-</v>
      </c>
      <c r="H255" s="5">
        <v>1</v>
      </c>
      <c r="I255" s="2">
        <v>1</v>
      </c>
      <c r="J255" s="2" t="s">
        <v>1862</v>
      </c>
      <c r="K255" s="2" t="s">
        <v>2985</v>
      </c>
      <c r="L255" s="31">
        <v>42943</v>
      </c>
      <c r="M255" s="2"/>
      <c r="N255" s="73" t="str">
        <f t="shared" si="3"/>
        <v>AC243</v>
      </c>
    </row>
    <row r="256" spans="1:14" ht="14.25" customHeight="1" x14ac:dyDescent="0.2">
      <c r="A256" s="1">
        <v>255</v>
      </c>
      <c r="B256" s="2">
        <v>20171109</v>
      </c>
      <c r="C256" s="1" t="s">
        <v>759</v>
      </c>
      <c r="D256" s="1" t="s">
        <v>409</v>
      </c>
      <c r="E256" s="1" t="s">
        <v>1376</v>
      </c>
      <c r="F256" s="1" t="s">
        <v>251</v>
      </c>
      <c r="G256" s="73" t="str">
        <f>INDEX(中文!B:B,MATCH(LEFT(已整理!J256,6),中文!E:E,0))</f>
        <v>-</v>
      </c>
      <c r="H256" s="5">
        <v>1</v>
      </c>
      <c r="I256" s="2">
        <v>1</v>
      </c>
      <c r="J256" s="2" t="s">
        <v>1863</v>
      </c>
      <c r="K256" s="2" t="s">
        <v>2553</v>
      </c>
      <c r="L256" s="31">
        <v>42943</v>
      </c>
      <c r="M256" s="2"/>
      <c r="N256" s="73" t="str">
        <f t="shared" si="3"/>
        <v>AC244</v>
      </c>
    </row>
    <row r="257" spans="1:14" ht="14.25" customHeight="1" x14ac:dyDescent="0.2">
      <c r="A257" s="1">
        <v>256</v>
      </c>
      <c r="B257" s="2">
        <v>20171109</v>
      </c>
      <c r="C257" s="1" t="s">
        <v>759</v>
      </c>
      <c r="D257" s="1" t="s">
        <v>409</v>
      </c>
      <c r="E257" s="1" t="s">
        <v>1376</v>
      </c>
      <c r="F257" s="1" t="s">
        <v>252</v>
      </c>
      <c r="G257" s="73" t="str">
        <f>INDEX(中文!B:B,MATCH(LEFT(已整理!J257,6),中文!E:E,0))</f>
        <v>-</v>
      </c>
      <c r="H257" s="5">
        <v>1</v>
      </c>
      <c r="I257" s="2">
        <v>1</v>
      </c>
      <c r="J257" s="2" t="s">
        <v>1864</v>
      </c>
      <c r="K257" s="2" t="s">
        <v>2554</v>
      </c>
      <c r="L257" s="31">
        <v>42943</v>
      </c>
      <c r="M257" s="2"/>
      <c r="N257" s="73" t="str">
        <f t="shared" si="3"/>
        <v>AC245</v>
      </c>
    </row>
    <row r="258" spans="1:14" ht="14.25" customHeight="1" x14ac:dyDescent="0.2">
      <c r="A258" s="1">
        <v>257</v>
      </c>
      <c r="B258" s="2">
        <v>20171109</v>
      </c>
      <c r="C258" s="1" t="s">
        <v>759</v>
      </c>
      <c r="D258" s="1" t="s">
        <v>409</v>
      </c>
      <c r="E258" s="1" t="s">
        <v>1376</v>
      </c>
      <c r="F258" s="1" t="s">
        <v>253</v>
      </c>
      <c r="G258" s="73" t="str">
        <f>INDEX(中文!B:B,MATCH(LEFT(已整理!J258,6),中文!E:E,0))</f>
        <v>-</v>
      </c>
      <c r="H258" s="5">
        <v>1</v>
      </c>
      <c r="I258" s="2">
        <v>1</v>
      </c>
      <c r="J258" s="2" t="s">
        <v>1865</v>
      </c>
      <c r="K258" s="2" t="s">
        <v>2555</v>
      </c>
      <c r="L258" s="31">
        <v>42943</v>
      </c>
      <c r="M258" s="2"/>
      <c r="N258" s="73" t="str">
        <f t="shared" si="3"/>
        <v>AC246</v>
      </c>
    </row>
    <row r="259" spans="1:14" ht="14.25" customHeight="1" x14ac:dyDescent="0.2">
      <c r="A259" s="1">
        <v>258</v>
      </c>
      <c r="B259" s="2">
        <v>20171109</v>
      </c>
      <c r="C259" s="1" t="s">
        <v>759</v>
      </c>
      <c r="D259" s="1" t="s">
        <v>409</v>
      </c>
      <c r="E259" s="1" t="s">
        <v>1376</v>
      </c>
      <c r="F259" s="1" t="s">
        <v>254</v>
      </c>
      <c r="G259" s="73" t="str">
        <f>INDEX(中文!B:B,MATCH(LEFT(已整理!J259,6),中文!E:E,0))</f>
        <v>-</v>
      </c>
      <c r="H259" s="5">
        <v>1</v>
      </c>
      <c r="I259" s="2">
        <v>1</v>
      </c>
      <c r="J259" s="2" t="s">
        <v>1866</v>
      </c>
      <c r="K259" s="2" t="s">
        <v>2556</v>
      </c>
      <c r="L259" s="31">
        <v>42943</v>
      </c>
      <c r="M259" s="2"/>
      <c r="N259" s="73" t="str">
        <f t="shared" ref="N259:N322" si="4">SUBSTITUTE(SUBSTITUTE(LEFT(F259,FIND("-",F259)-2),"[",""),"] ","")&amp;IF(C259="Powersaves","-X","")</f>
        <v>AC247</v>
      </c>
    </row>
    <row r="260" spans="1:14" ht="14.25" customHeight="1" x14ac:dyDescent="0.2">
      <c r="A260" s="1">
        <v>259</v>
      </c>
      <c r="B260" s="2">
        <v>20171109</v>
      </c>
      <c r="C260" s="1" t="s">
        <v>759</v>
      </c>
      <c r="D260" s="1" t="s">
        <v>409</v>
      </c>
      <c r="E260" s="1" t="s">
        <v>1376</v>
      </c>
      <c r="F260" s="1" t="s">
        <v>1382</v>
      </c>
      <c r="G260" s="73" t="str">
        <f>INDEX(中文!B:B,MATCH(LEFT(已整理!J260,6),中文!E:E,0))</f>
        <v>-</v>
      </c>
      <c r="H260" s="5">
        <v>1</v>
      </c>
      <c r="I260" s="2">
        <v>1</v>
      </c>
      <c r="J260" s="2" t="s">
        <v>1867</v>
      </c>
      <c r="K260" s="2" t="s">
        <v>2557</v>
      </c>
      <c r="L260" s="31">
        <v>42943</v>
      </c>
      <c r="M260" s="2"/>
      <c r="N260" s="73" t="str">
        <f t="shared" si="4"/>
        <v>AC248</v>
      </c>
    </row>
    <row r="261" spans="1:14" ht="14.25" customHeight="1" x14ac:dyDescent="0.2">
      <c r="A261" s="1">
        <v>260</v>
      </c>
      <c r="B261" s="2">
        <v>20171109</v>
      </c>
      <c r="C261" s="1" t="s">
        <v>759</v>
      </c>
      <c r="D261" s="1" t="s">
        <v>409</v>
      </c>
      <c r="E261" s="1" t="s">
        <v>1376</v>
      </c>
      <c r="F261" s="1" t="s">
        <v>255</v>
      </c>
      <c r="G261" s="73" t="str">
        <f>INDEX(中文!B:B,MATCH(LEFT(已整理!J261,6),中文!E:E,0))</f>
        <v>-</v>
      </c>
      <c r="H261" s="5">
        <v>1</v>
      </c>
      <c r="I261" s="2">
        <v>1</v>
      </c>
      <c r="J261" s="2" t="s">
        <v>1868</v>
      </c>
      <c r="K261" s="2" t="s">
        <v>2558</v>
      </c>
      <c r="L261" s="31">
        <v>42943</v>
      </c>
      <c r="M261" s="2"/>
      <c r="N261" s="73" t="str">
        <f t="shared" si="4"/>
        <v>AC249</v>
      </c>
    </row>
    <row r="262" spans="1:14" ht="14.25" customHeight="1" x14ac:dyDescent="0.2">
      <c r="A262" s="1">
        <v>261</v>
      </c>
      <c r="B262" s="2">
        <v>20171109</v>
      </c>
      <c r="C262" s="1" t="s">
        <v>759</v>
      </c>
      <c r="D262" s="1" t="s">
        <v>409</v>
      </c>
      <c r="E262" s="1" t="s">
        <v>1376</v>
      </c>
      <c r="F262" s="1" t="s">
        <v>256</v>
      </c>
      <c r="G262" s="73" t="str">
        <f>INDEX(中文!B:B,MATCH(LEFT(已整理!J262,6),中文!E:E,0))</f>
        <v>-</v>
      </c>
      <c r="H262" s="5">
        <v>1</v>
      </c>
      <c r="I262" s="2">
        <v>1</v>
      </c>
      <c r="J262" s="2" t="s">
        <v>1869</v>
      </c>
      <c r="K262" s="2" t="s">
        <v>2559</v>
      </c>
      <c r="L262" s="31">
        <v>42943</v>
      </c>
      <c r="M262" s="2"/>
      <c r="N262" s="73" t="str">
        <f t="shared" si="4"/>
        <v>AC250</v>
      </c>
    </row>
    <row r="263" spans="1:14" ht="14.25" customHeight="1" x14ac:dyDescent="0.2">
      <c r="A263" s="1">
        <v>262</v>
      </c>
      <c r="B263" s="2">
        <v>20171109</v>
      </c>
      <c r="C263" s="1" t="s">
        <v>759</v>
      </c>
      <c r="D263" s="1" t="s">
        <v>409</v>
      </c>
      <c r="E263" s="1" t="s">
        <v>1376</v>
      </c>
      <c r="F263" s="1" t="s">
        <v>257</v>
      </c>
      <c r="G263" s="73" t="str">
        <f>INDEX(中文!B:B,MATCH(LEFT(已整理!J263,6),中文!E:E,0))</f>
        <v>-</v>
      </c>
      <c r="H263" s="5">
        <v>1</v>
      </c>
      <c r="I263" s="2">
        <v>1</v>
      </c>
      <c r="J263" s="2" t="s">
        <v>1870</v>
      </c>
      <c r="K263" s="2" t="s">
        <v>2560</v>
      </c>
      <c r="L263" s="31">
        <v>42943</v>
      </c>
      <c r="M263" s="2"/>
      <c r="N263" s="73" t="str">
        <f t="shared" si="4"/>
        <v>AC251</v>
      </c>
    </row>
    <row r="264" spans="1:14" ht="14.25" customHeight="1" x14ac:dyDescent="0.2">
      <c r="A264" s="1">
        <v>263</v>
      </c>
      <c r="B264" s="2">
        <v>20171109</v>
      </c>
      <c r="C264" s="1" t="s">
        <v>759</v>
      </c>
      <c r="D264" s="1" t="s">
        <v>409</v>
      </c>
      <c r="E264" s="1" t="s">
        <v>1376</v>
      </c>
      <c r="F264" s="1" t="s">
        <v>258</v>
      </c>
      <c r="G264" s="73" t="str">
        <f>INDEX(中文!B:B,MATCH(LEFT(已整理!J264,6),中文!E:E,0))</f>
        <v>-</v>
      </c>
      <c r="H264" s="5">
        <v>1</v>
      </c>
      <c r="I264" s="2">
        <v>1</v>
      </c>
      <c r="J264" s="2" t="s">
        <v>1871</v>
      </c>
      <c r="K264" s="2" t="s">
        <v>2561</v>
      </c>
      <c r="L264" s="31">
        <v>42943</v>
      </c>
      <c r="M264" s="2"/>
      <c r="N264" s="73" t="str">
        <f t="shared" si="4"/>
        <v>AC252</v>
      </c>
    </row>
    <row r="265" spans="1:14" ht="14.25" customHeight="1" x14ac:dyDescent="0.2">
      <c r="A265" s="1">
        <v>264</v>
      </c>
      <c r="B265" s="2">
        <v>20171109</v>
      </c>
      <c r="C265" s="1" t="s">
        <v>759</v>
      </c>
      <c r="D265" s="1" t="s">
        <v>409</v>
      </c>
      <c r="E265" s="1" t="s">
        <v>1376</v>
      </c>
      <c r="F265" s="1" t="s">
        <v>259</v>
      </c>
      <c r="G265" s="73" t="str">
        <f>INDEX(中文!B:B,MATCH(LEFT(已整理!J265,6),中文!E:E,0))</f>
        <v>-</v>
      </c>
      <c r="H265" s="5">
        <v>1</v>
      </c>
      <c r="I265" s="2">
        <v>1</v>
      </c>
      <c r="J265" s="2" t="s">
        <v>1872</v>
      </c>
      <c r="K265" s="2" t="s">
        <v>2562</v>
      </c>
      <c r="L265" s="31">
        <v>42943</v>
      </c>
      <c r="M265" s="2"/>
      <c r="N265" s="73" t="str">
        <f t="shared" si="4"/>
        <v>AC253</v>
      </c>
    </row>
    <row r="266" spans="1:14" ht="14.25" customHeight="1" x14ac:dyDescent="0.2">
      <c r="A266" s="1">
        <v>265</v>
      </c>
      <c r="B266" s="2">
        <v>20171109</v>
      </c>
      <c r="C266" s="1" t="s">
        <v>759</v>
      </c>
      <c r="D266" s="1" t="s">
        <v>409</v>
      </c>
      <c r="E266" s="1" t="s">
        <v>1376</v>
      </c>
      <c r="F266" s="1" t="s">
        <v>260</v>
      </c>
      <c r="G266" s="73" t="str">
        <f>INDEX(中文!B:B,MATCH(LEFT(已整理!J266,6),中文!E:E,0))</f>
        <v>-</v>
      </c>
      <c r="H266" s="5">
        <v>1</v>
      </c>
      <c r="I266" s="2">
        <v>1</v>
      </c>
      <c r="J266" s="2" t="s">
        <v>1873</v>
      </c>
      <c r="K266" s="2" t="s">
        <v>2563</v>
      </c>
      <c r="L266" s="31">
        <v>42943</v>
      </c>
      <c r="M266" s="2"/>
      <c r="N266" s="73" t="str">
        <f t="shared" si="4"/>
        <v>AC254</v>
      </c>
    </row>
    <row r="267" spans="1:14" ht="14.25" customHeight="1" x14ac:dyDescent="0.2">
      <c r="A267" s="1">
        <v>266</v>
      </c>
      <c r="B267" s="2">
        <v>20171109</v>
      </c>
      <c r="C267" s="1" t="s">
        <v>759</v>
      </c>
      <c r="D267" s="1" t="s">
        <v>409</v>
      </c>
      <c r="E267" s="1" t="s">
        <v>1376</v>
      </c>
      <c r="F267" s="1" t="s">
        <v>261</v>
      </c>
      <c r="G267" s="73" t="str">
        <f>INDEX(中文!B:B,MATCH(LEFT(已整理!J267,6),中文!E:E,0))</f>
        <v>-</v>
      </c>
      <c r="H267" s="5">
        <v>1</v>
      </c>
      <c r="I267" s="2">
        <v>1</v>
      </c>
      <c r="J267" s="2" t="s">
        <v>1874</v>
      </c>
      <c r="K267" s="2" t="s">
        <v>2986</v>
      </c>
      <c r="L267" s="31">
        <v>42943</v>
      </c>
      <c r="M267" s="2"/>
      <c r="N267" s="73" t="str">
        <f t="shared" si="4"/>
        <v>AC255</v>
      </c>
    </row>
    <row r="268" spans="1:14" ht="14.25" customHeight="1" x14ac:dyDescent="0.2">
      <c r="A268" s="1">
        <v>267</v>
      </c>
      <c r="B268" s="2">
        <v>20171109</v>
      </c>
      <c r="C268" s="1" t="s">
        <v>759</v>
      </c>
      <c r="D268" s="1" t="s">
        <v>409</v>
      </c>
      <c r="E268" s="1" t="s">
        <v>1376</v>
      </c>
      <c r="F268" s="1" t="s">
        <v>262</v>
      </c>
      <c r="G268" s="73" t="str">
        <f>INDEX(中文!B:B,MATCH(LEFT(已整理!J268,6),中文!E:E,0))</f>
        <v>-</v>
      </c>
      <c r="H268" s="5">
        <v>1</v>
      </c>
      <c r="I268" s="2">
        <v>1</v>
      </c>
      <c r="J268" s="2" t="s">
        <v>1875</v>
      </c>
      <c r="K268" s="2" t="s">
        <v>2564</v>
      </c>
      <c r="L268" s="31">
        <v>42943</v>
      </c>
      <c r="M268" s="2"/>
      <c r="N268" s="73" t="str">
        <f t="shared" si="4"/>
        <v>AC256</v>
      </c>
    </row>
    <row r="269" spans="1:14" ht="14.25" customHeight="1" x14ac:dyDescent="0.2">
      <c r="A269" s="1">
        <v>268</v>
      </c>
      <c r="B269" s="2">
        <v>20171109</v>
      </c>
      <c r="C269" s="1" t="s">
        <v>759</v>
      </c>
      <c r="D269" s="1" t="s">
        <v>409</v>
      </c>
      <c r="E269" s="1" t="s">
        <v>1376</v>
      </c>
      <c r="F269" s="1" t="s">
        <v>263</v>
      </c>
      <c r="G269" s="73" t="str">
        <f>INDEX(中文!B:B,MATCH(LEFT(已整理!J269,6),中文!E:E,0))</f>
        <v>-</v>
      </c>
      <c r="H269" s="5">
        <v>1</v>
      </c>
      <c r="I269" s="2">
        <v>1</v>
      </c>
      <c r="J269" s="2" t="s">
        <v>1876</v>
      </c>
      <c r="K269" s="2" t="s">
        <v>2565</v>
      </c>
      <c r="L269" s="31">
        <v>42943</v>
      </c>
      <c r="M269" s="2"/>
      <c r="N269" s="73" t="str">
        <f t="shared" si="4"/>
        <v>AC257</v>
      </c>
    </row>
    <row r="270" spans="1:14" ht="14.25" customHeight="1" x14ac:dyDescent="0.2">
      <c r="A270" s="1">
        <v>269</v>
      </c>
      <c r="B270" s="2">
        <v>20171109</v>
      </c>
      <c r="C270" s="1" t="s">
        <v>759</v>
      </c>
      <c r="D270" s="1" t="s">
        <v>409</v>
      </c>
      <c r="E270" s="1" t="s">
        <v>1376</v>
      </c>
      <c r="F270" s="1" t="s">
        <v>264</v>
      </c>
      <c r="G270" s="73" t="str">
        <f>INDEX(中文!B:B,MATCH(LEFT(已整理!J270,6),中文!E:E,0))</f>
        <v>Daisy</v>
      </c>
      <c r="H270" s="5">
        <v>1</v>
      </c>
      <c r="I270" s="2">
        <v>1</v>
      </c>
      <c r="J270" s="2" t="s">
        <v>1877</v>
      </c>
      <c r="K270" s="2" t="s">
        <v>2566</v>
      </c>
      <c r="L270" s="31">
        <v>42943</v>
      </c>
      <c r="M270" s="2"/>
      <c r="N270" s="73" t="str">
        <f t="shared" si="4"/>
        <v>AC258</v>
      </c>
    </row>
    <row r="271" spans="1:14" ht="14.25" customHeight="1" x14ac:dyDescent="0.2">
      <c r="A271" s="1">
        <v>270</v>
      </c>
      <c r="B271" s="2">
        <v>20171109</v>
      </c>
      <c r="C271" s="1" t="s">
        <v>759</v>
      </c>
      <c r="D271" s="1" t="s">
        <v>409</v>
      </c>
      <c r="E271" s="1" t="s">
        <v>1376</v>
      </c>
      <c r="F271" s="1" t="s">
        <v>265</v>
      </c>
      <c r="G271" s="73" t="str">
        <f>INDEX(中文!B:B,MATCH(LEFT(已整理!J271,6),中文!E:E,0))</f>
        <v>-</v>
      </c>
      <c r="H271" s="5">
        <v>1</v>
      </c>
      <c r="I271" s="2">
        <v>1</v>
      </c>
      <c r="J271" s="2" t="s">
        <v>1878</v>
      </c>
      <c r="K271" s="2" t="s">
        <v>2567</v>
      </c>
      <c r="L271" s="31">
        <v>42943</v>
      </c>
      <c r="M271" s="2"/>
      <c r="N271" s="73" t="str">
        <f t="shared" si="4"/>
        <v>AC259</v>
      </c>
    </row>
    <row r="272" spans="1:14" ht="14.25" customHeight="1" x14ac:dyDescent="0.2">
      <c r="A272" s="1">
        <v>271</v>
      </c>
      <c r="B272" s="2">
        <v>20171109</v>
      </c>
      <c r="C272" s="1" t="s">
        <v>759</v>
      </c>
      <c r="D272" s="1" t="s">
        <v>409</v>
      </c>
      <c r="E272" s="1" t="s">
        <v>1376</v>
      </c>
      <c r="F272" s="1" t="s">
        <v>266</v>
      </c>
      <c r="G272" s="73" t="str">
        <f>INDEX(中文!B:B,MATCH(LEFT(已整理!J272,6),中文!E:E,0))</f>
        <v>-</v>
      </c>
      <c r="H272" s="5">
        <v>1</v>
      </c>
      <c r="I272" s="2">
        <v>1</v>
      </c>
      <c r="J272" s="2" t="s">
        <v>1879</v>
      </c>
      <c r="K272" s="2" t="s">
        <v>2568</v>
      </c>
      <c r="L272" s="31">
        <v>42943</v>
      </c>
      <c r="M272" s="2"/>
      <c r="N272" s="73" t="str">
        <f t="shared" si="4"/>
        <v>AC260</v>
      </c>
    </row>
    <row r="273" spans="1:14" ht="14.25" customHeight="1" x14ac:dyDescent="0.2">
      <c r="A273" s="1">
        <v>272</v>
      </c>
      <c r="B273" s="2">
        <v>20171109</v>
      </c>
      <c r="C273" s="1" t="s">
        <v>759</v>
      </c>
      <c r="D273" s="1" t="s">
        <v>409</v>
      </c>
      <c r="E273" s="1" t="s">
        <v>1376</v>
      </c>
      <c r="F273" s="1" t="s">
        <v>267</v>
      </c>
      <c r="G273" s="73" t="str">
        <f>INDEX(中文!B:B,MATCH(LEFT(已整理!J273,6),中文!E:E,0))</f>
        <v>-</v>
      </c>
      <c r="H273" s="5">
        <v>1</v>
      </c>
      <c r="I273" s="2">
        <v>1</v>
      </c>
      <c r="J273" s="2" t="s">
        <v>1880</v>
      </c>
      <c r="K273" s="2" t="s">
        <v>2569</v>
      </c>
      <c r="L273" s="31">
        <v>42943</v>
      </c>
      <c r="M273" s="2"/>
      <c r="N273" s="73" t="str">
        <f t="shared" si="4"/>
        <v>AC261</v>
      </c>
    </row>
    <row r="274" spans="1:14" ht="14.25" customHeight="1" x14ac:dyDescent="0.2">
      <c r="A274" s="1">
        <v>273</v>
      </c>
      <c r="B274" s="2">
        <v>20171109</v>
      </c>
      <c r="C274" s="1" t="s">
        <v>759</v>
      </c>
      <c r="D274" s="1" t="s">
        <v>409</v>
      </c>
      <c r="E274" s="1" t="s">
        <v>1376</v>
      </c>
      <c r="F274" s="1" t="s">
        <v>268</v>
      </c>
      <c r="G274" s="73" t="str">
        <f>INDEX(中文!B:B,MATCH(LEFT(已整理!J274,6),中文!E:E,0))</f>
        <v>-</v>
      </c>
      <c r="H274" s="5">
        <v>1</v>
      </c>
      <c r="I274" s="2">
        <v>1</v>
      </c>
      <c r="J274" s="2" t="s">
        <v>1881</v>
      </c>
      <c r="K274" s="2" t="s">
        <v>2987</v>
      </c>
      <c r="L274" s="31">
        <v>42943</v>
      </c>
      <c r="M274" s="2"/>
      <c r="N274" s="73" t="str">
        <f t="shared" si="4"/>
        <v>AC262</v>
      </c>
    </row>
    <row r="275" spans="1:14" ht="14.25" customHeight="1" x14ac:dyDescent="0.2">
      <c r="A275" s="1">
        <v>274</v>
      </c>
      <c r="B275" s="2">
        <v>20171109</v>
      </c>
      <c r="C275" s="1" t="s">
        <v>759</v>
      </c>
      <c r="D275" s="1" t="s">
        <v>409</v>
      </c>
      <c r="E275" s="1" t="s">
        <v>1376</v>
      </c>
      <c r="F275" s="1" t="s">
        <v>269</v>
      </c>
      <c r="G275" s="73" t="str">
        <f>INDEX(中文!B:B,MATCH(LEFT(已整理!J275,6),中文!E:E,0))</f>
        <v>-</v>
      </c>
      <c r="H275" s="5">
        <v>1</v>
      </c>
      <c r="I275" s="2">
        <v>1</v>
      </c>
      <c r="J275" s="2" t="s">
        <v>1882</v>
      </c>
      <c r="K275" s="2" t="s">
        <v>2570</v>
      </c>
      <c r="L275" s="31">
        <v>42943</v>
      </c>
      <c r="M275" s="2"/>
      <c r="N275" s="73" t="str">
        <f t="shared" si="4"/>
        <v>AC263</v>
      </c>
    </row>
    <row r="276" spans="1:14" ht="14.25" customHeight="1" x14ac:dyDescent="0.2">
      <c r="A276" s="1">
        <v>275</v>
      </c>
      <c r="B276" s="2">
        <v>20171109</v>
      </c>
      <c r="C276" s="1" t="s">
        <v>759</v>
      </c>
      <c r="D276" s="1" t="s">
        <v>409</v>
      </c>
      <c r="E276" s="1" t="s">
        <v>1376</v>
      </c>
      <c r="F276" s="1" t="s">
        <v>270</v>
      </c>
      <c r="G276" s="73" t="str">
        <f>INDEX(中文!B:B,MATCH(LEFT(已整理!J276,6),中文!E:E,0))</f>
        <v>-</v>
      </c>
      <c r="H276" s="5">
        <v>1</v>
      </c>
      <c r="I276" s="2">
        <v>1</v>
      </c>
      <c r="J276" s="2" t="s">
        <v>1883</v>
      </c>
      <c r="K276" s="2" t="s">
        <v>2571</v>
      </c>
      <c r="L276" s="31">
        <v>42943</v>
      </c>
      <c r="M276" s="2"/>
      <c r="N276" s="73" t="str">
        <f t="shared" si="4"/>
        <v>AC264</v>
      </c>
    </row>
    <row r="277" spans="1:14" ht="14.25" customHeight="1" x14ac:dyDescent="0.2">
      <c r="A277" s="1">
        <v>276</v>
      </c>
      <c r="B277" s="2">
        <v>20171109</v>
      </c>
      <c r="C277" s="1" t="s">
        <v>759</v>
      </c>
      <c r="D277" s="1" t="s">
        <v>409</v>
      </c>
      <c r="E277" s="1" t="s">
        <v>1376</v>
      </c>
      <c r="F277" s="1" t="s">
        <v>271</v>
      </c>
      <c r="G277" s="73" t="str">
        <f>INDEX(中文!B:B,MATCH(LEFT(已整理!J277,6),中文!E:E,0))</f>
        <v>-</v>
      </c>
      <c r="H277" s="5">
        <v>1</v>
      </c>
      <c r="I277" s="2">
        <v>1</v>
      </c>
      <c r="J277" s="2" t="s">
        <v>1884</v>
      </c>
      <c r="K277" s="2" t="s">
        <v>2572</v>
      </c>
      <c r="L277" s="31">
        <v>42943</v>
      </c>
      <c r="M277" s="2"/>
      <c r="N277" s="73" t="str">
        <f t="shared" si="4"/>
        <v>AC265</v>
      </c>
    </row>
    <row r="278" spans="1:14" ht="14.25" customHeight="1" x14ac:dyDescent="0.2">
      <c r="A278" s="1">
        <v>277</v>
      </c>
      <c r="B278" s="2">
        <v>20171109</v>
      </c>
      <c r="C278" s="1" t="s">
        <v>759</v>
      </c>
      <c r="D278" s="1" t="s">
        <v>409</v>
      </c>
      <c r="E278" s="1" t="s">
        <v>1376</v>
      </c>
      <c r="F278" s="1" t="s">
        <v>272</v>
      </c>
      <c r="G278" s="73" t="str">
        <f>INDEX(中文!B:B,MATCH(LEFT(已整理!J278,6),中文!E:E,0))</f>
        <v>-</v>
      </c>
      <c r="H278" s="5">
        <v>1</v>
      </c>
      <c r="I278" s="2">
        <v>1</v>
      </c>
      <c r="J278" s="2" t="s">
        <v>1885</v>
      </c>
      <c r="K278" s="2" t="s">
        <v>2573</v>
      </c>
      <c r="L278" s="31">
        <v>42943</v>
      </c>
      <c r="M278" s="2"/>
      <c r="N278" s="73" t="str">
        <f t="shared" si="4"/>
        <v>AC266</v>
      </c>
    </row>
    <row r="279" spans="1:14" ht="14.25" customHeight="1" x14ac:dyDescent="0.2">
      <c r="A279" s="1">
        <v>278</v>
      </c>
      <c r="B279" s="2">
        <v>20171109</v>
      </c>
      <c r="C279" s="1" t="s">
        <v>759</v>
      </c>
      <c r="D279" s="1" t="s">
        <v>409</v>
      </c>
      <c r="E279" s="1" t="s">
        <v>1376</v>
      </c>
      <c r="F279" s="1" t="s">
        <v>273</v>
      </c>
      <c r="G279" s="73" t="str">
        <f>INDEX(中文!B:B,MATCH(LEFT(已整理!J279,6),中文!E:E,0))</f>
        <v>-</v>
      </c>
      <c r="H279" s="5">
        <v>1</v>
      </c>
      <c r="I279" s="2">
        <v>1</v>
      </c>
      <c r="J279" s="2" t="s">
        <v>1886</v>
      </c>
      <c r="K279" s="2" t="s">
        <v>2574</v>
      </c>
      <c r="L279" s="31">
        <v>42943</v>
      </c>
      <c r="M279" s="2"/>
      <c r="N279" s="73" t="str">
        <f t="shared" si="4"/>
        <v>AC267</v>
      </c>
    </row>
    <row r="280" spans="1:14" ht="14.25" customHeight="1" x14ac:dyDescent="0.2">
      <c r="A280" s="1">
        <v>279</v>
      </c>
      <c r="B280" s="2">
        <v>20171109</v>
      </c>
      <c r="C280" s="1" t="s">
        <v>759</v>
      </c>
      <c r="D280" s="1" t="s">
        <v>409</v>
      </c>
      <c r="E280" s="1" t="s">
        <v>1376</v>
      </c>
      <c r="F280" s="1" t="s">
        <v>274</v>
      </c>
      <c r="G280" s="73" t="str">
        <f>INDEX(中文!B:B,MATCH(LEFT(已整理!J280,6),中文!E:E,0))</f>
        <v>-</v>
      </c>
      <c r="H280" s="5">
        <v>1</v>
      </c>
      <c r="I280" s="2">
        <v>1</v>
      </c>
      <c r="J280" s="2" t="s">
        <v>1887</v>
      </c>
      <c r="K280" s="2" t="s">
        <v>2575</v>
      </c>
      <c r="L280" s="31">
        <v>42943</v>
      </c>
      <c r="M280" s="2"/>
      <c r="N280" s="73" t="str">
        <f t="shared" si="4"/>
        <v>AC268</v>
      </c>
    </row>
    <row r="281" spans="1:14" ht="14.25" customHeight="1" x14ac:dyDescent="0.2">
      <c r="A281" s="1">
        <v>280</v>
      </c>
      <c r="B281" s="2">
        <v>20171109</v>
      </c>
      <c r="C281" s="1" t="s">
        <v>759</v>
      </c>
      <c r="D281" s="1" t="s">
        <v>409</v>
      </c>
      <c r="E281" s="1" t="s">
        <v>1376</v>
      </c>
      <c r="F281" s="1" t="s">
        <v>275</v>
      </c>
      <c r="G281" s="73" t="str">
        <f>INDEX(中文!B:B,MATCH(LEFT(已整理!J281,6),中文!E:E,0))</f>
        <v>-</v>
      </c>
      <c r="H281" s="5">
        <v>1</v>
      </c>
      <c r="I281" s="2">
        <v>1</v>
      </c>
      <c r="J281" s="2" t="s">
        <v>1888</v>
      </c>
      <c r="K281" s="2" t="s">
        <v>2576</v>
      </c>
      <c r="L281" s="31">
        <v>42943</v>
      </c>
      <c r="M281" s="2"/>
      <c r="N281" s="73" t="str">
        <f t="shared" si="4"/>
        <v>AC269</v>
      </c>
    </row>
    <row r="282" spans="1:14" ht="14.25" customHeight="1" x14ac:dyDescent="0.2">
      <c r="A282" s="1">
        <v>281</v>
      </c>
      <c r="B282" s="2">
        <v>20171109</v>
      </c>
      <c r="C282" s="1" t="s">
        <v>759</v>
      </c>
      <c r="D282" s="1" t="s">
        <v>409</v>
      </c>
      <c r="E282" s="1" t="s">
        <v>1376</v>
      </c>
      <c r="F282" s="1" t="s">
        <v>276</v>
      </c>
      <c r="G282" s="73" t="str">
        <f>INDEX(中文!B:B,MATCH(LEFT(已整理!J282,6),中文!E:E,0))</f>
        <v>-</v>
      </c>
      <c r="H282" s="5">
        <v>1</v>
      </c>
      <c r="I282" s="2">
        <v>1</v>
      </c>
      <c r="J282" s="2" t="s">
        <v>1889</v>
      </c>
      <c r="K282" s="2" t="s">
        <v>2577</v>
      </c>
      <c r="L282" s="31">
        <v>42943</v>
      </c>
      <c r="M282" s="2"/>
      <c r="N282" s="73" t="str">
        <f t="shared" si="4"/>
        <v>AC270</v>
      </c>
    </row>
    <row r="283" spans="1:14" ht="14.25" customHeight="1" x14ac:dyDescent="0.2">
      <c r="A283" s="1">
        <v>282</v>
      </c>
      <c r="B283" s="2">
        <v>20171109</v>
      </c>
      <c r="C283" s="1" t="s">
        <v>759</v>
      </c>
      <c r="D283" s="1" t="s">
        <v>409</v>
      </c>
      <c r="E283" s="1" t="s">
        <v>1376</v>
      </c>
      <c r="F283" s="1" t="s">
        <v>277</v>
      </c>
      <c r="G283" s="73" t="str">
        <f>INDEX(中文!B:B,MATCH(LEFT(已整理!J283,6),中文!E:E,0))</f>
        <v>-</v>
      </c>
      <c r="H283" s="5">
        <v>1</v>
      </c>
      <c r="I283" s="2">
        <v>1</v>
      </c>
      <c r="J283" s="2" t="s">
        <v>1890</v>
      </c>
      <c r="K283" s="2" t="s">
        <v>2578</v>
      </c>
      <c r="L283" s="31">
        <v>42943</v>
      </c>
      <c r="M283" s="2"/>
      <c r="N283" s="73" t="str">
        <f t="shared" si="4"/>
        <v>AC271</v>
      </c>
    </row>
    <row r="284" spans="1:14" ht="14.25" customHeight="1" x14ac:dyDescent="0.2">
      <c r="A284" s="1">
        <v>283</v>
      </c>
      <c r="B284" s="2">
        <v>20171109</v>
      </c>
      <c r="C284" s="1" t="s">
        <v>759</v>
      </c>
      <c r="D284" s="1" t="s">
        <v>409</v>
      </c>
      <c r="E284" s="1" t="s">
        <v>1376</v>
      </c>
      <c r="F284" s="1" t="s">
        <v>278</v>
      </c>
      <c r="G284" s="73" t="str">
        <f>INDEX(中文!B:B,MATCH(LEFT(已整理!J284,6),中文!E:E,0))</f>
        <v>-</v>
      </c>
      <c r="H284" s="5">
        <v>1</v>
      </c>
      <c r="I284" s="2">
        <v>1</v>
      </c>
      <c r="J284" s="2" t="s">
        <v>1891</v>
      </c>
      <c r="K284" s="2" t="s">
        <v>2579</v>
      </c>
      <c r="L284" s="31">
        <v>42943</v>
      </c>
      <c r="M284" s="2"/>
      <c r="N284" s="73" t="str">
        <f t="shared" si="4"/>
        <v>AC272</v>
      </c>
    </row>
    <row r="285" spans="1:14" ht="14.25" customHeight="1" x14ac:dyDescent="0.2">
      <c r="A285" s="1">
        <v>284</v>
      </c>
      <c r="B285" s="2">
        <v>20171109</v>
      </c>
      <c r="C285" s="1" t="s">
        <v>759</v>
      </c>
      <c r="D285" s="1" t="s">
        <v>409</v>
      </c>
      <c r="E285" s="1" t="s">
        <v>1376</v>
      </c>
      <c r="F285" s="1" t="s">
        <v>279</v>
      </c>
      <c r="G285" s="73" t="str">
        <f>INDEX(中文!B:B,MATCH(LEFT(已整理!J285,6),中文!E:E,0))</f>
        <v>-</v>
      </c>
      <c r="H285" s="5">
        <v>1</v>
      </c>
      <c r="I285" s="2">
        <v>1</v>
      </c>
      <c r="J285" s="2" t="s">
        <v>1892</v>
      </c>
      <c r="K285" s="2" t="s">
        <v>2580</v>
      </c>
      <c r="L285" s="31">
        <v>42943</v>
      </c>
      <c r="M285" s="2"/>
      <c r="N285" s="73" t="str">
        <f t="shared" si="4"/>
        <v>AC273</v>
      </c>
    </row>
    <row r="286" spans="1:14" ht="14.25" customHeight="1" x14ac:dyDescent="0.2">
      <c r="A286" s="1">
        <v>285</v>
      </c>
      <c r="B286" s="2">
        <v>20171109</v>
      </c>
      <c r="C286" s="1" t="s">
        <v>759</v>
      </c>
      <c r="D286" s="1" t="s">
        <v>409</v>
      </c>
      <c r="E286" s="1" t="s">
        <v>1376</v>
      </c>
      <c r="F286" s="1" t="s">
        <v>280</v>
      </c>
      <c r="G286" s="73" t="str">
        <f>INDEX(中文!B:B,MATCH(LEFT(已整理!J286,6),中文!E:E,0))</f>
        <v>-</v>
      </c>
      <c r="H286" s="5">
        <v>1</v>
      </c>
      <c r="I286" s="2">
        <v>1</v>
      </c>
      <c r="J286" s="2" t="s">
        <v>1893</v>
      </c>
      <c r="K286" s="2" t="s">
        <v>2581</v>
      </c>
      <c r="L286" s="31">
        <v>42943</v>
      </c>
      <c r="M286" s="2"/>
      <c r="N286" s="73" t="str">
        <f t="shared" si="4"/>
        <v>AC274</v>
      </c>
    </row>
    <row r="287" spans="1:14" ht="14.25" customHeight="1" x14ac:dyDescent="0.2">
      <c r="A287" s="1">
        <v>286</v>
      </c>
      <c r="B287" s="2">
        <v>20171109</v>
      </c>
      <c r="C287" s="1" t="s">
        <v>759</v>
      </c>
      <c r="D287" s="1" t="s">
        <v>409</v>
      </c>
      <c r="E287" s="1" t="s">
        <v>1376</v>
      </c>
      <c r="F287" s="1" t="s">
        <v>281</v>
      </c>
      <c r="G287" s="73" t="str">
        <f>INDEX(中文!B:B,MATCH(LEFT(已整理!J287,6),中文!E:E,0))</f>
        <v>-</v>
      </c>
      <c r="H287" s="5">
        <v>1</v>
      </c>
      <c r="I287" s="2">
        <v>1</v>
      </c>
      <c r="J287" s="2" t="s">
        <v>1894</v>
      </c>
      <c r="K287" s="2" t="s">
        <v>2582</v>
      </c>
      <c r="L287" s="31">
        <v>42943</v>
      </c>
      <c r="M287" s="2"/>
      <c r="N287" s="73" t="str">
        <f t="shared" si="4"/>
        <v>AC275</v>
      </c>
    </row>
    <row r="288" spans="1:14" ht="14.25" customHeight="1" x14ac:dyDescent="0.2">
      <c r="A288" s="1">
        <v>287</v>
      </c>
      <c r="B288" s="2">
        <v>20171109</v>
      </c>
      <c r="C288" s="1" t="s">
        <v>759</v>
      </c>
      <c r="D288" s="1" t="s">
        <v>409</v>
      </c>
      <c r="E288" s="1" t="s">
        <v>1376</v>
      </c>
      <c r="F288" s="1" t="s">
        <v>282</v>
      </c>
      <c r="G288" s="73" t="str">
        <f>INDEX(中文!B:B,MATCH(LEFT(已整理!J288,6),中文!E:E,0))</f>
        <v>-</v>
      </c>
      <c r="H288" s="5">
        <v>1</v>
      </c>
      <c r="I288" s="2">
        <v>1</v>
      </c>
      <c r="J288" s="2" t="s">
        <v>1895</v>
      </c>
      <c r="K288" s="2" t="s">
        <v>2583</v>
      </c>
      <c r="L288" s="31">
        <v>42943</v>
      </c>
      <c r="M288" s="2"/>
      <c r="N288" s="73" t="str">
        <f t="shared" si="4"/>
        <v>AC276</v>
      </c>
    </row>
    <row r="289" spans="1:14" ht="14.25" customHeight="1" x14ac:dyDescent="0.2">
      <c r="A289" s="1">
        <v>288</v>
      </c>
      <c r="B289" s="2">
        <v>20171109</v>
      </c>
      <c r="C289" s="1" t="s">
        <v>759</v>
      </c>
      <c r="D289" s="1" t="s">
        <v>409</v>
      </c>
      <c r="E289" s="1" t="s">
        <v>1376</v>
      </c>
      <c r="F289" s="1" t="s">
        <v>283</v>
      </c>
      <c r="G289" s="73" t="str">
        <f>INDEX(中文!B:B,MATCH(LEFT(已整理!J289,6),中文!E:E,0))</f>
        <v>-</v>
      </c>
      <c r="H289" s="5">
        <v>1</v>
      </c>
      <c r="I289" s="2">
        <v>1</v>
      </c>
      <c r="J289" s="2" t="s">
        <v>1896</v>
      </c>
      <c r="K289" s="2" t="s">
        <v>2584</v>
      </c>
      <c r="L289" s="31">
        <v>42943</v>
      </c>
      <c r="M289" s="2"/>
      <c r="N289" s="73" t="str">
        <f t="shared" si="4"/>
        <v>AC277</v>
      </c>
    </row>
    <row r="290" spans="1:14" ht="14.25" customHeight="1" x14ac:dyDescent="0.2">
      <c r="A290" s="1">
        <v>289</v>
      </c>
      <c r="B290" s="2">
        <v>20171109</v>
      </c>
      <c r="C290" s="1" t="s">
        <v>759</v>
      </c>
      <c r="D290" s="1" t="s">
        <v>409</v>
      </c>
      <c r="E290" s="1" t="s">
        <v>1376</v>
      </c>
      <c r="F290" s="1" t="s">
        <v>284</v>
      </c>
      <c r="G290" s="73" t="str">
        <f>INDEX(中文!B:B,MATCH(LEFT(已整理!J290,6),中文!E:E,0))</f>
        <v>-</v>
      </c>
      <c r="H290" s="5">
        <v>1</v>
      </c>
      <c r="I290" s="2">
        <v>1</v>
      </c>
      <c r="J290" s="2" t="s">
        <v>1897</v>
      </c>
      <c r="K290" s="2" t="s">
        <v>2585</v>
      </c>
      <c r="L290" s="31">
        <v>42943</v>
      </c>
      <c r="M290" s="2"/>
      <c r="N290" s="73" t="str">
        <f t="shared" si="4"/>
        <v>AC278</v>
      </c>
    </row>
    <row r="291" spans="1:14" ht="14.25" customHeight="1" x14ac:dyDescent="0.2">
      <c r="A291" s="1">
        <v>290</v>
      </c>
      <c r="B291" s="2">
        <v>20171109</v>
      </c>
      <c r="C291" s="1" t="s">
        <v>759</v>
      </c>
      <c r="D291" s="1" t="s">
        <v>409</v>
      </c>
      <c r="E291" s="1" t="s">
        <v>1376</v>
      </c>
      <c r="F291" s="1" t="s">
        <v>285</v>
      </c>
      <c r="G291" s="73" t="str">
        <f>INDEX(中文!B:B,MATCH(LEFT(已整理!J291,6),中文!E:E,0))</f>
        <v>-</v>
      </c>
      <c r="H291" s="5">
        <v>1</v>
      </c>
      <c r="I291" s="2">
        <v>1</v>
      </c>
      <c r="J291" s="2" t="s">
        <v>1898</v>
      </c>
      <c r="K291" s="2" t="s">
        <v>2586</v>
      </c>
      <c r="L291" s="31">
        <v>42943</v>
      </c>
      <c r="M291" s="2"/>
      <c r="N291" s="73" t="str">
        <f t="shared" si="4"/>
        <v>AC279</v>
      </c>
    </row>
    <row r="292" spans="1:14" ht="14.25" customHeight="1" x14ac:dyDescent="0.2">
      <c r="A292" s="1">
        <v>291</v>
      </c>
      <c r="B292" s="2">
        <v>20171109</v>
      </c>
      <c r="C292" s="1" t="s">
        <v>759</v>
      </c>
      <c r="D292" s="1" t="s">
        <v>409</v>
      </c>
      <c r="E292" s="1" t="s">
        <v>1376</v>
      </c>
      <c r="F292" s="1" t="s">
        <v>286</v>
      </c>
      <c r="G292" s="73" t="str">
        <f>INDEX(中文!B:B,MATCH(LEFT(已整理!J292,6),中文!E:E,0))</f>
        <v>-</v>
      </c>
      <c r="H292" s="5">
        <v>1</v>
      </c>
      <c r="I292" s="2">
        <v>1</v>
      </c>
      <c r="J292" s="2" t="s">
        <v>1899</v>
      </c>
      <c r="K292" s="2" t="s">
        <v>2587</v>
      </c>
      <c r="L292" s="31">
        <v>42943</v>
      </c>
      <c r="M292" s="2"/>
      <c r="N292" s="73" t="str">
        <f t="shared" si="4"/>
        <v>AC280</v>
      </c>
    </row>
    <row r="293" spans="1:14" ht="14.25" customHeight="1" x14ac:dyDescent="0.2">
      <c r="A293" s="1">
        <v>292</v>
      </c>
      <c r="B293" s="2">
        <v>20171109</v>
      </c>
      <c r="C293" s="1" t="s">
        <v>759</v>
      </c>
      <c r="D293" s="1" t="s">
        <v>409</v>
      </c>
      <c r="E293" s="1" t="s">
        <v>1376</v>
      </c>
      <c r="F293" s="1" t="s">
        <v>287</v>
      </c>
      <c r="G293" s="73" t="str">
        <f>INDEX(中文!B:B,MATCH(LEFT(已整理!J293,6),中文!E:E,0))</f>
        <v>-</v>
      </c>
      <c r="H293" s="5">
        <v>1</v>
      </c>
      <c r="I293" s="2">
        <v>1</v>
      </c>
      <c r="J293" s="2" t="s">
        <v>1900</v>
      </c>
      <c r="K293" s="2" t="s">
        <v>2588</v>
      </c>
      <c r="L293" s="31">
        <v>42943</v>
      </c>
      <c r="M293" s="2"/>
      <c r="N293" s="73" t="str">
        <f t="shared" si="4"/>
        <v>AC281</v>
      </c>
    </row>
    <row r="294" spans="1:14" ht="14.25" customHeight="1" x14ac:dyDescent="0.2">
      <c r="A294" s="1">
        <v>293</v>
      </c>
      <c r="B294" s="2">
        <v>20171109</v>
      </c>
      <c r="C294" s="1" t="s">
        <v>759</v>
      </c>
      <c r="D294" s="1" t="s">
        <v>409</v>
      </c>
      <c r="E294" s="1" t="s">
        <v>1376</v>
      </c>
      <c r="F294" s="1" t="s">
        <v>288</v>
      </c>
      <c r="G294" s="73" t="str">
        <f>INDEX(中文!B:B,MATCH(LEFT(已整理!J294,6),中文!E:E,0))</f>
        <v>-</v>
      </c>
      <c r="H294" s="5">
        <v>1</v>
      </c>
      <c r="I294" s="2">
        <v>1</v>
      </c>
      <c r="J294" s="2" t="s">
        <v>1901</v>
      </c>
      <c r="K294" s="2" t="s">
        <v>2589</v>
      </c>
      <c r="L294" s="31">
        <v>42943</v>
      </c>
      <c r="M294" s="2"/>
      <c r="N294" s="73" t="str">
        <f t="shared" si="4"/>
        <v>AC282</v>
      </c>
    </row>
    <row r="295" spans="1:14" ht="14.25" customHeight="1" x14ac:dyDescent="0.2">
      <c r="A295" s="1">
        <v>294</v>
      </c>
      <c r="B295" s="2">
        <v>20171109</v>
      </c>
      <c r="C295" s="1" t="s">
        <v>759</v>
      </c>
      <c r="D295" s="1" t="s">
        <v>409</v>
      </c>
      <c r="E295" s="1" t="s">
        <v>1376</v>
      </c>
      <c r="F295" s="1" t="s">
        <v>289</v>
      </c>
      <c r="G295" s="73" t="str">
        <f>INDEX(中文!B:B,MATCH(LEFT(已整理!J295,6),中文!E:E,0))</f>
        <v>-</v>
      </c>
      <c r="H295" s="5">
        <v>1</v>
      </c>
      <c r="I295" s="2">
        <v>1</v>
      </c>
      <c r="J295" s="2" t="s">
        <v>1902</v>
      </c>
      <c r="K295" s="2" t="s">
        <v>2590</v>
      </c>
      <c r="L295" s="31">
        <v>42943</v>
      </c>
      <c r="M295" s="2"/>
      <c r="N295" s="73" t="str">
        <f t="shared" si="4"/>
        <v>AC283</v>
      </c>
    </row>
    <row r="296" spans="1:14" ht="14.25" customHeight="1" x14ac:dyDescent="0.2">
      <c r="A296" s="1">
        <v>295</v>
      </c>
      <c r="B296" s="2">
        <v>20171109</v>
      </c>
      <c r="C296" s="1" t="s">
        <v>759</v>
      </c>
      <c r="D296" s="1" t="s">
        <v>409</v>
      </c>
      <c r="E296" s="1" t="s">
        <v>1376</v>
      </c>
      <c r="F296" s="1" t="s">
        <v>290</v>
      </c>
      <c r="G296" s="73" t="str">
        <f>INDEX(中文!B:B,MATCH(LEFT(已整理!J296,6),中文!E:E,0))</f>
        <v>-</v>
      </c>
      <c r="H296" s="5">
        <v>1</v>
      </c>
      <c r="I296" s="2">
        <v>1</v>
      </c>
      <c r="J296" s="2" t="s">
        <v>1903</v>
      </c>
      <c r="K296" s="2" t="s">
        <v>2591</v>
      </c>
      <c r="L296" s="31">
        <v>42943</v>
      </c>
      <c r="M296" s="2"/>
      <c r="N296" s="73" t="str">
        <f t="shared" si="4"/>
        <v>AC284</v>
      </c>
    </row>
    <row r="297" spans="1:14" ht="14.25" customHeight="1" x14ac:dyDescent="0.2">
      <c r="A297" s="1">
        <v>296</v>
      </c>
      <c r="B297" s="2">
        <v>20171109</v>
      </c>
      <c r="C297" s="1" t="s">
        <v>759</v>
      </c>
      <c r="D297" s="1" t="s">
        <v>409</v>
      </c>
      <c r="E297" s="1" t="s">
        <v>1376</v>
      </c>
      <c r="F297" s="1" t="s">
        <v>291</v>
      </c>
      <c r="G297" s="73" t="str">
        <f>INDEX(中文!B:B,MATCH(LEFT(已整理!J297,6),中文!E:E,0))</f>
        <v>-</v>
      </c>
      <c r="H297" s="5">
        <v>1</v>
      </c>
      <c r="I297" s="2">
        <v>1</v>
      </c>
      <c r="J297" s="2" t="s">
        <v>1904</v>
      </c>
      <c r="K297" s="2" t="s">
        <v>2592</v>
      </c>
      <c r="L297" s="31">
        <v>42943</v>
      </c>
      <c r="M297" s="2"/>
      <c r="N297" s="73" t="str">
        <f t="shared" si="4"/>
        <v>AC285</v>
      </c>
    </row>
    <row r="298" spans="1:14" ht="14.25" customHeight="1" x14ac:dyDescent="0.2">
      <c r="A298" s="1">
        <v>297</v>
      </c>
      <c r="B298" s="2">
        <v>20171109</v>
      </c>
      <c r="C298" s="1" t="s">
        <v>759</v>
      </c>
      <c r="D298" s="1" t="s">
        <v>409</v>
      </c>
      <c r="E298" s="1" t="s">
        <v>1376</v>
      </c>
      <c r="F298" s="1" t="s">
        <v>292</v>
      </c>
      <c r="G298" s="73" t="str">
        <f>INDEX(中文!B:B,MATCH(LEFT(已整理!J298,6),中文!E:E,0))</f>
        <v>-</v>
      </c>
      <c r="H298" s="5">
        <v>1</v>
      </c>
      <c r="I298" s="2">
        <v>1</v>
      </c>
      <c r="J298" s="2" t="s">
        <v>1905</v>
      </c>
      <c r="K298" s="2" t="s">
        <v>2593</v>
      </c>
      <c r="L298" s="31">
        <v>42943</v>
      </c>
      <c r="M298" s="2"/>
      <c r="N298" s="73" t="str">
        <f t="shared" si="4"/>
        <v>AC286</v>
      </c>
    </row>
    <row r="299" spans="1:14" ht="14.25" customHeight="1" x14ac:dyDescent="0.2">
      <c r="A299" s="1">
        <v>298</v>
      </c>
      <c r="B299" s="2">
        <v>20171109</v>
      </c>
      <c r="C299" s="1" t="s">
        <v>759</v>
      </c>
      <c r="D299" s="1" t="s">
        <v>409</v>
      </c>
      <c r="E299" s="1" t="s">
        <v>1376</v>
      </c>
      <c r="F299" s="1" t="s">
        <v>293</v>
      </c>
      <c r="G299" s="73" t="str">
        <f>INDEX(中文!B:B,MATCH(LEFT(已整理!J299,6),中文!E:E,0))</f>
        <v>-</v>
      </c>
      <c r="H299" s="5">
        <v>1</v>
      </c>
      <c r="I299" s="2">
        <v>1</v>
      </c>
      <c r="J299" s="2" t="s">
        <v>1906</v>
      </c>
      <c r="K299" s="2" t="s">
        <v>2594</v>
      </c>
      <c r="L299" s="31">
        <v>42943</v>
      </c>
      <c r="M299" s="2"/>
      <c r="N299" s="73" t="str">
        <f t="shared" si="4"/>
        <v>AC287</v>
      </c>
    </row>
    <row r="300" spans="1:14" ht="14.25" customHeight="1" x14ac:dyDescent="0.2">
      <c r="A300" s="1">
        <v>299</v>
      </c>
      <c r="B300" s="2">
        <v>20171109</v>
      </c>
      <c r="C300" s="1" t="s">
        <v>759</v>
      </c>
      <c r="D300" s="1" t="s">
        <v>409</v>
      </c>
      <c r="E300" s="1" t="s">
        <v>1376</v>
      </c>
      <c r="F300" s="1" t="s">
        <v>294</v>
      </c>
      <c r="G300" s="73" t="str">
        <f>INDEX(中文!B:B,MATCH(LEFT(已整理!J300,6),中文!E:E,0))</f>
        <v>-</v>
      </c>
      <c r="H300" s="5">
        <v>1</v>
      </c>
      <c r="I300" s="2">
        <v>1</v>
      </c>
      <c r="J300" s="2" t="s">
        <v>1907</v>
      </c>
      <c r="K300" s="2" t="s">
        <v>2595</v>
      </c>
      <c r="L300" s="31">
        <v>42943</v>
      </c>
      <c r="M300" s="2"/>
      <c r="N300" s="73" t="str">
        <f t="shared" si="4"/>
        <v>AC288</v>
      </c>
    </row>
    <row r="301" spans="1:14" ht="14.25" customHeight="1" x14ac:dyDescent="0.2">
      <c r="A301" s="1">
        <v>300</v>
      </c>
      <c r="B301" s="2">
        <v>20171109</v>
      </c>
      <c r="C301" s="1" t="s">
        <v>759</v>
      </c>
      <c r="D301" s="1" t="s">
        <v>409</v>
      </c>
      <c r="E301" s="1" t="s">
        <v>1376</v>
      </c>
      <c r="F301" s="1" t="s">
        <v>295</v>
      </c>
      <c r="G301" s="73" t="str">
        <f>INDEX(中文!B:B,MATCH(LEFT(已整理!J301,6),中文!E:E,0))</f>
        <v>-</v>
      </c>
      <c r="H301" s="5">
        <v>1</v>
      </c>
      <c r="I301" s="2">
        <v>1</v>
      </c>
      <c r="J301" s="2" t="s">
        <v>1908</v>
      </c>
      <c r="K301" s="2" t="s">
        <v>2596</v>
      </c>
      <c r="L301" s="31">
        <v>42943</v>
      </c>
      <c r="M301" s="2"/>
      <c r="N301" s="73" t="str">
        <f t="shared" si="4"/>
        <v>AC289</v>
      </c>
    </row>
    <row r="302" spans="1:14" ht="14.25" customHeight="1" x14ac:dyDescent="0.2">
      <c r="A302" s="1">
        <v>301</v>
      </c>
      <c r="B302" s="2">
        <v>20171109</v>
      </c>
      <c r="C302" s="1" t="s">
        <v>759</v>
      </c>
      <c r="D302" s="1" t="s">
        <v>409</v>
      </c>
      <c r="E302" s="1" t="s">
        <v>1376</v>
      </c>
      <c r="F302" s="1" t="s">
        <v>296</v>
      </c>
      <c r="G302" s="73" t="str">
        <f>INDEX(中文!B:B,MATCH(LEFT(已整理!J302,6),中文!E:E,0))</f>
        <v>-</v>
      </c>
      <c r="H302" s="5">
        <v>1</v>
      </c>
      <c r="I302" s="2">
        <v>1</v>
      </c>
      <c r="J302" s="2" t="s">
        <v>1909</v>
      </c>
      <c r="K302" s="2" t="s">
        <v>2597</v>
      </c>
      <c r="L302" s="31">
        <v>42943</v>
      </c>
      <c r="M302" s="2"/>
      <c r="N302" s="73" t="str">
        <f t="shared" si="4"/>
        <v>AC290</v>
      </c>
    </row>
    <row r="303" spans="1:14" ht="14.25" customHeight="1" x14ac:dyDescent="0.2">
      <c r="A303" s="1">
        <v>302</v>
      </c>
      <c r="B303" s="2">
        <v>20171109</v>
      </c>
      <c r="C303" s="1" t="s">
        <v>759</v>
      </c>
      <c r="D303" s="1" t="s">
        <v>409</v>
      </c>
      <c r="E303" s="1" t="s">
        <v>1376</v>
      </c>
      <c r="F303" s="1" t="s">
        <v>297</v>
      </c>
      <c r="G303" s="73" t="str">
        <f>INDEX(中文!B:B,MATCH(LEFT(已整理!J303,6),中文!E:E,0))</f>
        <v>-</v>
      </c>
      <c r="H303" s="5">
        <v>1</v>
      </c>
      <c r="I303" s="2">
        <v>1</v>
      </c>
      <c r="J303" s="2" t="s">
        <v>1910</v>
      </c>
      <c r="K303" s="2" t="s">
        <v>2598</v>
      </c>
      <c r="L303" s="31">
        <v>42943</v>
      </c>
      <c r="M303" s="2"/>
      <c r="N303" s="73" t="str">
        <f t="shared" si="4"/>
        <v>AC291</v>
      </c>
    </row>
    <row r="304" spans="1:14" ht="14.25" customHeight="1" x14ac:dyDescent="0.2">
      <c r="A304" s="1">
        <v>303</v>
      </c>
      <c r="B304" s="2">
        <v>20171109</v>
      </c>
      <c r="C304" s="1" t="s">
        <v>759</v>
      </c>
      <c r="D304" s="1" t="s">
        <v>409</v>
      </c>
      <c r="E304" s="1" t="s">
        <v>1376</v>
      </c>
      <c r="F304" s="1" t="s">
        <v>298</v>
      </c>
      <c r="G304" s="73" t="str">
        <f>INDEX(中文!B:B,MATCH(LEFT(已整理!J304,6),中文!E:E,0))</f>
        <v>-</v>
      </c>
      <c r="H304" s="5">
        <v>1</v>
      </c>
      <c r="I304" s="2">
        <v>1</v>
      </c>
      <c r="J304" s="2" t="s">
        <v>1911</v>
      </c>
      <c r="K304" s="2" t="s">
        <v>2599</v>
      </c>
      <c r="L304" s="31">
        <v>42943</v>
      </c>
      <c r="M304" s="2"/>
      <c r="N304" s="73" t="str">
        <f t="shared" si="4"/>
        <v>AC292</v>
      </c>
    </row>
    <row r="305" spans="1:14" ht="14.25" customHeight="1" x14ac:dyDescent="0.2">
      <c r="A305" s="1">
        <v>304</v>
      </c>
      <c r="B305" s="2">
        <v>20171109</v>
      </c>
      <c r="C305" s="1" t="s">
        <v>759</v>
      </c>
      <c r="D305" s="1" t="s">
        <v>409</v>
      </c>
      <c r="E305" s="1" t="s">
        <v>1376</v>
      </c>
      <c r="F305" s="1" t="s">
        <v>299</v>
      </c>
      <c r="G305" s="73" t="str">
        <f>INDEX(中文!B:B,MATCH(LEFT(已整理!J305,6),中文!E:E,0))</f>
        <v>-</v>
      </c>
      <c r="H305" s="5">
        <v>1</v>
      </c>
      <c r="I305" s="2">
        <v>1</v>
      </c>
      <c r="J305" s="2" t="s">
        <v>1912</v>
      </c>
      <c r="K305" s="2" t="s">
        <v>2600</v>
      </c>
      <c r="L305" s="31">
        <v>42943</v>
      </c>
      <c r="M305" s="2"/>
      <c r="N305" s="73" t="str">
        <f t="shared" si="4"/>
        <v>AC293</v>
      </c>
    </row>
    <row r="306" spans="1:14" ht="14.25" customHeight="1" x14ac:dyDescent="0.2">
      <c r="A306" s="1">
        <v>305</v>
      </c>
      <c r="B306" s="2">
        <v>20171109</v>
      </c>
      <c r="C306" s="1" t="s">
        <v>759</v>
      </c>
      <c r="D306" s="1" t="s">
        <v>409</v>
      </c>
      <c r="E306" s="1" t="s">
        <v>1376</v>
      </c>
      <c r="F306" s="1" t="s">
        <v>300</v>
      </c>
      <c r="G306" s="73" t="str">
        <f>INDEX(中文!B:B,MATCH(LEFT(已整理!J306,6),中文!E:E,0))</f>
        <v>-</v>
      </c>
      <c r="H306" s="5">
        <v>1</v>
      </c>
      <c r="I306" s="2">
        <v>1</v>
      </c>
      <c r="J306" s="2" t="s">
        <v>1913</v>
      </c>
      <c r="K306" s="2" t="s">
        <v>2601</v>
      </c>
      <c r="L306" s="31">
        <v>42943</v>
      </c>
      <c r="M306" s="2"/>
      <c r="N306" s="73" t="str">
        <f t="shared" si="4"/>
        <v>AC294</v>
      </c>
    </row>
    <row r="307" spans="1:14" ht="14.25" customHeight="1" x14ac:dyDescent="0.2">
      <c r="A307" s="1">
        <v>306</v>
      </c>
      <c r="B307" s="2">
        <v>20171109</v>
      </c>
      <c r="C307" s="1" t="s">
        <v>759</v>
      </c>
      <c r="D307" s="1" t="s">
        <v>409</v>
      </c>
      <c r="E307" s="1" t="s">
        <v>1376</v>
      </c>
      <c r="F307" s="1" t="s">
        <v>301</v>
      </c>
      <c r="G307" s="73" t="str">
        <f>INDEX(中文!B:B,MATCH(LEFT(已整理!J307,6),中文!E:E,0))</f>
        <v>-</v>
      </c>
      <c r="H307" s="5">
        <v>1</v>
      </c>
      <c r="I307" s="2">
        <v>1</v>
      </c>
      <c r="J307" s="2" t="s">
        <v>1914</v>
      </c>
      <c r="K307" s="2" t="s">
        <v>2602</v>
      </c>
      <c r="L307" s="31">
        <v>42943</v>
      </c>
      <c r="M307" s="2"/>
      <c r="N307" s="73" t="str">
        <f t="shared" si="4"/>
        <v>AC295</v>
      </c>
    </row>
    <row r="308" spans="1:14" ht="14.25" customHeight="1" x14ac:dyDescent="0.2">
      <c r="A308" s="1">
        <v>307</v>
      </c>
      <c r="B308" s="2">
        <v>20171109</v>
      </c>
      <c r="C308" s="1" t="s">
        <v>759</v>
      </c>
      <c r="D308" s="1" t="s">
        <v>409</v>
      </c>
      <c r="E308" s="1" t="s">
        <v>1376</v>
      </c>
      <c r="F308" s="1" t="s">
        <v>302</v>
      </c>
      <c r="G308" s="73" t="str">
        <f>INDEX(中文!B:B,MATCH(LEFT(已整理!J308,6),中文!E:E,0))</f>
        <v>-</v>
      </c>
      <c r="H308" s="5">
        <v>1</v>
      </c>
      <c r="I308" s="2">
        <v>1</v>
      </c>
      <c r="J308" s="2" t="s">
        <v>1915</v>
      </c>
      <c r="K308" s="2" t="s">
        <v>2603</v>
      </c>
      <c r="L308" s="31">
        <v>42943</v>
      </c>
      <c r="M308" s="2"/>
      <c r="N308" s="73" t="str">
        <f t="shared" si="4"/>
        <v>AC296</v>
      </c>
    </row>
    <row r="309" spans="1:14" ht="14.25" customHeight="1" x14ac:dyDescent="0.2">
      <c r="A309" s="1">
        <v>308</v>
      </c>
      <c r="B309" s="2">
        <v>20171109</v>
      </c>
      <c r="C309" s="1" t="s">
        <v>759</v>
      </c>
      <c r="D309" s="1" t="s">
        <v>409</v>
      </c>
      <c r="E309" s="1" t="s">
        <v>1376</v>
      </c>
      <c r="F309" s="1" t="s">
        <v>303</v>
      </c>
      <c r="G309" s="73" t="str">
        <f>INDEX(中文!B:B,MATCH(LEFT(已整理!J309,6),中文!E:E,0))</f>
        <v>-</v>
      </c>
      <c r="H309" s="5">
        <v>1</v>
      </c>
      <c r="I309" s="2">
        <v>1</v>
      </c>
      <c r="J309" s="2" t="s">
        <v>1916</v>
      </c>
      <c r="K309" s="2" t="s">
        <v>2604</v>
      </c>
      <c r="L309" s="31">
        <v>42943</v>
      </c>
      <c r="M309" s="2"/>
      <c r="N309" s="73" t="str">
        <f t="shared" si="4"/>
        <v>AC297</v>
      </c>
    </row>
    <row r="310" spans="1:14" ht="14.25" customHeight="1" x14ac:dyDescent="0.2">
      <c r="A310" s="1">
        <v>309</v>
      </c>
      <c r="B310" s="2">
        <v>20171109</v>
      </c>
      <c r="C310" s="1" t="s">
        <v>759</v>
      </c>
      <c r="D310" s="1" t="s">
        <v>409</v>
      </c>
      <c r="E310" s="1" t="s">
        <v>1376</v>
      </c>
      <c r="F310" s="1" t="s">
        <v>304</v>
      </c>
      <c r="G310" s="73" t="str">
        <f>INDEX(中文!B:B,MATCH(LEFT(已整理!J310,6),中文!E:E,0))</f>
        <v>-</v>
      </c>
      <c r="H310" s="5">
        <v>1</v>
      </c>
      <c r="I310" s="2">
        <v>1</v>
      </c>
      <c r="J310" s="2" t="s">
        <v>1917</v>
      </c>
      <c r="K310" s="2" t="s">
        <v>2605</v>
      </c>
      <c r="L310" s="31">
        <v>42943</v>
      </c>
      <c r="M310" s="2"/>
      <c r="N310" s="73" t="str">
        <f t="shared" si="4"/>
        <v>AC298</v>
      </c>
    </row>
    <row r="311" spans="1:14" ht="14.25" customHeight="1" x14ac:dyDescent="0.2">
      <c r="A311" s="1">
        <v>310</v>
      </c>
      <c r="B311" s="2">
        <v>20171109</v>
      </c>
      <c r="C311" s="1" t="s">
        <v>759</v>
      </c>
      <c r="D311" s="1" t="s">
        <v>409</v>
      </c>
      <c r="E311" s="1" t="s">
        <v>1376</v>
      </c>
      <c r="F311" s="1" t="s">
        <v>305</v>
      </c>
      <c r="G311" s="73" t="str">
        <f>INDEX(中文!B:B,MATCH(LEFT(已整理!J311,6),中文!E:E,0))</f>
        <v>-</v>
      </c>
      <c r="H311" s="5">
        <v>1</v>
      </c>
      <c r="I311" s="2">
        <v>1</v>
      </c>
      <c r="J311" s="2" t="s">
        <v>1918</v>
      </c>
      <c r="K311" s="2" t="s">
        <v>2606</v>
      </c>
      <c r="L311" s="31">
        <v>42943</v>
      </c>
      <c r="M311" s="2"/>
      <c r="N311" s="73" t="str">
        <f t="shared" si="4"/>
        <v>AC299</v>
      </c>
    </row>
    <row r="312" spans="1:14" ht="14.25" customHeight="1" x14ac:dyDescent="0.2">
      <c r="A312" s="1">
        <v>311</v>
      </c>
      <c r="B312" s="2">
        <v>20171109</v>
      </c>
      <c r="C312" s="1" t="s">
        <v>759</v>
      </c>
      <c r="D312" s="1" t="s">
        <v>409</v>
      </c>
      <c r="E312" s="1" t="s">
        <v>1376</v>
      </c>
      <c r="F312" s="1" t="s">
        <v>306</v>
      </c>
      <c r="G312" s="73" t="str">
        <f>INDEX(中文!B:B,MATCH(LEFT(已整理!J312,6),中文!E:E,0))</f>
        <v>-</v>
      </c>
      <c r="H312" s="5">
        <v>1</v>
      </c>
      <c r="I312" s="2">
        <v>1</v>
      </c>
      <c r="J312" s="2" t="s">
        <v>1919</v>
      </c>
      <c r="K312" s="2" t="s">
        <v>2607</v>
      </c>
      <c r="L312" s="31">
        <v>42943</v>
      </c>
      <c r="M312" s="2"/>
      <c r="N312" s="73" t="str">
        <f t="shared" si="4"/>
        <v>AC300</v>
      </c>
    </row>
    <row r="313" spans="1:14" ht="14.25" customHeight="1" x14ac:dyDescent="0.2">
      <c r="A313" s="1">
        <v>312</v>
      </c>
      <c r="B313" s="2">
        <v>20171109</v>
      </c>
      <c r="C313" s="1" t="s">
        <v>759</v>
      </c>
      <c r="D313" s="1" t="s">
        <v>409</v>
      </c>
      <c r="E313" s="1" t="s">
        <v>1377</v>
      </c>
      <c r="F313" s="1" t="s">
        <v>307</v>
      </c>
      <c r="G313" s="73" t="str">
        <f>INDEX(中文!B:B,MATCH(LEFT(已整理!J313,6),中文!E:E,0))</f>
        <v>静江(西施惠)  夏</v>
      </c>
      <c r="H313" s="5">
        <v>1</v>
      </c>
      <c r="I313" s="2">
        <v>1</v>
      </c>
      <c r="J313" s="2" t="s">
        <v>1920</v>
      </c>
      <c r="K313" s="2" t="s">
        <v>2608</v>
      </c>
      <c r="L313" s="31">
        <v>42943</v>
      </c>
      <c r="M313" s="2"/>
      <c r="N313" s="73" t="str">
        <f t="shared" si="4"/>
        <v>AC301</v>
      </c>
    </row>
    <row r="314" spans="1:14" ht="14.25" customHeight="1" x14ac:dyDescent="0.2">
      <c r="A314" s="1">
        <v>313</v>
      </c>
      <c r="B314" s="2">
        <v>20171109</v>
      </c>
      <c r="C314" s="1" t="s">
        <v>759</v>
      </c>
      <c r="D314" s="1" t="s">
        <v>409</v>
      </c>
      <c r="E314" s="1" t="s">
        <v>1377</v>
      </c>
      <c r="F314" s="1" t="s">
        <v>308</v>
      </c>
      <c r="G314" s="73" t="str">
        <f>INDEX(中文!B:B,MATCH(LEFT(已整理!J314,6),中文!E:E,0))</f>
        <v>-</v>
      </c>
      <c r="H314" s="5">
        <v>1</v>
      </c>
      <c r="I314" s="2">
        <v>1</v>
      </c>
      <c r="J314" s="2" t="s">
        <v>1921</v>
      </c>
      <c r="K314" s="2" t="s">
        <v>2609</v>
      </c>
      <c r="L314" s="31">
        <v>42943</v>
      </c>
      <c r="M314" s="2"/>
      <c r="N314" s="73" t="str">
        <f t="shared" si="4"/>
        <v>AC302</v>
      </c>
    </row>
    <row r="315" spans="1:14" ht="14.25" customHeight="1" x14ac:dyDescent="0.2">
      <c r="A315" s="1">
        <v>314</v>
      </c>
      <c r="B315" s="2">
        <v>20171109</v>
      </c>
      <c r="C315" s="1" t="s">
        <v>759</v>
      </c>
      <c r="D315" s="1" t="s">
        <v>409</v>
      </c>
      <c r="E315" s="1" t="s">
        <v>1377</v>
      </c>
      <c r="F315" s="1" t="s">
        <v>309</v>
      </c>
      <c r="G315" s="73" t="str">
        <f>INDEX(中文!B:B,MATCH(LEFT(已整理!J315,6),中文!E:E,0))</f>
        <v>-</v>
      </c>
      <c r="H315" s="5">
        <v>1</v>
      </c>
      <c r="I315" s="2">
        <v>1</v>
      </c>
      <c r="J315" s="2" t="s">
        <v>1922</v>
      </c>
      <c r="K315" s="2" t="s">
        <v>2610</v>
      </c>
      <c r="L315" s="31">
        <v>42943</v>
      </c>
      <c r="M315" s="2"/>
      <c r="N315" s="73" t="str">
        <f t="shared" si="4"/>
        <v>AC303</v>
      </c>
    </row>
    <row r="316" spans="1:14" ht="14.25" customHeight="1" x14ac:dyDescent="0.2">
      <c r="A316" s="1">
        <v>315</v>
      </c>
      <c r="B316" s="2">
        <v>20171109</v>
      </c>
      <c r="C316" s="1" t="s">
        <v>759</v>
      </c>
      <c r="D316" s="1" t="s">
        <v>409</v>
      </c>
      <c r="E316" s="1" t="s">
        <v>1377</v>
      </c>
      <c r="F316" s="1" t="s">
        <v>310</v>
      </c>
      <c r="G316" s="73" t="str">
        <f>INDEX(中文!B:B,MATCH(LEFT(已整理!J316,6),中文!E:E,0))</f>
        <v>-</v>
      </c>
      <c r="H316" s="5">
        <v>1</v>
      </c>
      <c r="I316" s="2">
        <v>1</v>
      </c>
      <c r="J316" s="2" t="s">
        <v>1923</v>
      </c>
      <c r="K316" s="2" t="s">
        <v>2611</v>
      </c>
      <c r="L316" s="31">
        <v>42943</v>
      </c>
      <c r="M316" s="2"/>
      <c r="N316" s="73" t="str">
        <f t="shared" si="4"/>
        <v>AC304</v>
      </c>
    </row>
    <row r="317" spans="1:14" ht="14.25" customHeight="1" x14ac:dyDescent="0.2">
      <c r="A317" s="1">
        <v>316</v>
      </c>
      <c r="B317" s="2">
        <v>20171109</v>
      </c>
      <c r="C317" s="1" t="s">
        <v>759</v>
      </c>
      <c r="D317" s="1" t="s">
        <v>409</v>
      </c>
      <c r="E317" s="1" t="s">
        <v>1377</v>
      </c>
      <c r="F317" s="1" t="s">
        <v>311</v>
      </c>
      <c r="G317" s="73" t="str">
        <f>INDEX(中文!B:B,MATCH(LEFT(已整理!J317,6),中文!E:E,0))</f>
        <v>-</v>
      </c>
      <c r="H317" s="5">
        <v>1</v>
      </c>
      <c r="I317" s="2">
        <v>1</v>
      </c>
      <c r="J317" s="2" t="s">
        <v>1924</v>
      </c>
      <c r="K317" s="2" t="s">
        <v>2612</v>
      </c>
      <c r="L317" s="31">
        <v>42943</v>
      </c>
      <c r="M317" s="2"/>
      <c r="N317" s="73" t="str">
        <f t="shared" si="4"/>
        <v>AC305</v>
      </c>
    </row>
    <row r="318" spans="1:14" ht="14.25" customHeight="1" x14ac:dyDescent="0.2">
      <c r="A318" s="1">
        <v>317</v>
      </c>
      <c r="B318" s="2">
        <v>20171109</v>
      </c>
      <c r="C318" s="1" t="s">
        <v>759</v>
      </c>
      <c r="D318" s="1" t="s">
        <v>409</v>
      </c>
      <c r="E318" s="1" t="s">
        <v>1377</v>
      </c>
      <c r="F318" s="1" t="s">
        <v>312</v>
      </c>
      <c r="G318" s="73" t="str">
        <f>INDEX(中文!B:B,MATCH(LEFT(已整理!J318,6),中文!E:E,0))</f>
        <v>-</v>
      </c>
      <c r="H318" s="5">
        <v>1</v>
      </c>
      <c r="I318" s="2">
        <v>1</v>
      </c>
      <c r="J318" s="2" t="s">
        <v>1925</v>
      </c>
      <c r="K318" s="2" t="s">
        <v>2613</v>
      </c>
      <c r="L318" s="31">
        <v>42943</v>
      </c>
      <c r="M318" s="2"/>
      <c r="N318" s="73" t="str">
        <f t="shared" si="4"/>
        <v>AC306</v>
      </c>
    </row>
    <row r="319" spans="1:14" ht="14.25" customHeight="1" x14ac:dyDescent="0.2">
      <c r="A319" s="1">
        <v>318</v>
      </c>
      <c r="B319" s="2">
        <v>20171109</v>
      </c>
      <c r="C319" s="1" t="s">
        <v>759</v>
      </c>
      <c r="D319" s="1" t="s">
        <v>409</v>
      </c>
      <c r="E319" s="1" t="s">
        <v>1377</v>
      </c>
      <c r="F319" s="1" t="s">
        <v>313</v>
      </c>
      <c r="G319" s="73" t="str">
        <f>INDEX(中文!B:B,MATCH(LEFT(已整理!J319,6),中文!E:E,0))</f>
        <v>-</v>
      </c>
      <c r="H319" s="5">
        <v>1</v>
      </c>
      <c r="I319" s="2">
        <v>1</v>
      </c>
      <c r="J319" s="2" t="s">
        <v>1926</v>
      </c>
      <c r="K319" s="2" t="s">
        <v>2614</v>
      </c>
      <c r="L319" s="31">
        <v>42943</v>
      </c>
      <c r="M319" s="2"/>
      <c r="N319" s="73" t="str">
        <f t="shared" si="4"/>
        <v>AC307</v>
      </c>
    </row>
    <row r="320" spans="1:14" ht="14.25" customHeight="1" x14ac:dyDescent="0.2">
      <c r="A320" s="1">
        <v>319</v>
      </c>
      <c r="B320" s="2">
        <v>20171109</v>
      </c>
      <c r="C320" s="1" t="s">
        <v>759</v>
      </c>
      <c r="D320" s="1" t="s">
        <v>409</v>
      </c>
      <c r="E320" s="1" t="s">
        <v>1377</v>
      </c>
      <c r="F320" s="1" t="s">
        <v>314</v>
      </c>
      <c r="G320" s="73" t="str">
        <f>INDEX(中文!B:B,MATCH(LEFT(已整理!J320,6),中文!E:E,0))</f>
        <v>-</v>
      </c>
      <c r="H320" s="5">
        <v>1</v>
      </c>
      <c r="I320" s="2">
        <v>1</v>
      </c>
      <c r="J320" s="2" t="s">
        <v>1927</v>
      </c>
      <c r="K320" s="2" t="s">
        <v>2615</v>
      </c>
      <c r="L320" s="31">
        <v>42943</v>
      </c>
      <c r="M320" s="2"/>
      <c r="N320" s="73" t="str">
        <f t="shared" si="4"/>
        <v>AC308</v>
      </c>
    </row>
    <row r="321" spans="1:14" ht="14.25" customHeight="1" x14ac:dyDescent="0.2">
      <c r="A321" s="1">
        <v>320</v>
      </c>
      <c r="B321" s="2">
        <v>20171109</v>
      </c>
      <c r="C321" s="1" t="s">
        <v>759</v>
      </c>
      <c r="D321" s="1" t="s">
        <v>409</v>
      </c>
      <c r="E321" s="1" t="s">
        <v>1377</v>
      </c>
      <c r="F321" s="1" t="s">
        <v>315</v>
      </c>
      <c r="G321" s="73" t="str">
        <f>INDEX(中文!B:B,MATCH(LEFT(已整理!J321,6),中文!E:E,0))</f>
        <v>-</v>
      </c>
      <c r="H321" s="5">
        <v>1</v>
      </c>
      <c r="I321" s="2">
        <v>1</v>
      </c>
      <c r="J321" s="2" t="s">
        <v>1928</v>
      </c>
      <c r="K321" s="2" t="s">
        <v>2616</v>
      </c>
      <c r="L321" s="31">
        <v>42943</v>
      </c>
      <c r="M321" s="2"/>
      <c r="N321" s="73" t="str">
        <f t="shared" si="4"/>
        <v>AC309</v>
      </c>
    </row>
    <row r="322" spans="1:14" ht="14.25" customHeight="1" x14ac:dyDescent="0.2">
      <c r="A322" s="1">
        <v>321</v>
      </c>
      <c r="B322" s="2">
        <v>20171109</v>
      </c>
      <c r="C322" s="1" t="s">
        <v>759</v>
      </c>
      <c r="D322" s="1" t="s">
        <v>409</v>
      </c>
      <c r="E322" s="1" t="s">
        <v>1377</v>
      </c>
      <c r="F322" s="1" t="s">
        <v>316</v>
      </c>
      <c r="G322" s="73" t="str">
        <f>INDEX(中文!B:B,MATCH(LEFT(已整理!J322,6),中文!E:E,0))</f>
        <v>-</v>
      </c>
      <c r="H322" s="5">
        <v>1</v>
      </c>
      <c r="I322" s="2">
        <v>1</v>
      </c>
      <c r="J322" s="2" t="s">
        <v>1929</v>
      </c>
      <c r="K322" s="2" t="s">
        <v>2617</v>
      </c>
      <c r="L322" s="31">
        <v>42943</v>
      </c>
      <c r="M322" s="2"/>
      <c r="N322" s="73" t="str">
        <f t="shared" si="4"/>
        <v>AC310</v>
      </c>
    </row>
    <row r="323" spans="1:14" ht="14.25" customHeight="1" x14ac:dyDescent="0.2">
      <c r="A323" s="1">
        <v>322</v>
      </c>
      <c r="B323" s="2">
        <v>20171109</v>
      </c>
      <c r="C323" s="1" t="s">
        <v>759</v>
      </c>
      <c r="D323" s="1" t="s">
        <v>409</v>
      </c>
      <c r="E323" s="1" t="s">
        <v>1377</v>
      </c>
      <c r="F323" s="1" t="s">
        <v>317</v>
      </c>
      <c r="G323" s="73" t="str">
        <f>INDEX(中文!B:B,MATCH(LEFT(已整理!J323,6),中文!E:E,0))</f>
        <v>巧美 B</v>
      </c>
      <c r="H323" s="5">
        <v>1</v>
      </c>
      <c r="I323" s="2">
        <v>1</v>
      </c>
      <c r="J323" s="2" t="s">
        <v>1930</v>
      </c>
      <c r="K323" s="2" t="s">
        <v>2618</v>
      </c>
      <c r="L323" s="31">
        <v>42943</v>
      </c>
      <c r="M323" s="2"/>
      <c r="N323" s="73" t="str">
        <f t="shared" ref="N323:N386" si="5">SUBSTITUTE(SUBSTITUTE(LEFT(F323,FIND("-",F323)-2),"[",""),"] ","")&amp;IF(C323="Powersaves","-X","")</f>
        <v>AC311</v>
      </c>
    </row>
    <row r="324" spans="1:14" ht="14.25" customHeight="1" x14ac:dyDescent="0.2">
      <c r="A324" s="1">
        <v>323</v>
      </c>
      <c r="B324" s="2">
        <v>20171109</v>
      </c>
      <c r="C324" s="1" t="s">
        <v>759</v>
      </c>
      <c r="D324" s="1" t="s">
        <v>409</v>
      </c>
      <c r="E324" s="1" t="s">
        <v>1377</v>
      </c>
      <c r="F324" s="1" t="s">
        <v>318</v>
      </c>
      <c r="G324" s="73" t="str">
        <f>INDEX(中文!B:B,MATCH(LEFT(已整理!J324,6),中文!E:E,0))</f>
        <v>-</v>
      </c>
      <c r="H324" s="5">
        <v>1</v>
      </c>
      <c r="I324" s="2">
        <v>1</v>
      </c>
      <c r="J324" s="2" t="s">
        <v>1931</v>
      </c>
      <c r="K324" s="2" t="s">
        <v>2619</v>
      </c>
      <c r="L324" s="31">
        <v>42943</v>
      </c>
      <c r="M324" s="2"/>
      <c r="N324" s="73" t="str">
        <f t="shared" si="5"/>
        <v>AC312</v>
      </c>
    </row>
    <row r="325" spans="1:14" ht="14.25" customHeight="1" x14ac:dyDescent="0.2">
      <c r="A325" s="1">
        <v>324</v>
      </c>
      <c r="B325" s="2">
        <v>20171109</v>
      </c>
      <c r="C325" s="1" t="s">
        <v>759</v>
      </c>
      <c r="D325" s="1" t="s">
        <v>409</v>
      </c>
      <c r="E325" s="1" t="s">
        <v>1377</v>
      </c>
      <c r="F325" s="1" t="s">
        <v>319</v>
      </c>
      <c r="G325" s="73" t="str">
        <f>INDEX(中文!B:B,MATCH(LEFT(已整理!J325,6),中文!E:E,0))</f>
        <v>-</v>
      </c>
      <c r="H325" s="5">
        <v>1</v>
      </c>
      <c r="I325" s="2">
        <v>1</v>
      </c>
      <c r="J325" s="2" t="s">
        <v>1932</v>
      </c>
      <c r="K325" s="2" t="s">
        <v>2620</v>
      </c>
      <c r="L325" s="31">
        <v>42943</v>
      </c>
      <c r="M325" s="2"/>
      <c r="N325" s="73" t="str">
        <f t="shared" si="5"/>
        <v>AC313</v>
      </c>
    </row>
    <row r="326" spans="1:14" ht="14.25" customHeight="1" x14ac:dyDescent="0.2">
      <c r="A326" s="1">
        <v>325</v>
      </c>
      <c r="B326" s="2">
        <v>20171109</v>
      </c>
      <c r="C326" s="1" t="s">
        <v>759</v>
      </c>
      <c r="D326" s="1" t="s">
        <v>409</v>
      </c>
      <c r="E326" s="1" t="s">
        <v>1377</v>
      </c>
      <c r="F326" s="1" t="s">
        <v>320</v>
      </c>
      <c r="G326" s="73" t="str">
        <f>INDEX(中文!B:B,MATCH(LEFT(已整理!J326,6),中文!E:E,0))</f>
        <v>-</v>
      </c>
      <c r="H326" s="5">
        <v>1</v>
      </c>
      <c r="I326" s="2">
        <v>1</v>
      </c>
      <c r="J326" s="2" t="s">
        <v>1933</v>
      </c>
      <c r="K326" s="2" t="s">
        <v>2621</v>
      </c>
      <c r="L326" s="31">
        <v>42943</v>
      </c>
      <c r="M326" s="2"/>
      <c r="N326" s="73" t="str">
        <f t="shared" si="5"/>
        <v>AC314</v>
      </c>
    </row>
    <row r="327" spans="1:14" ht="14.25" customHeight="1" x14ac:dyDescent="0.2">
      <c r="A327" s="1">
        <v>326</v>
      </c>
      <c r="B327" s="2">
        <v>20171109</v>
      </c>
      <c r="C327" s="1" t="s">
        <v>759</v>
      </c>
      <c r="D327" s="1" t="s">
        <v>409</v>
      </c>
      <c r="E327" s="1" t="s">
        <v>1377</v>
      </c>
      <c r="F327" s="1" t="s">
        <v>321</v>
      </c>
      <c r="G327" s="73" t="str">
        <f>INDEX(中文!B:B,MATCH(LEFT(已整理!J327,6),中文!E:E,0))</f>
        <v>-</v>
      </c>
      <c r="H327" s="5">
        <v>1</v>
      </c>
      <c r="I327" s="2">
        <v>1</v>
      </c>
      <c r="J327" s="2" t="s">
        <v>1934</v>
      </c>
      <c r="K327" s="2" t="s">
        <v>2622</v>
      </c>
      <c r="L327" s="31">
        <v>42943</v>
      </c>
      <c r="M327" s="2"/>
      <c r="N327" s="73" t="str">
        <f t="shared" si="5"/>
        <v>AC315</v>
      </c>
    </row>
    <row r="328" spans="1:14" ht="14.25" customHeight="1" x14ac:dyDescent="0.2">
      <c r="A328" s="1">
        <v>327</v>
      </c>
      <c r="B328" s="2">
        <v>20171109</v>
      </c>
      <c r="C328" s="1" t="s">
        <v>759</v>
      </c>
      <c r="D328" s="1" t="s">
        <v>409</v>
      </c>
      <c r="E328" s="1" t="s">
        <v>1377</v>
      </c>
      <c r="F328" s="1" t="s">
        <v>322</v>
      </c>
      <c r="G328" s="73" t="str">
        <f>INDEX(中文!B:B,MATCH(LEFT(已整理!J328,6),中文!E:E,0))</f>
        <v>-</v>
      </c>
      <c r="H328" s="5">
        <v>1</v>
      </c>
      <c r="I328" s="2">
        <v>1</v>
      </c>
      <c r="J328" s="2" t="s">
        <v>1935</v>
      </c>
      <c r="K328" s="2" t="s">
        <v>2623</v>
      </c>
      <c r="L328" s="31">
        <v>42943</v>
      </c>
      <c r="M328" s="2"/>
      <c r="N328" s="73" t="str">
        <f t="shared" si="5"/>
        <v>AC316</v>
      </c>
    </row>
    <row r="329" spans="1:14" ht="14.25" customHeight="1" x14ac:dyDescent="0.2">
      <c r="A329" s="1">
        <v>328</v>
      </c>
      <c r="B329" s="2">
        <v>20171109</v>
      </c>
      <c r="C329" s="1" t="s">
        <v>759</v>
      </c>
      <c r="D329" s="1" t="s">
        <v>409</v>
      </c>
      <c r="E329" s="1" t="s">
        <v>1377</v>
      </c>
      <c r="F329" s="1" t="s">
        <v>323</v>
      </c>
      <c r="G329" s="73" t="str">
        <f>INDEX(中文!B:B,MATCH(LEFT(已整理!J329,6),中文!E:E,0))</f>
        <v>-</v>
      </c>
      <c r="H329" s="5">
        <v>1</v>
      </c>
      <c r="I329" s="2">
        <v>1</v>
      </c>
      <c r="J329" s="2" t="s">
        <v>1936</v>
      </c>
      <c r="K329" s="2" t="s">
        <v>2624</v>
      </c>
      <c r="L329" s="31">
        <v>42943</v>
      </c>
      <c r="M329" s="2"/>
      <c r="N329" s="73" t="str">
        <f t="shared" si="5"/>
        <v>AC317</v>
      </c>
    </row>
    <row r="330" spans="1:14" ht="14.25" customHeight="1" x14ac:dyDescent="0.2">
      <c r="A330" s="1">
        <v>329</v>
      </c>
      <c r="B330" s="2">
        <v>20171109</v>
      </c>
      <c r="C330" s="1" t="s">
        <v>759</v>
      </c>
      <c r="D330" s="1" t="s">
        <v>409</v>
      </c>
      <c r="E330" s="1" t="s">
        <v>1377</v>
      </c>
      <c r="F330" s="1" t="s">
        <v>324</v>
      </c>
      <c r="G330" s="73" t="str">
        <f>INDEX(中文!B:B,MATCH(LEFT(已整理!J330,6),中文!E:E,0))</f>
        <v>-</v>
      </c>
      <c r="H330" s="5">
        <v>1</v>
      </c>
      <c r="I330" s="2">
        <v>1</v>
      </c>
      <c r="J330" s="2" t="s">
        <v>1937</v>
      </c>
      <c r="K330" s="2" t="s">
        <v>2625</v>
      </c>
      <c r="L330" s="31">
        <v>42943</v>
      </c>
      <c r="M330" s="2"/>
      <c r="N330" s="73" t="str">
        <f t="shared" si="5"/>
        <v>AC318</v>
      </c>
    </row>
    <row r="331" spans="1:14" ht="14.25" customHeight="1" x14ac:dyDescent="0.2">
      <c r="A331" s="1">
        <v>330</v>
      </c>
      <c r="B331" s="2">
        <v>20171109</v>
      </c>
      <c r="C331" s="1" t="s">
        <v>759</v>
      </c>
      <c r="D331" s="1" t="s">
        <v>409</v>
      </c>
      <c r="E331" s="1" t="s">
        <v>1377</v>
      </c>
      <c r="F331" s="1" t="s">
        <v>325</v>
      </c>
      <c r="G331" s="73" t="str">
        <f>INDEX(中文!B:B,MATCH(LEFT(已整理!J331,6),中文!E:E,0))</f>
        <v>-</v>
      </c>
      <c r="H331" s="5">
        <v>1</v>
      </c>
      <c r="I331" s="2">
        <v>1</v>
      </c>
      <c r="J331" s="2" t="s">
        <v>1938</v>
      </c>
      <c r="K331" s="2" t="s">
        <v>2626</v>
      </c>
      <c r="L331" s="31">
        <v>42943</v>
      </c>
      <c r="M331" s="2"/>
      <c r="N331" s="73" t="str">
        <f t="shared" si="5"/>
        <v>AC319</v>
      </c>
    </row>
    <row r="332" spans="1:14" ht="14.25" customHeight="1" x14ac:dyDescent="0.2">
      <c r="A332" s="1">
        <v>331</v>
      </c>
      <c r="B332" s="2">
        <v>20171109</v>
      </c>
      <c r="C332" s="1" t="s">
        <v>759</v>
      </c>
      <c r="D332" s="1" t="s">
        <v>409</v>
      </c>
      <c r="E332" s="1" t="s">
        <v>1377</v>
      </c>
      <c r="F332" s="1" t="s">
        <v>326</v>
      </c>
      <c r="G332" s="73" t="str">
        <f>INDEX(中文!B:B,MATCH(LEFT(已整理!J332,6),中文!E:E,0))</f>
        <v>-</v>
      </c>
      <c r="H332" s="5">
        <v>1</v>
      </c>
      <c r="I332" s="2">
        <v>1</v>
      </c>
      <c r="J332" s="2" t="s">
        <v>1939</v>
      </c>
      <c r="K332" s="2" t="s">
        <v>2627</v>
      </c>
      <c r="L332" s="31">
        <v>42943</v>
      </c>
      <c r="M332" s="2"/>
      <c r="N332" s="73" t="str">
        <f t="shared" si="5"/>
        <v>AC320</v>
      </c>
    </row>
    <row r="333" spans="1:14" ht="14.25" customHeight="1" x14ac:dyDescent="0.2">
      <c r="A333" s="1">
        <v>332</v>
      </c>
      <c r="B333" s="2">
        <v>20171109</v>
      </c>
      <c r="C333" s="1" t="s">
        <v>759</v>
      </c>
      <c r="D333" s="1" t="s">
        <v>409</v>
      </c>
      <c r="E333" s="1" t="s">
        <v>1377</v>
      </c>
      <c r="F333" s="1" t="s">
        <v>327</v>
      </c>
      <c r="G333" s="73" t="str">
        <f>INDEX(中文!B:B,MATCH(LEFT(已整理!J333,6),中文!E:E,0))</f>
        <v>-</v>
      </c>
      <c r="H333" s="5">
        <v>1</v>
      </c>
      <c r="I333" s="2">
        <v>1</v>
      </c>
      <c r="J333" s="2" t="s">
        <v>1940</v>
      </c>
      <c r="K333" s="2" t="s">
        <v>2628</v>
      </c>
      <c r="L333" s="31">
        <v>42943</v>
      </c>
      <c r="M333" s="2"/>
      <c r="N333" s="73" t="str">
        <f t="shared" si="5"/>
        <v>AC321</v>
      </c>
    </row>
    <row r="334" spans="1:14" ht="14.25" customHeight="1" x14ac:dyDescent="0.2">
      <c r="A334" s="1">
        <v>333</v>
      </c>
      <c r="B334" s="2">
        <v>20171109</v>
      </c>
      <c r="C334" s="1" t="s">
        <v>759</v>
      </c>
      <c r="D334" s="1" t="s">
        <v>409</v>
      </c>
      <c r="E334" s="1" t="s">
        <v>1377</v>
      </c>
      <c r="F334" s="1" t="s">
        <v>328</v>
      </c>
      <c r="G334" s="73" t="str">
        <f>INDEX(中文!B:B,MATCH(LEFT(已整理!J334,6),中文!E:E,0))</f>
        <v>-</v>
      </c>
      <c r="H334" s="5">
        <v>1</v>
      </c>
      <c r="I334" s="2">
        <v>1</v>
      </c>
      <c r="J334" s="2" t="s">
        <v>1941</v>
      </c>
      <c r="K334" s="2" t="s">
        <v>2988</v>
      </c>
      <c r="L334" s="31">
        <v>42943</v>
      </c>
      <c r="M334" s="2"/>
      <c r="N334" s="73" t="str">
        <f t="shared" si="5"/>
        <v>AC322</v>
      </c>
    </row>
    <row r="335" spans="1:14" ht="14.25" customHeight="1" x14ac:dyDescent="0.2">
      <c r="A335" s="1">
        <v>334</v>
      </c>
      <c r="B335" s="2">
        <v>20171109</v>
      </c>
      <c r="C335" s="1" t="s">
        <v>759</v>
      </c>
      <c r="D335" s="1" t="s">
        <v>409</v>
      </c>
      <c r="E335" s="1" t="s">
        <v>1377</v>
      </c>
      <c r="F335" s="1" t="s">
        <v>329</v>
      </c>
      <c r="G335" s="73" t="str">
        <f>INDEX(中文!B:B,MATCH(LEFT(已整理!J335,6),中文!E:E,0))</f>
        <v>-</v>
      </c>
      <c r="H335" s="5">
        <v>1</v>
      </c>
      <c r="I335" s="2">
        <v>1</v>
      </c>
      <c r="J335" s="2" t="s">
        <v>1942</v>
      </c>
      <c r="K335" s="2" t="s">
        <v>2989</v>
      </c>
      <c r="L335" s="31">
        <v>42943</v>
      </c>
      <c r="M335" s="2"/>
      <c r="N335" s="73" t="str">
        <f t="shared" si="5"/>
        <v>AC323</v>
      </c>
    </row>
    <row r="336" spans="1:14" ht="14.25" customHeight="1" x14ac:dyDescent="0.2">
      <c r="A336" s="1">
        <v>335</v>
      </c>
      <c r="B336" s="2">
        <v>20171109</v>
      </c>
      <c r="C336" s="1" t="s">
        <v>759</v>
      </c>
      <c r="D336" s="1" t="s">
        <v>409</v>
      </c>
      <c r="E336" s="1" t="s">
        <v>1377</v>
      </c>
      <c r="F336" s="1" t="s">
        <v>330</v>
      </c>
      <c r="G336" s="73" t="str">
        <f>INDEX(中文!B:B,MATCH(LEFT(已整理!J336,6),中文!E:E,0))</f>
        <v>-</v>
      </c>
      <c r="H336" s="5">
        <v>1</v>
      </c>
      <c r="I336" s="2">
        <v>1</v>
      </c>
      <c r="J336" s="2" t="s">
        <v>1943</v>
      </c>
      <c r="K336" s="2" t="s">
        <v>2629</v>
      </c>
      <c r="L336" s="31">
        <v>42943</v>
      </c>
      <c r="M336" s="2"/>
      <c r="N336" s="73" t="str">
        <f t="shared" si="5"/>
        <v>AC324</v>
      </c>
    </row>
    <row r="337" spans="1:14" ht="14.25" customHeight="1" x14ac:dyDescent="0.2">
      <c r="A337" s="1">
        <v>336</v>
      </c>
      <c r="B337" s="2">
        <v>20171109</v>
      </c>
      <c r="C337" s="1" t="s">
        <v>759</v>
      </c>
      <c r="D337" s="1" t="s">
        <v>409</v>
      </c>
      <c r="E337" s="1" t="s">
        <v>1377</v>
      </c>
      <c r="F337" s="1" t="s">
        <v>331</v>
      </c>
      <c r="G337" s="73" t="str">
        <f>INDEX(中文!B:B,MATCH(LEFT(已整理!J337,6),中文!E:E,0))</f>
        <v>-</v>
      </c>
      <c r="H337" s="5">
        <v>1</v>
      </c>
      <c r="I337" s="2">
        <v>1</v>
      </c>
      <c r="J337" s="2" t="s">
        <v>1944</v>
      </c>
      <c r="K337" s="2" t="s">
        <v>2990</v>
      </c>
      <c r="L337" s="31">
        <v>42943</v>
      </c>
      <c r="M337" s="2"/>
      <c r="N337" s="73" t="str">
        <f t="shared" si="5"/>
        <v>AC325</v>
      </c>
    </row>
    <row r="338" spans="1:14" ht="14.25" customHeight="1" x14ac:dyDescent="0.2">
      <c r="A338" s="1">
        <v>337</v>
      </c>
      <c r="B338" s="2">
        <v>20171109</v>
      </c>
      <c r="C338" s="1" t="s">
        <v>759</v>
      </c>
      <c r="D338" s="1" t="s">
        <v>409</v>
      </c>
      <c r="E338" s="1" t="s">
        <v>1377</v>
      </c>
      <c r="F338" s="1" t="s">
        <v>332</v>
      </c>
      <c r="G338" s="73" t="str">
        <f>INDEX(中文!B:B,MATCH(LEFT(已整理!J338,6),中文!E:E,0))</f>
        <v>-</v>
      </c>
      <c r="H338" s="5">
        <v>1</v>
      </c>
      <c r="I338" s="2">
        <v>1</v>
      </c>
      <c r="J338" s="2" t="s">
        <v>1945</v>
      </c>
      <c r="K338" s="2" t="s">
        <v>2991</v>
      </c>
      <c r="L338" s="31">
        <v>42943</v>
      </c>
      <c r="M338" s="2"/>
      <c r="N338" s="73" t="str">
        <f t="shared" si="5"/>
        <v>AC326</v>
      </c>
    </row>
    <row r="339" spans="1:14" ht="14.25" customHeight="1" x14ac:dyDescent="0.2">
      <c r="A339" s="1">
        <v>338</v>
      </c>
      <c r="B339" s="2">
        <v>20171109</v>
      </c>
      <c r="C339" s="1" t="s">
        <v>759</v>
      </c>
      <c r="D339" s="1" t="s">
        <v>409</v>
      </c>
      <c r="E339" s="1" t="s">
        <v>1377</v>
      </c>
      <c r="F339" s="1" t="s">
        <v>333</v>
      </c>
      <c r="G339" s="73" t="str">
        <f>INDEX(中文!B:B,MATCH(LEFT(已整理!J339,6),中文!E:E,0))</f>
        <v>-</v>
      </c>
      <c r="H339" s="5">
        <v>1</v>
      </c>
      <c r="I339" s="2">
        <v>1</v>
      </c>
      <c r="J339" s="2" t="s">
        <v>1946</v>
      </c>
      <c r="K339" s="2" t="s">
        <v>2630</v>
      </c>
      <c r="L339" s="31">
        <v>42943</v>
      </c>
      <c r="M339" s="2"/>
      <c r="N339" s="73" t="str">
        <f t="shared" si="5"/>
        <v>AC327</v>
      </c>
    </row>
    <row r="340" spans="1:14" ht="14.25" customHeight="1" x14ac:dyDescent="0.2">
      <c r="A340" s="1">
        <v>339</v>
      </c>
      <c r="B340" s="2">
        <v>20171109</v>
      </c>
      <c r="C340" s="1" t="s">
        <v>759</v>
      </c>
      <c r="D340" s="1" t="s">
        <v>409</v>
      </c>
      <c r="E340" s="1" t="s">
        <v>1377</v>
      </c>
      <c r="F340" s="1" t="s">
        <v>334</v>
      </c>
      <c r="G340" s="73" t="str">
        <f>INDEX(中文!B:B,MATCH(LEFT(已整理!J340,6),中文!E:E,0))</f>
        <v>-</v>
      </c>
      <c r="H340" s="5">
        <v>1</v>
      </c>
      <c r="I340" s="2">
        <v>1</v>
      </c>
      <c r="J340" s="2" t="s">
        <v>1947</v>
      </c>
      <c r="K340" s="2" t="s">
        <v>2631</v>
      </c>
      <c r="L340" s="31">
        <v>42943</v>
      </c>
      <c r="M340" s="2"/>
      <c r="N340" s="73" t="str">
        <f t="shared" si="5"/>
        <v>AC328</v>
      </c>
    </row>
    <row r="341" spans="1:14" ht="14.25" customHeight="1" x14ac:dyDescent="0.2">
      <c r="A341" s="1">
        <v>340</v>
      </c>
      <c r="B341" s="2">
        <v>20171109</v>
      </c>
      <c r="C341" s="1" t="s">
        <v>759</v>
      </c>
      <c r="D341" s="1" t="s">
        <v>409</v>
      </c>
      <c r="E341" s="1" t="s">
        <v>1377</v>
      </c>
      <c r="F341" s="1" t="s">
        <v>335</v>
      </c>
      <c r="G341" s="73" t="str">
        <f>INDEX(中文!B:B,MATCH(LEFT(已整理!J341,6),中文!E:E,0))</f>
        <v>-</v>
      </c>
      <c r="H341" s="5">
        <v>1</v>
      </c>
      <c r="I341" s="2">
        <v>1</v>
      </c>
      <c r="J341" s="2" t="s">
        <v>1948</v>
      </c>
      <c r="K341" s="2" t="s">
        <v>2632</v>
      </c>
      <c r="L341" s="31">
        <v>42943</v>
      </c>
      <c r="M341" s="2"/>
      <c r="N341" s="73" t="str">
        <f t="shared" si="5"/>
        <v>AC329</v>
      </c>
    </row>
    <row r="342" spans="1:14" ht="14.25" customHeight="1" x14ac:dyDescent="0.2">
      <c r="A342" s="1">
        <v>341</v>
      </c>
      <c r="B342" s="2">
        <v>20171109</v>
      </c>
      <c r="C342" s="1" t="s">
        <v>759</v>
      </c>
      <c r="D342" s="1" t="s">
        <v>409</v>
      </c>
      <c r="E342" s="1" t="s">
        <v>1377</v>
      </c>
      <c r="F342" s="1" t="s">
        <v>336</v>
      </c>
      <c r="G342" s="73" t="str">
        <f>INDEX(中文!B:B,MATCH(LEFT(已整理!J342,6),中文!E:E,0))</f>
        <v>-</v>
      </c>
      <c r="H342" s="5">
        <v>1</v>
      </c>
      <c r="I342" s="2">
        <v>1</v>
      </c>
      <c r="J342" s="2" t="s">
        <v>1949</v>
      </c>
      <c r="K342" s="2" t="s">
        <v>2992</v>
      </c>
      <c r="L342" s="31">
        <v>42943</v>
      </c>
      <c r="M342" s="2"/>
      <c r="N342" s="73" t="str">
        <f t="shared" si="5"/>
        <v>AC330</v>
      </c>
    </row>
    <row r="343" spans="1:14" ht="14.25" customHeight="1" x14ac:dyDescent="0.2">
      <c r="A343" s="1">
        <v>342</v>
      </c>
      <c r="B343" s="2">
        <v>20171109</v>
      </c>
      <c r="C343" s="1" t="s">
        <v>759</v>
      </c>
      <c r="D343" s="1" t="s">
        <v>409</v>
      </c>
      <c r="E343" s="1" t="s">
        <v>1377</v>
      </c>
      <c r="F343" s="1" t="s">
        <v>337</v>
      </c>
      <c r="G343" s="73" t="str">
        <f>INDEX(中文!B:B,MATCH(LEFT(已整理!J343,6),中文!E:E,0))</f>
        <v>-</v>
      </c>
      <c r="H343" s="5">
        <v>1</v>
      </c>
      <c r="I343" s="2">
        <v>1</v>
      </c>
      <c r="J343" s="2" t="s">
        <v>1950</v>
      </c>
      <c r="K343" s="2" t="s">
        <v>2633</v>
      </c>
      <c r="L343" s="31">
        <v>42943</v>
      </c>
      <c r="M343" s="2"/>
      <c r="N343" s="73" t="str">
        <f t="shared" si="5"/>
        <v>AC331</v>
      </c>
    </row>
    <row r="344" spans="1:14" ht="14.25" customHeight="1" x14ac:dyDescent="0.2">
      <c r="A344" s="1">
        <v>343</v>
      </c>
      <c r="B344" s="2">
        <v>20171109</v>
      </c>
      <c r="C344" s="1" t="s">
        <v>759</v>
      </c>
      <c r="D344" s="1" t="s">
        <v>409</v>
      </c>
      <c r="E344" s="1" t="s">
        <v>1377</v>
      </c>
      <c r="F344" s="1" t="s">
        <v>338</v>
      </c>
      <c r="G344" s="73" t="str">
        <f>INDEX(中文!B:B,MATCH(LEFT(已整理!J344,6),中文!E:E,0))</f>
        <v>-</v>
      </c>
      <c r="H344" s="5">
        <v>1</v>
      </c>
      <c r="I344" s="2">
        <v>1</v>
      </c>
      <c r="J344" s="2" t="s">
        <v>1951</v>
      </c>
      <c r="K344" s="2" t="s">
        <v>2634</v>
      </c>
      <c r="L344" s="31">
        <v>42943</v>
      </c>
      <c r="M344" s="2"/>
      <c r="N344" s="73" t="str">
        <f t="shared" si="5"/>
        <v>AC332</v>
      </c>
    </row>
    <row r="345" spans="1:14" ht="14.25" customHeight="1" x14ac:dyDescent="0.2">
      <c r="A345" s="1">
        <v>344</v>
      </c>
      <c r="B345" s="2">
        <v>20171109</v>
      </c>
      <c r="C345" s="1" t="s">
        <v>759</v>
      </c>
      <c r="D345" s="1" t="s">
        <v>409</v>
      </c>
      <c r="E345" s="1" t="s">
        <v>1377</v>
      </c>
      <c r="F345" s="1" t="s">
        <v>339</v>
      </c>
      <c r="G345" s="73" t="str">
        <f>INDEX(中文!B:B,MATCH(LEFT(已整理!J345,6),中文!E:E,0))</f>
        <v>-</v>
      </c>
      <c r="H345" s="5">
        <v>1</v>
      </c>
      <c r="I345" s="2">
        <v>1</v>
      </c>
      <c r="J345" s="2" t="s">
        <v>1952</v>
      </c>
      <c r="K345" s="2" t="s">
        <v>2635</v>
      </c>
      <c r="L345" s="31">
        <v>42943</v>
      </c>
      <c r="M345" s="2"/>
      <c r="N345" s="73" t="str">
        <f t="shared" si="5"/>
        <v>AC333</v>
      </c>
    </row>
    <row r="346" spans="1:14" ht="14.25" customHeight="1" x14ac:dyDescent="0.2">
      <c r="A346" s="1">
        <v>345</v>
      </c>
      <c r="B346" s="2">
        <v>20171109</v>
      </c>
      <c r="C346" s="1" t="s">
        <v>759</v>
      </c>
      <c r="D346" s="1" t="s">
        <v>409</v>
      </c>
      <c r="E346" s="1" t="s">
        <v>1377</v>
      </c>
      <c r="F346" s="1" t="s">
        <v>340</v>
      </c>
      <c r="G346" s="73" t="str">
        <f>INDEX(中文!B:B,MATCH(LEFT(已整理!J346,6),中文!E:E,0))</f>
        <v>-</v>
      </c>
      <c r="H346" s="5">
        <v>1</v>
      </c>
      <c r="I346" s="2">
        <v>1</v>
      </c>
      <c r="J346" s="2" t="s">
        <v>1953</v>
      </c>
      <c r="K346" s="2" t="s">
        <v>2636</v>
      </c>
      <c r="L346" s="31">
        <v>42943</v>
      </c>
      <c r="M346" s="2"/>
      <c r="N346" s="73" t="str">
        <f t="shared" si="5"/>
        <v>AC334</v>
      </c>
    </row>
    <row r="347" spans="1:14" ht="14.25" customHeight="1" x14ac:dyDescent="0.2">
      <c r="A347" s="1">
        <v>346</v>
      </c>
      <c r="B347" s="2">
        <v>20171109</v>
      </c>
      <c r="C347" s="1" t="s">
        <v>759</v>
      </c>
      <c r="D347" s="1" t="s">
        <v>409</v>
      </c>
      <c r="E347" s="1" t="s">
        <v>1377</v>
      </c>
      <c r="F347" s="1" t="s">
        <v>341</v>
      </c>
      <c r="G347" s="73" t="str">
        <f>INDEX(中文!B:B,MATCH(LEFT(已整理!J347,6),中文!E:E,0))</f>
        <v>-</v>
      </c>
      <c r="H347" s="5">
        <v>1</v>
      </c>
      <c r="I347" s="2">
        <v>1</v>
      </c>
      <c r="J347" s="2" t="s">
        <v>1954</v>
      </c>
      <c r="K347" s="2" t="s">
        <v>2637</v>
      </c>
      <c r="L347" s="31">
        <v>42943</v>
      </c>
      <c r="M347" s="2"/>
      <c r="N347" s="73" t="str">
        <f t="shared" si="5"/>
        <v>AC335</v>
      </c>
    </row>
    <row r="348" spans="1:14" ht="14.25" customHeight="1" x14ac:dyDescent="0.2">
      <c r="A348" s="1">
        <v>347</v>
      </c>
      <c r="B348" s="2">
        <v>20171109</v>
      </c>
      <c r="C348" s="1" t="s">
        <v>759</v>
      </c>
      <c r="D348" s="1" t="s">
        <v>409</v>
      </c>
      <c r="E348" s="1" t="s">
        <v>1377</v>
      </c>
      <c r="F348" s="1" t="s">
        <v>342</v>
      </c>
      <c r="G348" s="73" t="str">
        <f>INDEX(中文!B:B,MATCH(LEFT(已整理!J348,6),中文!E:E,0))</f>
        <v>-</v>
      </c>
      <c r="H348" s="5">
        <v>1</v>
      </c>
      <c r="I348" s="2">
        <v>1</v>
      </c>
      <c r="J348" s="2" t="s">
        <v>1955</v>
      </c>
      <c r="K348" s="2" t="s">
        <v>2638</v>
      </c>
      <c r="L348" s="31">
        <v>42943</v>
      </c>
      <c r="M348" s="2"/>
      <c r="N348" s="73" t="str">
        <f t="shared" si="5"/>
        <v>AC336</v>
      </c>
    </row>
    <row r="349" spans="1:14" ht="14.25" customHeight="1" x14ac:dyDescent="0.2">
      <c r="A349" s="1">
        <v>348</v>
      </c>
      <c r="B349" s="2">
        <v>20171109</v>
      </c>
      <c r="C349" s="1" t="s">
        <v>759</v>
      </c>
      <c r="D349" s="1" t="s">
        <v>409</v>
      </c>
      <c r="E349" s="1" t="s">
        <v>1377</v>
      </c>
      <c r="F349" s="1" t="s">
        <v>343</v>
      </c>
      <c r="G349" s="73" t="str">
        <f>INDEX(中文!B:B,MATCH(LEFT(已整理!J349,6),中文!E:E,0))</f>
        <v>-</v>
      </c>
      <c r="H349" s="5">
        <v>1</v>
      </c>
      <c r="I349" s="2">
        <v>1</v>
      </c>
      <c r="J349" s="2" t="s">
        <v>1956</v>
      </c>
      <c r="K349" s="2" t="s">
        <v>2639</v>
      </c>
      <c r="L349" s="31">
        <v>42943</v>
      </c>
      <c r="M349" s="2"/>
      <c r="N349" s="73" t="str">
        <f t="shared" si="5"/>
        <v>AC337</v>
      </c>
    </row>
    <row r="350" spans="1:14" ht="14.25" customHeight="1" x14ac:dyDescent="0.2">
      <c r="A350" s="1">
        <v>349</v>
      </c>
      <c r="B350" s="2">
        <v>20171109</v>
      </c>
      <c r="C350" s="1" t="s">
        <v>759</v>
      </c>
      <c r="D350" s="1" t="s">
        <v>409</v>
      </c>
      <c r="E350" s="1" t="s">
        <v>1377</v>
      </c>
      <c r="F350" s="1" t="s">
        <v>344</v>
      </c>
      <c r="G350" s="73" t="str">
        <f>INDEX(中文!B:B,MATCH(LEFT(已整理!J350,6),中文!E:E,0))</f>
        <v>-</v>
      </c>
      <c r="H350" s="5">
        <v>1</v>
      </c>
      <c r="I350" s="2">
        <v>1</v>
      </c>
      <c r="J350" s="2" t="s">
        <v>1957</v>
      </c>
      <c r="K350" s="2" t="s">
        <v>2640</v>
      </c>
      <c r="L350" s="31">
        <v>42943</v>
      </c>
      <c r="M350" s="2"/>
      <c r="N350" s="73" t="str">
        <f t="shared" si="5"/>
        <v>AC338</v>
      </c>
    </row>
    <row r="351" spans="1:14" ht="14.25" customHeight="1" x14ac:dyDescent="0.2">
      <c r="A351" s="1">
        <v>350</v>
      </c>
      <c r="B351" s="2">
        <v>20171109</v>
      </c>
      <c r="C351" s="1" t="s">
        <v>759</v>
      </c>
      <c r="D351" s="1" t="s">
        <v>409</v>
      </c>
      <c r="E351" s="1" t="s">
        <v>1377</v>
      </c>
      <c r="F351" s="1" t="s">
        <v>345</v>
      </c>
      <c r="G351" s="73" t="str">
        <f>INDEX(中文!B:B,MATCH(LEFT(已整理!J351,6),中文!E:E,0))</f>
        <v>-</v>
      </c>
      <c r="H351" s="5">
        <v>1</v>
      </c>
      <c r="I351" s="2">
        <v>1</v>
      </c>
      <c r="J351" s="2" t="s">
        <v>1958</v>
      </c>
      <c r="K351" s="2" t="s">
        <v>2641</v>
      </c>
      <c r="L351" s="31">
        <v>42943</v>
      </c>
      <c r="M351" s="2"/>
      <c r="N351" s="73" t="str">
        <f t="shared" si="5"/>
        <v>AC339</v>
      </c>
    </row>
    <row r="352" spans="1:14" ht="14.25" customHeight="1" x14ac:dyDescent="0.2">
      <c r="A352" s="1">
        <v>351</v>
      </c>
      <c r="B352" s="2">
        <v>20171109</v>
      </c>
      <c r="C352" s="1" t="s">
        <v>759</v>
      </c>
      <c r="D352" s="1" t="s">
        <v>409</v>
      </c>
      <c r="E352" s="1" t="s">
        <v>1377</v>
      </c>
      <c r="F352" s="1" t="s">
        <v>346</v>
      </c>
      <c r="G352" s="73" t="str">
        <f>INDEX(中文!B:B,MATCH(LEFT(已整理!J352,6),中文!E:E,0))</f>
        <v>-</v>
      </c>
      <c r="H352" s="5">
        <v>1</v>
      </c>
      <c r="I352" s="2">
        <v>1</v>
      </c>
      <c r="J352" s="2" t="s">
        <v>1959</v>
      </c>
      <c r="K352" s="2" t="s">
        <v>2642</v>
      </c>
      <c r="L352" s="31">
        <v>42943</v>
      </c>
      <c r="M352" s="2"/>
      <c r="N352" s="73" t="str">
        <f t="shared" si="5"/>
        <v>AC340</v>
      </c>
    </row>
    <row r="353" spans="1:14" ht="14.25" customHeight="1" x14ac:dyDescent="0.2">
      <c r="A353" s="1">
        <v>352</v>
      </c>
      <c r="B353" s="2">
        <v>20171109</v>
      </c>
      <c r="C353" s="1" t="s">
        <v>759</v>
      </c>
      <c r="D353" s="1" t="s">
        <v>409</v>
      </c>
      <c r="E353" s="1" t="s">
        <v>1377</v>
      </c>
      <c r="F353" s="1" t="s">
        <v>347</v>
      </c>
      <c r="G353" s="73" t="str">
        <f>INDEX(中文!B:B,MATCH(LEFT(已整理!J353,6),中文!E:E,0))</f>
        <v>-</v>
      </c>
      <c r="H353" s="5">
        <v>1</v>
      </c>
      <c r="I353" s="2">
        <v>1</v>
      </c>
      <c r="J353" s="2" t="s">
        <v>1960</v>
      </c>
      <c r="K353" s="2" t="s">
        <v>2643</v>
      </c>
      <c r="L353" s="31">
        <v>42943</v>
      </c>
      <c r="M353" s="2"/>
      <c r="N353" s="73" t="str">
        <f t="shared" si="5"/>
        <v>AC341</v>
      </c>
    </row>
    <row r="354" spans="1:14" ht="14.25" customHeight="1" x14ac:dyDescent="0.2">
      <c r="A354" s="1">
        <v>353</v>
      </c>
      <c r="B354" s="2">
        <v>20171109</v>
      </c>
      <c r="C354" s="1" t="s">
        <v>759</v>
      </c>
      <c r="D354" s="1" t="s">
        <v>409</v>
      </c>
      <c r="E354" s="1" t="s">
        <v>1377</v>
      </c>
      <c r="F354" s="1" t="s">
        <v>348</v>
      </c>
      <c r="G354" s="73" t="str">
        <f>INDEX(中文!B:B,MATCH(LEFT(已整理!J354,6),中文!E:E,0))</f>
        <v>-</v>
      </c>
      <c r="H354" s="5">
        <v>1</v>
      </c>
      <c r="I354" s="2">
        <v>1</v>
      </c>
      <c r="J354" s="2" t="s">
        <v>1961</v>
      </c>
      <c r="K354" s="2" t="s">
        <v>2644</v>
      </c>
      <c r="L354" s="31">
        <v>42943</v>
      </c>
      <c r="M354" s="2"/>
      <c r="N354" s="73" t="str">
        <f t="shared" si="5"/>
        <v>AC342</v>
      </c>
    </row>
    <row r="355" spans="1:14" ht="14.25" customHeight="1" x14ac:dyDescent="0.2">
      <c r="A355" s="1">
        <v>354</v>
      </c>
      <c r="B355" s="2">
        <v>20171109</v>
      </c>
      <c r="C355" s="1" t="s">
        <v>759</v>
      </c>
      <c r="D355" s="1" t="s">
        <v>409</v>
      </c>
      <c r="E355" s="1" t="s">
        <v>1377</v>
      </c>
      <c r="F355" s="1" t="s">
        <v>349</v>
      </c>
      <c r="G355" s="73" t="str">
        <f>INDEX(中文!B:B,MATCH(LEFT(已整理!J355,6),中文!E:E,0))</f>
        <v>-</v>
      </c>
      <c r="H355" s="5">
        <v>1</v>
      </c>
      <c r="I355" s="2">
        <v>1</v>
      </c>
      <c r="J355" s="2" t="s">
        <v>1962</v>
      </c>
      <c r="K355" s="2" t="s">
        <v>2645</v>
      </c>
      <c r="L355" s="31">
        <v>42943</v>
      </c>
      <c r="M355" s="2"/>
      <c r="N355" s="73" t="str">
        <f t="shared" si="5"/>
        <v>AC343</v>
      </c>
    </row>
    <row r="356" spans="1:14" ht="14.25" customHeight="1" x14ac:dyDescent="0.2">
      <c r="A356" s="1">
        <v>355</v>
      </c>
      <c r="B356" s="2">
        <v>20171109</v>
      </c>
      <c r="C356" s="1" t="s">
        <v>759</v>
      </c>
      <c r="D356" s="1" t="s">
        <v>409</v>
      </c>
      <c r="E356" s="1" t="s">
        <v>1377</v>
      </c>
      <c r="F356" s="1" t="s">
        <v>350</v>
      </c>
      <c r="G356" s="73" t="str">
        <f>INDEX(中文!B:B,MATCH(LEFT(已整理!J356,6),中文!E:E,0))</f>
        <v>-</v>
      </c>
      <c r="H356" s="5">
        <v>1</v>
      </c>
      <c r="I356" s="2">
        <v>1</v>
      </c>
      <c r="J356" s="2" t="s">
        <v>1963</v>
      </c>
      <c r="K356" s="2" t="s">
        <v>2646</v>
      </c>
      <c r="L356" s="31">
        <v>42943</v>
      </c>
      <c r="M356" s="2"/>
      <c r="N356" s="73" t="str">
        <f t="shared" si="5"/>
        <v>AC344</v>
      </c>
    </row>
    <row r="357" spans="1:14" ht="14.25" customHeight="1" x14ac:dyDescent="0.2">
      <c r="A357" s="1">
        <v>356</v>
      </c>
      <c r="B357" s="2">
        <v>20171109</v>
      </c>
      <c r="C357" s="1" t="s">
        <v>759</v>
      </c>
      <c r="D357" s="1" t="s">
        <v>409</v>
      </c>
      <c r="E357" s="1" t="s">
        <v>1377</v>
      </c>
      <c r="F357" s="1" t="s">
        <v>351</v>
      </c>
      <c r="G357" s="73" t="str">
        <f>INDEX(中文!B:B,MATCH(LEFT(已整理!J357,6),中文!E:E,0))</f>
        <v>-</v>
      </c>
      <c r="H357" s="5">
        <v>1</v>
      </c>
      <c r="I357" s="2">
        <v>1</v>
      </c>
      <c r="J357" s="2" t="s">
        <v>1964</v>
      </c>
      <c r="K357" s="2" t="s">
        <v>2993</v>
      </c>
      <c r="L357" s="31">
        <v>42943</v>
      </c>
      <c r="M357" s="2"/>
      <c r="N357" s="73" t="str">
        <f t="shared" si="5"/>
        <v>AC345</v>
      </c>
    </row>
    <row r="358" spans="1:14" ht="14.25" customHeight="1" x14ac:dyDescent="0.2">
      <c r="A358" s="1">
        <v>357</v>
      </c>
      <c r="B358" s="2">
        <v>20171109</v>
      </c>
      <c r="C358" s="1" t="s">
        <v>759</v>
      </c>
      <c r="D358" s="1" t="s">
        <v>409</v>
      </c>
      <c r="E358" s="1" t="s">
        <v>1377</v>
      </c>
      <c r="F358" s="1" t="s">
        <v>352</v>
      </c>
      <c r="G358" s="73" t="str">
        <f>INDEX(中文!B:B,MATCH(LEFT(已整理!J358,6),中文!E:E,0))</f>
        <v>-</v>
      </c>
      <c r="H358" s="5">
        <v>1</v>
      </c>
      <c r="I358" s="2">
        <v>1</v>
      </c>
      <c r="J358" s="2" t="s">
        <v>1965</v>
      </c>
      <c r="K358" s="2" t="s">
        <v>2647</v>
      </c>
      <c r="L358" s="31">
        <v>42943</v>
      </c>
      <c r="M358" s="2"/>
      <c r="N358" s="73" t="str">
        <f t="shared" si="5"/>
        <v>AC346</v>
      </c>
    </row>
    <row r="359" spans="1:14" ht="14.25" customHeight="1" x14ac:dyDescent="0.2">
      <c r="A359" s="1">
        <v>358</v>
      </c>
      <c r="B359" s="2">
        <v>20171109</v>
      </c>
      <c r="C359" s="1" t="s">
        <v>759</v>
      </c>
      <c r="D359" s="1" t="s">
        <v>409</v>
      </c>
      <c r="E359" s="1" t="s">
        <v>1377</v>
      </c>
      <c r="F359" s="1" t="s">
        <v>353</v>
      </c>
      <c r="G359" s="73" t="str">
        <f>INDEX(中文!B:B,MATCH(LEFT(已整理!J359,6),中文!E:E,0))</f>
        <v>-</v>
      </c>
      <c r="H359" s="5">
        <v>1</v>
      </c>
      <c r="I359" s="2">
        <v>1</v>
      </c>
      <c r="J359" s="2" t="s">
        <v>1966</v>
      </c>
      <c r="K359" s="2" t="s">
        <v>2648</v>
      </c>
      <c r="L359" s="31">
        <v>42943</v>
      </c>
      <c r="M359" s="2"/>
      <c r="N359" s="73" t="str">
        <f t="shared" si="5"/>
        <v>AC347</v>
      </c>
    </row>
    <row r="360" spans="1:14" ht="14.25" customHeight="1" x14ac:dyDescent="0.2">
      <c r="A360" s="1">
        <v>359</v>
      </c>
      <c r="B360" s="2">
        <v>20171109</v>
      </c>
      <c r="C360" s="1" t="s">
        <v>759</v>
      </c>
      <c r="D360" s="1" t="s">
        <v>409</v>
      </c>
      <c r="E360" s="1" t="s">
        <v>1377</v>
      </c>
      <c r="F360" s="1" t="s">
        <v>354</v>
      </c>
      <c r="G360" s="73" t="str">
        <f>INDEX(中文!B:B,MATCH(LEFT(已整理!J360,6),中文!E:E,0))</f>
        <v>-</v>
      </c>
      <c r="H360" s="5">
        <v>1</v>
      </c>
      <c r="I360" s="2">
        <v>1</v>
      </c>
      <c r="J360" s="2" t="s">
        <v>1967</v>
      </c>
      <c r="K360" s="2" t="s">
        <v>2649</v>
      </c>
      <c r="L360" s="31">
        <v>42943</v>
      </c>
      <c r="M360" s="2"/>
      <c r="N360" s="73" t="str">
        <f t="shared" si="5"/>
        <v>AC348</v>
      </c>
    </row>
    <row r="361" spans="1:14" ht="14.25" customHeight="1" x14ac:dyDescent="0.2">
      <c r="A361" s="1">
        <v>360</v>
      </c>
      <c r="B361" s="2">
        <v>20171109</v>
      </c>
      <c r="C361" s="1" t="s">
        <v>759</v>
      </c>
      <c r="D361" s="1" t="s">
        <v>409</v>
      </c>
      <c r="E361" s="1" t="s">
        <v>1377</v>
      </c>
      <c r="F361" s="1" t="s">
        <v>355</v>
      </c>
      <c r="G361" s="73" t="str">
        <f>INDEX(中文!B:B,MATCH(LEFT(已整理!J361,6),中文!E:E,0))</f>
        <v>露琪娜</v>
      </c>
      <c r="H361" s="5">
        <v>1</v>
      </c>
      <c r="I361" s="2">
        <v>1</v>
      </c>
      <c r="J361" s="2" t="s">
        <v>1968</v>
      </c>
      <c r="K361" s="2" t="s">
        <v>2650</v>
      </c>
      <c r="L361" s="31">
        <v>42943</v>
      </c>
      <c r="M361" s="2"/>
      <c r="N361" s="73" t="str">
        <f t="shared" si="5"/>
        <v>AC349</v>
      </c>
    </row>
    <row r="362" spans="1:14" ht="14.25" customHeight="1" x14ac:dyDescent="0.2">
      <c r="A362" s="1">
        <v>361</v>
      </c>
      <c r="B362" s="2">
        <v>20171109</v>
      </c>
      <c r="C362" s="1" t="s">
        <v>759</v>
      </c>
      <c r="D362" s="1" t="s">
        <v>409</v>
      </c>
      <c r="E362" s="1" t="s">
        <v>1377</v>
      </c>
      <c r="F362" s="1" t="s">
        <v>356</v>
      </c>
      <c r="G362" s="73" t="str">
        <f>INDEX(中文!B:B,MATCH(LEFT(已整理!J362,6),中文!E:E,0))</f>
        <v>-</v>
      </c>
      <c r="H362" s="5">
        <v>1</v>
      </c>
      <c r="I362" s="2">
        <v>1</v>
      </c>
      <c r="J362" s="2" t="s">
        <v>1969</v>
      </c>
      <c r="K362" s="2" t="s">
        <v>2651</v>
      </c>
      <c r="L362" s="31">
        <v>42943</v>
      </c>
      <c r="M362" s="2"/>
      <c r="N362" s="73" t="str">
        <f t="shared" si="5"/>
        <v>AC350</v>
      </c>
    </row>
    <row r="363" spans="1:14" ht="14.25" customHeight="1" x14ac:dyDescent="0.2">
      <c r="A363" s="1">
        <v>362</v>
      </c>
      <c r="B363" s="2">
        <v>20171109</v>
      </c>
      <c r="C363" s="1" t="s">
        <v>759</v>
      </c>
      <c r="D363" s="1" t="s">
        <v>409</v>
      </c>
      <c r="E363" s="1" t="s">
        <v>1377</v>
      </c>
      <c r="F363" s="1" t="s">
        <v>357</v>
      </c>
      <c r="G363" s="73" t="str">
        <f>INDEX(中文!B:B,MATCH(LEFT(已整理!J363,6),中文!E:E,0))</f>
        <v>-</v>
      </c>
      <c r="H363" s="5">
        <v>1</v>
      </c>
      <c r="I363" s="2">
        <v>1</v>
      </c>
      <c r="J363" s="2" t="s">
        <v>1970</v>
      </c>
      <c r="K363" s="2" t="s">
        <v>2652</v>
      </c>
      <c r="L363" s="31">
        <v>42943</v>
      </c>
      <c r="M363" s="2"/>
      <c r="N363" s="73" t="str">
        <f t="shared" si="5"/>
        <v>AC351</v>
      </c>
    </row>
    <row r="364" spans="1:14" ht="14.25" customHeight="1" x14ac:dyDescent="0.2">
      <c r="A364" s="1">
        <v>363</v>
      </c>
      <c r="B364" s="2">
        <v>20171109</v>
      </c>
      <c r="C364" s="1" t="s">
        <v>759</v>
      </c>
      <c r="D364" s="1" t="s">
        <v>409</v>
      </c>
      <c r="E364" s="1" t="s">
        <v>1377</v>
      </c>
      <c r="F364" s="1" t="s">
        <v>358</v>
      </c>
      <c r="G364" s="73" t="str">
        <f>INDEX(中文!B:B,MATCH(LEFT(已整理!J364,6),中文!E:E,0))</f>
        <v>-</v>
      </c>
      <c r="H364" s="5">
        <v>1</v>
      </c>
      <c r="I364" s="2">
        <v>1</v>
      </c>
      <c r="J364" s="2" t="s">
        <v>1971</v>
      </c>
      <c r="K364" s="2" t="s">
        <v>2653</v>
      </c>
      <c r="L364" s="31">
        <v>42943</v>
      </c>
      <c r="M364" s="2"/>
      <c r="N364" s="73" t="str">
        <f t="shared" si="5"/>
        <v>AC352</v>
      </c>
    </row>
    <row r="365" spans="1:14" ht="14.25" customHeight="1" x14ac:dyDescent="0.2">
      <c r="A365" s="1">
        <v>364</v>
      </c>
      <c r="B365" s="2">
        <v>20171109</v>
      </c>
      <c r="C365" s="1" t="s">
        <v>759</v>
      </c>
      <c r="D365" s="1" t="s">
        <v>409</v>
      </c>
      <c r="E365" s="1" t="s">
        <v>1377</v>
      </c>
      <c r="F365" s="1" t="s">
        <v>359</v>
      </c>
      <c r="G365" s="73" t="str">
        <f>INDEX(中文!B:B,MATCH(LEFT(已整理!J365,6),中文!E:E,0))</f>
        <v>-</v>
      </c>
      <c r="H365" s="5">
        <v>1</v>
      </c>
      <c r="I365" s="2">
        <v>1</v>
      </c>
      <c r="J365" s="2" t="s">
        <v>1972</v>
      </c>
      <c r="K365" s="2" t="s">
        <v>2654</v>
      </c>
      <c r="L365" s="31">
        <v>42943</v>
      </c>
      <c r="M365" s="2"/>
      <c r="N365" s="73" t="str">
        <f t="shared" si="5"/>
        <v>AC353</v>
      </c>
    </row>
    <row r="366" spans="1:14" ht="14.25" customHeight="1" x14ac:dyDescent="0.2">
      <c r="A366" s="1">
        <v>365</v>
      </c>
      <c r="B366" s="2">
        <v>20171109</v>
      </c>
      <c r="C366" s="1" t="s">
        <v>759</v>
      </c>
      <c r="D366" s="1" t="s">
        <v>409</v>
      </c>
      <c r="E366" s="1" t="s">
        <v>1377</v>
      </c>
      <c r="F366" s="1" t="s">
        <v>360</v>
      </c>
      <c r="G366" s="73" t="str">
        <f>INDEX(中文!B:B,MATCH(LEFT(已整理!J366,6),中文!E:E,0))</f>
        <v>-</v>
      </c>
      <c r="H366" s="5">
        <v>1</v>
      </c>
      <c r="I366" s="2">
        <v>1</v>
      </c>
      <c r="J366" s="2" t="s">
        <v>1973</v>
      </c>
      <c r="K366" s="2" t="s">
        <v>2655</v>
      </c>
      <c r="L366" s="31">
        <v>42943</v>
      </c>
      <c r="M366" s="2"/>
      <c r="N366" s="73" t="str">
        <f t="shared" si="5"/>
        <v>AC354</v>
      </c>
    </row>
    <row r="367" spans="1:14" ht="14.25" customHeight="1" x14ac:dyDescent="0.2">
      <c r="A367" s="1">
        <v>366</v>
      </c>
      <c r="B367" s="2">
        <v>20171109</v>
      </c>
      <c r="C367" s="1" t="s">
        <v>759</v>
      </c>
      <c r="D367" s="1" t="s">
        <v>409</v>
      </c>
      <c r="E367" s="1" t="s">
        <v>1377</v>
      </c>
      <c r="F367" s="1" t="s">
        <v>361</v>
      </c>
      <c r="G367" s="73" t="str">
        <f>INDEX(中文!B:B,MATCH(LEFT(已整理!J367,6),中文!E:E,0))</f>
        <v>-</v>
      </c>
      <c r="H367" s="5">
        <v>1</v>
      </c>
      <c r="I367" s="2">
        <v>1</v>
      </c>
      <c r="J367" s="2" t="s">
        <v>1974</v>
      </c>
      <c r="K367" s="2" t="s">
        <v>2656</v>
      </c>
      <c r="L367" s="31">
        <v>42943</v>
      </c>
      <c r="M367" s="2"/>
      <c r="N367" s="73" t="str">
        <f t="shared" si="5"/>
        <v>AC355</v>
      </c>
    </row>
    <row r="368" spans="1:14" ht="14.25" customHeight="1" x14ac:dyDescent="0.2">
      <c r="A368" s="1">
        <v>367</v>
      </c>
      <c r="B368" s="2">
        <v>20171109</v>
      </c>
      <c r="C368" s="1" t="s">
        <v>759</v>
      </c>
      <c r="D368" s="1" t="s">
        <v>409</v>
      </c>
      <c r="E368" s="1" t="s">
        <v>1377</v>
      </c>
      <c r="F368" s="1" t="s">
        <v>362</v>
      </c>
      <c r="G368" s="73" t="str">
        <f>INDEX(中文!B:B,MATCH(LEFT(已整理!J368,6),中文!E:E,0))</f>
        <v>-</v>
      </c>
      <c r="H368" s="5">
        <v>1</v>
      </c>
      <c r="I368" s="2">
        <v>1</v>
      </c>
      <c r="J368" s="2" t="s">
        <v>1975</v>
      </c>
      <c r="K368" s="2" t="s">
        <v>2657</v>
      </c>
      <c r="L368" s="31">
        <v>42943</v>
      </c>
      <c r="M368" s="2"/>
      <c r="N368" s="73" t="str">
        <f t="shared" si="5"/>
        <v>AC356</v>
      </c>
    </row>
    <row r="369" spans="1:14" ht="14.25" customHeight="1" x14ac:dyDescent="0.2">
      <c r="A369" s="1">
        <v>368</v>
      </c>
      <c r="B369" s="2">
        <v>20171109</v>
      </c>
      <c r="C369" s="1" t="s">
        <v>759</v>
      </c>
      <c r="D369" s="1" t="s">
        <v>409</v>
      </c>
      <c r="E369" s="1" t="s">
        <v>1377</v>
      </c>
      <c r="F369" s="1" t="s">
        <v>363</v>
      </c>
      <c r="G369" s="73" t="str">
        <f>INDEX(中文!B:B,MATCH(LEFT(已整理!J369,6),中文!E:E,0))</f>
        <v>-</v>
      </c>
      <c r="H369" s="5">
        <v>1</v>
      </c>
      <c r="I369" s="2">
        <v>1</v>
      </c>
      <c r="J369" s="2" t="s">
        <v>1976</v>
      </c>
      <c r="K369" s="2" t="s">
        <v>2994</v>
      </c>
      <c r="L369" s="31">
        <v>42943</v>
      </c>
      <c r="M369" s="2"/>
      <c r="N369" s="73" t="str">
        <f t="shared" si="5"/>
        <v>AC357</v>
      </c>
    </row>
    <row r="370" spans="1:14" ht="14.25" customHeight="1" x14ac:dyDescent="0.2">
      <c r="A370" s="1">
        <v>369</v>
      </c>
      <c r="B370" s="2">
        <v>20171109</v>
      </c>
      <c r="C370" s="1" t="s">
        <v>759</v>
      </c>
      <c r="D370" s="1" t="s">
        <v>409</v>
      </c>
      <c r="E370" s="1" t="s">
        <v>1377</v>
      </c>
      <c r="F370" s="1" t="s">
        <v>364</v>
      </c>
      <c r="G370" s="73" t="str">
        <f>INDEX(中文!B:B,MATCH(LEFT(已整理!J370,6),中文!E:E,0))</f>
        <v>-</v>
      </c>
      <c r="H370" s="5">
        <v>1</v>
      </c>
      <c r="I370" s="2">
        <v>1</v>
      </c>
      <c r="J370" s="2" t="s">
        <v>1977</v>
      </c>
      <c r="K370" s="2" t="s">
        <v>2658</v>
      </c>
      <c r="L370" s="31">
        <v>42943</v>
      </c>
      <c r="M370" s="2"/>
      <c r="N370" s="73" t="str">
        <f t="shared" si="5"/>
        <v>AC358</v>
      </c>
    </row>
    <row r="371" spans="1:14" ht="14.25" customHeight="1" x14ac:dyDescent="0.2">
      <c r="A371" s="1">
        <v>370</v>
      </c>
      <c r="B371" s="2">
        <v>20171109</v>
      </c>
      <c r="C371" s="1" t="s">
        <v>759</v>
      </c>
      <c r="D371" s="1" t="s">
        <v>409</v>
      </c>
      <c r="E371" s="1" t="s">
        <v>1377</v>
      </c>
      <c r="F371" s="1" t="s">
        <v>365</v>
      </c>
      <c r="G371" s="73" t="str">
        <f>INDEX(中文!B:B,MATCH(LEFT(已整理!J371,6),中文!E:E,0))</f>
        <v>-</v>
      </c>
      <c r="H371" s="5">
        <v>1</v>
      </c>
      <c r="I371" s="2">
        <v>1</v>
      </c>
      <c r="J371" s="2" t="s">
        <v>1978</v>
      </c>
      <c r="K371" s="2" t="s">
        <v>2659</v>
      </c>
      <c r="L371" s="31">
        <v>42943</v>
      </c>
      <c r="M371" s="2"/>
      <c r="N371" s="73" t="str">
        <f t="shared" si="5"/>
        <v>AC359</v>
      </c>
    </row>
    <row r="372" spans="1:14" ht="14.25" customHeight="1" x14ac:dyDescent="0.2">
      <c r="A372" s="1">
        <v>371</v>
      </c>
      <c r="B372" s="2">
        <v>20171109</v>
      </c>
      <c r="C372" s="1" t="s">
        <v>759</v>
      </c>
      <c r="D372" s="1" t="s">
        <v>409</v>
      </c>
      <c r="E372" s="1" t="s">
        <v>1377</v>
      </c>
      <c r="F372" s="1" t="s">
        <v>366</v>
      </c>
      <c r="G372" s="73" t="str">
        <f>INDEX(中文!B:B,MATCH(LEFT(已整理!J372,6),中文!E:E,0))</f>
        <v>-</v>
      </c>
      <c r="H372" s="5">
        <v>1</v>
      </c>
      <c r="I372" s="2">
        <v>1</v>
      </c>
      <c r="J372" s="2" t="s">
        <v>1979</v>
      </c>
      <c r="K372" s="2" t="s">
        <v>2660</v>
      </c>
      <c r="L372" s="31">
        <v>42943</v>
      </c>
      <c r="M372" s="2"/>
      <c r="N372" s="73" t="str">
        <f t="shared" si="5"/>
        <v>AC360</v>
      </c>
    </row>
    <row r="373" spans="1:14" ht="14.25" customHeight="1" x14ac:dyDescent="0.2">
      <c r="A373" s="1">
        <v>372</v>
      </c>
      <c r="B373" s="2">
        <v>20171109</v>
      </c>
      <c r="C373" s="1" t="s">
        <v>759</v>
      </c>
      <c r="D373" s="1" t="s">
        <v>409</v>
      </c>
      <c r="E373" s="1" t="s">
        <v>1377</v>
      </c>
      <c r="F373" s="1" t="s">
        <v>367</v>
      </c>
      <c r="G373" s="73" t="str">
        <f>INDEX(中文!B:B,MATCH(LEFT(已整理!J373,6),中文!E:E,0))</f>
        <v>-</v>
      </c>
      <c r="H373" s="5">
        <v>1</v>
      </c>
      <c r="I373" s="2">
        <v>1</v>
      </c>
      <c r="J373" s="2" t="s">
        <v>1980</v>
      </c>
      <c r="K373" s="2" t="s">
        <v>2661</v>
      </c>
      <c r="L373" s="31">
        <v>42943</v>
      </c>
      <c r="M373" s="2"/>
      <c r="N373" s="73" t="str">
        <f t="shared" si="5"/>
        <v>AC361</v>
      </c>
    </row>
    <row r="374" spans="1:14" ht="14.25" customHeight="1" x14ac:dyDescent="0.2">
      <c r="A374" s="1">
        <v>373</v>
      </c>
      <c r="B374" s="2">
        <v>20171109</v>
      </c>
      <c r="C374" s="1" t="s">
        <v>759</v>
      </c>
      <c r="D374" s="1" t="s">
        <v>409</v>
      </c>
      <c r="E374" s="1" t="s">
        <v>1377</v>
      </c>
      <c r="F374" s="1" t="s">
        <v>368</v>
      </c>
      <c r="G374" s="73" t="str">
        <f>INDEX(中文!B:B,MATCH(LEFT(已整理!J374,6),中文!E:E,0))</f>
        <v>-</v>
      </c>
      <c r="H374" s="5">
        <v>1</v>
      </c>
      <c r="I374" s="2">
        <v>1</v>
      </c>
      <c r="J374" s="2" t="s">
        <v>1981</v>
      </c>
      <c r="K374" s="2" t="s">
        <v>2995</v>
      </c>
      <c r="L374" s="31">
        <v>42943</v>
      </c>
      <c r="M374" s="2"/>
      <c r="N374" s="73" t="str">
        <f t="shared" si="5"/>
        <v>AC362</v>
      </c>
    </row>
    <row r="375" spans="1:14" ht="14.25" customHeight="1" x14ac:dyDescent="0.2">
      <c r="A375" s="1">
        <v>374</v>
      </c>
      <c r="B375" s="2">
        <v>20171109</v>
      </c>
      <c r="C375" s="1" t="s">
        <v>759</v>
      </c>
      <c r="D375" s="1" t="s">
        <v>409</v>
      </c>
      <c r="E375" s="1" t="s">
        <v>1377</v>
      </c>
      <c r="F375" s="1" t="s">
        <v>369</v>
      </c>
      <c r="G375" s="73" t="str">
        <f>INDEX(中文!B:B,MATCH(LEFT(已整理!J375,6),中文!E:E,0))</f>
        <v>-</v>
      </c>
      <c r="H375" s="5">
        <v>1</v>
      </c>
      <c r="I375" s="2">
        <v>1</v>
      </c>
      <c r="J375" s="2" t="s">
        <v>1982</v>
      </c>
      <c r="K375" s="2" t="s">
        <v>2662</v>
      </c>
      <c r="L375" s="31">
        <v>42943</v>
      </c>
      <c r="M375" s="2"/>
      <c r="N375" s="73" t="str">
        <f t="shared" si="5"/>
        <v>AC363</v>
      </c>
    </row>
    <row r="376" spans="1:14" ht="14.25" customHeight="1" x14ac:dyDescent="0.2">
      <c r="A376" s="1">
        <v>375</v>
      </c>
      <c r="B376" s="2">
        <v>20171109</v>
      </c>
      <c r="C376" s="1" t="s">
        <v>759</v>
      </c>
      <c r="D376" s="1" t="s">
        <v>409</v>
      </c>
      <c r="E376" s="1" t="s">
        <v>1377</v>
      </c>
      <c r="F376" s="1" t="s">
        <v>370</v>
      </c>
      <c r="G376" s="73" t="str">
        <f>INDEX(中文!B:B,MATCH(LEFT(已整理!J376,6),中文!E:E,0))</f>
        <v>-</v>
      </c>
      <c r="H376" s="5">
        <v>1</v>
      </c>
      <c r="I376" s="2">
        <v>1</v>
      </c>
      <c r="J376" s="2" t="s">
        <v>1983</v>
      </c>
      <c r="K376" s="2" t="s">
        <v>2663</v>
      </c>
      <c r="L376" s="31">
        <v>42943</v>
      </c>
      <c r="M376" s="2"/>
      <c r="N376" s="73" t="str">
        <f t="shared" si="5"/>
        <v>AC364</v>
      </c>
    </row>
    <row r="377" spans="1:14" ht="14.25" customHeight="1" x14ac:dyDescent="0.2">
      <c r="A377" s="1">
        <v>376</v>
      </c>
      <c r="B377" s="2">
        <v>20171109</v>
      </c>
      <c r="C377" s="1" t="s">
        <v>759</v>
      </c>
      <c r="D377" s="1" t="s">
        <v>409</v>
      </c>
      <c r="E377" s="1" t="s">
        <v>1377</v>
      </c>
      <c r="F377" s="1" t="s">
        <v>371</v>
      </c>
      <c r="G377" s="73" t="str">
        <f>INDEX(中文!B:B,MATCH(LEFT(已整理!J377,6),中文!E:E,0))</f>
        <v>-</v>
      </c>
      <c r="H377" s="5">
        <v>1</v>
      </c>
      <c r="I377" s="2">
        <v>1</v>
      </c>
      <c r="J377" s="2" t="s">
        <v>1984</v>
      </c>
      <c r="K377" s="2" t="s">
        <v>2664</v>
      </c>
      <c r="L377" s="31">
        <v>42943</v>
      </c>
      <c r="M377" s="2"/>
      <c r="N377" s="73" t="str">
        <f t="shared" si="5"/>
        <v>AC365</v>
      </c>
    </row>
    <row r="378" spans="1:14" ht="14.25" customHeight="1" x14ac:dyDescent="0.2">
      <c r="A378" s="1">
        <v>377</v>
      </c>
      <c r="B378" s="2">
        <v>20171109</v>
      </c>
      <c r="C378" s="1" t="s">
        <v>759</v>
      </c>
      <c r="D378" s="1" t="s">
        <v>409</v>
      </c>
      <c r="E378" s="1" t="s">
        <v>1377</v>
      </c>
      <c r="F378" s="1" t="s">
        <v>372</v>
      </c>
      <c r="G378" s="73" t="str">
        <f>INDEX(中文!B:B,MATCH(LEFT(已整理!J378,6),中文!E:E,0))</f>
        <v>-</v>
      </c>
      <c r="H378" s="5">
        <v>1</v>
      </c>
      <c r="I378" s="2">
        <v>1</v>
      </c>
      <c r="J378" s="2" t="s">
        <v>1985</v>
      </c>
      <c r="K378" s="2" t="s">
        <v>2665</v>
      </c>
      <c r="L378" s="31">
        <v>42943</v>
      </c>
      <c r="M378" s="2"/>
      <c r="N378" s="73" t="str">
        <f t="shared" si="5"/>
        <v>AC366</v>
      </c>
    </row>
    <row r="379" spans="1:14" ht="14.25" customHeight="1" x14ac:dyDescent="0.2">
      <c r="A379" s="1">
        <v>378</v>
      </c>
      <c r="B379" s="2">
        <v>20171109</v>
      </c>
      <c r="C379" s="1" t="s">
        <v>759</v>
      </c>
      <c r="D379" s="1" t="s">
        <v>409</v>
      </c>
      <c r="E379" s="1" t="s">
        <v>1377</v>
      </c>
      <c r="F379" s="1" t="s">
        <v>373</v>
      </c>
      <c r="G379" s="73" t="str">
        <f>INDEX(中文!B:B,MATCH(LEFT(已整理!J379,6),中文!E:E,0))</f>
        <v>-</v>
      </c>
      <c r="H379" s="5">
        <v>1</v>
      </c>
      <c r="I379" s="2">
        <v>1</v>
      </c>
      <c r="J379" s="2" t="s">
        <v>1986</v>
      </c>
      <c r="K379" s="2" t="s">
        <v>2666</v>
      </c>
      <c r="L379" s="31">
        <v>42943</v>
      </c>
      <c r="M379" s="2"/>
      <c r="N379" s="73" t="str">
        <f t="shared" si="5"/>
        <v>AC367</v>
      </c>
    </row>
    <row r="380" spans="1:14" ht="14.25" customHeight="1" x14ac:dyDescent="0.2">
      <c r="A380" s="1">
        <v>379</v>
      </c>
      <c r="B380" s="2">
        <v>20171109</v>
      </c>
      <c r="C380" s="1" t="s">
        <v>759</v>
      </c>
      <c r="D380" s="1" t="s">
        <v>409</v>
      </c>
      <c r="E380" s="1" t="s">
        <v>1377</v>
      </c>
      <c r="F380" s="1" t="s">
        <v>374</v>
      </c>
      <c r="G380" s="73" t="str">
        <f>INDEX(中文!B:B,MATCH(LEFT(已整理!J380,6),中文!E:E,0))</f>
        <v>-</v>
      </c>
      <c r="H380" s="5">
        <v>1</v>
      </c>
      <c r="I380" s="2">
        <v>1</v>
      </c>
      <c r="J380" s="2" t="s">
        <v>1987</v>
      </c>
      <c r="K380" s="2" t="s">
        <v>2667</v>
      </c>
      <c r="L380" s="31">
        <v>42943</v>
      </c>
      <c r="M380" s="2"/>
      <c r="N380" s="73" t="str">
        <f t="shared" si="5"/>
        <v>AC368</v>
      </c>
    </row>
    <row r="381" spans="1:14" ht="14.25" customHeight="1" x14ac:dyDescent="0.2">
      <c r="A381" s="1">
        <v>380</v>
      </c>
      <c r="B381" s="2">
        <v>20171109</v>
      </c>
      <c r="C381" s="1" t="s">
        <v>759</v>
      </c>
      <c r="D381" s="1" t="s">
        <v>409</v>
      </c>
      <c r="E381" s="1" t="s">
        <v>1377</v>
      </c>
      <c r="F381" s="1" t="s">
        <v>375</v>
      </c>
      <c r="G381" s="73" t="str">
        <f>INDEX(中文!B:B,MATCH(LEFT(已整理!J381,6),中文!E:E,0))</f>
        <v>-</v>
      </c>
      <c r="H381" s="5">
        <v>1</v>
      </c>
      <c r="I381" s="2">
        <v>1</v>
      </c>
      <c r="J381" s="2" t="s">
        <v>1988</v>
      </c>
      <c r="K381" s="2" t="s">
        <v>2668</v>
      </c>
      <c r="L381" s="31">
        <v>42943</v>
      </c>
      <c r="M381" s="2"/>
      <c r="N381" s="73" t="str">
        <f t="shared" si="5"/>
        <v>AC369</v>
      </c>
    </row>
    <row r="382" spans="1:14" ht="14.25" customHeight="1" x14ac:dyDescent="0.2">
      <c r="A382" s="1">
        <v>381</v>
      </c>
      <c r="B382" s="2">
        <v>20171109</v>
      </c>
      <c r="C382" s="1" t="s">
        <v>759</v>
      </c>
      <c r="D382" s="1" t="s">
        <v>409</v>
      </c>
      <c r="E382" s="1" t="s">
        <v>1377</v>
      </c>
      <c r="F382" s="1" t="s">
        <v>376</v>
      </c>
      <c r="G382" s="73" t="str">
        <f>INDEX(中文!B:B,MATCH(LEFT(已整理!J382,6),中文!E:E,0))</f>
        <v>-</v>
      </c>
      <c r="H382" s="5">
        <v>1</v>
      </c>
      <c r="I382" s="2">
        <v>1</v>
      </c>
      <c r="J382" s="2" t="s">
        <v>1989</v>
      </c>
      <c r="K382" s="2" t="s">
        <v>2669</v>
      </c>
      <c r="L382" s="31">
        <v>42943</v>
      </c>
      <c r="M382" s="2"/>
      <c r="N382" s="73" t="str">
        <f t="shared" si="5"/>
        <v>AC370</v>
      </c>
    </row>
    <row r="383" spans="1:14" ht="14.25" customHeight="1" x14ac:dyDescent="0.2">
      <c r="A383" s="1">
        <v>382</v>
      </c>
      <c r="B383" s="2">
        <v>20171109</v>
      </c>
      <c r="C383" s="1" t="s">
        <v>759</v>
      </c>
      <c r="D383" s="1" t="s">
        <v>409</v>
      </c>
      <c r="E383" s="1" t="s">
        <v>1377</v>
      </c>
      <c r="F383" s="1" t="s">
        <v>377</v>
      </c>
      <c r="G383" s="73" t="str">
        <f>INDEX(中文!B:B,MATCH(LEFT(已整理!J383,6),中文!E:E,0))</f>
        <v>-</v>
      </c>
      <c r="H383" s="5">
        <v>1</v>
      </c>
      <c r="I383" s="2">
        <v>1</v>
      </c>
      <c r="J383" s="2" t="s">
        <v>1990</v>
      </c>
      <c r="K383" s="2" t="s">
        <v>2670</v>
      </c>
      <c r="L383" s="31">
        <v>42943</v>
      </c>
      <c r="M383" s="2"/>
      <c r="N383" s="73" t="str">
        <f t="shared" si="5"/>
        <v>AC371</v>
      </c>
    </row>
    <row r="384" spans="1:14" ht="14.25" customHeight="1" x14ac:dyDescent="0.2">
      <c r="A384" s="1">
        <v>383</v>
      </c>
      <c r="B384" s="2">
        <v>20171109</v>
      </c>
      <c r="C384" s="1" t="s">
        <v>759</v>
      </c>
      <c r="D384" s="1" t="s">
        <v>409</v>
      </c>
      <c r="E384" s="1" t="s">
        <v>1377</v>
      </c>
      <c r="F384" s="1" t="s">
        <v>378</v>
      </c>
      <c r="G384" s="73" t="str">
        <f>INDEX(中文!B:B,MATCH(LEFT(已整理!J384,6),中文!E:E,0))</f>
        <v>-</v>
      </c>
      <c r="H384" s="5">
        <v>1</v>
      </c>
      <c r="I384" s="2">
        <v>1</v>
      </c>
      <c r="J384" s="2" t="s">
        <v>1991</v>
      </c>
      <c r="K384" s="2" t="s">
        <v>2671</v>
      </c>
      <c r="L384" s="31">
        <v>42943</v>
      </c>
      <c r="M384" s="2"/>
      <c r="N384" s="73" t="str">
        <f t="shared" si="5"/>
        <v>AC372</v>
      </c>
    </row>
    <row r="385" spans="1:14" ht="14.25" customHeight="1" x14ac:dyDescent="0.2">
      <c r="A385" s="1">
        <v>384</v>
      </c>
      <c r="B385" s="2">
        <v>20171109</v>
      </c>
      <c r="C385" s="1" t="s">
        <v>759</v>
      </c>
      <c r="D385" s="1" t="s">
        <v>409</v>
      </c>
      <c r="E385" s="1" t="s">
        <v>1377</v>
      </c>
      <c r="F385" s="1" t="s">
        <v>379</v>
      </c>
      <c r="G385" s="73" t="str">
        <f>INDEX(中文!B:B,MATCH(LEFT(已整理!J385,6),中文!E:E,0))</f>
        <v>-</v>
      </c>
      <c r="H385" s="5">
        <v>1</v>
      </c>
      <c r="I385" s="2">
        <v>1</v>
      </c>
      <c r="J385" s="2" t="s">
        <v>1992</v>
      </c>
      <c r="K385" s="2" t="s">
        <v>2672</v>
      </c>
      <c r="L385" s="31">
        <v>42943</v>
      </c>
      <c r="M385" s="2"/>
      <c r="N385" s="73" t="str">
        <f t="shared" si="5"/>
        <v>AC373</v>
      </c>
    </row>
    <row r="386" spans="1:14" ht="14.25" customHeight="1" x14ac:dyDescent="0.2">
      <c r="A386" s="1">
        <v>385</v>
      </c>
      <c r="B386" s="2">
        <v>20171109</v>
      </c>
      <c r="C386" s="1" t="s">
        <v>759</v>
      </c>
      <c r="D386" s="1" t="s">
        <v>409</v>
      </c>
      <c r="E386" s="1" t="s">
        <v>1377</v>
      </c>
      <c r="F386" s="1" t="s">
        <v>380</v>
      </c>
      <c r="G386" s="73" t="str">
        <f>INDEX(中文!B:B,MATCH(LEFT(已整理!J386,6),中文!E:E,0))</f>
        <v>-</v>
      </c>
      <c r="H386" s="5">
        <v>1</v>
      </c>
      <c r="I386" s="2">
        <v>1</v>
      </c>
      <c r="J386" s="2" t="s">
        <v>1993</v>
      </c>
      <c r="K386" s="2" t="s">
        <v>2673</v>
      </c>
      <c r="L386" s="31">
        <v>42943</v>
      </c>
      <c r="M386" s="2"/>
      <c r="N386" s="73" t="str">
        <f t="shared" si="5"/>
        <v>AC374</v>
      </c>
    </row>
    <row r="387" spans="1:14" ht="14.25" customHeight="1" x14ac:dyDescent="0.2">
      <c r="A387" s="1">
        <v>386</v>
      </c>
      <c r="B387" s="2">
        <v>20171109</v>
      </c>
      <c r="C387" s="1" t="s">
        <v>759</v>
      </c>
      <c r="D387" s="1" t="s">
        <v>409</v>
      </c>
      <c r="E387" s="1" t="s">
        <v>1377</v>
      </c>
      <c r="F387" s="1" t="s">
        <v>381</v>
      </c>
      <c r="G387" s="73" t="str">
        <f>INDEX(中文!B:B,MATCH(LEFT(已整理!J387,6),中文!E:E,0))</f>
        <v>-</v>
      </c>
      <c r="H387" s="5">
        <v>1</v>
      </c>
      <c r="I387" s="2">
        <v>1</v>
      </c>
      <c r="J387" s="2" t="s">
        <v>1994</v>
      </c>
      <c r="K387" s="2" t="s">
        <v>2674</v>
      </c>
      <c r="L387" s="31">
        <v>42943</v>
      </c>
      <c r="M387" s="2"/>
      <c r="N387" s="73" t="str">
        <f t="shared" ref="N387:N450" si="6">SUBSTITUTE(SUBSTITUTE(LEFT(F387,FIND("-",F387)-2),"[",""),"] ","")&amp;IF(C387="Powersaves","-X","")</f>
        <v>AC375</v>
      </c>
    </row>
    <row r="388" spans="1:14" ht="14.25" customHeight="1" x14ac:dyDescent="0.2">
      <c r="A388" s="1">
        <v>387</v>
      </c>
      <c r="B388" s="2">
        <v>20171109</v>
      </c>
      <c r="C388" s="1" t="s">
        <v>759</v>
      </c>
      <c r="D388" s="1" t="s">
        <v>409</v>
      </c>
      <c r="E388" s="1" t="s">
        <v>1377</v>
      </c>
      <c r="F388" s="1" t="s">
        <v>382</v>
      </c>
      <c r="G388" s="73" t="str">
        <f>INDEX(中文!B:B,MATCH(LEFT(已整理!J388,6),中文!E:E,0))</f>
        <v>-</v>
      </c>
      <c r="H388" s="5">
        <v>1</v>
      </c>
      <c r="I388" s="2">
        <v>1</v>
      </c>
      <c r="J388" s="2" t="s">
        <v>1995</v>
      </c>
      <c r="K388" s="2" t="s">
        <v>2675</v>
      </c>
      <c r="L388" s="31">
        <v>42943</v>
      </c>
      <c r="M388" s="2"/>
      <c r="N388" s="73" t="str">
        <f t="shared" si="6"/>
        <v>AC376</v>
      </c>
    </row>
    <row r="389" spans="1:14" ht="14.25" customHeight="1" x14ac:dyDescent="0.2">
      <c r="A389" s="1">
        <v>388</v>
      </c>
      <c r="B389" s="2">
        <v>20171109</v>
      </c>
      <c r="C389" s="1" t="s">
        <v>759</v>
      </c>
      <c r="D389" s="1" t="s">
        <v>409</v>
      </c>
      <c r="E389" s="1" t="s">
        <v>1377</v>
      </c>
      <c r="F389" s="1" t="s">
        <v>383</v>
      </c>
      <c r="G389" s="73" t="str">
        <f>INDEX(中文!B:B,MATCH(LEFT(已整理!J389,6),中文!E:E,0))</f>
        <v>-</v>
      </c>
      <c r="H389" s="5">
        <v>1</v>
      </c>
      <c r="I389" s="2">
        <v>1</v>
      </c>
      <c r="J389" s="2" t="s">
        <v>1996</v>
      </c>
      <c r="K389" s="2" t="s">
        <v>2676</v>
      </c>
      <c r="L389" s="31">
        <v>42943</v>
      </c>
      <c r="M389" s="2"/>
      <c r="N389" s="73" t="str">
        <f t="shared" si="6"/>
        <v>AC377</v>
      </c>
    </row>
    <row r="390" spans="1:14" ht="14.25" customHeight="1" x14ac:dyDescent="0.2">
      <c r="A390" s="1">
        <v>389</v>
      </c>
      <c r="B390" s="2">
        <v>20171109</v>
      </c>
      <c r="C390" s="1" t="s">
        <v>759</v>
      </c>
      <c r="D390" s="1" t="s">
        <v>409</v>
      </c>
      <c r="E390" s="1" t="s">
        <v>1377</v>
      </c>
      <c r="F390" s="1" t="s">
        <v>384</v>
      </c>
      <c r="G390" s="73" t="str">
        <f>INDEX(中文!B:B,MATCH(LEFT(已整理!J390,6),中文!E:E,0))</f>
        <v>-</v>
      </c>
      <c r="H390" s="5">
        <v>1</v>
      </c>
      <c r="I390" s="2">
        <v>1</v>
      </c>
      <c r="J390" s="2" t="s">
        <v>1997</v>
      </c>
      <c r="K390" s="2" t="s">
        <v>2677</v>
      </c>
      <c r="L390" s="31">
        <v>42943</v>
      </c>
      <c r="M390" s="2"/>
      <c r="N390" s="73" t="str">
        <f t="shared" si="6"/>
        <v>AC378</v>
      </c>
    </row>
    <row r="391" spans="1:14" ht="14.25" customHeight="1" x14ac:dyDescent="0.2">
      <c r="A391" s="1">
        <v>390</v>
      </c>
      <c r="B391" s="2">
        <v>20171109</v>
      </c>
      <c r="C391" s="1" t="s">
        <v>759</v>
      </c>
      <c r="D391" s="1" t="s">
        <v>409</v>
      </c>
      <c r="E391" s="1" t="s">
        <v>1377</v>
      </c>
      <c r="F391" s="1" t="s">
        <v>385</v>
      </c>
      <c r="G391" s="73" t="str">
        <f>INDEX(中文!B:B,MATCH(LEFT(已整理!J391,6),中文!E:E,0))</f>
        <v>-</v>
      </c>
      <c r="H391" s="5">
        <v>1</v>
      </c>
      <c r="I391" s="2">
        <v>1</v>
      </c>
      <c r="J391" s="2" t="s">
        <v>1998</v>
      </c>
      <c r="K391" s="2" t="s">
        <v>2678</v>
      </c>
      <c r="L391" s="31">
        <v>42943</v>
      </c>
      <c r="M391" s="2"/>
      <c r="N391" s="73" t="str">
        <f t="shared" si="6"/>
        <v>AC379</v>
      </c>
    </row>
    <row r="392" spans="1:14" ht="14.25" customHeight="1" x14ac:dyDescent="0.2">
      <c r="A392" s="1">
        <v>391</v>
      </c>
      <c r="B392" s="2">
        <v>20171109</v>
      </c>
      <c r="C392" s="1" t="s">
        <v>759</v>
      </c>
      <c r="D392" s="1" t="s">
        <v>409</v>
      </c>
      <c r="E392" s="1" t="s">
        <v>1377</v>
      </c>
      <c r="F392" s="1" t="s">
        <v>386</v>
      </c>
      <c r="G392" s="73" t="str">
        <f>INDEX(中文!B:B,MATCH(LEFT(已整理!J392,6),中文!E:E,0))</f>
        <v>-</v>
      </c>
      <c r="H392" s="5">
        <v>1</v>
      </c>
      <c r="I392" s="2">
        <v>1</v>
      </c>
      <c r="J392" s="2" t="s">
        <v>1999</v>
      </c>
      <c r="K392" s="2" t="s">
        <v>2679</v>
      </c>
      <c r="L392" s="31">
        <v>42943</v>
      </c>
      <c r="M392" s="2"/>
      <c r="N392" s="73" t="str">
        <f t="shared" si="6"/>
        <v>AC380</v>
      </c>
    </row>
    <row r="393" spans="1:14" ht="14.25" customHeight="1" x14ac:dyDescent="0.2">
      <c r="A393" s="1">
        <v>392</v>
      </c>
      <c r="B393" s="2">
        <v>20171109</v>
      </c>
      <c r="C393" s="1" t="s">
        <v>759</v>
      </c>
      <c r="D393" s="1" t="s">
        <v>409</v>
      </c>
      <c r="E393" s="1" t="s">
        <v>1377</v>
      </c>
      <c r="F393" s="1" t="s">
        <v>387</v>
      </c>
      <c r="G393" s="73" t="str">
        <f>INDEX(中文!B:B,MATCH(LEFT(已整理!J393,6),中文!E:E,0))</f>
        <v>-</v>
      </c>
      <c r="H393" s="5">
        <v>1</v>
      </c>
      <c r="I393" s="2">
        <v>1</v>
      </c>
      <c r="J393" s="2" t="s">
        <v>2000</v>
      </c>
      <c r="K393" s="2" t="s">
        <v>2680</v>
      </c>
      <c r="L393" s="31">
        <v>42943</v>
      </c>
      <c r="M393" s="2"/>
      <c r="N393" s="73" t="str">
        <f t="shared" si="6"/>
        <v>AC381</v>
      </c>
    </row>
    <row r="394" spans="1:14" ht="14.25" customHeight="1" x14ac:dyDescent="0.2">
      <c r="A394" s="1">
        <v>393</v>
      </c>
      <c r="B394" s="2">
        <v>20171109</v>
      </c>
      <c r="C394" s="1" t="s">
        <v>759</v>
      </c>
      <c r="D394" s="1" t="s">
        <v>409</v>
      </c>
      <c r="E394" s="1" t="s">
        <v>1377</v>
      </c>
      <c r="F394" s="1" t="s">
        <v>388</v>
      </c>
      <c r="G394" s="73" t="str">
        <f>INDEX(中文!B:B,MATCH(LEFT(已整理!J394,6),中文!E:E,0))</f>
        <v>-</v>
      </c>
      <c r="H394" s="5">
        <v>1</v>
      </c>
      <c r="I394" s="2">
        <v>1</v>
      </c>
      <c r="J394" s="2" t="s">
        <v>2001</v>
      </c>
      <c r="K394" s="2" t="s">
        <v>2681</v>
      </c>
      <c r="L394" s="31">
        <v>42943</v>
      </c>
      <c r="M394" s="2"/>
      <c r="N394" s="73" t="str">
        <f t="shared" si="6"/>
        <v>AC382</v>
      </c>
    </row>
    <row r="395" spans="1:14" ht="14.25" customHeight="1" x14ac:dyDescent="0.2">
      <c r="A395" s="1">
        <v>394</v>
      </c>
      <c r="B395" s="2">
        <v>20171109</v>
      </c>
      <c r="C395" s="1" t="s">
        <v>759</v>
      </c>
      <c r="D395" s="1" t="s">
        <v>409</v>
      </c>
      <c r="E395" s="1" t="s">
        <v>1377</v>
      </c>
      <c r="F395" s="1" t="s">
        <v>389</v>
      </c>
      <c r="G395" s="73" t="str">
        <f>INDEX(中文!B:B,MATCH(LEFT(已整理!J395,6),中文!E:E,0))</f>
        <v>-</v>
      </c>
      <c r="H395" s="5">
        <v>1</v>
      </c>
      <c r="I395" s="2">
        <v>1</v>
      </c>
      <c r="J395" s="2" t="s">
        <v>2002</v>
      </c>
      <c r="K395" s="2" t="s">
        <v>2682</v>
      </c>
      <c r="L395" s="31">
        <v>42943</v>
      </c>
      <c r="M395" s="2"/>
      <c r="N395" s="73" t="str">
        <f t="shared" si="6"/>
        <v>AC383</v>
      </c>
    </row>
    <row r="396" spans="1:14" ht="14.25" customHeight="1" x14ac:dyDescent="0.2">
      <c r="A396" s="1">
        <v>395</v>
      </c>
      <c r="B396" s="2">
        <v>20171109</v>
      </c>
      <c r="C396" s="1" t="s">
        <v>759</v>
      </c>
      <c r="D396" s="1" t="s">
        <v>409</v>
      </c>
      <c r="E396" s="1" t="s">
        <v>1377</v>
      </c>
      <c r="F396" s="1" t="s">
        <v>390</v>
      </c>
      <c r="G396" s="73" t="str">
        <f>INDEX(中文!B:B,MATCH(LEFT(已整理!J396,6),中文!E:E,0))</f>
        <v>-</v>
      </c>
      <c r="H396" s="5">
        <v>1</v>
      </c>
      <c r="I396" s="2">
        <v>1</v>
      </c>
      <c r="J396" s="2" t="s">
        <v>2003</v>
      </c>
      <c r="K396" s="2" t="s">
        <v>2683</v>
      </c>
      <c r="L396" s="31">
        <v>42943</v>
      </c>
      <c r="M396" s="2"/>
      <c r="N396" s="73" t="str">
        <f t="shared" si="6"/>
        <v>AC384</v>
      </c>
    </row>
    <row r="397" spans="1:14" ht="14.25" customHeight="1" x14ac:dyDescent="0.2">
      <c r="A397" s="1">
        <v>396</v>
      </c>
      <c r="B397" s="2">
        <v>20171109</v>
      </c>
      <c r="C397" s="1" t="s">
        <v>759</v>
      </c>
      <c r="D397" s="1" t="s">
        <v>409</v>
      </c>
      <c r="E397" s="1" t="s">
        <v>1377</v>
      </c>
      <c r="F397" s="1" t="s">
        <v>391</v>
      </c>
      <c r="G397" s="73" t="str">
        <f>INDEX(中文!B:B,MATCH(LEFT(已整理!J397,6),中文!E:E,0))</f>
        <v>-</v>
      </c>
      <c r="H397" s="5">
        <v>1</v>
      </c>
      <c r="I397" s="2">
        <v>1</v>
      </c>
      <c r="J397" s="2" t="s">
        <v>2004</v>
      </c>
      <c r="K397" s="2" t="s">
        <v>2684</v>
      </c>
      <c r="L397" s="31">
        <v>42943</v>
      </c>
      <c r="M397" s="2"/>
      <c r="N397" s="73" t="str">
        <f t="shared" si="6"/>
        <v>AC385</v>
      </c>
    </row>
    <row r="398" spans="1:14" ht="14.25" customHeight="1" x14ac:dyDescent="0.2">
      <c r="A398" s="1">
        <v>397</v>
      </c>
      <c r="B398" s="2">
        <v>20171109</v>
      </c>
      <c r="C398" s="1" t="s">
        <v>759</v>
      </c>
      <c r="D398" s="1" t="s">
        <v>409</v>
      </c>
      <c r="E398" s="1" t="s">
        <v>1377</v>
      </c>
      <c r="F398" s="1" t="s">
        <v>392</v>
      </c>
      <c r="G398" s="73" t="str">
        <f>INDEX(中文!B:B,MATCH(LEFT(已整理!J398,6),中文!E:E,0))</f>
        <v>-</v>
      </c>
      <c r="H398" s="5">
        <v>1</v>
      </c>
      <c r="I398" s="2">
        <v>1</v>
      </c>
      <c r="J398" s="2" t="s">
        <v>2005</v>
      </c>
      <c r="K398" s="2" t="s">
        <v>2685</v>
      </c>
      <c r="L398" s="31">
        <v>42943</v>
      </c>
      <c r="M398" s="2"/>
      <c r="N398" s="73" t="str">
        <f t="shared" si="6"/>
        <v>AC386</v>
      </c>
    </row>
    <row r="399" spans="1:14" ht="14.25" customHeight="1" x14ac:dyDescent="0.2">
      <c r="A399" s="1">
        <v>398</v>
      </c>
      <c r="B399" s="2">
        <v>20171109</v>
      </c>
      <c r="C399" s="1" t="s">
        <v>759</v>
      </c>
      <c r="D399" s="1" t="s">
        <v>409</v>
      </c>
      <c r="E399" s="1" t="s">
        <v>1377</v>
      </c>
      <c r="F399" s="1" t="s">
        <v>393</v>
      </c>
      <c r="G399" s="73" t="str">
        <f>INDEX(中文!B:B,MATCH(LEFT(已整理!J399,6),中文!E:E,0))</f>
        <v>-</v>
      </c>
      <c r="H399" s="5">
        <v>1</v>
      </c>
      <c r="I399" s="2">
        <v>1</v>
      </c>
      <c r="J399" s="2" t="s">
        <v>2006</v>
      </c>
      <c r="K399" s="2" t="s">
        <v>2686</v>
      </c>
      <c r="L399" s="31">
        <v>42943</v>
      </c>
      <c r="M399" s="2"/>
      <c r="N399" s="73" t="str">
        <f t="shared" si="6"/>
        <v>AC387</v>
      </c>
    </row>
    <row r="400" spans="1:14" ht="14.25" customHeight="1" x14ac:dyDescent="0.2">
      <c r="A400" s="1">
        <v>399</v>
      </c>
      <c r="B400" s="2">
        <v>20171109</v>
      </c>
      <c r="C400" s="1" t="s">
        <v>759</v>
      </c>
      <c r="D400" s="1" t="s">
        <v>409</v>
      </c>
      <c r="E400" s="1" t="s">
        <v>1377</v>
      </c>
      <c r="F400" s="1" t="s">
        <v>394</v>
      </c>
      <c r="G400" s="73" t="str">
        <f>INDEX(中文!B:B,MATCH(LEFT(已整理!J400,6),中文!E:E,0))</f>
        <v>-</v>
      </c>
      <c r="H400" s="5">
        <v>1</v>
      </c>
      <c r="I400" s="2">
        <v>1</v>
      </c>
      <c r="J400" s="2" t="s">
        <v>2007</v>
      </c>
      <c r="K400" s="2" t="s">
        <v>2996</v>
      </c>
      <c r="L400" s="31">
        <v>42943</v>
      </c>
      <c r="M400" s="2"/>
      <c r="N400" s="73" t="str">
        <f t="shared" si="6"/>
        <v>AC388</v>
      </c>
    </row>
    <row r="401" spans="1:14" ht="14.25" customHeight="1" x14ac:dyDescent="0.2">
      <c r="A401" s="1">
        <v>400</v>
      </c>
      <c r="B401" s="2">
        <v>20171109</v>
      </c>
      <c r="C401" s="1" t="s">
        <v>759</v>
      </c>
      <c r="D401" s="1" t="s">
        <v>409</v>
      </c>
      <c r="E401" s="1" t="s">
        <v>1377</v>
      </c>
      <c r="F401" s="1" t="s">
        <v>395</v>
      </c>
      <c r="G401" s="73" t="str">
        <f>INDEX(中文!B:B,MATCH(LEFT(已整理!J401,6),中文!E:E,0))</f>
        <v>-</v>
      </c>
      <c r="H401" s="5">
        <v>1</v>
      </c>
      <c r="I401" s="2">
        <v>1</v>
      </c>
      <c r="J401" s="2" t="s">
        <v>2008</v>
      </c>
      <c r="K401" s="2" t="s">
        <v>2687</v>
      </c>
      <c r="L401" s="31">
        <v>42943</v>
      </c>
      <c r="M401" s="2"/>
      <c r="N401" s="73" t="str">
        <f t="shared" si="6"/>
        <v>AC389</v>
      </c>
    </row>
    <row r="402" spans="1:14" ht="14.25" customHeight="1" x14ac:dyDescent="0.2">
      <c r="A402" s="1">
        <v>401</v>
      </c>
      <c r="B402" s="2">
        <v>20171109</v>
      </c>
      <c r="C402" s="1" t="s">
        <v>759</v>
      </c>
      <c r="D402" s="1" t="s">
        <v>409</v>
      </c>
      <c r="E402" s="1" t="s">
        <v>1377</v>
      </c>
      <c r="F402" s="1" t="s">
        <v>396</v>
      </c>
      <c r="G402" s="73" t="str">
        <f>INDEX(中文!B:B,MATCH(LEFT(已整理!J402,6),中文!E:E,0))</f>
        <v>-</v>
      </c>
      <c r="H402" s="5">
        <v>1</v>
      </c>
      <c r="I402" s="2">
        <v>1</v>
      </c>
      <c r="J402" s="2" t="s">
        <v>2009</v>
      </c>
      <c r="K402" s="2" t="s">
        <v>2688</v>
      </c>
      <c r="L402" s="31">
        <v>42943</v>
      </c>
      <c r="M402" s="2"/>
      <c r="N402" s="73" t="str">
        <f t="shared" si="6"/>
        <v>AC390</v>
      </c>
    </row>
    <row r="403" spans="1:14" ht="14.25" customHeight="1" x14ac:dyDescent="0.2">
      <c r="A403" s="1">
        <v>402</v>
      </c>
      <c r="B403" s="2">
        <v>20171109</v>
      </c>
      <c r="C403" s="1" t="s">
        <v>759</v>
      </c>
      <c r="D403" s="1" t="s">
        <v>409</v>
      </c>
      <c r="E403" s="1" t="s">
        <v>1377</v>
      </c>
      <c r="F403" s="1" t="s">
        <v>397</v>
      </c>
      <c r="G403" s="73" t="str">
        <f>INDEX(中文!B:B,MATCH(LEFT(已整理!J403,6),中文!E:E,0))</f>
        <v>-</v>
      </c>
      <c r="H403" s="5">
        <v>1</v>
      </c>
      <c r="I403" s="2">
        <v>1</v>
      </c>
      <c r="J403" s="2" t="s">
        <v>2010</v>
      </c>
      <c r="K403" s="2" t="s">
        <v>2997</v>
      </c>
      <c r="L403" s="31">
        <v>42943</v>
      </c>
      <c r="M403" s="2"/>
      <c r="N403" s="73" t="str">
        <f t="shared" si="6"/>
        <v>AC391</v>
      </c>
    </row>
    <row r="404" spans="1:14" ht="14.25" customHeight="1" x14ac:dyDescent="0.2">
      <c r="A404" s="1">
        <v>403</v>
      </c>
      <c r="B404" s="2">
        <v>20171109</v>
      </c>
      <c r="C404" s="1" t="s">
        <v>759</v>
      </c>
      <c r="D404" s="1" t="s">
        <v>409</v>
      </c>
      <c r="E404" s="1" t="s">
        <v>1377</v>
      </c>
      <c r="F404" s="1" t="s">
        <v>398</v>
      </c>
      <c r="G404" s="73" t="str">
        <f>INDEX(中文!B:B,MATCH(LEFT(已整理!J404,6),中文!E:E,0))</f>
        <v>-</v>
      </c>
      <c r="H404" s="5">
        <v>1</v>
      </c>
      <c r="I404" s="2">
        <v>1</v>
      </c>
      <c r="J404" s="2" t="s">
        <v>2011</v>
      </c>
      <c r="K404" s="2" t="s">
        <v>2689</v>
      </c>
      <c r="L404" s="31">
        <v>42943</v>
      </c>
      <c r="M404" s="2"/>
      <c r="N404" s="73" t="str">
        <f t="shared" si="6"/>
        <v>AC392</v>
      </c>
    </row>
    <row r="405" spans="1:14" ht="14.25" customHeight="1" x14ac:dyDescent="0.2">
      <c r="A405" s="1">
        <v>404</v>
      </c>
      <c r="B405" s="2">
        <v>20171109</v>
      </c>
      <c r="C405" s="1" t="s">
        <v>759</v>
      </c>
      <c r="D405" s="1" t="s">
        <v>409</v>
      </c>
      <c r="E405" s="1" t="s">
        <v>1377</v>
      </c>
      <c r="F405" s="1" t="s">
        <v>399</v>
      </c>
      <c r="G405" s="73" t="str">
        <f>INDEX(中文!B:B,MATCH(LEFT(已整理!J405,6),中文!E:E,0))</f>
        <v>-</v>
      </c>
      <c r="H405" s="5">
        <v>1</v>
      </c>
      <c r="I405" s="2">
        <v>1</v>
      </c>
      <c r="J405" s="2" t="s">
        <v>2012</v>
      </c>
      <c r="K405" s="2" t="s">
        <v>2690</v>
      </c>
      <c r="L405" s="31">
        <v>42943</v>
      </c>
      <c r="M405" s="2"/>
      <c r="N405" s="73" t="str">
        <f t="shared" si="6"/>
        <v>AC393</v>
      </c>
    </row>
    <row r="406" spans="1:14" ht="14.25" customHeight="1" x14ac:dyDescent="0.2">
      <c r="A406" s="1">
        <v>405</v>
      </c>
      <c r="B406" s="2">
        <v>20171109</v>
      </c>
      <c r="C406" s="1" t="s">
        <v>759</v>
      </c>
      <c r="D406" s="1" t="s">
        <v>409</v>
      </c>
      <c r="E406" s="1" t="s">
        <v>1377</v>
      </c>
      <c r="F406" s="1" t="s">
        <v>400</v>
      </c>
      <c r="G406" s="73" t="str">
        <f>INDEX(中文!B:B,MATCH(LEFT(已整理!J406,6),中文!E:E,0))</f>
        <v>-</v>
      </c>
      <c r="H406" s="5">
        <v>1</v>
      </c>
      <c r="I406" s="2">
        <v>1</v>
      </c>
      <c r="J406" s="2" t="s">
        <v>2013</v>
      </c>
      <c r="K406" s="2" t="s">
        <v>2691</v>
      </c>
      <c r="L406" s="31">
        <v>42943</v>
      </c>
      <c r="M406" s="2"/>
      <c r="N406" s="73" t="str">
        <f t="shared" si="6"/>
        <v>AC394</v>
      </c>
    </row>
    <row r="407" spans="1:14" ht="14.25" customHeight="1" x14ac:dyDescent="0.2">
      <c r="A407" s="1">
        <v>406</v>
      </c>
      <c r="B407" s="2">
        <v>20171109</v>
      </c>
      <c r="C407" s="1" t="s">
        <v>759</v>
      </c>
      <c r="D407" s="1" t="s">
        <v>409</v>
      </c>
      <c r="E407" s="1" t="s">
        <v>1377</v>
      </c>
      <c r="F407" s="1" t="s">
        <v>401</v>
      </c>
      <c r="G407" s="73" t="str">
        <f>INDEX(中文!B:B,MATCH(LEFT(已整理!J407,6),中文!E:E,0))</f>
        <v>-</v>
      </c>
      <c r="H407" s="5">
        <v>1</v>
      </c>
      <c r="I407" s="2">
        <v>1</v>
      </c>
      <c r="J407" s="2" t="s">
        <v>2014</v>
      </c>
      <c r="K407" s="2" t="s">
        <v>2692</v>
      </c>
      <c r="L407" s="31">
        <v>42943</v>
      </c>
      <c r="M407" s="2"/>
      <c r="N407" s="73" t="str">
        <f t="shared" si="6"/>
        <v>AC395</v>
      </c>
    </row>
    <row r="408" spans="1:14" ht="14.25" customHeight="1" x14ac:dyDescent="0.2">
      <c r="A408" s="1">
        <v>407</v>
      </c>
      <c r="B408" s="2">
        <v>20171109</v>
      </c>
      <c r="C408" s="1" t="s">
        <v>759</v>
      </c>
      <c r="D408" s="1" t="s">
        <v>409</v>
      </c>
      <c r="E408" s="1" t="s">
        <v>1377</v>
      </c>
      <c r="F408" s="1" t="s">
        <v>402</v>
      </c>
      <c r="G408" s="73" t="str">
        <f>INDEX(中文!B:B,MATCH(LEFT(已整理!J408,6),中文!E:E,0))</f>
        <v>-</v>
      </c>
      <c r="H408" s="5">
        <v>1</v>
      </c>
      <c r="I408" s="2">
        <v>1</v>
      </c>
      <c r="J408" s="2" t="s">
        <v>2015</v>
      </c>
      <c r="K408" s="2" t="s">
        <v>2693</v>
      </c>
      <c r="L408" s="31">
        <v>42943</v>
      </c>
      <c r="M408" s="2"/>
      <c r="N408" s="73" t="str">
        <f t="shared" si="6"/>
        <v>AC396</v>
      </c>
    </row>
    <row r="409" spans="1:14" ht="14.25" customHeight="1" x14ac:dyDescent="0.2">
      <c r="A409" s="1">
        <v>408</v>
      </c>
      <c r="B409" s="2">
        <v>20171109</v>
      </c>
      <c r="C409" s="1" t="s">
        <v>759</v>
      </c>
      <c r="D409" s="1" t="s">
        <v>409</v>
      </c>
      <c r="E409" s="1" t="s">
        <v>1377</v>
      </c>
      <c r="F409" s="1" t="s">
        <v>403</v>
      </c>
      <c r="G409" s="73" t="str">
        <f>INDEX(中文!B:B,MATCH(LEFT(已整理!J409,6),中文!E:E,0))</f>
        <v>-</v>
      </c>
      <c r="H409" s="5">
        <v>1</v>
      </c>
      <c r="I409" s="2">
        <v>1</v>
      </c>
      <c r="J409" s="2" t="s">
        <v>2016</v>
      </c>
      <c r="K409" s="2" t="s">
        <v>2694</v>
      </c>
      <c r="L409" s="31">
        <v>42943</v>
      </c>
      <c r="M409" s="2"/>
      <c r="N409" s="73" t="str">
        <f t="shared" si="6"/>
        <v>AC397</v>
      </c>
    </row>
    <row r="410" spans="1:14" ht="14.25" customHeight="1" x14ac:dyDescent="0.2">
      <c r="A410" s="1">
        <v>409</v>
      </c>
      <c r="B410" s="2">
        <v>20171109</v>
      </c>
      <c r="C410" s="1" t="s">
        <v>759</v>
      </c>
      <c r="D410" s="1" t="s">
        <v>409</v>
      </c>
      <c r="E410" s="1" t="s">
        <v>1377</v>
      </c>
      <c r="F410" s="1" t="s">
        <v>404</v>
      </c>
      <c r="G410" s="73" t="str">
        <f>INDEX(中文!B:B,MATCH(LEFT(已整理!J410,6),中文!E:E,0))</f>
        <v>-</v>
      </c>
      <c r="H410" s="5">
        <v>1</v>
      </c>
      <c r="I410" s="2">
        <v>1</v>
      </c>
      <c r="J410" s="2" t="s">
        <v>2017</v>
      </c>
      <c r="K410" s="2" t="s">
        <v>2695</v>
      </c>
      <c r="L410" s="31">
        <v>42943</v>
      </c>
      <c r="M410" s="2"/>
      <c r="N410" s="73" t="str">
        <f t="shared" si="6"/>
        <v>AC398</v>
      </c>
    </row>
    <row r="411" spans="1:14" ht="14.25" customHeight="1" x14ac:dyDescent="0.2">
      <c r="A411" s="1">
        <v>410</v>
      </c>
      <c r="B411" s="2">
        <v>20171109</v>
      </c>
      <c r="C411" s="1" t="s">
        <v>759</v>
      </c>
      <c r="D411" s="1" t="s">
        <v>409</v>
      </c>
      <c r="E411" s="1" t="s">
        <v>1377</v>
      </c>
      <c r="F411" s="1" t="s">
        <v>405</v>
      </c>
      <c r="G411" s="73" t="str">
        <f>INDEX(中文!B:B,MATCH(LEFT(已整理!J411,6),中文!E:E,0))</f>
        <v>-</v>
      </c>
      <c r="H411" s="5">
        <v>1</v>
      </c>
      <c r="I411" s="2">
        <v>1</v>
      </c>
      <c r="J411" s="2" t="s">
        <v>2018</v>
      </c>
      <c r="K411" s="2" t="s">
        <v>2998</v>
      </c>
      <c r="L411" s="31">
        <v>42943</v>
      </c>
      <c r="M411" s="2"/>
      <c r="N411" s="73" t="str">
        <f t="shared" si="6"/>
        <v>AC399</v>
      </c>
    </row>
    <row r="412" spans="1:14" ht="14.25" customHeight="1" x14ac:dyDescent="0.2">
      <c r="A412" s="1">
        <v>411</v>
      </c>
      <c r="B412" s="2">
        <v>20171109</v>
      </c>
      <c r="C412" s="1" t="s">
        <v>759</v>
      </c>
      <c r="D412" s="1" t="s">
        <v>409</v>
      </c>
      <c r="E412" s="1" t="s">
        <v>1377</v>
      </c>
      <c r="F412" s="1" t="s">
        <v>406</v>
      </c>
      <c r="G412" s="73" t="str">
        <f>INDEX(中文!B:B,MATCH(LEFT(已整理!J412,6),中文!E:E,0))</f>
        <v>路弗雷</v>
      </c>
      <c r="H412" s="5">
        <v>1</v>
      </c>
      <c r="I412" s="2">
        <v>1</v>
      </c>
      <c r="J412" s="2" t="s">
        <v>2019</v>
      </c>
      <c r="K412" s="2" t="s">
        <v>2696</v>
      </c>
      <c r="L412" s="31">
        <v>42943</v>
      </c>
      <c r="M412" s="2"/>
      <c r="N412" s="73" t="str">
        <f t="shared" si="6"/>
        <v>AC400</v>
      </c>
    </row>
    <row r="413" spans="1:14" ht="14.25" customHeight="1" x14ac:dyDescent="0.2">
      <c r="A413" s="1">
        <v>412</v>
      </c>
      <c r="B413" s="2">
        <v>20171109</v>
      </c>
      <c r="C413" s="1" t="s">
        <v>759</v>
      </c>
      <c r="D413" s="1" t="s">
        <v>409</v>
      </c>
      <c r="E413" s="1" t="s">
        <v>1378</v>
      </c>
      <c r="F413" s="1" t="s">
        <v>420</v>
      </c>
      <c r="G413" s="73" t="str">
        <f>INDEX(中文!B:B,MATCH(LEFT(已整理!J413,6),中文!E:E,0))</f>
        <v>-</v>
      </c>
      <c r="H413" s="5">
        <v>1</v>
      </c>
      <c r="I413" s="2">
        <v>1</v>
      </c>
      <c r="J413" s="2" t="s">
        <v>2020</v>
      </c>
      <c r="K413" s="2" t="s">
        <v>2697</v>
      </c>
      <c r="L413" s="31">
        <v>42943</v>
      </c>
      <c r="M413" s="2"/>
      <c r="N413" s="73" t="str">
        <f t="shared" si="6"/>
        <v>ACW01</v>
      </c>
    </row>
    <row r="414" spans="1:14" ht="14.25" customHeight="1" x14ac:dyDescent="0.2">
      <c r="A414" s="1">
        <v>413</v>
      </c>
      <c r="B414" s="2">
        <v>20171109</v>
      </c>
      <c r="C414" s="1" t="s">
        <v>759</v>
      </c>
      <c r="D414" s="1" t="s">
        <v>409</v>
      </c>
      <c r="E414" s="1" t="s">
        <v>1378</v>
      </c>
      <c r="F414" s="1" t="s">
        <v>421</v>
      </c>
      <c r="G414" s="73" t="str">
        <f>INDEX(中文!B:B,MATCH(LEFT(已整理!J414,6),中文!E:E,0))</f>
        <v>-</v>
      </c>
      <c r="H414" s="5">
        <v>1</v>
      </c>
      <c r="I414" s="2">
        <v>1</v>
      </c>
      <c r="J414" s="2" t="s">
        <v>2021</v>
      </c>
      <c r="K414" s="2" t="s">
        <v>2698</v>
      </c>
      <c r="L414" s="31">
        <v>42943</v>
      </c>
      <c r="M414" s="2"/>
      <c r="N414" s="73" t="str">
        <f t="shared" si="6"/>
        <v>ACW02</v>
      </c>
    </row>
    <row r="415" spans="1:14" ht="14.25" customHeight="1" x14ac:dyDescent="0.2">
      <c r="A415" s="1">
        <v>414</v>
      </c>
      <c r="B415" s="2">
        <v>20171109</v>
      </c>
      <c r="C415" s="1" t="s">
        <v>759</v>
      </c>
      <c r="D415" s="1" t="s">
        <v>409</v>
      </c>
      <c r="E415" s="1" t="s">
        <v>1378</v>
      </c>
      <c r="F415" s="1" t="s">
        <v>422</v>
      </c>
      <c r="G415" s="73" t="str">
        <f>INDEX(中文!B:B,MATCH(LEFT(已整理!J415,6),中文!E:E,0))</f>
        <v>-</v>
      </c>
      <c r="H415" s="5">
        <v>1</v>
      </c>
      <c r="I415" s="2">
        <v>1</v>
      </c>
      <c r="J415" s="2" t="s">
        <v>2022</v>
      </c>
      <c r="K415" s="2" t="s">
        <v>2699</v>
      </c>
      <c r="L415" s="31">
        <v>42943</v>
      </c>
      <c r="M415" s="2"/>
      <c r="N415" s="73" t="str">
        <f t="shared" si="6"/>
        <v>ACW03</v>
      </c>
    </row>
    <row r="416" spans="1:14" ht="14.25" customHeight="1" x14ac:dyDescent="0.2">
      <c r="A416" s="1">
        <v>415</v>
      </c>
      <c r="B416" s="2">
        <v>20171109</v>
      </c>
      <c r="C416" s="1" t="s">
        <v>759</v>
      </c>
      <c r="D416" s="1" t="s">
        <v>409</v>
      </c>
      <c r="E416" s="1" t="s">
        <v>1378</v>
      </c>
      <c r="F416" s="1" t="s">
        <v>423</v>
      </c>
      <c r="G416" s="73" t="str">
        <f>INDEX(中文!B:B,MATCH(LEFT(已整理!J416,6),中文!E:E,0))</f>
        <v>-</v>
      </c>
      <c r="H416" s="5">
        <v>1</v>
      </c>
      <c r="I416" s="2">
        <v>1</v>
      </c>
      <c r="J416" s="2" t="s">
        <v>2023</v>
      </c>
      <c r="K416" s="2" t="s">
        <v>2700</v>
      </c>
      <c r="L416" s="31">
        <v>42943</v>
      </c>
      <c r="M416" s="2"/>
      <c r="N416" s="73" t="str">
        <f t="shared" si="6"/>
        <v>ACW04</v>
      </c>
    </row>
    <row r="417" spans="1:14" ht="14.25" customHeight="1" x14ac:dyDescent="0.2">
      <c r="A417" s="1">
        <v>416</v>
      </c>
      <c r="B417" s="2">
        <v>20171109</v>
      </c>
      <c r="C417" s="1" t="s">
        <v>759</v>
      </c>
      <c r="D417" s="1" t="s">
        <v>409</v>
      </c>
      <c r="E417" s="1" t="s">
        <v>1378</v>
      </c>
      <c r="F417" s="1" t="s">
        <v>424</v>
      </c>
      <c r="G417" s="73" t="str">
        <f>INDEX(中文!B:B,MATCH(LEFT(已整理!J417,6),中文!E:E,0))</f>
        <v>-</v>
      </c>
      <c r="H417" s="5">
        <v>1</v>
      </c>
      <c r="I417" s="2">
        <v>1</v>
      </c>
      <c r="J417" s="2" t="s">
        <v>2024</v>
      </c>
      <c r="K417" s="2" t="s">
        <v>2701</v>
      </c>
      <c r="L417" s="31">
        <v>42943</v>
      </c>
      <c r="M417" s="2"/>
      <c r="N417" s="73" t="str">
        <f t="shared" si="6"/>
        <v>ACW05</v>
      </c>
    </row>
    <row r="418" spans="1:14" ht="14.25" customHeight="1" x14ac:dyDescent="0.2">
      <c r="A418" s="1">
        <v>417</v>
      </c>
      <c r="B418" s="2">
        <v>20171109</v>
      </c>
      <c r="C418" s="1" t="s">
        <v>759</v>
      </c>
      <c r="D418" s="1" t="s">
        <v>409</v>
      </c>
      <c r="E418" s="1" t="s">
        <v>1378</v>
      </c>
      <c r="F418" s="1" t="s">
        <v>425</v>
      </c>
      <c r="G418" s="73" t="str">
        <f>INDEX(中文!B:B,MATCH(LEFT(已整理!J418,6),中文!E:E,0))</f>
        <v>-</v>
      </c>
      <c r="H418" s="5">
        <v>1</v>
      </c>
      <c r="I418" s="2">
        <v>1</v>
      </c>
      <c r="J418" s="2" t="s">
        <v>2025</v>
      </c>
      <c r="K418" s="2" t="s">
        <v>2702</v>
      </c>
      <c r="L418" s="31">
        <v>42943</v>
      </c>
      <c r="M418" s="2"/>
      <c r="N418" s="73" t="str">
        <f t="shared" si="6"/>
        <v>ACW06</v>
      </c>
    </row>
    <row r="419" spans="1:14" ht="14.25" customHeight="1" x14ac:dyDescent="0.2">
      <c r="A419" s="1">
        <v>418</v>
      </c>
      <c r="B419" s="2">
        <v>20171109</v>
      </c>
      <c r="C419" s="1" t="s">
        <v>759</v>
      </c>
      <c r="D419" s="1" t="s">
        <v>409</v>
      </c>
      <c r="E419" s="1" t="s">
        <v>1378</v>
      </c>
      <c r="F419" s="1" t="s">
        <v>426</v>
      </c>
      <c r="G419" s="73" t="str">
        <f>INDEX(中文!B:B,MATCH(LEFT(已整理!J419,6),中文!E:E,0))</f>
        <v>-</v>
      </c>
      <c r="H419" s="5">
        <v>1</v>
      </c>
      <c r="I419" s="2">
        <v>1</v>
      </c>
      <c r="J419" s="2" t="s">
        <v>2026</v>
      </c>
      <c r="K419" s="2" t="s">
        <v>2703</v>
      </c>
      <c r="L419" s="31">
        <v>42943</v>
      </c>
      <c r="M419" s="2"/>
      <c r="N419" s="73" t="str">
        <f t="shared" si="6"/>
        <v>ACW07</v>
      </c>
    </row>
    <row r="420" spans="1:14" ht="14.25" customHeight="1" x14ac:dyDescent="0.2">
      <c r="A420" s="1">
        <v>419</v>
      </c>
      <c r="B420" s="2">
        <v>20171109</v>
      </c>
      <c r="C420" s="1" t="s">
        <v>759</v>
      </c>
      <c r="D420" s="1" t="s">
        <v>409</v>
      </c>
      <c r="E420" s="1" t="s">
        <v>1378</v>
      </c>
      <c r="F420" s="1" t="s">
        <v>427</v>
      </c>
      <c r="G420" s="73" t="str">
        <f>INDEX(中文!B:B,MATCH(LEFT(已整理!J420,6),中文!E:E,0))</f>
        <v>-</v>
      </c>
      <c r="H420" s="5">
        <v>1</v>
      </c>
      <c r="I420" s="2">
        <v>1</v>
      </c>
      <c r="J420" s="2" t="s">
        <v>2027</v>
      </c>
      <c r="K420" s="2" t="s">
        <v>2704</v>
      </c>
      <c r="L420" s="31">
        <v>42943</v>
      </c>
      <c r="M420" s="2"/>
      <c r="N420" s="73" t="str">
        <f t="shared" si="6"/>
        <v>ACW08</v>
      </c>
    </row>
    <row r="421" spans="1:14" ht="14.25" customHeight="1" x14ac:dyDescent="0.2">
      <c r="A421" s="1">
        <v>420</v>
      </c>
      <c r="B421" s="2">
        <v>20171109</v>
      </c>
      <c r="C421" s="1" t="s">
        <v>759</v>
      </c>
      <c r="D421" s="1" t="s">
        <v>409</v>
      </c>
      <c r="E421" s="1" t="s">
        <v>1378</v>
      </c>
      <c r="F421" s="1" t="s">
        <v>428</v>
      </c>
      <c r="G421" s="73" t="str">
        <f>INDEX(中文!B:B,MATCH(LEFT(已整理!J421,6),中文!E:E,0))</f>
        <v>-</v>
      </c>
      <c r="H421" s="5">
        <v>1</v>
      </c>
      <c r="I421" s="2">
        <v>1</v>
      </c>
      <c r="J421" s="2" t="s">
        <v>2028</v>
      </c>
      <c r="K421" s="2" t="s">
        <v>2705</v>
      </c>
      <c r="L421" s="31">
        <v>42943</v>
      </c>
      <c r="M421" s="2"/>
      <c r="N421" s="73" t="str">
        <f t="shared" si="6"/>
        <v>ACW09</v>
      </c>
    </row>
    <row r="422" spans="1:14" ht="14.25" customHeight="1" x14ac:dyDescent="0.2">
      <c r="A422" s="1">
        <v>421</v>
      </c>
      <c r="B422" s="2">
        <v>20171109</v>
      </c>
      <c r="C422" s="1" t="s">
        <v>759</v>
      </c>
      <c r="D422" s="1" t="s">
        <v>409</v>
      </c>
      <c r="E422" s="1" t="s">
        <v>1378</v>
      </c>
      <c r="F422" s="1" t="s">
        <v>429</v>
      </c>
      <c r="G422" s="73" t="str">
        <f>INDEX(中文!B:B,MATCH(LEFT(已整理!J422,6),中文!E:E,0))</f>
        <v>-</v>
      </c>
      <c r="H422" s="5">
        <v>1</v>
      </c>
      <c r="I422" s="2">
        <v>1</v>
      </c>
      <c r="J422" s="2" t="s">
        <v>2029</v>
      </c>
      <c r="K422" s="2" t="s">
        <v>2706</v>
      </c>
      <c r="L422" s="31">
        <v>42943</v>
      </c>
      <c r="M422" s="2"/>
      <c r="N422" s="73" t="str">
        <f t="shared" si="6"/>
        <v>ACW10</v>
      </c>
    </row>
    <row r="423" spans="1:14" ht="14.25" customHeight="1" x14ac:dyDescent="0.2">
      <c r="A423" s="1">
        <v>422</v>
      </c>
      <c r="B423" s="2">
        <v>20171109</v>
      </c>
      <c r="C423" s="1" t="s">
        <v>759</v>
      </c>
      <c r="D423" s="1" t="s">
        <v>409</v>
      </c>
      <c r="E423" s="1" t="s">
        <v>1378</v>
      </c>
      <c r="F423" s="1" t="s">
        <v>430</v>
      </c>
      <c r="G423" s="73" t="str">
        <f>INDEX(中文!B:B,MATCH(LEFT(已整理!J423,6),中文!E:E,0))</f>
        <v>-</v>
      </c>
      <c r="H423" s="5">
        <v>1</v>
      </c>
      <c r="I423" s="2">
        <v>1</v>
      </c>
      <c r="J423" s="2" t="s">
        <v>2030</v>
      </c>
      <c r="K423" s="2" t="s">
        <v>2707</v>
      </c>
      <c r="L423" s="31">
        <v>42943</v>
      </c>
      <c r="M423" s="2"/>
      <c r="N423" s="73" t="str">
        <f t="shared" si="6"/>
        <v>ACW11</v>
      </c>
    </row>
    <row r="424" spans="1:14" ht="14.25" customHeight="1" x14ac:dyDescent="0.2">
      <c r="A424" s="1">
        <v>423</v>
      </c>
      <c r="B424" s="2">
        <v>20171109</v>
      </c>
      <c r="C424" s="1" t="s">
        <v>759</v>
      </c>
      <c r="D424" s="1" t="s">
        <v>409</v>
      </c>
      <c r="E424" s="1" t="s">
        <v>1378</v>
      </c>
      <c r="F424" s="1" t="s">
        <v>431</v>
      </c>
      <c r="G424" s="73" t="str">
        <f>INDEX(中文!B:B,MATCH(LEFT(已整理!J424,6),中文!E:E,0))</f>
        <v>-</v>
      </c>
      <c r="H424" s="5">
        <v>1</v>
      </c>
      <c r="I424" s="2">
        <v>1</v>
      </c>
      <c r="J424" s="2" t="s">
        <v>2031</v>
      </c>
      <c r="K424" s="2" t="s">
        <v>2708</v>
      </c>
      <c r="L424" s="31">
        <v>42943</v>
      </c>
      <c r="M424" s="2"/>
      <c r="N424" s="73" t="str">
        <f t="shared" si="6"/>
        <v>ACW12</v>
      </c>
    </row>
    <row r="425" spans="1:14" ht="14.25" customHeight="1" x14ac:dyDescent="0.2">
      <c r="A425" s="1">
        <v>424</v>
      </c>
      <c r="B425" s="2">
        <v>20171109</v>
      </c>
      <c r="C425" s="1" t="s">
        <v>759</v>
      </c>
      <c r="D425" s="1" t="s">
        <v>409</v>
      </c>
      <c r="E425" s="1" t="s">
        <v>1378</v>
      </c>
      <c r="F425" s="1" t="s">
        <v>432</v>
      </c>
      <c r="G425" s="73" t="str">
        <f>INDEX(中文!B:B,MATCH(LEFT(已整理!J425,6),中文!E:E,0))</f>
        <v>-</v>
      </c>
      <c r="H425" s="5">
        <v>1</v>
      </c>
      <c r="I425" s="2">
        <v>1</v>
      </c>
      <c r="J425" s="2" t="s">
        <v>2032</v>
      </c>
      <c r="K425" s="2" t="s">
        <v>2709</v>
      </c>
      <c r="L425" s="31">
        <v>42943</v>
      </c>
      <c r="M425" s="2"/>
      <c r="N425" s="73" t="str">
        <f t="shared" si="6"/>
        <v>ACW13</v>
      </c>
    </row>
    <row r="426" spans="1:14" ht="14.25" customHeight="1" x14ac:dyDescent="0.2">
      <c r="A426" s="1">
        <v>425</v>
      </c>
      <c r="B426" s="2">
        <v>20171109</v>
      </c>
      <c r="C426" s="1" t="s">
        <v>759</v>
      </c>
      <c r="D426" s="1" t="s">
        <v>409</v>
      </c>
      <c r="E426" s="1" t="s">
        <v>1378</v>
      </c>
      <c r="F426" s="1" t="s">
        <v>433</v>
      </c>
      <c r="G426" s="73" t="str">
        <f>INDEX(中文!B:B,MATCH(LEFT(已整理!J426,6),中文!E:E,0))</f>
        <v>-</v>
      </c>
      <c r="H426" s="5">
        <v>1</v>
      </c>
      <c r="I426" s="2">
        <v>1</v>
      </c>
      <c r="J426" s="2" t="s">
        <v>2033</v>
      </c>
      <c r="K426" s="2" t="s">
        <v>2710</v>
      </c>
      <c r="L426" s="31">
        <v>42943</v>
      </c>
      <c r="M426" s="2"/>
      <c r="N426" s="73" t="str">
        <f t="shared" si="6"/>
        <v>ACW14</v>
      </c>
    </row>
    <row r="427" spans="1:14" ht="14.25" customHeight="1" x14ac:dyDescent="0.2">
      <c r="A427" s="1">
        <v>426</v>
      </c>
      <c r="B427" s="2">
        <v>20171109</v>
      </c>
      <c r="C427" s="1" t="s">
        <v>759</v>
      </c>
      <c r="D427" s="1" t="s">
        <v>409</v>
      </c>
      <c r="E427" s="1" t="s">
        <v>1378</v>
      </c>
      <c r="F427" s="1" t="s">
        <v>434</v>
      </c>
      <c r="G427" s="73" t="str">
        <f>INDEX(中文!B:B,MATCH(LEFT(已整理!J427,6),中文!E:E,0))</f>
        <v>-</v>
      </c>
      <c r="H427" s="5">
        <v>1</v>
      </c>
      <c r="I427" s="2">
        <v>1</v>
      </c>
      <c r="J427" s="2" t="s">
        <v>2034</v>
      </c>
      <c r="K427" s="2" t="s">
        <v>2711</v>
      </c>
      <c r="L427" s="31">
        <v>42943</v>
      </c>
      <c r="M427" s="2"/>
      <c r="N427" s="73" t="str">
        <f t="shared" si="6"/>
        <v>ACW15</v>
      </c>
    </row>
    <row r="428" spans="1:14" ht="14.25" customHeight="1" x14ac:dyDescent="0.2">
      <c r="A428" s="1">
        <v>427</v>
      </c>
      <c r="B428" s="2">
        <v>20171109</v>
      </c>
      <c r="C428" s="1" t="s">
        <v>759</v>
      </c>
      <c r="D428" s="1" t="s">
        <v>409</v>
      </c>
      <c r="E428" s="1" t="s">
        <v>1378</v>
      </c>
      <c r="F428" s="1" t="s">
        <v>435</v>
      </c>
      <c r="G428" s="73" t="str">
        <f>INDEX(中文!B:B,MATCH(LEFT(已整理!J428,6),中文!E:E,0))</f>
        <v>-</v>
      </c>
      <c r="H428" s="5">
        <v>1</v>
      </c>
      <c r="I428" s="2">
        <v>1</v>
      </c>
      <c r="J428" s="2" t="s">
        <v>2035</v>
      </c>
      <c r="K428" s="2" t="s">
        <v>2712</v>
      </c>
      <c r="L428" s="31">
        <v>42943</v>
      </c>
      <c r="M428" s="2"/>
      <c r="N428" s="73" t="str">
        <f t="shared" si="6"/>
        <v>ACW16</v>
      </c>
    </row>
    <row r="429" spans="1:14" ht="14.25" customHeight="1" x14ac:dyDescent="0.2">
      <c r="A429" s="1">
        <v>428</v>
      </c>
      <c r="B429" s="2">
        <v>20171109</v>
      </c>
      <c r="C429" s="1" t="s">
        <v>759</v>
      </c>
      <c r="D429" s="1" t="s">
        <v>409</v>
      </c>
      <c r="E429" s="1" t="s">
        <v>1378</v>
      </c>
      <c r="F429" s="1" t="s">
        <v>436</v>
      </c>
      <c r="G429" s="73" t="str">
        <f>INDEX(中文!B:B,MATCH(LEFT(已整理!J429,6),中文!E:E,0))</f>
        <v>-</v>
      </c>
      <c r="H429" s="5">
        <v>1</v>
      </c>
      <c r="I429" s="2">
        <v>1</v>
      </c>
      <c r="J429" s="2" t="s">
        <v>2036</v>
      </c>
      <c r="K429" s="2" t="s">
        <v>2713</v>
      </c>
      <c r="L429" s="31">
        <v>42943</v>
      </c>
      <c r="M429" s="2"/>
      <c r="N429" s="73" t="str">
        <f t="shared" si="6"/>
        <v>ACW17</v>
      </c>
    </row>
    <row r="430" spans="1:14" ht="14.25" customHeight="1" x14ac:dyDescent="0.2">
      <c r="A430" s="1">
        <v>429</v>
      </c>
      <c r="B430" s="2">
        <v>20171109</v>
      </c>
      <c r="C430" s="1" t="s">
        <v>759</v>
      </c>
      <c r="D430" s="1" t="s">
        <v>409</v>
      </c>
      <c r="E430" s="1" t="s">
        <v>1378</v>
      </c>
      <c r="F430" s="1" t="s">
        <v>437</v>
      </c>
      <c r="G430" s="73" t="str">
        <f>INDEX(中文!B:B,MATCH(LEFT(已整理!J430,6),中文!E:E,0))</f>
        <v>-</v>
      </c>
      <c r="H430" s="5">
        <v>1</v>
      </c>
      <c r="I430" s="2">
        <v>1</v>
      </c>
      <c r="J430" s="2" t="s">
        <v>2037</v>
      </c>
      <c r="K430" s="2" t="s">
        <v>2714</v>
      </c>
      <c r="L430" s="31">
        <v>42943</v>
      </c>
      <c r="M430" s="2"/>
      <c r="N430" s="73" t="str">
        <f t="shared" si="6"/>
        <v>ACW18</v>
      </c>
    </row>
    <row r="431" spans="1:14" ht="14.25" customHeight="1" x14ac:dyDescent="0.2">
      <c r="A431" s="1">
        <v>430</v>
      </c>
      <c r="B431" s="2">
        <v>20171109</v>
      </c>
      <c r="C431" s="1" t="s">
        <v>759</v>
      </c>
      <c r="D431" s="1" t="s">
        <v>409</v>
      </c>
      <c r="E431" s="1" t="s">
        <v>1378</v>
      </c>
      <c r="F431" s="1" t="s">
        <v>438</v>
      </c>
      <c r="G431" s="73" t="str">
        <f>INDEX(中文!B:B,MATCH(LEFT(已整理!J431,6),中文!E:E,0))</f>
        <v>-</v>
      </c>
      <c r="H431" s="5">
        <v>1</v>
      </c>
      <c r="I431" s="2">
        <v>1</v>
      </c>
      <c r="J431" s="2" t="s">
        <v>2038</v>
      </c>
      <c r="K431" s="2" t="s">
        <v>2715</v>
      </c>
      <c r="L431" s="31">
        <v>42943</v>
      </c>
      <c r="M431" s="2"/>
      <c r="N431" s="73" t="str">
        <f t="shared" si="6"/>
        <v>ACW19</v>
      </c>
    </row>
    <row r="432" spans="1:14" ht="14.25" customHeight="1" x14ac:dyDescent="0.2">
      <c r="A432" s="1">
        <v>431</v>
      </c>
      <c r="B432" s="2">
        <v>20171109</v>
      </c>
      <c r="C432" s="1" t="s">
        <v>759</v>
      </c>
      <c r="D432" s="1" t="s">
        <v>409</v>
      </c>
      <c r="E432" s="1" t="s">
        <v>1378</v>
      </c>
      <c r="F432" s="1" t="s">
        <v>439</v>
      </c>
      <c r="G432" s="73" t="str">
        <f>INDEX(中文!B:B,MATCH(LEFT(已整理!J432,6),中文!E:E,0))</f>
        <v>-</v>
      </c>
      <c r="H432" s="5">
        <v>1</v>
      </c>
      <c r="I432" s="2">
        <v>1</v>
      </c>
      <c r="J432" s="2" t="s">
        <v>2039</v>
      </c>
      <c r="K432" s="2" t="s">
        <v>2716</v>
      </c>
      <c r="L432" s="31">
        <v>42943</v>
      </c>
      <c r="M432" s="2"/>
      <c r="N432" s="73" t="str">
        <f t="shared" si="6"/>
        <v>ACW20</v>
      </c>
    </row>
    <row r="433" spans="1:14" ht="14.25" customHeight="1" x14ac:dyDescent="0.2">
      <c r="A433" s="1">
        <v>432</v>
      </c>
      <c r="B433" s="2">
        <v>20171109</v>
      </c>
      <c r="C433" s="1" t="s">
        <v>759</v>
      </c>
      <c r="D433" s="1" t="s">
        <v>409</v>
      </c>
      <c r="E433" s="1" t="s">
        <v>1378</v>
      </c>
      <c r="F433" s="1" t="s">
        <v>440</v>
      </c>
      <c r="G433" s="73" t="str">
        <f>INDEX(中文!B:B,MATCH(LEFT(已整理!J433,6),中文!E:E,0))</f>
        <v>-</v>
      </c>
      <c r="H433" s="5">
        <v>1</v>
      </c>
      <c r="I433" s="2">
        <v>1</v>
      </c>
      <c r="J433" s="2" t="s">
        <v>2040</v>
      </c>
      <c r="K433" s="2" t="s">
        <v>2999</v>
      </c>
      <c r="L433" s="31">
        <v>42943</v>
      </c>
      <c r="M433" s="2"/>
      <c r="N433" s="73" t="str">
        <f t="shared" si="6"/>
        <v>ACW21</v>
      </c>
    </row>
    <row r="434" spans="1:14" ht="14.25" customHeight="1" x14ac:dyDescent="0.2">
      <c r="A434" s="1">
        <v>433</v>
      </c>
      <c r="B434" s="2">
        <v>20171109</v>
      </c>
      <c r="C434" s="1" t="s">
        <v>759</v>
      </c>
      <c r="D434" s="1" t="s">
        <v>409</v>
      </c>
      <c r="E434" s="1" t="s">
        <v>1378</v>
      </c>
      <c r="F434" s="1" t="s">
        <v>441</v>
      </c>
      <c r="G434" s="73" t="str">
        <f>INDEX(中文!B:B,MATCH(LEFT(已整理!J434,6),中文!E:E,0))</f>
        <v>-</v>
      </c>
      <c r="H434" s="5">
        <v>1</v>
      </c>
      <c r="I434" s="2">
        <v>1</v>
      </c>
      <c r="J434" s="2" t="s">
        <v>2041</v>
      </c>
      <c r="K434" s="2" t="s">
        <v>3000</v>
      </c>
      <c r="L434" s="31">
        <v>42943</v>
      </c>
      <c r="M434" s="2"/>
      <c r="N434" s="73" t="str">
        <f t="shared" si="6"/>
        <v>ACW22</v>
      </c>
    </row>
    <row r="435" spans="1:14" ht="14.25" customHeight="1" x14ac:dyDescent="0.2">
      <c r="A435" s="1">
        <v>434</v>
      </c>
      <c r="B435" s="2">
        <v>20171109</v>
      </c>
      <c r="C435" s="1" t="s">
        <v>759</v>
      </c>
      <c r="D435" s="1" t="s">
        <v>409</v>
      </c>
      <c r="E435" s="1" t="s">
        <v>1378</v>
      </c>
      <c r="F435" s="1" t="s">
        <v>442</v>
      </c>
      <c r="G435" s="73" t="str">
        <f>INDEX(中文!B:B,MATCH(LEFT(已整理!J435,6),中文!E:E,0))</f>
        <v>-</v>
      </c>
      <c r="H435" s="5">
        <v>1</v>
      </c>
      <c r="I435" s="2">
        <v>1</v>
      </c>
      <c r="J435" s="2" t="s">
        <v>2042</v>
      </c>
      <c r="K435" s="2" t="s">
        <v>2717</v>
      </c>
      <c r="L435" s="31">
        <v>42943</v>
      </c>
      <c r="M435" s="2"/>
      <c r="N435" s="73" t="str">
        <f t="shared" si="6"/>
        <v>ACW23</v>
      </c>
    </row>
    <row r="436" spans="1:14" ht="14.25" customHeight="1" x14ac:dyDescent="0.2">
      <c r="A436" s="1">
        <v>435</v>
      </c>
      <c r="B436" s="2">
        <v>20171109</v>
      </c>
      <c r="C436" s="1" t="s">
        <v>759</v>
      </c>
      <c r="D436" s="1" t="s">
        <v>409</v>
      </c>
      <c r="E436" s="1" t="s">
        <v>1378</v>
      </c>
      <c r="F436" s="1" t="s">
        <v>443</v>
      </c>
      <c r="G436" s="73" t="str">
        <f>INDEX(中文!B:B,MATCH(LEFT(已整理!J436,6),中文!E:E,0))</f>
        <v>-</v>
      </c>
      <c r="H436" s="5">
        <v>1</v>
      </c>
      <c r="I436" s="2">
        <v>1</v>
      </c>
      <c r="J436" s="2" t="s">
        <v>2043</v>
      </c>
      <c r="K436" s="2" t="s">
        <v>2718</v>
      </c>
      <c r="L436" s="31">
        <v>42943</v>
      </c>
      <c r="M436" s="2"/>
      <c r="N436" s="73" t="str">
        <f t="shared" si="6"/>
        <v>ACW24</v>
      </c>
    </row>
    <row r="437" spans="1:14" ht="14.25" customHeight="1" x14ac:dyDescent="0.2">
      <c r="A437" s="1">
        <v>436</v>
      </c>
      <c r="B437" s="2">
        <v>20171109</v>
      </c>
      <c r="C437" s="1" t="s">
        <v>759</v>
      </c>
      <c r="D437" s="1" t="s">
        <v>409</v>
      </c>
      <c r="E437" s="1" t="s">
        <v>1378</v>
      </c>
      <c r="F437" s="1" t="s">
        <v>444</v>
      </c>
      <c r="G437" s="73" t="str">
        <f>INDEX(中文!B:B,MATCH(LEFT(已整理!J437,6),中文!E:E,0))</f>
        <v>-</v>
      </c>
      <c r="H437" s="5">
        <v>1</v>
      </c>
      <c r="I437" s="2">
        <v>1</v>
      </c>
      <c r="J437" s="2" t="s">
        <v>2044</v>
      </c>
      <c r="K437" s="2" t="s">
        <v>2719</v>
      </c>
      <c r="L437" s="31">
        <v>42943</v>
      </c>
      <c r="M437" s="2"/>
      <c r="N437" s="73" t="str">
        <f t="shared" si="6"/>
        <v>ACW25</v>
      </c>
    </row>
    <row r="438" spans="1:14" ht="14.25" customHeight="1" x14ac:dyDescent="0.2">
      <c r="A438" s="1">
        <v>437</v>
      </c>
      <c r="B438" s="2">
        <v>20171109</v>
      </c>
      <c r="C438" s="1" t="s">
        <v>759</v>
      </c>
      <c r="D438" s="1" t="s">
        <v>409</v>
      </c>
      <c r="E438" s="1" t="s">
        <v>1378</v>
      </c>
      <c r="F438" s="1" t="s">
        <v>445</v>
      </c>
      <c r="G438" s="73" t="str">
        <f>INDEX(中文!B:B,MATCH(LEFT(已整理!J438,6),中文!E:E,0))</f>
        <v>-</v>
      </c>
      <c r="H438" s="5">
        <v>1</v>
      </c>
      <c r="I438" s="2">
        <v>1</v>
      </c>
      <c r="J438" s="2" t="s">
        <v>2045</v>
      </c>
      <c r="K438" s="2" t="s">
        <v>2720</v>
      </c>
      <c r="L438" s="31">
        <v>42943</v>
      </c>
      <c r="M438" s="2"/>
      <c r="N438" s="73" t="str">
        <f t="shared" si="6"/>
        <v>ACW26</v>
      </c>
    </row>
    <row r="439" spans="1:14" ht="14.25" customHeight="1" x14ac:dyDescent="0.2">
      <c r="A439" s="1">
        <v>438</v>
      </c>
      <c r="B439" s="2">
        <v>20171109</v>
      </c>
      <c r="C439" s="1" t="s">
        <v>759</v>
      </c>
      <c r="D439" s="1" t="s">
        <v>409</v>
      </c>
      <c r="E439" s="1" t="s">
        <v>1378</v>
      </c>
      <c r="F439" s="1" t="s">
        <v>446</v>
      </c>
      <c r="G439" s="73" t="str">
        <f>INDEX(中文!B:B,MATCH(LEFT(已整理!J439,6),中文!E:E,0))</f>
        <v>-</v>
      </c>
      <c r="H439" s="5">
        <v>1</v>
      </c>
      <c r="I439" s="2">
        <v>1</v>
      </c>
      <c r="J439" s="2" t="s">
        <v>2046</v>
      </c>
      <c r="K439" s="2" t="s">
        <v>2721</v>
      </c>
      <c r="L439" s="31">
        <v>42943</v>
      </c>
      <c r="M439" s="2"/>
      <c r="N439" s="73" t="str">
        <f t="shared" si="6"/>
        <v>ACW27</v>
      </c>
    </row>
    <row r="440" spans="1:14" ht="14.25" customHeight="1" x14ac:dyDescent="0.2">
      <c r="A440" s="1">
        <v>439</v>
      </c>
      <c r="B440" s="2">
        <v>20171109</v>
      </c>
      <c r="C440" s="1" t="s">
        <v>759</v>
      </c>
      <c r="D440" s="1" t="s">
        <v>409</v>
      </c>
      <c r="E440" s="1" t="s">
        <v>1378</v>
      </c>
      <c r="F440" s="1" t="s">
        <v>447</v>
      </c>
      <c r="G440" s="73" t="str">
        <f>INDEX(中文!B:B,MATCH(LEFT(已整理!J440,6),中文!E:E,0))</f>
        <v>-</v>
      </c>
      <c r="H440" s="5">
        <v>1</v>
      </c>
      <c r="I440" s="2">
        <v>1</v>
      </c>
      <c r="J440" s="2" t="s">
        <v>2047</v>
      </c>
      <c r="K440" s="2" t="s">
        <v>2722</v>
      </c>
      <c r="L440" s="31">
        <v>42943</v>
      </c>
      <c r="M440" s="2"/>
      <c r="N440" s="73" t="str">
        <f t="shared" si="6"/>
        <v>ACW28</v>
      </c>
    </row>
    <row r="441" spans="1:14" ht="14.25" customHeight="1" x14ac:dyDescent="0.2">
      <c r="A441" s="1">
        <v>440</v>
      </c>
      <c r="B441" s="2">
        <v>20171109</v>
      </c>
      <c r="C441" s="1" t="s">
        <v>759</v>
      </c>
      <c r="D441" s="1" t="s">
        <v>409</v>
      </c>
      <c r="E441" s="1" t="s">
        <v>1378</v>
      </c>
      <c r="F441" s="1" t="s">
        <v>448</v>
      </c>
      <c r="G441" s="73" t="str">
        <f>INDEX(中文!B:B,MATCH(LEFT(已整理!J441,6),中文!E:E,0))</f>
        <v>-</v>
      </c>
      <c r="H441" s="5">
        <v>1</v>
      </c>
      <c r="I441" s="2">
        <v>1</v>
      </c>
      <c r="J441" s="2" t="s">
        <v>2048</v>
      </c>
      <c r="K441" s="2" t="s">
        <v>2723</v>
      </c>
      <c r="L441" s="31">
        <v>42943</v>
      </c>
      <c r="M441" s="2"/>
      <c r="N441" s="73" t="str">
        <f t="shared" si="6"/>
        <v>ACW29</v>
      </c>
    </row>
    <row r="442" spans="1:14" ht="14.25" customHeight="1" x14ac:dyDescent="0.2">
      <c r="A442" s="1">
        <v>441</v>
      </c>
      <c r="B442" s="2">
        <v>20171109</v>
      </c>
      <c r="C442" s="1" t="s">
        <v>759</v>
      </c>
      <c r="D442" s="1" t="s">
        <v>409</v>
      </c>
      <c r="E442" s="1" t="s">
        <v>1378</v>
      </c>
      <c r="F442" s="1" t="s">
        <v>449</v>
      </c>
      <c r="G442" s="73" t="str">
        <f>INDEX(中文!B:B,MATCH(LEFT(已整理!J442,6),中文!E:E,0))</f>
        <v>-</v>
      </c>
      <c r="H442" s="5">
        <v>1</v>
      </c>
      <c r="I442" s="2">
        <v>1</v>
      </c>
      <c r="J442" s="2" t="s">
        <v>2049</v>
      </c>
      <c r="K442" s="2" t="s">
        <v>2724</v>
      </c>
      <c r="L442" s="31">
        <v>42943</v>
      </c>
      <c r="M442" s="2"/>
      <c r="N442" s="73" t="str">
        <f t="shared" si="6"/>
        <v>ACW30</v>
      </c>
    </row>
    <row r="443" spans="1:14" ht="14.25" customHeight="1" x14ac:dyDescent="0.2">
      <c r="A443" s="1">
        <v>442</v>
      </c>
      <c r="B443" s="2">
        <v>20171109</v>
      </c>
      <c r="C443" s="1" t="s">
        <v>759</v>
      </c>
      <c r="D443" s="1" t="s">
        <v>409</v>
      </c>
      <c r="E443" s="1" t="s">
        <v>1378</v>
      </c>
      <c r="F443" s="1" t="s">
        <v>450</v>
      </c>
      <c r="G443" s="73" t="str">
        <f>INDEX(中文!B:B,MATCH(LEFT(已整理!J443,6),中文!E:E,0))</f>
        <v>-</v>
      </c>
      <c r="H443" s="5">
        <v>1</v>
      </c>
      <c r="I443" s="2">
        <v>1</v>
      </c>
      <c r="J443" s="2" t="s">
        <v>2050</v>
      </c>
      <c r="K443" s="2" t="s">
        <v>2725</v>
      </c>
      <c r="L443" s="31">
        <v>42943</v>
      </c>
      <c r="M443" s="2"/>
      <c r="N443" s="73" t="str">
        <f t="shared" si="6"/>
        <v>ACW31</v>
      </c>
    </row>
    <row r="444" spans="1:14" ht="14.25" customHeight="1" x14ac:dyDescent="0.2">
      <c r="A444" s="1">
        <v>443</v>
      </c>
      <c r="B444" s="2">
        <v>20171109</v>
      </c>
      <c r="C444" s="1" t="s">
        <v>759</v>
      </c>
      <c r="D444" s="1" t="s">
        <v>409</v>
      </c>
      <c r="E444" s="1" t="s">
        <v>1378</v>
      </c>
      <c r="F444" s="1" t="s">
        <v>451</v>
      </c>
      <c r="G444" s="73" t="str">
        <f>INDEX(中文!B:B,MATCH(LEFT(已整理!J444,6),中文!E:E,0))</f>
        <v>-</v>
      </c>
      <c r="H444" s="5">
        <v>1</v>
      </c>
      <c r="I444" s="2">
        <v>1</v>
      </c>
      <c r="J444" s="2" t="s">
        <v>2051</v>
      </c>
      <c r="K444" s="2" t="s">
        <v>2726</v>
      </c>
      <c r="L444" s="31">
        <v>42943</v>
      </c>
      <c r="M444" s="2"/>
      <c r="N444" s="73" t="str">
        <f t="shared" si="6"/>
        <v>ACW32</v>
      </c>
    </row>
    <row r="445" spans="1:14" ht="14.25" customHeight="1" x14ac:dyDescent="0.2">
      <c r="A445" s="1">
        <v>444</v>
      </c>
      <c r="B445" s="2">
        <v>20171109</v>
      </c>
      <c r="C445" s="1" t="s">
        <v>759</v>
      </c>
      <c r="D445" s="1" t="s">
        <v>409</v>
      </c>
      <c r="E445" s="1" t="s">
        <v>1378</v>
      </c>
      <c r="F445" s="1" t="s">
        <v>452</v>
      </c>
      <c r="G445" s="73" t="str">
        <f>INDEX(中文!B:B,MATCH(LEFT(已整理!J445,6),中文!E:E,0))</f>
        <v>-</v>
      </c>
      <c r="H445" s="5">
        <v>1</v>
      </c>
      <c r="I445" s="2">
        <v>1</v>
      </c>
      <c r="J445" s="2" t="s">
        <v>2052</v>
      </c>
      <c r="K445" s="2" t="s">
        <v>2727</v>
      </c>
      <c r="L445" s="31">
        <v>42943</v>
      </c>
      <c r="M445" s="2"/>
      <c r="N445" s="73" t="str">
        <f t="shared" si="6"/>
        <v>ACW33</v>
      </c>
    </row>
    <row r="446" spans="1:14" ht="14.25" customHeight="1" x14ac:dyDescent="0.2">
      <c r="A446" s="1">
        <v>445</v>
      </c>
      <c r="B446" s="2">
        <v>20171109</v>
      </c>
      <c r="C446" s="1" t="s">
        <v>759</v>
      </c>
      <c r="D446" s="1" t="s">
        <v>409</v>
      </c>
      <c r="E446" s="1" t="s">
        <v>1378</v>
      </c>
      <c r="F446" s="1" t="s">
        <v>453</v>
      </c>
      <c r="G446" s="73" t="str">
        <f>INDEX(中文!B:B,MATCH(LEFT(已整理!J446,6),中文!E:E,0))</f>
        <v>-</v>
      </c>
      <c r="H446" s="5">
        <v>1</v>
      </c>
      <c r="I446" s="2">
        <v>1</v>
      </c>
      <c r="J446" s="2" t="s">
        <v>2053</v>
      </c>
      <c r="K446" s="2" t="s">
        <v>2728</v>
      </c>
      <c r="L446" s="31">
        <v>42943</v>
      </c>
      <c r="M446" s="2"/>
      <c r="N446" s="73" t="str">
        <f t="shared" si="6"/>
        <v>ACW34</v>
      </c>
    </row>
    <row r="447" spans="1:14" ht="14.25" customHeight="1" x14ac:dyDescent="0.2">
      <c r="A447" s="1">
        <v>446</v>
      </c>
      <c r="B447" s="2">
        <v>20171109</v>
      </c>
      <c r="C447" s="1" t="s">
        <v>759</v>
      </c>
      <c r="D447" s="1" t="s">
        <v>409</v>
      </c>
      <c r="E447" s="1" t="s">
        <v>1378</v>
      </c>
      <c r="F447" s="1" t="s">
        <v>454</v>
      </c>
      <c r="G447" s="73" t="str">
        <f>INDEX(中文!B:B,MATCH(LEFT(已整理!J447,6),中文!E:E,0))</f>
        <v>-</v>
      </c>
      <c r="H447" s="5">
        <v>1</v>
      </c>
      <c r="I447" s="2">
        <v>1</v>
      </c>
      <c r="J447" s="2" t="s">
        <v>2054</v>
      </c>
      <c r="K447" s="2" t="s">
        <v>2729</v>
      </c>
      <c r="L447" s="31">
        <v>42943</v>
      </c>
      <c r="M447" s="2"/>
      <c r="N447" s="73" t="str">
        <f t="shared" si="6"/>
        <v>ACW35</v>
      </c>
    </row>
    <row r="448" spans="1:14" ht="14.25" customHeight="1" x14ac:dyDescent="0.2">
      <c r="A448" s="1">
        <v>447</v>
      </c>
      <c r="B448" s="2">
        <v>20171109</v>
      </c>
      <c r="C448" s="1" t="s">
        <v>759</v>
      </c>
      <c r="D448" s="1" t="s">
        <v>409</v>
      </c>
      <c r="E448" s="1" t="s">
        <v>1378</v>
      </c>
      <c r="F448" s="1" t="s">
        <v>455</v>
      </c>
      <c r="G448" s="73" t="str">
        <f>INDEX(中文!B:B,MATCH(LEFT(已整理!J448,6),中文!E:E,0))</f>
        <v>-</v>
      </c>
      <c r="H448" s="5">
        <v>1</v>
      </c>
      <c r="I448" s="2">
        <v>1</v>
      </c>
      <c r="J448" s="2" t="s">
        <v>2055</v>
      </c>
      <c r="K448" s="2" t="s">
        <v>2730</v>
      </c>
      <c r="L448" s="31">
        <v>42943</v>
      </c>
      <c r="M448" s="2"/>
      <c r="N448" s="73" t="str">
        <f t="shared" si="6"/>
        <v>ACW36</v>
      </c>
    </row>
    <row r="449" spans="1:14" ht="14.25" customHeight="1" x14ac:dyDescent="0.2">
      <c r="A449" s="1">
        <v>448</v>
      </c>
      <c r="B449" s="2">
        <v>20171109</v>
      </c>
      <c r="C449" s="1" t="s">
        <v>759</v>
      </c>
      <c r="D449" s="1" t="s">
        <v>409</v>
      </c>
      <c r="E449" s="1" t="s">
        <v>1378</v>
      </c>
      <c r="F449" s="1" t="s">
        <v>456</v>
      </c>
      <c r="G449" s="73" t="str">
        <f>INDEX(中文!B:B,MATCH(LEFT(已整理!J449,6),中文!E:E,0))</f>
        <v>-</v>
      </c>
      <c r="H449" s="5">
        <v>1</v>
      </c>
      <c r="I449" s="2">
        <v>1</v>
      </c>
      <c r="J449" s="2" t="s">
        <v>2056</v>
      </c>
      <c r="K449" s="2" t="s">
        <v>2731</v>
      </c>
      <c r="L449" s="31">
        <v>42943</v>
      </c>
      <c r="M449" s="2"/>
      <c r="N449" s="73" t="str">
        <f t="shared" si="6"/>
        <v>ACW37</v>
      </c>
    </row>
    <row r="450" spans="1:14" ht="14.25" customHeight="1" x14ac:dyDescent="0.2">
      <c r="A450" s="1">
        <v>449</v>
      </c>
      <c r="B450" s="2">
        <v>20171109</v>
      </c>
      <c r="C450" s="1" t="s">
        <v>759</v>
      </c>
      <c r="D450" s="1" t="s">
        <v>409</v>
      </c>
      <c r="E450" s="1" t="s">
        <v>1378</v>
      </c>
      <c r="F450" s="1" t="s">
        <v>457</v>
      </c>
      <c r="G450" s="73" t="str">
        <f>INDEX(中文!B:B,MATCH(LEFT(已整理!J450,6),中文!E:E,0))</f>
        <v>-</v>
      </c>
      <c r="H450" s="5">
        <v>1</v>
      </c>
      <c r="I450" s="2">
        <v>1</v>
      </c>
      <c r="J450" s="2" t="s">
        <v>2057</v>
      </c>
      <c r="K450" s="2" t="s">
        <v>2732</v>
      </c>
      <c r="L450" s="31">
        <v>42943</v>
      </c>
      <c r="M450" s="2"/>
      <c r="N450" s="73" t="str">
        <f t="shared" si="6"/>
        <v>ACW38</v>
      </c>
    </row>
    <row r="451" spans="1:14" ht="14.25" customHeight="1" x14ac:dyDescent="0.2">
      <c r="A451" s="1">
        <v>450</v>
      </c>
      <c r="B451" s="2">
        <v>20171109</v>
      </c>
      <c r="C451" s="1" t="s">
        <v>759</v>
      </c>
      <c r="D451" s="1" t="s">
        <v>409</v>
      </c>
      <c r="E451" s="1" t="s">
        <v>1378</v>
      </c>
      <c r="F451" s="1" t="s">
        <v>458</v>
      </c>
      <c r="G451" s="73" t="str">
        <f>INDEX(中文!B:B,MATCH(LEFT(已整理!J451,6),中文!E:E,0))</f>
        <v>-</v>
      </c>
      <c r="H451" s="5">
        <v>1</v>
      </c>
      <c r="I451" s="2">
        <v>1</v>
      </c>
      <c r="J451" s="2" t="s">
        <v>2058</v>
      </c>
      <c r="K451" s="2" t="s">
        <v>2733</v>
      </c>
      <c r="L451" s="31">
        <v>42943</v>
      </c>
      <c r="M451" s="2"/>
      <c r="N451" s="73" t="str">
        <f t="shared" ref="N451:N514" si="7">SUBSTITUTE(SUBSTITUTE(LEFT(F451,FIND("-",F451)-2),"[",""),"] ","")&amp;IF(C451="Powersaves","-X","")</f>
        <v>ACW39</v>
      </c>
    </row>
    <row r="452" spans="1:14" ht="14.25" customHeight="1" x14ac:dyDescent="0.2">
      <c r="A452" s="1">
        <v>451</v>
      </c>
      <c r="B452" s="2">
        <v>20171109</v>
      </c>
      <c r="C452" s="1" t="s">
        <v>759</v>
      </c>
      <c r="D452" s="1" t="s">
        <v>409</v>
      </c>
      <c r="E452" s="1" t="s">
        <v>1378</v>
      </c>
      <c r="F452" s="1" t="s">
        <v>459</v>
      </c>
      <c r="G452" s="73" t="str">
        <f>INDEX(中文!B:B,MATCH(LEFT(已整理!J452,6),中文!E:E,0))</f>
        <v>-</v>
      </c>
      <c r="H452" s="5">
        <v>1</v>
      </c>
      <c r="I452" s="2">
        <v>1</v>
      </c>
      <c r="J452" s="2" t="s">
        <v>2059</v>
      </c>
      <c r="K452" s="2" t="s">
        <v>2734</v>
      </c>
      <c r="L452" s="31">
        <v>42943</v>
      </c>
      <c r="M452" s="2"/>
      <c r="N452" s="73" t="str">
        <f t="shared" si="7"/>
        <v>ACW40</v>
      </c>
    </row>
    <row r="453" spans="1:14" ht="14.25" customHeight="1" x14ac:dyDescent="0.2">
      <c r="A453" s="1">
        <v>452</v>
      </c>
      <c r="B453" s="2">
        <v>20171109</v>
      </c>
      <c r="C453" s="1" t="s">
        <v>759</v>
      </c>
      <c r="D453" s="1" t="s">
        <v>409</v>
      </c>
      <c r="E453" s="1" t="s">
        <v>1378</v>
      </c>
      <c r="F453" s="1" t="s">
        <v>460</v>
      </c>
      <c r="G453" s="73" t="str">
        <f>INDEX(中文!B:B,MATCH(LEFT(已整理!J453,6),中文!E:E,0))</f>
        <v>-</v>
      </c>
      <c r="H453" s="5">
        <v>1</v>
      </c>
      <c r="I453" s="2">
        <v>1</v>
      </c>
      <c r="J453" s="2" t="s">
        <v>2060</v>
      </c>
      <c r="K453" s="2" t="s">
        <v>2735</v>
      </c>
      <c r="L453" s="31">
        <v>42943</v>
      </c>
      <c r="M453" s="2"/>
      <c r="N453" s="73" t="str">
        <f t="shared" si="7"/>
        <v>ACW41</v>
      </c>
    </row>
    <row r="454" spans="1:14" ht="14.25" customHeight="1" x14ac:dyDescent="0.2">
      <c r="A454" s="1">
        <v>453</v>
      </c>
      <c r="B454" s="2">
        <v>20171109</v>
      </c>
      <c r="C454" s="1" t="s">
        <v>759</v>
      </c>
      <c r="D454" s="1" t="s">
        <v>409</v>
      </c>
      <c r="E454" s="1" t="s">
        <v>1378</v>
      </c>
      <c r="F454" s="1" t="s">
        <v>461</v>
      </c>
      <c r="G454" s="73" t="str">
        <f>INDEX(中文!B:B,MATCH(LEFT(已整理!J454,6),中文!E:E,0))</f>
        <v>-</v>
      </c>
      <c r="H454" s="5">
        <v>1</v>
      </c>
      <c r="I454" s="2">
        <v>1</v>
      </c>
      <c r="J454" s="2" t="s">
        <v>2061</v>
      </c>
      <c r="K454" s="2" t="s">
        <v>2736</v>
      </c>
      <c r="L454" s="31">
        <v>42943</v>
      </c>
      <c r="M454" s="2"/>
      <c r="N454" s="73" t="str">
        <f t="shared" si="7"/>
        <v>ACW42</v>
      </c>
    </row>
    <row r="455" spans="1:14" ht="14.25" customHeight="1" x14ac:dyDescent="0.2">
      <c r="A455" s="1">
        <v>454</v>
      </c>
      <c r="B455" s="2">
        <v>20171109</v>
      </c>
      <c r="C455" s="1" t="s">
        <v>759</v>
      </c>
      <c r="D455" s="1" t="s">
        <v>409</v>
      </c>
      <c r="E455" s="1" t="s">
        <v>1378</v>
      </c>
      <c r="F455" s="1" t="s">
        <v>462</v>
      </c>
      <c r="G455" s="73" t="str">
        <f>INDEX(中文!B:B,MATCH(LEFT(已整理!J455,6),中文!E:E,0))</f>
        <v>-</v>
      </c>
      <c r="H455" s="5">
        <v>1</v>
      </c>
      <c r="I455" s="2">
        <v>1</v>
      </c>
      <c r="J455" s="2" t="s">
        <v>2062</v>
      </c>
      <c r="K455" s="2" t="s">
        <v>2737</v>
      </c>
      <c r="L455" s="31">
        <v>42943</v>
      </c>
      <c r="M455" s="2"/>
      <c r="N455" s="73" t="str">
        <f t="shared" si="7"/>
        <v>ACW43</v>
      </c>
    </row>
    <row r="456" spans="1:14" ht="14.25" customHeight="1" x14ac:dyDescent="0.2">
      <c r="A456" s="1">
        <v>455</v>
      </c>
      <c r="B456" s="2">
        <v>20171109</v>
      </c>
      <c r="C456" s="1" t="s">
        <v>759</v>
      </c>
      <c r="D456" s="1" t="s">
        <v>409</v>
      </c>
      <c r="E456" s="1" t="s">
        <v>1378</v>
      </c>
      <c r="F456" s="1" t="s">
        <v>463</v>
      </c>
      <c r="G456" s="73" t="str">
        <f>INDEX(中文!B:B,MATCH(LEFT(已整理!J456,6),中文!E:E,0))</f>
        <v>-</v>
      </c>
      <c r="H456" s="5">
        <v>1</v>
      </c>
      <c r="I456" s="2">
        <v>1</v>
      </c>
      <c r="J456" s="2" t="s">
        <v>2063</v>
      </c>
      <c r="K456" s="2" t="s">
        <v>2738</v>
      </c>
      <c r="L456" s="31">
        <v>42943</v>
      </c>
      <c r="M456" s="2"/>
      <c r="N456" s="73" t="str">
        <f t="shared" si="7"/>
        <v>ACW44</v>
      </c>
    </row>
    <row r="457" spans="1:14" ht="14.25" customHeight="1" x14ac:dyDescent="0.2">
      <c r="A457" s="1">
        <v>456</v>
      </c>
      <c r="B457" s="2">
        <v>20171109</v>
      </c>
      <c r="C457" s="1" t="s">
        <v>759</v>
      </c>
      <c r="D457" s="1" t="s">
        <v>409</v>
      </c>
      <c r="E457" s="1" t="s">
        <v>1378</v>
      </c>
      <c r="F457" s="1" t="s">
        <v>1414</v>
      </c>
      <c r="G457" s="73" t="str">
        <f>INDEX(中文!B:B,MATCH(LEFT(已整理!J457,6),中文!E:E,0))</f>
        <v>-</v>
      </c>
      <c r="H457" s="5">
        <v>1</v>
      </c>
      <c r="I457" s="2">
        <v>1</v>
      </c>
      <c r="J457" s="2" t="s">
        <v>2064</v>
      </c>
      <c r="K457" s="2" t="s">
        <v>2739</v>
      </c>
      <c r="L457" s="31">
        <v>42943</v>
      </c>
      <c r="M457" s="2"/>
      <c r="N457" s="73" t="str">
        <f t="shared" si="7"/>
        <v>ACW45</v>
      </c>
    </row>
    <row r="458" spans="1:14" ht="14.25" customHeight="1" x14ac:dyDescent="0.2">
      <c r="A458" s="1">
        <v>457</v>
      </c>
      <c r="B458" s="2">
        <v>20171109</v>
      </c>
      <c r="C458" s="1" t="s">
        <v>759</v>
      </c>
      <c r="D458" s="1" t="s">
        <v>409</v>
      </c>
      <c r="E458" s="1" t="s">
        <v>1378</v>
      </c>
      <c r="F458" s="1" t="s">
        <v>464</v>
      </c>
      <c r="G458" s="73" t="str">
        <f>INDEX(中文!B:B,MATCH(LEFT(已整理!J458,6),中文!E:E,0))</f>
        <v>-</v>
      </c>
      <c r="H458" s="5">
        <v>1</v>
      </c>
      <c r="I458" s="2">
        <v>1</v>
      </c>
      <c r="J458" s="2" t="s">
        <v>2065</v>
      </c>
      <c r="K458" s="2" t="s">
        <v>2740</v>
      </c>
      <c r="L458" s="31">
        <v>42943</v>
      </c>
      <c r="M458" s="2"/>
      <c r="N458" s="73" t="str">
        <f t="shared" si="7"/>
        <v>ACW46</v>
      </c>
    </row>
    <row r="459" spans="1:14" ht="14.25" customHeight="1" x14ac:dyDescent="0.2">
      <c r="A459" s="1">
        <v>458</v>
      </c>
      <c r="B459" s="2">
        <v>20171109</v>
      </c>
      <c r="C459" s="1" t="s">
        <v>759</v>
      </c>
      <c r="D459" s="1" t="s">
        <v>409</v>
      </c>
      <c r="E459" s="1" t="s">
        <v>1378</v>
      </c>
      <c r="F459" s="1" t="s">
        <v>465</v>
      </c>
      <c r="G459" s="73" t="str">
        <f>INDEX(中文!B:B,MATCH(LEFT(已整理!J459,6),中文!E:E,0))</f>
        <v>-</v>
      </c>
      <c r="H459" s="5">
        <v>1</v>
      </c>
      <c r="I459" s="2">
        <v>1</v>
      </c>
      <c r="J459" s="2" t="s">
        <v>2066</v>
      </c>
      <c r="K459" s="2" t="s">
        <v>2741</v>
      </c>
      <c r="L459" s="31">
        <v>42943</v>
      </c>
      <c r="M459" s="2"/>
      <c r="N459" s="73" t="str">
        <f t="shared" si="7"/>
        <v>ACW47</v>
      </c>
    </row>
    <row r="460" spans="1:14" ht="14.25" customHeight="1" x14ac:dyDescent="0.2">
      <c r="A460" s="1">
        <v>459</v>
      </c>
      <c r="B460" s="2">
        <v>20171109</v>
      </c>
      <c r="C460" s="1" t="s">
        <v>759</v>
      </c>
      <c r="D460" s="1" t="s">
        <v>409</v>
      </c>
      <c r="E460" s="1" t="s">
        <v>1378</v>
      </c>
      <c r="F460" s="1" t="s">
        <v>466</v>
      </c>
      <c r="G460" s="73" t="str">
        <f>INDEX(中文!B:B,MATCH(LEFT(已整理!J460,6),中文!E:E,0))</f>
        <v>-</v>
      </c>
      <c r="H460" s="5">
        <v>1</v>
      </c>
      <c r="I460" s="2">
        <v>1</v>
      </c>
      <c r="J460" s="2" t="s">
        <v>2067</v>
      </c>
      <c r="K460" s="2" t="s">
        <v>2742</v>
      </c>
      <c r="L460" s="31">
        <v>42943</v>
      </c>
      <c r="M460" s="2"/>
      <c r="N460" s="73" t="str">
        <f t="shared" si="7"/>
        <v>ACW48</v>
      </c>
    </row>
    <row r="461" spans="1:14" ht="14.25" customHeight="1" x14ac:dyDescent="0.2">
      <c r="A461" s="1">
        <v>460</v>
      </c>
      <c r="B461" s="2">
        <v>20171109</v>
      </c>
      <c r="C461" s="1" t="s">
        <v>759</v>
      </c>
      <c r="D461" s="1" t="s">
        <v>409</v>
      </c>
      <c r="E461" s="1" t="s">
        <v>1378</v>
      </c>
      <c r="F461" s="1" t="s">
        <v>467</v>
      </c>
      <c r="G461" s="73" t="str">
        <f>INDEX(中文!B:B,MATCH(LEFT(已整理!J461,6),中文!E:E,0))</f>
        <v>Ike</v>
      </c>
      <c r="H461" s="5">
        <v>1</v>
      </c>
      <c r="I461" s="2">
        <v>1</v>
      </c>
      <c r="J461" s="2" t="s">
        <v>2068</v>
      </c>
      <c r="K461" s="2" t="s">
        <v>2743</v>
      </c>
      <c r="L461" s="31">
        <v>42943</v>
      </c>
      <c r="M461" s="2"/>
      <c r="N461" s="73" t="str">
        <f t="shared" si="7"/>
        <v>ACW49</v>
      </c>
    </row>
    <row r="462" spans="1:14" ht="14.25" customHeight="1" x14ac:dyDescent="0.2">
      <c r="A462" s="1">
        <v>461</v>
      </c>
      <c r="B462" s="2">
        <v>20171109</v>
      </c>
      <c r="C462" s="1" t="s">
        <v>759</v>
      </c>
      <c r="D462" s="1" t="s">
        <v>409</v>
      </c>
      <c r="E462" s="1" t="s">
        <v>1378</v>
      </c>
      <c r="F462" s="1" t="s">
        <v>468</v>
      </c>
      <c r="G462" s="73" t="str">
        <f>INDEX(中文!B:B,MATCH(LEFT(已整理!J462,6),中文!E:E,0))</f>
        <v>-</v>
      </c>
      <c r="H462" s="5">
        <v>1</v>
      </c>
      <c r="I462" s="2">
        <v>1</v>
      </c>
      <c r="J462" s="2" t="s">
        <v>2069</v>
      </c>
      <c r="K462" s="2" t="s">
        <v>2744</v>
      </c>
      <c r="L462" s="31">
        <v>42943</v>
      </c>
      <c r="M462" s="2"/>
      <c r="N462" s="73" t="str">
        <f t="shared" si="7"/>
        <v>ACW50</v>
      </c>
    </row>
    <row r="463" spans="1:14" ht="14.25" customHeight="1" x14ac:dyDescent="0.2">
      <c r="A463" s="1">
        <v>462</v>
      </c>
      <c r="B463" s="2">
        <v>20171109</v>
      </c>
      <c r="C463" s="1" t="s">
        <v>759</v>
      </c>
      <c r="D463" s="1" t="s">
        <v>409</v>
      </c>
      <c r="E463" s="1" t="s">
        <v>605</v>
      </c>
      <c r="F463" s="1" t="s">
        <v>1543</v>
      </c>
      <c r="G463" s="73" t="str">
        <f>INDEX(中文!B:B,MATCH(LEFT(已整理!J463,6),中文!E:E,0))</f>
        <v>静江(西施惠) 冬</v>
      </c>
      <c r="H463" s="5">
        <v>1</v>
      </c>
      <c r="I463" s="2">
        <v>1</v>
      </c>
      <c r="J463" s="2" t="s">
        <v>2070</v>
      </c>
      <c r="K463" s="2" t="s">
        <v>2745</v>
      </c>
      <c r="L463" s="31">
        <v>42943</v>
      </c>
      <c r="M463" s="6"/>
      <c r="N463" s="73" t="str">
        <f t="shared" si="7"/>
        <v>AC01</v>
      </c>
    </row>
    <row r="464" spans="1:14" ht="14.25" customHeight="1" x14ac:dyDescent="0.2">
      <c r="A464" s="1">
        <v>463</v>
      </c>
      <c r="B464" s="2">
        <v>20171109</v>
      </c>
      <c r="C464" s="1" t="s">
        <v>759</v>
      </c>
      <c r="D464" s="1" t="s">
        <v>409</v>
      </c>
      <c r="E464" s="1" t="s">
        <v>605</v>
      </c>
      <c r="F464" s="1" t="s">
        <v>1556</v>
      </c>
      <c r="G464" s="73" t="str">
        <f>INDEX(中文!B:B,MATCH(LEFT(已整理!J464,6),中文!E:E,0))</f>
        <v>K.K. Slider</v>
      </c>
      <c r="H464" s="5">
        <v>1</v>
      </c>
      <c r="I464" s="2">
        <v>1</v>
      </c>
      <c r="J464" s="2" t="s">
        <v>2071</v>
      </c>
      <c r="K464" s="2" t="s">
        <v>2746</v>
      </c>
      <c r="L464" s="31">
        <v>42943</v>
      </c>
      <c r="M464" s="2"/>
      <c r="N464" s="73" t="str">
        <f t="shared" si="7"/>
        <v>AC02</v>
      </c>
    </row>
    <row r="465" spans="1:14" ht="14.25" customHeight="1" x14ac:dyDescent="0.2">
      <c r="A465" s="1">
        <v>464</v>
      </c>
      <c r="B465" s="2">
        <v>20171109</v>
      </c>
      <c r="C465" s="1" t="s">
        <v>759</v>
      </c>
      <c r="D465" s="1" t="s">
        <v>409</v>
      </c>
      <c r="E465" s="1" t="s">
        <v>605</v>
      </c>
      <c r="F465" s="1" t="s">
        <v>1544</v>
      </c>
      <c r="G465" s="73" t="str">
        <f>INDEX(中文!B:B,MATCH(LEFT(已整理!J465,6),中文!E:E,0))</f>
        <v>巧美 A</v>
      </c>
      <c r="H465" s="5">
        <v>1</v>
      </c>
      <c r="I465" s="2">
        <v>1</v>
      </c>
      <c r="J465" s="2" t="s">
        <v>2072</v>
      </c>
      <c r="K465" s="2" t="s">
        <v>2747</v>
      </c>
      <c r="L465" s="31">
        <v>42943</v>
      </c>
      <c r="M465" s="2"/>
      <c r="N465" s="73" t="str">
        <f t="shared" si="7"/>
        <v>AC03</v>
      </c>
    </row>
    <row r="466" spans="1:14" ht="14.25" customHeight="1" x14ac:dyDescent="0.2">
      <c r="A466" s="1">
        <v>465</v>
      </c>
      <c r="B466" s="2">
        <v>20171109</v>
      </c>
      <c r="C466" s="1" t="s">
        <v>759</v>
      </c>
      <c r="D466" s="1" t="s">
        <v>409</v>
      </c>
      <c r="E466" s="1" t="s">
        <v>605</v>
      </c>
      <c r="F466" s="1" t="s">
        <v>1545</v>
      </c>
      <c r="G466" s="73" t="str">
        <f>INDEX(中文!B:B,MATCH(LEFT(已整理!J466,6),中文!E:E,0))</f>
        <v>丽莎</v>
      </c>
      <c r="H466" s="5">
        <v>1</v>
      </c>
      <c r="I466" s="2">
        <v>1</v>
      </c>
      <c r="J466" s="2" t="s">
        <v>2073</v>
      </c>
      <c r="K466" s="2" t="s">
        <v>2748</v>
      </c>
      <c r="L466" s="31">
        <v>42943</v>
      </c>
      <c r="M466" s="2"/>
      <c r="N466" s="73" t="str">
        <f t="shared" si="7"/>
        <v>AC04</v>
      </c>
    </row>
    <row r="467" spans="1:14" ht="14.25" customHeight="1" x14ac:dyDescent="0.2">
      <c r="A467" s="1">
        <v>466</v>
      </c>
      <c r="B467" s="2">
        <v>20171109</v>
      </c>
      <c r="C467" s="1" t="s">
        <v>759</v>
      </c>
      <c r="D467" s="1" t="s">
        <v>409</v>
      </c>
      <c r="E467" s="1" t="s">
        <v>605</v>
      </c>
      <c r="F467" s="1" t="s">
        <v>3103</v>
      </c>
      <c r="G467" s="73" t="str">
        <f>INDEX(中文!B:B,MATCH(LEFT(已整理!J467,6),中文!E:E,0))</f>
        <v>凱佐</v>
      </c>
      <c r="H467" s="5">
        <v>1</v>
      </c>
      <c r="I467" s="2">
        <v>1</v>
      </c>
      <c r="J467" s="2" t="s">
        <v>2074</v>
      </c>
      <c r="K467" s="2" t="s">
        <v>2749</v>
      </c>
      <c r="L467" s="31">
        <v>42943</v>
      </c>
      <c r="M467" s="2"/>
      <c r="N467" s="73" t="str">
        <f t="shared" si="7"/>
        <v>AC05</v>
      </c>
    </row>
    <row r="468" spans="1:14" ht="14.25" customHeight="1" x14ac:dyDescent="0.2">
      <c r="A468" s="1">
        <v>467</v>
      </c>
      <c r="B468" s="2">
        <v>20171109</v>
      </c>
      <c r="C468" s="1" t="s">
        <v>759</v>
      </c>
      <c r="D468" s="1" t="s">
        <v>409</v>
      </c>
      <c r="E468" s="1" t="s">
        <v>605</v>
      </c>
      <c r="F468" s="1" t="s">
        <v>1546</v>
      </c>
      <c r="G468" s="73" t="str">
        <f>INDEX(中文!B:B,MATCH(LEFT(已整理!J468,6),中文!E:E,0))</f>
        <v>狸吉 绿衣</v>
      </c>
      <c r="H468" s="5">
        <v>1</v>
      </c>
      <c r="I468" s="2">
        <v>1</v>
      </c>
      <c r="J468" s="2" t="s">
        <v>2075</v>
      </c>
      <c r="K468" s="2" t="s">
        <v>2750</v>
      </c>
      <c r="L468" s="31">
        <v>42943</v>
      </c>
      <c r="M468" s="2"/>
      <c r="N468" s="73" t="str">
        <f t="shared" si="7"/>
        <v>AC06</v>
      </c>
    </row>
    <row r="469" spans="1:14" ht="14.25" customHeight="1" x14ac:dyDescent="0.2">
      <c r="A469" s="1">
        <v>468</v>
      </c>
      <c r="B469" s="2">
        <v>20171109</v>
      </c>
      <c r="C469" s="1" t="s">
        <v>759</v>
      </c>
      <c r="D469" s="1" t="s">
        <v>409</v>
      </c>
      <c r="E469" s="1" t="s">
        <v>605</v>
      </c>
      <c r="F469" s="1" t="s">
        <v>1547</v>
      </c>
      <c r="G469" s="73" t="str">
        <f>INDEX(中文!B:B,MATCH(LEFT(已整理!J469,6),中文!E:E,0))</f>
        <v>麻美</v>
      </c>
      <c r="H469" s="5">
        <v>1</v>
      </c>
      <c r="I469" s="2">
        <v>1</v>
      </c>
      <c r="J469" s="2" t="s">
        <v>2076</v>
      </c>
      <c r="K469" s="2" t="s">
        <v>2751</v>
      </c>
      <c r="L469" s="31">
        <v>42943</v>
      </c>
      <c r="M469" s="2"/>
      <c r="N469" s="73" t="str">
        <f t="shared" si="7"/>
        <v>AC07</v>
      </c>
    </row>
    <row r="470" spans="1:14" ht="14.25" customHeight="1" x14ac:dyDescent="0.2">
      <c r="A470" s="1">
        <v>469</v>
      </c>
      <c r="B470" s="2">
        <v>20171109</v>
      </c>
      <c r="C470" s="1" t="s">
        <v>759</v>
      </c>
      <c r="D470" s="1" t="s">
        <v>409</v>
      </c>
      <c r="E470" s="1" t="s">
        <v>605</v>
      </c>
      <c r="F470" s="1" t="s">
        <v>1331</v>
      </c>
      <c r="G470" s="73" t="str">
        <f>INDEX(中文!B:B,MATCH(LEFT(已整理!J470,6),中文!E:E,0))</f>
        <v>肯特 西服</v>
      </c>
      <c r="H470" s="5">
        <v>1</v>
      </c>
      <c r="I470" s="2">
        <v>1</v>
      </c>
      <c r="J470" s="2" t="s">
        <v>2077</v>
      </c>
      <c r="K470" s="2" t="s">
        <v>2752</v>
      </c>
      <c r="L470" s="31">
        <v>42943</v>
      </c>
      <c r="M470" s="2"/>
      <c r="N470" s="73" t="str">
        <f t="shared" si="7"/>
        <v>AC08</v>
      </c>
    </row>
    <row r="471" spans="1:14" ht="14.25" customHeight="1" x14ac:dyDescent="0.2">
      <c r="A471" s="1">
        <v>470</v>
      </c>
      <c r="B471" s="2">
        <v>20171109</v>
      </c>
      <c r="C471" s="1" t="s">
        <v>759</v>
      </c>
      <c r="D471" s="1" t="s">
        <v>409</v>
      </c>
      <c r="E471" s="1" t="s">
        <v>605</v>
      </c>
      <c r="F471" s="1" t="s">
        <v>1548</v>
      </c>
      <c r="G471" s="73" t="str">
        <f>INDEX(中文!B:B,MATCH(LEFT(已整理!J471,6),中文!E:E,0))</f>
        <v>-</v>
      </c>
      <c r="H471" s="5">
        <v>1</v>
      </c>
      <c r="I471" s="2">
        <v>1</v>
      </c>
      <c r="J471" s="2" t="s">
        <v>2078</v>
      </c>
      <c r="K471" s="2" t="s">
        <v>2753</v>
      </c>
      <c r="L471" s="31">
        <v>42943</v>
      </c>
      <c r="M471" s="2"/>
      <c r="N471" s="73" t="str">
        <f t="shared" si="7"/>
        <v>AC09</v>
      </c>
    </row>
    <row r="472" spans="1:14" ht="14.25" customHeight="1" x14ac:dyDescent="0.2">
      <c r="A472" s="1">
        <v>471</v>
      </c>
      <c r="B472" s="2">
        <v>20171109</v>
      </c>
      <c r="C472" s="1" t="s">
        <v>759</v>
      </c>
      <c r="D472" s="1" t="s">
        <v>409</v>
      </c>
      <c r="E472" s="1" t="s">
        <v>605</v>
      </c>
      <c r="F472" s="1" t="s">
        <v>1549</v>
      </c>
      <c r="G472" s="73" t="str">
        <f>INDEX(中文!B:B,MATCH(LEFT(已整理!J472,6),中文!E:E,0))</f>
        <v>-</v>
      </c>
      <c r="H472" s="5">
        <v>1</v>
      </c>
      <c r="I472" s="2">
        <v>1</v>
      </c>
      <c r="J472" s="2" t="s">
        <v>2079</v>
      </c>
      <c r="K472" s="2" t="s">
        <v>2754</v>
      </c>
      <c r="L472" s="31">
        <v>42943</v>
      </c>
      <c r="M472" s="2"/>
      <c r="N472" s="73" t="str">
        <f t="shared" si="7"/>
        <v>AC10</v>
      </c>
    </row>
    <row r="473" spans="1:14" ht="14.25" customHeight="1" x14ac:dyDescent="0.2">
      <c r="A473" s="1">
        <v>472</v>
      </c>
      <c r="B473" s="2">
        <v>20171109</v>
      </c>
      <c r="C473" s="1" t="s">
        <v>759</v>
      </c>
      <c r="D473" s="1" t="s">
        <v>409</v>
      </c>
      <c r="E473" s="1" t="s">
        <v>605</v>
      </c>
      <c r="F473" s="1" t="s">
        <v>1550</v>
      </c>
      <c r="G473" s="73" t="str">
        <f>INDEX(中文!B:B,MATCH(LEFT(已整理!J473,6),中文!E:E,0))</f>
        <v>-</v>
      </c>
      <c r="H473" s="5">
        <v>1</v>
      </c>
      <c r="I473" s="2">
        <v>1</v>
      </c>
      <c r="J473" s="2" t="s">
        <v>2080</v>
      </c>
      <c r="K473" s="2" t="s">
        <v>2755</v>
      </c>
      <c r="L473" s="31">
        <v>42943</v>
      </c>
      <c r="M473" s="2"/>
      <c r="N473" s="73" t="str">
        <f t="shared" si="7"/>
        <v>AC11</v>
      </c>
    </row>
    <row r="474" spans="1:14" ht="14.25" customHeight="1" x14ac:dyDescent="0.2">
      <c r="A474" s="1">
        <v>473</v>
      </c>
      <c r="B474" s="2">
        <v>20171109</v>
      </c>
      <c r="C474" s="1" t="s">
        <v>759</v>
      </c>
      <c r="D474" s="1" t="s">
        <v>409</v>
      </c>
      <c r="E474" s="1" t="s">
        <v>605</v>
      </c>
      <c r="F474" s="1" t="s">
        <v>1551</v>
      </c>
      <c r="G474" s="73" t="str">
        <f>INDEX(中文!B:B,MATCH(LEFT(已整理!J474,6),中文!E:E,0))</f>
        <v>-</v>
      </c>
      <c r="H474" s="5">
        <v>1</v>
      </c>
      <c r="I474" s="2">
        <v>1</v>
      </c>
      <c r="J474" s="2" t="s">
        <v>2081</v>
      </c>
      <c r="K474" s="2" t="s">
        <v>2756</v>
      </c>
      <c r="L474" s="31">
        <v>42943</v>
      </c>
      <c r="M474" s="2"/>
      <c r="N474" s="73" t="str">
        <f t="shared" si="7"/>
        <v>AC12</v>
      </c>
    </row>
    <row r="475" spans="1:14" ht="14.25" customHeight="1" x14ac:dyDescent="0.2">
      <c r="A475" s="1">
        <v>474</v>
      </c>
      <c r="B475" s="2">
        <v>20171109</v>
      </c>
      <c r="C475" s="1" t="s">
        <v>759</v>
      </c>
      <c r="D475" s="1" t="s">
        <v>409</v>
      </c>
      <c r="E475" s="1" t="s">
        <v>605</v>
      </c>
      <c r="F475" s="1" t="s">
        <v>1552</v>
      </c>
      <c r="G475" s="73" t="str">
        <f>INDEX(中文!B:B,MATCH(LEFT(已整理!J475,6),中文!E:E,0))</f>
        <v>-</v>
      </c>
      <c r="H475" s="5">
        <v>1</v>
      </c>
      <c r="I475" s="2">
        <v>1</v>
      </c>
      <c r="J475" s="2" t="s">
        <v>2082</v>
      </c>
      <c r="K475" s="2" t="s">
        <v>3001</v>
      </c>
      <c r="L475" s="31">
        <v>42943</v>
      </c>
      <c r="M475" s="2"/>
      <c r="N475" s="73" t="str">
        <f t="shared" si="7"/>
        <v>AC13</v>
      </c>
    </row>
    <row r="476" spans="1:14" ht="14.25" customHeight="1" x14ac:dyDescent="0.2">
      <c r="A476" s="1">
        <v>475</v>
      </c>
      <c r="B476" s="2">
        <v>20171109</v>
      </c>
      <c r="C476" s="1" t="s">
        <v>759</v>
      </c>
      <c r="D476" s="1" t="s">
        <v>409</v>
      </c>
      <c r="E476" s="1" t="s">
        <v>605</v>
      </c>
      <c r="F476" s="1" t="s">
        <v>1553</v>
      </c>
      <c r="G476" s="73" t="str">
        <f>INDEX(中文!B:B,MATCH(LEFT(已整理!J476,6),中文!E:E,0))</f>
        <v>-</v>
      </c>
      <c r="H476" s="5">
        <v>1</v>
      </c>
      <c r="I476" s="2">
        <v>1</v>
      </c>
      <c r="J476" s="2" t="s">
        <v>2083</v>
      </c>
      <c r="K476" s="2" t="s">
        <v>2757</v>
      </c>
      <c r="L476" s="31">
        <v>42943</v>
      </c>
      <c r="M476" s="2"/>
      <c r="N476" s="73" t="str">
        <f t="shared" si="7"/>
        <v>AC14</v>
      </c>
    </row>
    <row r="477" spans="1:14" ht="14.25" customHeight="1" x14ac:dyDescent="0.2">
      <c r="A477" s="1">
        <v>476</v>
      </c>
      <c r="B477" s="2">
        <v>20171109</v>
      </c>
      <c r="C477" s="1" t="s">
        <v>759</v>
      </c>
      <c r="D477" s="1" t="s">
        <v>409</v>
      </c>
      <c r="E477" s="1" t="s">
        <v>605</v>
      </c>
      <c r="F477" s="1" t="s">
        <v>1554</v>
      </c>
      <c r="G477" s="73" t="str">
        <f>INDEX(中文!B:B,MATCH(LEFT(已整理!J477,6),中文!E:E,0))</f>
        <v>-</v>
      </c>
      <c r="H477" s="5">
        <v>1</v>
      </c>
      <c r="I477" s="2">
        <v>1</v>
      </c>
      <c r="J477" s="2" t="s">
        <v>2084</v>
      </c>
      <c r="K477" s="2" t="s">
        <v>3002</v>
      </c>
      <c r="L477" s="31">
        <v>42943</v>
      </c>
      <c r="M477" s="2"/>
      <c r="N477" s="73" t="str">
        <f t="shared" si="7"/>
        <v>AC15</v>
      </c>
    </row>
    <row r="478" spans="1:14" ht="14.25" customHeight="1" x14ac:dyDescent="0.2">
      <c r="A478" s="1">
        <v>477</v>
      </c>
      <c r="B478" s="2">
        <v>20171109</v>
      </c>
      <c r="C478" s="1" t="s">
        <v>759</v>
      </c>
      <c r="D478" s="1" t="s">
        <v>409</v>
      </c>
      <c r="E478" s="1" t="s">
        <v>605</v>
      </c>
      <c r="F478" s="1" t="s">
        <v>1555</v>
      </c>
      <c r="G478" s="73" t="str">
        <f>INDEX(中文!B:B,MATCH(LEFT(已整理!J478,6),中文!E:E,0))</f>
        <v>西施惠</v>
      </c>
      <c r="H478" s="5">
        <v>1</v>
      </c>
      <c r="I478" s="2">
        <v>1</v>
      </c>
      <c r="J478" s="2" t="s">
        <v>2085</v>
      </c>
      <c r="K478" s="2" t="s">
        <v>2758</v>
      </c>
      <c r="L478" s="31">
        <v>42943</v>
      </c>
      <c r="M478" s="2"/>
      <c r="N478" s="73" t="str">
        <f t="shared" si="7"/>
        <v>AC16</v>
      </c>
    </row>
    <row r="479" spans="1:14" ht="14.25" customHeight="1" x14ac:dyDescent="0.2">
      <c r="A479" s="1">
        <v>478</v>
      </c>
      <c r="B479" s="2">
        <v>20171109</v>
      </c>
      <c r="C479" s="1" t="s">
        <v>759</v>
      </c>
      <c r="D479" s="1" t="s">
        <v>610</v>
      </c>
      <c r="E479" s="1" t="s">
        <v>765</v>
      </c>
      <c r="F479" s="1" t="s">
        <v>611</v>
      </c>
      <c r="G479" s="73" t="str">
        <f>INDEX(中文!B:B,MATCH(LEFT(已整理!J479,6),中文!E:E,0))</f>
        <v>-</v>
      </c>
      <c r="H479" s="5">
        <v>1</v>
      </c>
      <c r="I479" s="2">
        <v>1</v>
      </c>
      <c r="J479" s="2" t="s">
        <v>2086</v>
      </c>
      <c r="K479" s="2" t="s">
        <v>2759</v>
      </c>
      <c r="L479" s="31">
        <v>42943</v>
      </c>
      <c r="M479" s="2"/>
      <c r="N479" s="73" t="str">
        <f t="shared" si="7"/>
        <v>BB01</v>
      </c>
    </row>
    <row r="480" spans="1:14" ht="14.25" customHeight="1" x14ac:dyDescent="0.2">
      <c r="A480" s="1">
        <v>479</v>
      </c>
      <c r="B480" s="2">
        <v>20171109</v>
      </c>
      <c r="C480" s="1" t="s">
        <v>759</v>
      </c>
      <c r="D480" s="1" t="s">
        <v>607</v>
      </c>
      <c r="E480" s="1" t="s">
        <v>765</v>
      </c>
      <c r="F480" s="1" t="s">
        <v>608</v>
      </c>
      <c r="G480" s="73" t="str">
        <f>INDEX(中文!B:B,MATCH(LEFT(已整理!J480,6),中文!E:E,0))</f>
        <v>小机器人</v>
      </c>
      <c r="H480" s="5">
        <v>1</v>
      </c>
      <c r="I480" s="2">
        <v>1</v>
      </c>
      <c r="J480" s="2" t="s">
        <v>2087</v>
      </c>
      <c r="K480" s="2" t="s">
        <v>2760</v>
      </c>
      <c r="L480" s="31">
        <v>42943</v>
      </c>
      <c r="M480" s="2"/>
      <c r="N480" s="73" t="str">
        <f t="shared" si="7"/>
        <v>CR01</v>
      </c>
    </row>
    <row r="481" spans="1:14" ht="14.25" customHeight="1" x14ac:dyDescent="0.2">
      <c r="A481" s="1">
        <v>480</v>
      </c>
      <c r="B481" s="2">
        <v>20171109</v>
      </c>
      <c r="C481" s="1" t="s">
        <v>759</v>
      </c>
      <c r="D481" s="1" t="s">
        <v>613</v>
      </c>
      <c r="E481" s="1" t="s">
        <v>765</v>
      </c>
      <c r="F481" s="1" t="s">
        <v>1399</v>
      </c>
      <c r="G481" s="73" t="str">
        <f>INDEX(中文!B:B,MATCH(LEFT(已整理!J481,6),中文!E:E,0))</f>
        <v>阿鲁姆</v>
      </c>
      <c r="H481" s="5">
        <v>1</v>
      </c>
      <c r="I481" s="2">
        <v>1</v>
      </c>
      <c r="J481" s="2" t="s">
        <v>2088</v>
      </c>
      <c r="K481" s="2" t="s">
        <v>2761</v>
      </c>
      <c r="L481" s="31">
        <v>42943</v>
      </c>
      <c r="M481" s="2"/>
      <c r="N481" s="73" t="str">
        <f t="shared" si="7"/>
        <v>FE01</v>
      </c>
    </row>
    <row r="482" spans="1:14" ht="14.25" customHeight="1" x14ac:dyDescent="0.2">
      <c r="A482" s="1">
        <v>481</v>
      </c>
      <c r="B482" s="2">
        <v>20171109</v>
      </c>
      <c r="C482" s="1" t="s">
        <v>759</v>
      </c>
      <c r="D482" s="1" t="s">
        <v>411</v>
      </c>
      <c r="E482" s="1" t="s">
        <v>765</v>
      </c>
      <c r="F482" s="1" t="s">
        <v>478</v>
      </c>
      <c r="G482" s="73" t="str">
        <f>INDEX(中文!B:B,MATCH(LEFT(已整理!J482,6),中文!E:E,0))</f>
        <v>塞利卡</v>
      </c>
      <c r="H482" s="5">
        <v>1</v>
      </c>
      <c r="I482" s="2">
        <v>1</v>
      </c>
      <c r="J482" s="2" t="s">
        <v>2089</v>
      </c>
      <c r="K482" s="2" t="s">
        <v>2762</v>
      </c>
      <c r="L482" s="31">
        <v>42943</v>
      </c>
      <c r="M482" s="2"/>
      <c r="N482" s="73" t="str">
        <f t="shared" si="7"/>
        <v>FE02</v>
      </c>
    </row>
    <row r="483" spans="1:14" ht="14.25" customHeight="1" x14ac:dyDescent="0.2">
      <c r="A483" s="1">
        <v>482</v>
      </c>
      <c r="B483" s="2">
        <v>20171109</v>
      </c>
      <c r="C483" s="1" t="s">
        <v>759</v>
      </c>
      <c r="D483" s="1" t="s">
        <v>1608</v>
      </c>
      <c r="E483" s="1" t="s">
        <v>765</v>
      </c>
      <c r="F483" s="1" t="s">
        <v>1603</v>
      </c>
      <c r="G483" s="73" t="str">
        <f>INDEX(中文!B:B,MATCH(LEFT(已整理!J483,6),中文!E:E,0))</f>
        <v>库洛姆</v>
      </c>
      <c r="H483" s="5">
        <v>1</v>
      </c>
      <c r="I483" s="2">
        <v>1</v>
      </c>
      <c r="J483" s="2" t="s">
        <v>2308</v>
      </c>
      <c r="K483" s="2" t="s">
        <v>3019</v>
      </c>
      <c r="L483" s="32">
        <v>43028</v>
      </c>
      <c r="M483" s="40"/>
      <c r="N483" s="73" t="str">
        <f t="shared" si="7"/>
        <v>FE03</v>
      </c>
    </row>
    <row r="484" spans="1:14" ht="14.25" customHeight="1" x14ac:dyDescent="0.2">
      <c r="A484" s="1">
        <v>483</v>
      </c>
      <c r="B484" s="2">
        <v>20171109</v>
      </c>
      <c r="C484" s="1" t="s">
        <v>759</v>
      </c>
      <c r="D484" s="1" t="s">
        <v>613</v>
      </c>
      <c r="E484" s="1" t="s">
        <v>765</v>
      </c>
      <c r="F484" s="1" t="s">
        <v>1604</v>
      </c>
      <c r="G484" s="73" t="str">
        <f>INDEX(中文!B:B,MATCH(LEFT(已整理!J484,6),中文!E:E,0))</f>
        <v>琪琪</v>
      </c>
      <c r="H484" s="5">
        <v>1</v>
      </c>
      <c r="I484" s="2">
        <v>1</v>
      </c>
      <c r="J484" s="2" t="s">
        <v>2309</v>
      </c>
      <c r="K484" s="2" t="s">
        <v>3020</v>
      </c>
      <c r="L484" s="32">
        <v>43028</v>
      </c>
      <c r="M484" s="40"/>
      <c r="N484" s="73" t="str">
        <f t="shared" si="7"/>
        <v>FE04</v>
      </c>
    </row>
    <row r="485" spans="1:14" ht="14.25" customHeight="1" x14ac:dyDescent="0.2">
      <c r="A485" s="1">
        <v>484</v>
      </c>
      <c r="B485" s="2">
        <v>20171109</v>
      </c>
      <c r="C485" s="1" t="s">
        <v>759</v>
      </c>
      <c r="D485" s="1" t="s">
        <v>616</v>
      </c>
      <c r="E485" s="1" t="s">
        <v>765</v>
      </c>
      <c r="F485" s="1" t="s">
        <v>479</v>
      </c>
      <c r="G485" s="73" t="str">
        <f>INDEX(中文!B:B,MATCH(LEFT(已整理!J485,6),中文!E:E,0))</f>
        <v>卡比</v>
      </c>
      <c r="H485" s="5">
        <v>1</v>
      </c>
      <c r="I485" s="2">
        <v>1</v>
      </c>
      <c r="J485" s="2" t="s">
        <v>2090</v>
      </c>
      <c r="K485" s="2" t="s">
        <v>2763</v>
      </c>
      <c r="L485" s="31">
        <v>42943</v>
      </c>
      <c r="M485" s="6"/>
      <c r="N485" s="73" t="str">
        <f t="shared" si="7"/>
        <v>Kirby01</v>
      </c>
    </row>
    <row r="486" spans="1:14" ht="14.25" customHeight="1" x14ac:dyDescent="0.2">
      <c r="A486" s="1">
        <v>485</v>
      </c>
      <c r="B486" s="2">
        <v>20171109</v>
      </c>
      <c r="C486" s="1" t="s">
        <v>759</v>
      </c>
      <c r="D486" s="1" t="s">
        <v>412</v>
      </c>
      <c r="E486" s="1" t="s">
        <v>765</v>
      </c>
      <c r="F486" s="1" t="s">
        <v>480</v>
      </c>
      <c r="G486" s="73" t="str">
        <f>INDEX(中文!B:B,MATCH(LEFT(已整理!J486,6),中文!E:E,0))</f>
        <v>梅塔骑士</v>
      </c>
      <c r="H486" s="5">
        <v>1</v>
      </c>
      <c r="I486" s="2">
        <v>1</v>
      </c>
      <c r="J486" s="2" t="s">
        <v>2091</v>
      </c>
      <c r="K486" s="2" t="s">
        <v>2764</v>
      </c>
      <c r="L486" s="31">
        <v>42943</v>
      </c>
      <c r="M486" s="2"/>
      <c r="N486" s="73" t="str">
        <f t="shared" si="7"/>
        <v>Kirby02</v>
      </c>
    </row>
    <row r="487" spans="1:14" ht="14.25" customHeight="1" x14ac:dyDescent="0.2">
      <c r="A487" s="1">
        <v>486</v>
      </c>
      <c r="B487" s="2">
        <v>20171109</v>
      </c>
      <c r="C487" s="1" t="s">
        <v>759</v>
      </c>
      <c r="D487" s="1" t="s">
        <v>412</v>
      </c>
      <c r="E487" s="1" t="s">
        <v>765</v>
      </c>
      <c r="F487" s="1" t="s">
        <v>481</v>
      </c>
      <c r="G487" s="73" t="str">
        <f>INDEX(中文!B:B,MATCH(LEFT(已整理!J487,6),中文!E:E,0))</f>
        <v>迪迪迪大王</v>
      </c>
      <c r="H487" s="5">
        <v>1</v>
      </c>
      <c r="I487" s="2">
        <v>1</v>
      </c>
      <c r="J487" s="2" t="s">
        <v>2092</v>
      </c>
      <c r="K487" s="2" t="s">
        <v>2765</v>
      </c>
      <c r="L487" s="31">
        <v>42943</v>
      </c>
      <c r="M487" s="2"/>
      <c r="N487" s="73" t="str">
        <f t="shared" si="7"/>
        <v>Kirby03</v>
      </c>
    </row>
    <row r="488" spans="1:14" ht="14.25" customHeight="1" x14ac:dyDescent="0.2">
      <c r="A488" s="1">
        <v>487</v>
      </c>
      <c r="B488" s="2">
        <v>20171109</v>
      </c>
      <c r="C488" s="1" t="s">
        <v>759</v>
      </c>
      <c r="D488" s="1" t="s">
        <v>412</v>
      </c>
      <c r="E488" s="1" t="s">
        <v>765</v>
      </c>
      <c r="F488" s="1" t="s">
        <v>482</v>
      </c>
      <c r="G488" s="73" t="str">
        <f>INDEX(中文!B:B,MATCH(LEFT(已整理!J488,6),中文!E:E,0))</f>
        <v>-</v>
      </c>
      <c r="H488" s="5">
        <v>1</v>
      </c>
      <c r="I488" s="2">
        <v>1</v>
      </c>
      <c r="J488" s="2" t="s">
        <v>2093</v>
      </c>
      <c r="K488" s="2" t="s">
        <v>2766</v>
      </c>
      <c r="L488" s="31">
        <v>42943</v>
      </c>
      <c r="M488" s="2"/>
      <c r="N488" s="73" t="str">
        <f t="shared" si="7"/>
        <v>Kirby04</v>
      </c>
    </row>
    <row r="489" spans="1:14" ht="14.25" customHeight="1" x14ac:dyDescent="0.2">
      <c r="A489" s="1">
        <v>488</v>
      </c>
      <c r="B489" s="2">
        <v>20171109</v>
      </c>
      <c r="C489" s="1" t="s">
        <v>759</v>
      </c>
      <c r="D489" s="1" t="s">
        <v>413</v>
      </c>
      <c r="E489" s="1" t="s">
        <v>623</v>
      </c>
      <c r="F489" s="1" t="s">
        <v>624</v>
      </c>
      <c r="G489" s="73" t="str">
        <f>INDEX(中文!B:B,MATCH(LEFT(已整理!J489,6),中文!E:E,0))</f>
        <v>马力欧（足球）</v>
      </c>
      <c r="H489" s="5">
        <v>1</v>
      </c>
      <c r="I489" s="2">
        <v>1</v>
      </c>
      <c r="J489" s="2" t="s">
        <v>2094</v>
      </c>
      <c r="K489" s="2" t="s">
        <v>2767</v>
      </c>
      <c r="L489" s="31">
        <v>42943</v>
      </c>
      <c r="M489" s="2"/>
      <c r="N489" s="73" t="str">
        <f t="shared" si="7"/>
        <v>MSS01</v>
      </c>
    </row>
    <row r="490" spans="1:14" ht="14.25" customHeight="1" x14ac:dyDescent="0.2">
      <c r="A490" s="1">
        <v>489</v>
      </c>
      <c r="B490" s="2">
        <v>20171109</v>
      </c>
      <c r="C490" s="1" t="s">
        <v>759</v>
      </c>
      <c r="D490" s="1" t="s">
        <v>413</v>
      </c>
      <c r="E490" s="1" t="s">
        <v>414</v>
      </c>
      <c r="F490" s="1" t="s">
        <v>483</v>
      </c>
      <c r="G490" s="73" t="str">
        <f>INDEX(中文!B:B,MATCH(LEFT(已整理!J490,6),中文!E:E,0))</f>
        <v>马力欧（棒球）</v>
      </c>
      <c r="H490" s="5">
        <v>1</v>
      </c>
      <c r="I490" s="2">
        <v>1</v>
      </c>
      <c r="J490" s="2" t="s">
        <v>2095</v>
      </c>
      <c r="K490" s="2" t="s">
        <v>2768</v>
      </c>
      <c r="L490" s="31">
        <v>42943</v>
      </c>
      <c r="M490" s="2"/>
      <c r="N490" s="73" t="str">
        <f t="shared" si="7"/>
        <v>MSS02</v>
      </c>
    </row>
    <row r="491" spans="1:14" ht="14.25" customHeight="1" x14ac:dyDescent="0.2">
      <c r="A491" s="1">
        <v>490</v>
      </c>
      <c r="B491" s="2">
        <v>20171109</v>
      </c>
      <c r="C491" s="1" t="s">
        <v>759</v>
      </c>
      <c r="D491" s="1" t="s">
        <v>413</v>
      </c>
      <c r="E491" s="1" t="s">
        <v>414</v>
      </c>
      <c r="F491" s="1" t="s">
        <v>484</v>
      </c>
      <c r="G491" s="73" t="str">
        <f>INDEX(中文!B:B,MATCH(LEFT(已整理!J491,6),中文!E:E,0))</f>
        <v>马力欧（网球）</v>
      </c>
      <c r="H491" s="5">
        <v>1</v>
      </c>
      <c r="I491" s="2">
        <v>1</v>
      </c>
      <c r="J491" s="2" t="s">
        <v>2096</v>
      </c>
      <c r="K491" s="2" t="s">
        <v>2769</v>
      </c>
      <c r="L491" s="31">
        <v>42943</v>
      </c>
      <c r="M491" s="2"/>
      <c r="N491" s="73" t="str">
        <f t="shared" si="7"/>
        <v>MSS03</v>
      </c>
    </row>
    <row r="492" spans="1:14" ht="14.25" customHeight="1" x14ac:dyDescent="0.2">
      <c r="A492" s="1">
        <v>491</v>
      </c>
      <c r="B492" s="2">
        <v>20171109</v>
      </c>
      <c r="C492" s="1" t="s">
        <v>759</v>
      </c>
      <c r="D492" s="1" t="s">
        <v>413</v>
      </c>
      <c r="E492" s="1" t="s">
        <v>414</v>
      </c>
      <c r="F492" s="1" t="s">
        <v>1557</v>
      </c>
      <c r="G492" s="73" t="str">
        <f>INDEX(中文!B:B,MATCH(LEFT(已整理!J492,6),中文!E:E,0))</f>
        <v>马力欧（高尔夫）</v>
      </c>
      <c r="H492" s="5">
        <v>1</v>
      </c>
      <c r="I492" s="2">
        <v>1</v>
      </c>
      <c r="J492" s="2" t="s">
        <v>2097</v>
      </c>
      <c r="K492" s="2" t="s">
        <v>2770</v>
      </c>
      <c r="L492" s="31">
        <v>42943</v>
      </c>
      <c r="M492" s="2"/>
      <c r="N492" s="73" t="str">
        <f t="shared" si="7"/>
        <v>MSS04</v>
      </c>
    </row>
    <row r="493" spans="1:14" ht="14.25" customHeight="1" x14ac:dyDescent="0.2">
      <c r="A493" s="1">
        <v>492</v>
      </c>
      <c r="B493" s="2">
        <v>20171109</v>
      </c>
      <c r="C493" s="1" t="s">
        <v>759</v>
      </c>
      <c r="D493" s="1" t="s">
        <v>413</v>
      </c>
      <c r="E493" s="1" t="s">
        <v>414</v>
      </c>
      <c r="F493" s="1" t="s">
        <v>485</v>
      </c>
      <c r="G493" s="73" t="str">
        <f>INDEX(中文!B:B,MATCH(LEFT(已整理!J493,6),中文!E:E,0))</f>
        <v>马力欧（赛马）</v>
      </c>
      <c r="H493" s="5">
        <v>1</v>
      </c>
      <c r="I493" s="2">
        <v>1</v>
      </c>
      <c r="J493" s="2" t="s">
        <v>2098</v>
      </c>
      <c r="K493" s="2" t="s">
        <v>3005</v>
      </c>
      <c r="L493" s="31">
        <v>42943</v>
      </c>
      <c r="M493" s="2"/>
      <c r="N493" s="73" t="str">
        <f t="shared" si="7"/>
        <v>MSS05</v>
      </c>
    </row>
    <row r="494" spans="1:14" ht="14.25" customHeight="1" x14ac:dyDescent="0.2">
      <c r="A494" s="1">
        <v>493</v>
      </c>
      <c r="B494" s="2">
        <v>20171109</v>
      </c>
      <c r="C494" s="1" t="s">
        <v>759</v>
      </c>
      <c r="D494" s="1" t="s">
        <v>413</v>
      </c>
      <c r="E494" s="1" t="s">
        <v>414</v>
      </c>
      <c r="F494" s="1" t="s">
        <v>486</v>
      </c>
      <c r="G494" s="73" t="str">
        <f>INDEX(中文!B:B,MATCH(LEFT(已整理!J494,6),中文!E:E,0))</f>
        <v>路易吉（足球）</v>
      </c>
      <c r="H494" s="5">
        <v>1</v>
      </c>
      <c r="I494" s="2">
        <v>1</v>
      </c>
      <c r="J494" s="2" t="s">
        <v>2099</v>
      </c>
      <c r="K494" s="2" t="s">
        <v>2771</v>
      </c>
      <c r="L494" s="31">
        <v>42943</v>
      </c>
      <c r="M494" s="2"/>
      <c r="N494" s="73" t="str">
        <f t="shared" si="7"/>
        <v>MSS06</v>
      </c>
    </row>
    <row r="495" spans="1:14" ht="14.25" customHeight="1" x14ac:dyDescent="0.2">
      <c r="A495" s="1">
        <v>494</v>
      </c>
      <c r="B495" s="2">
        <v>20171109</v>
      </c>
      <c r="C495" s="1" t="s">
        <v>759</v>
      </c>
      <c r="D495" s="1" t="s">
        <v>413</v>
      </c>
      <c r="E495" s="1" t="s">
        <v>414</v>
      </c>
      <c r="F495" s="1" t="s">
        <v>487</v>
      </c>
      <c r="G495" s="73" t="str">
        <f>INDEX(中文!B:B,MATCH(LEFT(已整理!J495,6),中文!E:E,0))</f>
        <v>路易吉（棒球）</v>
      </c>
      <c r="H495" s="5">
        <v>1</v>
      </c>
      <c r="I495" s="2">
        <v>1</v>
      </c>
      <c r="J495" s="2" t="s">
        <v>2100</v>
      </c>
      <c r="K495" s="2" t="s">
        <v>2772</v>
      </c>
      <c r="L495" s="31">
        <v>42943</v>
      </c>
      <c r="M495" s="2"/>
      <c r="N495" s="73" t="str">
        <f t="shared" si="7"/>
        <v>MSS07</v>
      </c>
    </row>
    <row r="496" spans="1:14" ht="14.25" customHeight="1" x14ac:dyDescent="0.2">
      <c r="A496" s="1">
        <v>495</v>
      </c>
      <c r="B496" s="2">
        <v>20171109</v>
      </c>
      <c r="C496" s="1" t="s">
        <v>759</v>
      </c>
      <c r="D496" s="1" t="s">
        <v>413</v>
      </c>
      <c r="E496" s="1" t="s">
        <v>414</v>
      </c>
      <c r="F496" s="1" t="s">
        <v>488</v>
      </c>
      <c r="G496" s="73" t="str">
        <f>INDEX(中文!B:B,MATCH(LEFT(已整理!J496,6),中文!E:E,0))</f>
        <v>路易吉（网球）</v>
      </c>
      <c r="H496" s="5">
        <v>1</v>
      </c>
      <c r="I496" s="2">
        <v>1</v>
      </c>
      <c r="J496" s="2" t="s">
        <v>2101</v>
      </c>
      <c r="K496" s="2" t="s">
        <v>2773</v>
      </c>
      <c r="L496" s="31">
        <v>42943</v>
      </c>
      <c r="M496" s="2"/>
      <c r="N496" s="73" t="str">
        <f t="shared" si="7"/>
        <v>MSS08</v>
      </c>
    </row>
    <row r="497" spans="1:14" ht="14.25" customHeight="1" x14ac:dyDescent="0.2">
      <c r="A497" s="1">
        <v>496</v>
      </c>
      <c r="B497" s="2">
        <v>20171109</v>
      </c>
      <c r="C497" s="1" t="s">
        <v>759</v>
      </c>
      <c r="D497" s="1" t="s">
        <v>413</v>
      </c>
      <c r="E497" s="1" t="s">
        <v>414</v>
      </c>
      <c r="F497" s="1" t="s">
        <v>489</v>
      </c>
      <c r="G497" s="73" t="str">
        <f>INDEX(中文!B:B,MATCH(LEFT(已整理!J497,6),中文!E:E,0))</f>
        <v>路易吉（高尔夫）</v>
      </c>
      <c r="H497" s="5">
        <v>1</v>
      </c>
      <c r="I497" s="2">
        <v>1</v>
      </c>
      <c r="J497" s="2" t="s">
        <v>2102</v>
      </c>
      <c r="K497" s="2" t="s">
        <v>2774</v>
      </c>
      <c r="L497" s="31">
        <v>42943</v>
      </c>
      <c r="M497" s="2"/>
      <c r="N497" s="73" t="str">
        <f t="shared" si="7"/>
        <v>MSS09</v>
      </c>
    </row>
    <row r="498" spans="1:14" ht="14.25" customHeight="1" x14ac:dyDescent="0.2">
      <c r="A498" s="1">
        <v>497</v>
      </c>
      <c r="B498" s="2">
        <v>20171109</v>
      </c>
      <c r="C498" s="1" t="s">
        <v>759</v>
      </c>
      <c r="D498" s="1" t="s">
        <v>413</v>
      </c>
      <c r="E498" s="1" t="s">
        <v>414</v>
      </c>
      <c r="F498" s="1" t="s">
        <v>490</v>
      </c>
      <c r="G498" s="73" t="str">
        <f>INDEX(中文!B:B,MATCH(LEFT(已整理!J498,6),中文!E:E,0))</f>
        <v>路易吉（赛马）</v>
      </c>
      <c r="H498" s="5">
        <v>1</v>
      </c>
      <c r="I498" s="2">
        <v>1</v>
      </c>
      <c r="J498" s="2" t="s">
        <v>2103</v>
      </c>
      <c r="K498" s="2" t="s">
        <v>3006</v>
      </c>
      <c r="L498" s="31">
        <v>42943</v>
      </c>
      <c r="M498" s="2"/>
      <c r="N498" s="73" t="str">
        <f t="shared" si="7"/>
        <v>MSS10</v>
      </c>
    </row>
    <row r="499" spans="1:14" ht="14.25" customHeight="1" x14ac:dyDescent="0.2">
      <c r="A499" s="1">
        <v>498</v>
      </c>
      <c r="B499" s="2">
        <v>20171109</v>
      </c>
      <c r="C499" s="1" t="s">
        <v>759</v>
      </c>
      <c r="D499" s="1" t="s">
        <v>413</v>
      </c>
      <c r="E499" s="1" t="s">
        <v>414</v>
      </c>
      <c r="F499" s="1" t="s">
        <v>491</v>
      </c>
      <c r="G499" s="73" t="str">
        <f>INDEX(中文!B:B,MATCH(LEFT(已整理!J499,6),中文!E:E,0))</f>
        <v>桃花公主（足球）</v>
      </c>
      <c r="H499" s="5">
        <v>1</v>
      </c>
      <c r="I499" s="2">
        <v>1</v>
      </c>
      <c r="J499" s="2" t="s">
        <v>2104</v>
      </c>
      <c r="K499" s="2" t="s">
        <v>2775</v>
      </c>
      <c r="L499" s="31">
        <v>42943</v>
      </c>
      <c r="M499" s="2"/>
      <c r="N499" s="73" t="str">
        <f t="shared" si="7"/>
        <v>MSS11</v>
      </c>
    </row>
    <row r="500" spans="1:14" ht="14.25" customHeight="1" x14ac:dyDescent="0.2">
      <c r="A500" s="1">
        <v>499</v>
      </c>
      <c r="B500" s="2">
        <v>20171109</v>
      </c>
      <c r="C500" s="1" t="s">
        <v>759</v>
      </c>
      <c r="D500" s="1" t="s">
        <v>413</v>
      </c>
      <c r="E500" s="1" t="s">
        <v>414</v>
      </c>
      <c r="F500" s="1" t="s">
        <v>492</v>
      </c>
      <c r="G500" s="73" t="str">
        <f>INDEX(中文!B:B,MATCH(LEFT(已整理!J500,6),中文!E:E,0))</f>
        <v>桃花公主（棒球）</v>
      </c>
      <c r="H500" s="5">
        <v>1</v>
      </c>
      <c r="I500" s="2">
        <v>1</v>
      </c>
      <c r="J500" s="2" t="s">
        <v>2105</v>
      </c>
      <c r="K500" s="2" t="s">
        <v>2776</v>
      </c>
      <c r="L500" s="31">
        <v>42943</v>
      </c>
      <c r="M500" s="2"/>
      <c r="N500" s="73" t="str">
        <f t="shared" si="7"/>
        <v>MSS12</v>
      </c>
    </row>
    <row r="501" spans="1:14" ht="14.25" customHeight="1" x14ac:dyDescent="0.2">
      <c r="A501" s="1">
        <v>500</v>
      </c>
      <c r="B501" s="2">
        <v>20171109</v>
      </c>
      <c r="C501" s="1" t="s">
        <v>759</v>
      </c>
      <c r="D501" s="1" t="s">
        <v>413</v>
      </c>
      <c r="E501" s="1" t="s">
        <v>414</v>
      </c>
      <c r="F501" s="1" t="s">
        <v>493</v>
      </c>
      <c r="G501" s="73" t="str">
        <f>INDEX(中文!B:B,MATCH(LEFT(已整理!J501,6),中文!E:E,0))</f>
        <v>桃花公主（网球）</v>
      </c>
      <c r="H501" s="5">
        <v>1</v>
      </c>
      <c r="I501" s="2">
        <v>1</v>
      </c>
      <c r="J501" s="2" t="s">
        <v>2106</v>
      </c>
      <c r="K501" s="2" t="s">
        <v>2777</v>
      </c>
      <c r="L501" s="31">
        <v>42943</v>
      </c>
      <c r="M501" s="2"/>
      <c r="N501" s="73" t="str">
        <f t="shared" si="7"/>
        <v>MSS13</v>
      </c>
    </row>
    <row r="502" spans="1:14" ht="14.25" customHeight="1" x14ac:dyDescent="0.2">
      <c r="A502" s="1">
        <v>501</v>
      </c>
      <c r="B502" s="2">
        <v>20171109</v>
      </c>
      <c r="C502" s="1" t="s">
        <v>759</v>
      </c>
      <c r="D502" s="1" t="s">
        <v>413</v>
      </c>
      <c r="E502" s="1" t="s">
        <v>414</v>
      </c>
      <c r="F502" s="1" t="s">
        <v>494</v>
      </c>
      <c r="G502" s="73" t="str">
        <f>INDEX(中文!B:B,MATCH(LEFT(已整理!J502,6),中文!E:E,0))</f>
        <v>桃花公主（高尔夫）</v>
      </c>
      <c r="H502" s="5">
        <v>1</v>
      </c>
      <c r="I502" s="2">
        <v>1</v>
      </c>
      <c r="J502" s="2" t="s">
        <v>2107</v>
      </c>
      <c r="K502" s="2" t="s">
        <v>2778</v>
      </c>
      <c r="L502" s="31">
        <v>42943</v>
      </c>
      <c r="M502" s="2"/>
      <c r="N502" s="73" t="str">
        <f t="shared" si="7"/>
        <v>MSS14</v>
      </c>
    </row>
    <row r="503" spans="1:14" ht="14.25" customHeight="1" x14ac:dyDescent="0.2">
      <c r="A503" s="1">
        <v>502</v>
      </c>
      <c r="B503" s="2">
        <v>20171109</v>
      </c>
      <c r="C503" s="1" t="s">
        <v>759</v>
      </c>
      <c r="D503" s="1" t="s">
        <v>413</v>
      </c>
      <c r="E503" s="1" t="s">
        <v>414</v>
      </c>
      <c r="F503" s="1" t="s">
        <v>495</v>
      </c>
      <c r="G503" s="73" t="str">
        <f>INDEX(中文!B:B,MATCH(LEFT(已整理!J503,6),中文!E:E,0))</f>
        <v>桃花公主（赛马）</v>
      </c>
      <c r="H503" s="5">
        <v>1</v>
      </c>
      <c r="I503" s="2">
        <v>1</v>
      </c>
      <c r="J503" s="2" t="s">
        <v>2108</v>
      </c>
      <c r="K503" s="2" t="s">
        <v>3007</v>
      </c>
      <c r="L503" s="31">
        <v>42943</v>
      </c>
      <c r="M503" s="2"/>
      <c r="N503" s="73" t="str">
        <f t="shared" si="7"/>
        <v>MSS15</v>
      </c>
    </row>
    <row r="504" spans="1:14" ht="14.25" customHeight="1" x14ac:dyDescent="0.2">
      <c r="A504" s="1">
        <v>503</v>
      </c>
      <c r="B504" s="2">
        <v>20171109</v>
      </c>
      <c r="C504" s="1" t="s">
        <v>759</v>
      </c>
      <c r="D504" s="1" t="s">
        <v>413</v>
      </c>
      <c r="E504" s="1" t="s">
        <v>414</v>
      </c>
      <c r="F504" s="1" t="s">
        <v>496</v>
      </c>
      <c r="G504" s="73" t="str">
        <f>INDEX(中文!B:B,MATCH(LEFT(已整理!J504,6),中文!E:E,0))</f>
        <v>菊花公主（足球）</v>
      </c>
      <c r="H504" s="5">
        <v>1</v>
      </c>
      <c r="I504" s="2">
        <v>1</v>
      </c>
      <c r="J504" s="2" t="s">
        <v>2109</v>
      </c>
      <c r="K504" s="2" t="s">
        <v>2779</v>
      </c>
      <c r="L504" s="31">
        <v>42943</v>
      </c>
      <c r="M504" s="2"/>
      <c r="N504" s="73" t="str">
        <f t="shared" si="7"/>
        <v>MSS16</v>
      </c>
    </row>
    <row r="505" spans="1:14" ht="14.25" customHeight="1" x14ac:dyDescent="0.2">
      <c r="A505" s="1">
        <v>504</v>
      </c>
      <c r="B505" s="2">
        <v>20171109</v>
      </c>
      <c r="C505" s="1" t="s">
        <v>759</v>
      </c>
      <c r="D505" s="1" t="s">
        <v>413</v>
      </c>
      <c r="E505" s="1" t="s">
        <v>414</v>
      </c>
      <c r="F505" s="1" t="s">
        <v>497</v>
      </c>
      <c r="G505" s="73" t="str">
        <f>INDEX(中文!B:B,MATCH(LEFT(已整理!J505,6),中文!E:E,0))</f>
        <v>菊花公主（棒球）</v>
      </c>
      <c r="H505" s="5">
        <v>1</v>
      </c>
      <c r="I505" s="2">
        <v>1</v>
      </c>
      <c r="J505" s="2" t="s">
        <v>2110</v>
      </c>
      <c r="K505" s="2" t="s">
        <v>3008</v>
      </c>
      <c r="L505" s="31">
        <v>42943</v>
      </c>
      <c r="M505" s="2"/>
      <c r="N505" s="73" t="str">
        <f t="shared" si="7"/>
        <v>MSS17</v>
      </c>
    </row>
    <row r="506" spans="1:14" ht="14.25" customHeight="1" x14ac:dyDescent="0.2">
      <c r="A506" s="1">
        <v>505</v>
      </c>
      <c r="B506" s="2">
        <v>20171109</v>
      </c>
      <c r="C506" s="1" t="s">
        <v>759</v>
      </c>
      <c r="D506" s="1" t="s">
        <v>413</v>
      </c>
      <c r="E506" s="1" t="s">
        <v>414</v>
      </c>
      <c r="F506" s="1" t="s">
        <v>498</v>
      </c>
      <c r="G506" s="73" t="str">
        <f>INDEX(中文!B:B,MATCH(LEFT(已整理!J506,6),中文!E:E,0))</f>
        <v>菊花公主（网球）</v>
      </c>
      <c r="H506" s="5">
        <v>1</v>
      </c>
      <c r="I506" s="2">
        <v>1</v>
      </c>
      <c r="J506" s="2" t="s">
        <v>2111</v>
      </c>
      <c r="K506" s="2" t="s">
        <v>2780</v>
      </c>
      <c r="L506" s="31">
        <v>42943</v>
      </c>
      <c r="M506" s="2"/>
      <c r="N506" s="73" t="str">
        <f t="shared" si="7"/>
        <v>MSS18</v>
      </c>
    </row>
    <row r="507" spans="1:14" ht="14.25" customHeight="1" x14ac:dyDescent="0.2">
      <c r="A507" s="1">
        <v>506</v>
      </c>
      <c r="B507" s="2">
        <v>20171109</v>
      </c>
      <c r="C507" s="1" t="s">
        <v>759</v>
      </c>
      <c r="D507" s="1" t="s">
        <v>413</v>
      </c>
      <c r="E507" s="1" t="s">
        <v>414</v>
      </c>
      <c r="F507" s="1" t="s">
        <v>499</v>
      </c>
      <c r="G507" s="73" t="str">
        <f>INDEX(中文!B:B,MATCH(LEFT(已整理!J507,6),中文!E:E,0))</f>
        <v>菊花公主（高尔夫）</v>
      </c>
      <c r="H507" s="5">
        <v>1</v>
      </c>
      <c r="I507" s="2">
        <v>1</v>
      </c>
      <c r="J507" s="2" t="s">
        <v>2112</v>
      </c>
      <c r="K507" s="2" t="s">
        <v>2781</v>
      </c>
      <c r="L507" s="31">
        <v>42943</v>
      </c>
      <c r="M507" s="2"/>
      <c r="N507" s="73" t="str">
        <f t="shared" si="7"/>
        <v>MSS19</v>
      </c>
    </row>
    <row r="508" spans="1:14" ht="14.25" customHeight="1" x14ac:dyDescent="0.2">
      <c r="A508" s="1">
        <v>507</v>
      </c>
      <c r="B508" s="2">
        <v>20171109</v>
      </c>
      <c r="C508" s="1" t="s">
        <v>759</v>
      </c>
      <c r="D508" s="1" t="s">
        <v>413</v>
      </c>
      <c r="E508" s="1" t="s">
        <v>414</v>
      </c>
      <c r="F508" s="1" t="s">
        <v>500</v>
      </c>
      <c r="G508" s="73" t="str">
        <f>INDEX(中文!B:B,MATCH(LEFT(已整理!J508,6),中文!E:E,0))</f>
        <v>菊花公主（赛马）</v>
      </c>
      <c r="H508" s="5">
        <v>1</v>
      </c>
      <c r="I508" s="2">
        <v>1</v>
      </c>
      <c r="J508" s="2" t="s">
        <v>2113</v>
      </c>
      <c r="K508" s="2" t="s">
        <v>2782</v>
      </c>
      <c r="L508" s="31">
        <v>42943</v>
      </c>
      <c r="M508" s="2"/>
      <c r="N508" s="73" t="str">
        <f t="shared" si="7"/>
        <v>MSS20</v>
      </c>
    </row>
    <row r="509" spans="1:14" ht="14.25" customHeight="1" x14ac:dyDescent="0.2">
      <c r="A509" s="1">
        <v>508</v>
      </c>
      <c r="B509" s="2">
        <v>20171109</v>
      </c>
      <c r="C509" s="1" t="s">
        <v>759</v>
      </c>
      <c r="D509" s="1" t="s">
        <v>413</v>
      </c>
      <c r="E509" s="1" t="s">
        <v>414</v>
      </c>
      <c r="F509" s="1" t="s">
        <v>501</v>
      </c>
      <c r="G509" s="73" t="str">
        <f>INDEX(中文!B:B,MATCH(LEFT(已整理!J509,6),中文!E:E,0))</f>
        <v>耀西（足球）</v>
      </c>
      <c r="H509" s="5">
        <v>1</v>
      </c>
      <c r="I509" s="2">
        <v>1</v>
      </c>
      <c r="J509" s="2" t="s">
        <v>2114</v>
      </c>
      <c r="K509" s="2" t="s">
        <v>2783</v>
      </c>
      <c r="L509" s="31">
        <v>42943</v>
      </c>
      <c r="M509" s="2"/>
      <c r="N509" s="73" t="str">
        <f t="shared" si="7"/>
        <v>MSS21</v>
      </c>
    </row>
    <row r="510" spans="1:14" ht="14.25" customHeight="1" x14ac:dyDescent="0.2">
      <c r="A510" s="1">
        <v>509</v>
      </c>
      <c r="B510" s="2">
        <v>20171109</v>
      </c>
      <c r="C510" s="1" t="s">
        <v>759</v>
      </c>
      <c r="D510" s="1" t="s">
        <v>413</v>
      </c>
      <c r="E510" s="1" t="s">
        <v>414</v>
      </c>
      <c r="F510" s="1" t="s">
        <v>502</v>
      </c>
      <c r="G510" s="73" t="str">
        <f>INDEX(中文!B:B,MATCH(LEFT(已整理!J510,6),中文!E:E,0))</f>
        <v>耀西（棒球）</v>
      </c>
      <c r="H510" s="5">
        <v>1</v>
      </c>
      <c r="I510" s="2">
        <v>1</v>
      </c>
      <c r="J510" s="2" t="s">
        <v>2115</v>
      </c>
      <c r="K510" s="2" t="s">
        <v>3009</v>
      </c>
      <c r="L510" s="31">
        <v>42943</v>
      </c>
      <c r="M510" s="2"/>
      <c r="N510" s="73" t="str">
        <f t="shared" si="7"/>
        <v>MSS22</v>
      </c>
    </row>
    <row r="511" spans="1:14" ht="14.25" customHeight="1" x14ac:dyDescent="0.2">
      <c r="A511" s="1">
        <v>510</v>
      </c>
      <c r="B511" s="2">
        <v>20171109</v>
      </c>
      <c r="C511" s="1" t="s">
        <v>759</v>
      </c>
      <c r="D511" s="1" t="s">
        <v>413</v>
      </c>
      <c r="E511" s="1" t="s">
        <v>414</v>
      </c>
      <c r="F511" s="1" t="s">
        <v>503</v>
      </c>
      <c r="G511" s="73" t="str">
        <f>INDEX(中文!B:B,MATCH(LEFT(已整理!J511,6),中文!E:E,0))</f>
        <v>耀西（网球）</v>
      </c>
      <c r="H511" s="5">
        <v>1</v>
      </c>
      <c r="I511" s="2">
        <v>1</v>
      </c>
      <c r="J511" s="2" t="s">
        <v>2116</v>
      </c>
      <c r="K511" s="2" t="s">
        <v>2784</v>
      </c>
      <c r="L511" s="31">
        <v>42943</v>
      </c>
      <c r="M511" s="2"/>
      <c r="N511" s="73" t="str">
        <f t="shared" si="7"/>
        <v>MSS23</v>
      </c>
    </row>
    <row r="512" spans="1:14" ht="14.25" customHeight="1" x14ac:dyDescent="0.2">
      <c r="A512" s="1">
        <v>511</v>
      </c>
      <c r="B512" s="2">
        <v>20171109</v>
      </c>
      <c r="C512" s="1" t="s">
        <v>759</v>
      </c>
      <c r="D512" s="1" t="s">
        <v>413</v>
      </c>
      <c r="E512" s="1" t="s">
        <v>414</v>
      </c>
      <c r="F512" s="1" t="s">
        <v>504</v>
      </c>
      <c r="G512" s="73" t="str">
        <f>INDEX(中文!B:B,MATCH(LEFT(已整理!J512,6),中文!E:E,0))</f>
        <v>耀西（高尔夫）</v>
      </c>
      <c r="H512" s="5">
        <v>1</v>
      </c>
      <c r="I512" s="2">
        <v>1</v>
      </c>
      <c r="J512" s="2" t="s">
        <v>2117</v>
      </c>
      <c r="K512" s="2" t="s">
        <v>2785</v>
      </c>
      <c r="L512" s="31">
        <v>42943</v>
      </c>
      <c r="M512" s="2"/>
      <c r="N512" s="73" t="str">
        <f t="shared" si="7"/>
        <v>MSS24</v>
      </c>
    </row>
    <row r="513" spans="1:14" ht="14.25" customHeight="1" x14ac:dyDescent="0.2">
      <c r="A513" s="1">
        <v>512</v>
      </c>
      <c r="B513" s="2">
        <v>20171109</v>
      </c>
      <c r="C513" s="1" t="s">
        <v>759</v>
      </c>
      <c r="D513" s="1" t="s">
        <v>413</v>
      </c>
      <c r="E513" s="1" t="s">
        <v>414</v>
      </c>
      <c r="F513" s="1" t="s">
        <v>505</v>
      </c>
      <c r="G513" s="73" t="str">
        <f>INDEX(中文!B:B,MATCH(LEFT(已整理!J513,6),中文!E:E,0))</f>
        <v>耀西（赛马）</v>
      </c>
      <c r="H513" s="5">
        <v>1</v>
      </c>
      <c r="I513" s="2">
        <v>1</v>
      </c>
      <c r="J513" s="2" t="s">
        <v>2118</v>
      </c>
      <c r="K513" s="2" t="s">
        <v>2786</v>
      </c>
      <c r="L513" s="31">
        <v>42943</v>
      </c>
      <c r="M513" s="2"/>
      <c r="N513" s="73" t="str">
        <f t="shared" si="7"/>
        <v>MSS25</v>
      </c>
    </row>
    <row r="514" spans="1:14" ht="14.25" customHeight="1" x14ac:dyDescent="0.2">
      <c r="A514" s="1">
        <v>513</v>
      </c>
      <c r="B514" s="2">
        <v>20171109</v>
      </c>
      <c r="C514" s="1" t="s">
        <v>759</v>
      </c>
      <c r="D514" s="1" t="s">
        <v>413</v>
      </c>
      <c r="E514" s="1" t="s">
        <v>414</v>
      </c>
      <c r="F514" s="1" t="s">
        <v>506</v>
      </c>
      <c r="G514" s="73" t="str">
        <f>INDEX(中文!B:B,MATCH(LEFT(已整理!J514,6),中文!E:E,0))</f>
        <v>瓦力欧（足球）</v>
      </c>
      <c r="H514" s="5">
        <v>1</v>
      </c>
      <c r="I514" s="2">
        <v>1</v>
      </c>
      <c r="J514" s="2" t="s">
        <v>2119</v>
      </c>
      <c r="K514" s="2" t="s">
        <v>2787</v>
      </c>
      <c r="L514" s="31">
        <v>42943</v>
      </c>
      <c r="M514" s="2"/>
      <c r="N514" s="73" t="str">
        <f t="shared" si="7"/>
        <v>MSS26</v>
      </c>
    </row>
    <row r="515" spans="1:14" ht="14.25" customHeight="1" x14ac:dyDescent="0.2">
      <c r="A515" s="1">
        <v>514</v>
      </c>
      <c r="B515" s="2">
        <v>20171109</v>
      </c>
      <c r="C515" s="1" t="s">
        <v>759</v>
      </c>
      <c r="D515" s="1" t="s">
        <v>413</v>
      </c>
      <c r="E515" s="1" t="s">
        <v>414</v>
      </c>
      <c r="F515" s="1" t="s">
        <v>507</v>
      </c>
      <c r="G515" s="73" t="str">
        <f>INDEX(中文!B:B,MATCH(LEFT(已整理!J515,6),中文!E:E,0))</f>
        <v>瓦力欧（棒球）</v>
      </c>
      <c r="H515" s="5">
        <v>1</v>
      </c>
      <c r="I515" s="2">
        <v>1</v>
      </c>
      <c r="J515" s="2" t="s">
        <v>2120</v>
      </c>
      <c r="K515" s="2" t="s">
        <v>2788</v>
      </c>
      <c r="L515" s="31">
        <v>42943</v>
      </c>
      <c r="M515" s="2"/>
      <c r="N515" s="73" t="str">
        <f t="shared" ref="N515:N578" si="8">SUBSTITUTE(SUBSTITUTE(LEFT(F515,FIND("-",F515)-2),"[",""),"] ","")&amp;IF(C515="Powersaves","-X","")</f>
        <v>MSS27</v>
      </c>
    </row>
    <row r="516" spans="1:14" ht="14.25" customHeight="1" x14ac:dyDescent="0.2">
      <c r="A516" s="1">
        <v>515</v>
      </c>
      <c r="B516" s="2">
        <v>20171109</v>
      </c>
      <c r="C516" s="1" t="s">
        <v>759</v>
      </c>
      <c r="D516" s="1" t="s">
        <v>413</v>
      </c>
      <c r="E516" s="1" t="s">
        <v>414</v>
      </c>
      <c r="F516" s="1" t="s">
        <v>508</v>
      </c>
      <c r="G516" s="73" t="str">
        <f>INDEX(中文!B:B,MATCH(LEFT(已整理!J516,6),中文!E:E,0))</f>
        <v>瓦力欧（网球）</v>
      </c>
      <c r="H516" s="5">
        <v>1</v>
      </c>
      <c r="I516" s="2">
        <v>1</v>
      </c>
      <c r="J516" s="2" t="s">
        <v>2121</v>
      </c>
      <c r="K516" s="2" t="s">
        <v>2789</v>
      </c>
      <c r="L516" s="31">
        <v>42943</v>
      </c>
      <c r="M516" s="2"/>
      <c r="N516" s="73" t="str">
        <f t="shared" si="8"/>
        <v>MSS28</v>
      </c>
    </row>
    <row r="517" spans="1:14" ht="14.25" customHeight="1" x14ac:dyDescent="0.2">
      <c r="A517" s="1">
        <v>516</v>
      </c>
      <c r="B517" s="2">
        <v>20171109</v>
      </c>
      <c r="C517" s="1" t="s">
        <v>759</v>
      </c>
      <c r="D517" s="1" t="s">
        <v>413</v>
      </c>
      <c r="E517" s="1" t="s">
        <v>414</v>
      </c>
      <c r="F517" s="1" t="s">
        <v>509</v>
      </c>
      <c r="G517" s="73" t="str">
        <f>INDEX(中文!B:B,MATCH(LEFT(已整理!J517,6),中文!E:E,0))</f>
        <v>瓦力欧（高尔夫）</v>
      </c>
      <c r="H517" s="5">
        <v>1</v>
      </c>
      <c r="I517" s="2">
        <v>1</v>
      </c>
      <c r="J517" s="2" t="s">
        <v>2122</v>
      </c>
      <c r="K517" s="2" t="s">
        <v>2790</v>
      </c>
      <c r="L517" s="31">
        <v>42943</v>
      </c>
      <c r="M517" s="2"/>
      <c r="N517" s="73" t="str">
        <f t="shared" si="8"/>
        <v>MSS29</v>
      </c>
    </row>
    <row r="518" spans="1:14" ht="14.25" customHeight="1" x14ac:dyDescent="0.2">
      <c r="A518" s="1">
        <v>517</v>
      </c>
      <c r="B518" s="2">
        <v>20171109</v>
      </c>
      <c r="C518" s="1" t="s">
        <v>759</v>
      </c>
      <c r="D518" s="1" t="s">
        <v>413</v>
      </c>
      <c r="E518" s="1" t="s">
        <v>414</v>
      </c>
      <c r="F518" s="1" t="s">
        <v>510</v>
      </c>
      <c r="G518" s="73" t="str">
        <f>INDEX(中文!B:B,MATCH(LEFT(已整理!J518,6),中文!E:E,0))</f>
        <v>瓦力欧（赛马）</v>
      </c>
      <c r="H518" s="5">
        <v>1</v>
      </c>
      <c r="I518" s="2">
        <v>1</v>
      </c>
      <c r="J518" s="2" t="s">
        <v>2123</v>
      </c>
      <c r="K518" s="2" t="s">
        <v>2791</v>
      </c>
      <c r="L518" s="31">
        <v>42943</v>
      </c>
      <c r="M518" s="2"/>
      <c r="N518" s="73" t="str">
        <f t="shared" si="8"/>
        <v>MSS30</v>
      </c>
    </row>
    <row r="519" spans="1:14" ht="14.25" customHeight="1" x14ac:dyDescent="0.2">
      <c r="A519" s="1">
        <v>518</v>
      </c>
      <c r="B519" s="2">
        <v>20171109</v>
      </c>
      <c r="C519" s="1" t="s">
        <v>759</v>
      </c>
      <c r="D519" s="1" t="s">
        <v>413</v>
      </c>
      <c r="E519" s="1" t="s">
        <v>414</v>
      </c>
      <c r="F519" s="1" t="s">
        <v>511</v>
      </c>
      <c r="G519" s="73" t="str">
        <f>INDEX(中文!B:B,MATCH(LEFT(已整理!J519,6),中文!E:E,0))</f>
        <v>瓦路易吉（足球）</v>
      </c>
      <c r="H519" s="5">
        <v>1</v>
      </c>
      <c r="I519" s="2">
        <v>1</v>
      </c>
      <c r="J519" s="2" t="s">
        <v>2124</v>
      </c>
      <c r="K519" s="2" t="s">
        <v>2792</v>
      </c>
      <c r="L519" s="31">
        <v>42943</v>
      </c>
      <c r="M519" s="2"/>
      <c r="N519" s="73" t="str">
        <f t="shared" si="8"/>
        <v>MSS31</v>
      </c>
    </row>
    <row r="520" spans="1:14" ht="14.25" customHeight="1" x14ac:dyDescent="0.2">
      <c r="A520" s="1">
        <v>519</v>
      </c>
      <c r="B520" s="2">
        <v>20171109</v>
      </c>
      <c r="C520" s="1" t="s">
        <v>759</v>
      </c>
      <c r="D520" s="1" t="s">
        <v>413</v>
      </c>
      <c r="E520" s="1" t="s">
        <v>414</v>
      </c>
      <c r="F520" s="1" t="s">
        <v>512</v>
      </c>
      <c r="G520" s="73" t="str">
        <f>INDEX(中文!B:B,MATCH(LEFT(已整理!J520,6),中文!E:E,0))</f>
        <v>瓦路易吉（棒球）</v>
      </c>
      <c r="H520" s="5">
        <v>1</v>
      </c>
      <c r="I520" s="2">
        <v>1</v>
      </c>
      <c r="J520" s="2" t="s">
        <v>2125</v>
      </c>
      <c r="K520" s="2" t="s">
        <v>2793</v>
      </c>
      <c r="L520" s="31">
        <v>42943</v>
      </c>
      <c r="M520" s="2"/>
      <c r="N520" s="73" t="str">
        <f t="shared" si="8"/>
        <v>MSS32</v>
      </c>
    </row>
    <row r="521" spans="1:14" ht="14.25" customHeight="1" x14ac:dyDescent="0.2">
      <c r="A521" s="1">
        <v>520</v>
      </c>
      <c r="B521" s="2">
        <v>20171109</v>
      </c>
      <c r="C521" s="1" t="s">
        <v>759</v>
      </c>
      <c r="D521" s="1" t="s">
        <v>413</v>
      </c>
      <c r="E521" s="1" t="s">
        <v>414</v>
      </c>
      <c r="F521" s="1" t="s">
        <v>513</v>
      </c>
      <c r="G521" s="73" t="str">
        <f>INDEX(中文!B:B,MATCH(LEFT(已整理!J521,6),中文!E:E,0))</f>
        <v>瓦路易吉（网球）</v>
      </c>
      <c r="H521" s="5">
        <v>1</v>
      </c>
      <c r="I521" s="2">
        <v>1</v>
      </c>
      <c r="J521" s="2" t="s">
        <v>2126</v>
      </c>
      <c r="K521" s="2" t="s">
        <v>2794</v>
      </c>
      <c r="L521" s="31">
        <v>42943</v>
      </c>
      <c r="M521" s="2"/>
      <c r="N521" s="73" t="str">
        <f t="shared" si="8"/>
        <v>MSS33</v>
      </c>
    </row>
    <row r="522" spans="1:14" ht="14.25" customHeight="1" x14ac:dyDescent="0.2">
      <c r="A522" s="1">
        <v>521</v>
      </c>
      <c r="B522" s="2">
        <v>20171109</v>
      </c>
      <c r="C522" s="1" t="s">
        <v>759</v>
      </c>
      <c r="D522" s="1" t="s">
        <v>413</v>
      </c>
      <c r="E522" s="1" t="s">
        <v>414</v>
      </c>
      <c r="F522" s="1" t="s">
        <v>514</v>
      </c>
      <c r="G522" s="73" t="str">
        <f>INDEX(中文!B:B,MATCH(LEFT(已整理!J522,6),中文!E:E,0))</f>
        <v>瓦路易吉（高尔夫）</v>
      </c>
      <c r="H522" s="5">
        <v>1</v>
      </c>
      <c r="I522" s="2">
        <v>1</v>
      </c>
      <c r="J522" s="2" t="s">
        <v>2127</v>
      </c>
      <c r="K522" s="2" t="s">
        <v>3010</v>
      </c>
      <c r="L522" s="31">
        <v>42943</v>
      </c>
      <c r="M522" s="2"/>
      <c r="N522" s="73" t="str">
        <f t="shared" si="8"/>
        <v>MSS34</v>
      </c>
    </row>
    <row r="523" spans="1:14" ht="14.25" customHeight="1" x14ac:dyDescent="0.2">
      <c r="A523" s="1">
        <v>522</v>
      </c>
      <c r="B523" s="2">
        <v>20171109</v>
      </c>
      <c r="C523" s="1" t="s">
        <v>759</v>
      </c>
      <c r="D523" s="1" t="s">
        <v>413</v>
      </c>
      <c r="E523" s="1" t="s">
        <v>414</v>
      </c>
      <c r="F523" s="1" t="s">
        <v>515</v>
      </c>
      <c r="G523" s="73" t="str">
        <f>INDEX(中文!B:B,MATCH(LEFT(已整理!J523,6),中文!E:E,0))</f>
        <v>瓦路易吉（赛马）</v>
      </c>
      <c r="H523" s="5">
        <v>1</v>
      </c>
      <c r="I523" s="2">
        <v>1</v>
      </c>
      <c r="J523" s="2" t="s">
        <v>2128</v>
      </c>
      <c r="K523" s="2" t="s">
        <v>2795</v>
      </c>
      <c r="L523" s="31">
        <v>42943</v>
      </c>
      <c r="M523" s="2"/>
      <c r="N523" s="73" t="str">
        <f t="shared" si="8"/>
        <v>MSS35</v>
      </c>
    </row>
    <row r="524" spans="1:14" ht="14.25" customHeight="1" x14ac:dyDescent="0.2">
      <c r="A524" s="1">
        <v>523</v>
      </c>
      <c r="B524" s="2">
        <v>20171109</v>
      </c>
      <c r="C524" s="1" t="s">
        <v>759</v>
      </c>
      <c r="D524" s="1" t="s">
        <v>413</v>
      </c>
      <c r="E524" s="1" t="s">
        <v>414</v>
      </c>
      <c r="F524" s="1" t="s">
        <v>516</v>
      </c>
      <c r="G524" s="73" t="str">
        <f>INDEX(中文!B:B,MATCH(LEFT(已整理!J524,6),中文!E:E,0))</f>
        <v>森喜刚（足球）</v>
      </c>
      <c r="H524" s="5">
        <v>1</v>
      </c>
      <c r="I524" s="2">
        <v>1</v>
      </c>
      <c r="J524" s="2" t="s">
        <v>2129</v>
      </c>
      <c r="K524" s="2" t="s">
        <v>2796</v>
      </c>
      <c r="L524" s="31">
        <v>42943</v>
      </c>
      <c r="M524" s="2"/>
      <c r="N524" s="73" t="str">
        <f t="shared" si="8"/>
        <v>MSS36</v>
      </c>
    </row>
    <row r="525" spans="1:14" ht="14.25" customHeight="1" x14ac:dyDescent="0.2">
      <c r="A525" s="1">
        <v>524</v>
      </c>
      <c r="B525" s="2">
        <v>20171109</v>
      </c>
      <c r="C525" s="1" t="s">
        <v>759</v>
      </c>
      <c r="D525" s="1" t="s">
        <v>413</v>
      </c>
      <c r="E525" s="1" t="s">
        <v>414</v>
      </c>
      <c r="F525" s="1" t="s">
        <v>517</v>
      </c>
      <c r="G525" s="73" t="str">
        <f>INDEX(中文!B:B,MATCH(LEFT(已整理!J525,6),中文!E:E,0))</f>
        <v>森喜刚（棒球）</v>
      </c>
      <c r="H525" s="5">
        <v>1</v>
      </c>
      <c r="I525" s="2">
        <v>1</v>
      </c>
      <c r="J525" s="2" t="s">
        <v>2130</v>
      </c>
      <c r="K525" s="2" t="s">
        <v>2797</v>
      </c>
      <c r="L525" s="31">
        <v>42943</v>
      </c>
      <c r="M525" s="2"/>
      <c r="N525" s="73" t="str">
        <f t="shared" si="8"/>
        <v>MSS37</v>
      </c>
    </row>
    <row r="526" spans="1:14" ht="14.25" customHeight="1" x14ac:dyDescent="0.2">
      <c r="A526" s="1">
        <v>525</v>
      </c>
      <c r="B526" s="2">
        <v>20171109</v>
      </c>
      <c r="C526" s="1" t="s">
        <v>759</v>
      </c>
      <c r="D526" s="1" t="s">
        <v>413</v>
      </c>
      <c r="E526" s="1" t="s">
        <v>414</v>
      </c>
      <c r="F526" s="1" t="s">
        <v>518</v>
      </c>
      <c r="G526" s="73" t="str">
        <f>INDEX(中文!B:B,MATCH(LEFT(已整理!J526,6),中文!E:E,0))</f>
        <v>森喜刚（网球）</v>
      </c>
      <c r="H526" s="5">
        <v>1</v>
      </c>
      <c r="I526" s="2">
        <v>1</v>
      </c>
      <c r="J526" s="2" t="s">
        <v>2131</v>
      </c>
      <c r="K526" s="2" t="s">
        <v>2798</v>
      </c>
      <c r="L526" s="31">
        <v>42943</v>
      </c>
      <c r="M526" s="2"/>
      <c r="N526" s="73" t="str">
        <f t="shared" si="8"/>
        <v>MSS38</v>
      </c>
    </row>
    <row r="527" spans="1:14" ht="14.25" customHeight="1" x14ac:dyDescent="0.2">
      <c r="A527" s="1">
        <v>526</v>
      </c>
      <c r="B527" s="2">
        <v>20171109</v>
      </c>
      <c r="C527" s="1" t="s">
        <v>759</v>
      </c>
      <c r="D527" s="1" t="s">
        <v>413</v>
      </c>
      <c r="E527" s="1" t="s">
        <v>414</v>
      </c>
      <c r="F527" s="1" t="s">
        <v>519</v>
      </c>
      <c r="G527" s="73" t="str">
        <f>INDEX(中文!B:B,MATCH(LEFT(已整理!J527,6),中文!E:E,0))</f>
        <v>森喜刚（高尔夫）</v>
      </c>
      <c r="H527" s="5">
        <v>1</v>
      </c>
      <c r="I527" s="2">
        <v>1</v>
      </c>
      <c r="J527" s="2" t="s">
        <v>2132</v>
      </c>
      <c r="K527" s="2" t="s">
        <v>2799</v>
      </c>
      <c r="L527" s="31">
        <v>42943</v>
      </c>
      <c r="M527" s="2"/>
      <c r="N527" s="73" t="str">
        <f t="shared" si="8"/>
        <v>MSS39</v>
      </c>
    </row>
    <row r="528" spans="1:14" ht="14.25" customHeight="1" x14ac:dyDescent="0.2">
      <c r="A528" s="1">
        <v>527</v>
      </c>
      <c r="B528" s="2">
        <v>20171109</v>
      </c>
      <c r="C528" s="1" t="s">
        <v>759</v>
      </c>
      <c r="D528" s="1" t="s">
        <v>413</v>
      </c>
      <c r="E528" s="1" t="s">
        <v>414</v>
      </c>
      <c r="F528" s="1" t="s">
        <v>520</v>
      </c>
      <c r="G528" s="73" t="str">
        <f>INDEX(中文!B:B,MATCH(LEFT(已整理!J528,6),中文!E:E,0))</f>
        <v>森喜刚（赛马）</v>
      </c>
      <c r="H528" s="5">
        <v>1</v>
      </c>
      <c r="I528" s="2">
        <v>1</v>
      </c>
      <c r="J528" s="2" t="s">
        <v>2133</v>
      </c>
      <c r="K528" s="2" t="s">
        <v>2800</v>
      </c>
      <c r="L528" s="31">
        <v>42943</v>
      </c>
      <c r="M528" s="2"/>
      <c r="N528" s="73" t="str">
        <f t="shared" si="8"/>
        <v>MSS40</v>
      </c>
    </row>
    <row r="529" spans="1:14" ht="14.25" customHeight="1" x14ac:dyDescent="0.2">
      <c r="A529" s="1">
        <v>528</v>
      </c>
      <c r="B529" s="2">
        <v>20171109</v>
      </c>
      <c r="C529" s="1" t="s">
        <v>759</v>
      </c>
      <c r="D529" s="1" t="s">
        <v>413</v>
      </c>
      <c r="E529" s="1" t="s">
        <v>414</v>
      </c>
      <c r="F529" s="1" t="s">
        <v>521</v>
      </c>
      <c r="G529" s="73" t="str">
        <f>INDEX(中文!B:B,MATCH(LEFT(已整理!J529,6),中文!E:E,0))</f>
        <v>迪迪刚（足球）</v>
      </c>
      <c r="H529" s="5">
        <v>1</v>
      </c>
      <c r="I529" s="2">
        <v>1</v>
      </c>
      <c r="J529" s="2" t="s">
        <v>2134</v>
      </c>
      <c r="K529" s="2" t="s">
        <v>2801</v>
      </c>
      <c r="L529" s="31">
        <v>42943</v>
      </c>
      <c r="M529" s="2"/>
      <c r="N529" s="73" t="str">
        <f t="shared" si="8"/>
        <v>MSS41</v>
      </c>
    </row>
    <row r="530" spans="1:14" ht="14.25" customHeight="1" x14ac:dyDescent="0.2">
      <c r="A530" s="1">
        <v>529</v>
      </c>
      <c r="B530" s="2">
        <v>20171109</v>
      </c>
      <c r="C530" s="1" t="s">
        <v>759</v>
      </c>
      <c r="D530" s="1" t="s">
        <v>413</v>
      </c>
      <c r="E530" s="1" t="s">
        <v>414</v>
      </c>
      <c r="F530" s="1" t="s">
        <v>522</v>
      </c>
      <c r="G530" s="73" t="str">
        <f>INDEX(中文!B:B,MATCH(LEFT(已整理!J530,6),中文!E:E,0))</f>
        <v>迪迪刚（棒球）</v>
      </c>
      <c r="H530" s="5">
        <v>1</v>
      </c>
      <c r="I530" s="2">
        <v>1</v>
      </c>
      <c r="J530" s="2" t="s">
        <v>2135</v>
      </c>
      <c r="K530" s="2" t="s">
        <v>2802</v>
      </c>
      <c r="L530" s="31">
        <v>42943</v>
      </c>
      <c r="M530" s="2"/>
      <c r="N530" s="73" t="str">
        <f t="shared" si="8"/>
        <v>MSS42</v>
      </c>
    </row>
    <row r="531" spans="1:14" ht="14.25" customHeight="1" x14ac:dyDescent="0.2">
      <c r="A531" s="1">
        <v>530</v>
      </c>
      <c r="B531" s="2">
        <v>20171109</v>
      </c>
      <c r="C531" s="1" t="s">
        <v>759</v>
      </c>
      <c r="D531" s="1" t="s">
        <v>413</v>
      </c>
      <c r="E531" s="1" t="s">
        <v>414</v>
      </c>
      <c r="F531" s="1" t="s">
        <v>523</v>
      </c>
      <c r="G531" s="73" t="str">
        <f>INDEX(中文!B:B,MATCH(LEFT(已整理!J531,6),中文!E:E,0))</f>
        <v>迪迪刚（网球）</v>
      </c>
      <c r="H531" s="5">
        <v>1</v>
      </c>
      <c r="I531" s="2">
        <v>1</v>
      </c>
      <c r="J531" s="2" t="s">
        <v>2136</v>
      </c>
      <c r="K531" s="2" t="s">
        <v>2803</v>
      </c>
      <c r="L531" s="31">
        <v>42943</v>
      </c>
      <c r="M531" s="2"/>
      <c r="N531" s="73" t="str">
        <f t="shared" si="8"/>
        <v>MSS43</v>
      </c>
    </row>
    <row r="532" spans="1:14" ht="14.25" customHeight="1" x14ac:dyDescent="0.2">
      <c r="A532" s="1">
        <v>531</v>
      </c>
      <c r="B532" s="2">
        <v>20171109</v>
      </c>
      <c r="C532" s="1" t="s">
        <v>759</v>
      </c>
      <c r="D532" s="1" t="s">
        <v>413</v>
      </c>
      <c r="E532" s="1" t="s">
        <v>414</v>
      </c>
      <c r="F532" s="1" t="s">
        <v>524</v>
      </c>
      <c r="G532" s="73" t="str">
        <f>INDEX(中文!B:B,MATCH(LEFT(已整理!J532,6),中文!E:E,0))</f>
        <v>迪迪刚（高尔夫）</v>
      </c>
      <c r="H532" s="5">
        <v>1</v>
      </c>
      <c r="I532" s="2">
        <v>1</v>
      </c>
      <c r="J532" s="2" t="s">
        <v>2137</v>
      </c>
      <c r="K532" s="2" t="s">
        <v>2804</v>
      </c>
      <c r="L532" s="31">
        <v>42943</v>
      </c>
      <c r="M532" s="2"/>
      <c r="N532" s="73" t="str">
        <f t="shared" si="8"/>
        <v>MSS44</v>
      </c>
    </row>
    <row r="533" spans="1:14" ht="14.25" customHeight="1" x14ac:dyDescent="0.2">
      <c r="A533" s="1">
        <v>532</v>
      </c>
      <c r="B533" s="2">
        <v>20171109</v>
      </c>
      <c r="C533" s="1" t="s">
        <v>759</v>
      </c>
      <c r="D533" s="1" t="s">
        <v>413</v>
      </c>
      <c r="E533" s="1" t="s">
        <v>414</v>
      </c>
      <c r="F533" s="1" t="s">
        <v>525</v>
      </c>
      <c r="G533" s="73" t="str">
        <f>INDEX(中文!B:B,MATCH(LEFT(已整理!J533,6),中文!E:E,0))</f>
        <v>迪迪刚（赛马）</v>
      </c>
      <c r="H533" s="5">
        <v>1</v>
      </c>
      <c r="I533" s="2">
        <v>1</v>
      </c>
      <c r="J533" s="2" t="s">
        <v>2138</v>
      </c>
      <c r="K533" s="2" t="s">
        <v>2805</v>
      </c>
      <c r="L533" s="31">
        <v>42943</v>
      </c>
      <c r="M533" s="2"/>
      <c r="N533" s="73" t="str">
        <f t="shared" si="8"/>
        <v>MSS45</v>
      </c>
    </row>
    <row r="534" spans="1:14" ht="14.25" customHeight="1" x14ac:dyDescent="0.2">
      <c r="A534" s="1">
        <v>533</v>
      </c>
      <c r="B534" s="2">
        <v>20171109</v>
      </c>
      <c r="C534" s="1" t="s">
        <v>759</v>
      </c>
      <c r="D534" s="1" t="s">
        <v>413</v>
      </c>
      <c r="E534" s="1" t="s">
        <v>414</v>
      </c>
      <c r="F534" s="1" t="s">
        <v>526</v>
      </c>
      <c r="G534" s="73" t="str">
        <f>INDEX(中文!B:B,MATCH(LEFT(已整理!J534,6),中文!E:E,0))</f>
        <v>酷霸王（足球）</v>
      </c>
      <c r="H534" s="5">
        <v>1</v>
      </c>
      <c r="I534" s="2">
        <v>1</v>
      </c>
      <c r="J534" s="2" t="s">
        <v>2139</v>
      </c>
      <c r="K534" s="2" t="s">
        <v>2806</v>
      </c>
      <c r="L534" s="31">
        <v>42943</v>
      </c>
      <c r="M534" s="2"/>
      <c r="N534" s="73" t="str">
        <f t="shared" si="8"/>
        <v>MSS46</v>
      </c>
    </row>
    <row r="535" spans="1:14" ht="14.25" customHeight="1" x14ac:dyDescent="0.2">
      <c r="A535" s="1">
        <v>534</v>
      </c>
      <c r="B535" s="2">
        <v>20171109</v>
      </c>
      <c r="C535" s="1" t="s">
        <v>759</v>
      </c>
      <c r="D535" s="1" t="s">
        <v>413</v>
      </c>
      <c r="E535" s="1" t="s">
        <v>414</v>
      </c>
      <c r="F535" s="1" t="s">
        <v>527</v>
      </c>
      <c r="G535" s="73" t="str">
        <f>INDEX(中文!B:B,MATCH(LEFT(已整理!J535,6),中文!E:E,0))</f>
        <v>酷霸王（棒球）</v>
      </c>
      <c r="H535" s="5">
        <v>1</v>
      </c>
      <c r="I535" s="2">
        <v>1</v>
      </c>
      <c r="J535" s="2" t="s">
        <v>2140</v>
      </c>
      <c r="K535" s="2" t="s">
        <v>2807</v>
      </c>
      <c r="L535" s="31">
        <v>42943</v>
      </c>
      <c r="M535" s="2"/>
      <c r="N535" s="73" t="str">
        <f t="shared" si="8"/>
        <v>MSS47</v>
      </c>
    </row>
    <row r="536" spans="1:14" ht="14.25" customHeight="1" x14ac:dyDescent="0.2">
      <c r="A536" s="1">
        <v>535</v>
      </c>
      <c r="B536" s="2">
        <v>20171109</v>
      </c>
      <c r="C536" s="1" t="s">
        <v>759</v>
      </c>
      <c r="D536" s="1" t="s">
        <v>413</v>
      </c>
      <c r="E536" s="1" t="s">
        <v>414</v>
      </c>
      <c r="F536" s="1" t="s">
        <v>528</v>
      </c>
      <c r="G536" s="73" t="str">
        <f>INDEX(中文!B:B,MATCH(LEFT(已整理!J536,6),中文!E:E,0))</f>
        <v>酷霸王（网球）</v>
      </c>
      <c r="H536" s="5">
        <v>1</v>
      </c>
      <c r="I536" s="2">
        <v>1</v>
      </c>
      <c r="J536" s="2" t="s">
        <v>2141</v>
      </c>
      <c r="K536" s="2" t="s">
        <v>2808</v>
      </c>
      <c r="L536" s="31">
        <v>42943</v>
      </c>
      <c r="M536" s="2"/>
      <c r="N536" s="73" t="str">
        <f t="shared" si="8"/>
        <v>MSS48</v>
      </c>
    </row>
    <row r="537" spans="1:14" ht="14.25" customHeight="1" x14ac:dyDescent="0.2">
      <c r="A537" s="1">
        <v>536</v>
      </c>
      <c r="B537" s="2">
        <v>20171109</v>
      </c>
      <c r="C537" s="1" t="s">
        <v>759</v>
      </c>
      <c r="D537" s="1" t="s">
        <v>413</v>
      </c>
      <c r="E537" s="1" t="s">
        <v>414</v>
      </c>
      <c r="F537" s="1" t="s">
        <v>529</v>
      </c>
      <c r="G537" s="73" t="str">
        <f>INDEX(中文!B:B,MATCH(LEFT(已整理!J537,6),中文!E:E,0))</f>
        <v>酷霸王（高尔夫）</v>
      </c>
      <c r="H537" s="5">
        <v>1</v>
      </c>
      <c r="I537" s="2">
        <v>1</v>
      </c>
      <c r="J537" s="2" t="s">
        <v>2142</v>
      </c>
      <c r="K537" s="2" t="s">
        <v>2809</v>
      </c>
      <c r="L537" s="31">
        <v>42943</v>
      </c>
      <c r="M537" s="2"/>
      <c r="N537" s="73" t="str">
        <f t="shared" si="8"/>
        <v>MSS49</v>
      </c>
    </row>
    <row r="538" spans="1:14" ht="14.25" customHeight="1" x14ac:dyDescent="0.2">
      <c r="A538" s="1">
        <v>537</v>
      </c>
      <c r="B538" s="2">
        <v>20171109</v>
      </c>
      <c r="C538" s="1" t="s">
        <v>759</v>
      </c>
      <c r="D538" s="1" t="s">
        <v>413</v>
      </c>
      <c r="E538" s="1" t="s">
        <v>414</v>
      </c>
      <c r="F538" s="1" t="s">
        <v>530</v>
      </c>
      <c r="G538" s="73" t="str">
        <f>INDEX(中文!B:B,MATCH(LEFT(已整理!J538,6),中文!E:E,0))</f>
        <v>酷霸王（赛马）</v>
      </c>
      <c r="H538" s="5">
        <v>1</v>
      </c>
      <c r="I538" s="2">
        <v>1</v>
      </c>
      <c r="J538" s="2" t="s">
        <v>2143</v>
      </c>
      <c r="K538" s="2" t="s">
        <v>2810</v>
      </c>
      <c r="L538" s="31">
        <v>42943</v>
      </c>
      <c r="M538" s="2"/>
      <c r="N538" s="73" t="str">
        <f t="shared" si="8"/>
        <v>MSS50</v>
      </c>
    </row>
    <row r="539" spans="1:14" ht="14.25" customHeight="1" x14ac:dyDescent="0.2">
      <c r="A539" s="1">
        <v>538</v>
      </c>
      <c r="B539" s="2">
        <v>20171109</v>
      </c>
      <c r="C539" s="1" t="s">
        <v>759</v>
      </c>
      <c r="D539" s="1" t="s">
        <v>413</v>
      </c>
      <c r="E539" s="1" t="s">
        <v>414</v>
      </c>
      <c r="F539" s="1" t="s">
        <v>531</v>
      </c>
      <c r="G539" s="73" t="str">
        <f>INDEX(中文!B:B,MATCH(LEFT(已整理!J539,6),中文!E:E,0))</f>
        <v>酷霸王Jr.（足球）</v>
      </c>
      <c r="H539" s="5">
        <v>1</v>
      </c>
      <c r="I539" s="2">
        <v>1</v>
      </c>
      <c r="J539" s="2" t="s">
        <v>2144</v>
      </c>
      <c r="K539" s="2" t="s">
        <v>2811</v>
      </c>
      <c r="L539" s="31">
        <v>42943</v>
      </c>
      <c r="M539" s="2"/>
      <c r="N539" s="73" t="str">
        <f t="shared" si="8"/>
        <v>MSS51</v>
      </c>
    </row>
    <row r="540" spans="1:14" ht="14.25" customHeight="1" x14ac:dyDescent="0.2">
      <c r="A540" s="1">
        <v>539</v>
      </c>
      <c r="B540" s="2">
        <v>20171109</v>
      </c>
      <c r="C540" s="1" t="s">
        <v>759</v>
      </c>
      <c r="D540" s="1" t="s">
        <v>413</v>
      </c>
      <c r="E540" s="1" t="s">
        <v>414</v>
      </c>
      <c r="F540" s="1" t="s">
        <v>532</v>
      </c>
      <c r="G540" s="73" t="str">
        <f>INDEX(中文!B:B,MATCH(LEFT(已整理!J540,6),中文!E:E,0))</f>
        <v>酷霸王Jr.（棒球）</v>
      </c>
      <c r="H540" s="5">
        <v>1</v>
      </c>
      <c r="I540" s="2">
        <v>1</v>
      </c>
      <c r="J540" s="2" t="s">
        <v>2145</v>
      </c>
      <c r="K540" s="2" t="s">
        <v>2812</v>
      </c>
      <c r="L540" s="31">
        <v>42943</v>
      </c>
      <c r="M540" s="2"/>
      <c r="N540" s="73" t="str">
        <f t="shared" si="8"/>
        <v>MSS52</v>
      </c>
    </row>
    <row r="541" spans="1:14" ht="14.25" customHeight="1" x14ac:dyDescent="0.2">
      <c r="A541" s="1">
        <v>540</v>
      </c>
      <c r="B541" s="2">
        <v>20171109</v>
      </c>
      <c r="C541" s="1" t="s">
        <v>759</v>
      </c>
      <c r="D541" s="1" t="s">
        <v>413</v>
      </c>
      <c r="E541" s="1" t="s">
        <v>414</v>
      </c>
      <c r="F541" s="1" t="s">
        <v>533</v>
      </c>
      <c r="G541" s="73" t="str">
        <f>INDEX(中文!B:B,MATCH(LEFT(已整理!J541,6),中文!E:E,0))</f>
        <v>酷霸王Jr.（网球）</v>
      </c>
      <c r="H541" s="5">
        <v>1</v>
      </c>
      <c r="I541" s="2">
        <v>1</v>
      </c>
      <c r="J541" s="2" t="s">
        <v>2146</v>
      </c>
      <c r="K541" s="2" t="s">
        <v>2813</v>
      </c>
      <c r="L541" s="31">
        <v>42943</v>
      </c>
      <c r="M541" s="2"/>
      <c r="N541" s="73" t="str">
        <f t="shared" si="8"/>
        <v>MSS53</v>
      </c>
    </row>
    <row r="542" spans="1:14" ht="14.25" customHeight="1" x14ac:dyDescent="0.2">
      <c r="A542" s="1">
        <v>541</v>
      </c>
      <c r="B542" s="2">
        <v>20171109</v>
      </c>
      <c r="C542" s="1" t="s">
        <v>759</v>
      </c>
      <c r="D542" s="1" t="s">
        <v>413</v>
      </c>
      <c r="E542" s="1" t="s">
        <v>414</v>
      </c>
      <c r="F542" s="1" t="s">
        <v>534</v>
      </c>
      <c r="G542" s="73" t="str">
        <f>INDEX(中文!B:B,MATCH(LEFT(已整理!J542,6),中文!E:E,0))</f>
        <v>酷霸王 Jr（高尔夫）</v>
      </c>
      <c r="H542" s="5">
        <v>1</v>
      </c>
      <c r="I542" s="2">
        <v>1</v>
      </c>
      <c r="J542" s="2" t="s">
        <v>2147</v>
      </c>
      <c r="K542" s="2" t="s">
        <v>2814</v>
      </c>
      <c r="L542" s="31">
        <v>42943</v>
      </c>
      <c r="M542" s="2"/>
      <c r="N542" s="73" t="str">
        <f t="shared" si="8"/>
        <v>MSS54</v>
      </c>
    </row>
    <row r="543" spans="1:14" ht="14.25" customHeight="1" x14ac:dyDescent="0.2">
      <c r="A543" s="1">
        <v>542</v>
      </c>
      <c r="B543" s="2">
        <v>20171109</v>
      </c>
      <c r="C543" s="1" t="s">
        <v>759</v>
      </c>
      <c r="D543" s="1" t="s">
        <v>413</v>
      </c>
      <c r="E543" s="1" t="s">
        <v>414</v>
      </c>
      <c r="F543" s="1" t="s">
        <v>535</v>
      </c>
      <c r="G543" s="73" t="str">
        <f>INDEX(中文!B:B,MATCH(LEFT(已整理!J543,6),中文!E:E,0))</f>
        <v>酷霸王Jr.（赛马）</v>
      </c>
      <c r="H543" s="5">
        <v>1</v>
      </c>
      <c r="I543" s="2">
        <v>1</v>
      </c>
      <c r="J543" s="2" t="s">
        <v>2148</v>
      </c>
      <c r="K543" s="2" t="s">
        <v>2815</v>
      </c>
      <c r="L543" s="31">
        <v>42943</v>
      </c>
      <c r="M543" s="2"/>
      <c r="N543" s="73" t="str">
        <f t="shared" si="8"/>
        <v>MSS55</v>
      </c>
    </row>
    <row r="544" spans="1:14" ht="14.25" customHeight="1" x14ac:dyDescent="0.2">
      <c r="A544" s="1">
        <v>543</v>
      </c>
      <c r="B544" s="2">
        <v>20171109</v>
      </c>
      <c r="C544" s="1" t="s">
        <v>759</v>
      </c>
      <c r="D544" s="1" t="s">
        <v>413</v>
      </c>
      <c r="E544" s="1" t="s">
        <v>414</v>
      </c>
      <c r="F544" s="1" t="s">
        <v>536</v>
      </c>
      <c r="G544" s="73" t="str">
        <f>INDEX(中文!B:B,MATCH(LEFT(已整理!J544,6),中文!E:E,0))</f>
        <v>嘘嘘鬼（足球）</v>
      </c>
      <c r="H544" s="5">
        <v>1</v>
      </c>
      <c r="I544" s="2">
        <v>1</v>
      </c>
      <c r="J544" s="2" t="s">
        <v>2149</v>
      </c>
      <c r="K544" s="2" t="s">
        <v>2816</v>
      </c>
      <c r="L544" s="31">
        <v>42943</v>
      </c>
      <c r="M544" s="2"/>
      <c r="N544" s="73" t="str">
        <f t="shared" si="8"/>
        <v>MSS56</v>
      </c>
    </row>
    <row r="545" spans="1:14" ht="14.25" customHeight="1" x14ac:dyDescent="0.2">
      <c r="A545" s="1">
        <v>544</v>
      </c>
      <c r="B545" s="2">
        <v>20171109</v>
      </c>
      <c r="C545" s="1" t="s">
        <v>759</v>
      </c>
      <c r="D545" s="1" t="s">
        <v>413</v>
      </c>
      <c r="E545" s="1" t="s">
        <v>414</v>
      </c>
      <c r="F545" s="1" t="s">
        <v>537</v>
      </c>
      <c r="G545" s="73" t="str">
        <f>INDEX(中文!B:B,MATCH(LEFT(已整理!J545,6),中文!E:E,0))</f>
        <v>嘘嘘鬼（棒球）</v>
      </c>
      <c r="H545" s="5">
        <v>1</v>
      </c>
      <c r="I545" s="2">
        <v>1</v>
      </c>
      <c r="J545" s="2" t="s">
        <v>2150</v>
      </c>
      <c r="K545" s="2" t="s">
        <v>2817</v>
      </c>
      <c r="L545" s="31">
        <v>42943</v>
      </c>
      <c r="M545" s="2"/>
      <c r="N545" s="73" t="str">
        <f t="shared" si="8"/>
        <v>MSS57</v>
      </c>
    </row>
    <row r="546" spans="1:14" ht="14.25" customHeight="1" x14ac:dyDescent="0.2">
      <c r="A546" s="1">
        <v>545</v>
      </c>
      <c r="B546" s="2">
        <v>20171109</v>
      </c>
      <c r="C546" s="1" t="s">
        <v>759</v>
      </c>
      <c r="D546" s="1" t="s">
        <v>413</v>
      </c>
      <c r="E546" s="1" t="s">
        <v>414</v>
      </c>
      <c r="F546" s="1" t="s">
        <v>538</v>
      </c>
      <c r="G546" s="73" t="str">
        <f>INDEX(中文!B:B,MATCH(LEFT(已整理!J546,6),中文!E:E,0))</f>
        <v>嘘嘘鬼（网球）</v>
      </c>
      <c r="H546" s="5">
        <v>1</v>
      </c>
      <c r="I546" s="2">
        <v>1</v>
      </c>
      <c r="J546" s="2" t="s">
        <v>2151</v>
      </c>
      <c r="K546" s="2" t="s">
        <v>2818</v>
      </c>
      <c r="L546" s="31">
        <v>42943</v>
      </c>
      <c r="M546" s="2"/>
      <c r="N546" s="73" t="str">
        <f t="shared" si="8"/>
        <v>MSS58</v>
      </c>
    </row>
    <row r="547" spans="1:14" ht="14.25" customHeight="1" x14ac:dyDescent="0.2">
      <c r="A547" s="1">
        <v>546</v>
      </c>
      <c r="B547" s="2">
        <v>20171109</v>
      </c>
      <c r="C547" s="1" t="s">
        <v>759</v>
      </c>
      <c r="D547" s="1" t="s">
        <v>413</v>
      </c>
      <c r="E547" s="1" t="s">
        <v>414</v>
      </c>
      <c r="F547" s="1" t="s">
        <v>539</v>
      </c>
      <c r="G547" s="73" t="str">
        <f>INDEX(中文!B:B,MATCH(LEFT(已整理!J547,6),中文!E:E,0))</f>
        <v>嘘嘘鬼（高尔夫）</v>
      </c>
      <c r="H547" s="5">
        <v>1</v>
      </c>
      <c r="I547" s="2">
        <v>1</v>
      </c>
      <c r="J547" s="2" t="s">
        <v>2152</v>
      </c>
      <c r="K547" s="2" t="s">
        <v>2819</v>
      </c>
      <c r="L547" s="31">
        <v>42943</v>
      </c>
      <c r="M547" s="2"/>
      <c r="N547" s="73" t="str">
        <f t="shared" si="8"/>
        <v>MSS59</v>
      </c>
    </row>
    <row r="548" spans="1:14" ht="14.25" customHeight="1" x14ac:dyDescent="0.2">
      <c r="A548" s="1">
        <v>547</v>
      </c>
      <c r="B548" s="2">
        <v>20171109</v>
      </c>
      <c r="C548" s="1" t="s">
        <v>759</v>
      </c>
      <c r="D548" s="1" t="s">
        <v>413</v>
      </c>
      <c r="E548" s="1" t="s">
        <v>414</v>
      </c>
      <c r="F548" s="1" t="s">
        <v>540</v>
      </c>
      <c r="G548" s="73" t="str">
        <f>INDEX(中文!B:B,MATCH(LEFT(已整理!J548,6),中文!E:E,0))</f>
        <v>嘘嘘鬼（赛马）</v>
      </c>
      <c r="H548" s="5">
        <v>1</v>
      </c>
      <c r="I548" s="2">
        <v>1</v>
      </c>
      <c r="J548" s="2" t="s">
        <v>2153</v>
      </c>
      <c r="K548" s="2" t="s">
        <v>2820</v>
      </c>
      <c r="L548" s="31">
        <v>42943</v>
      </c>
      <c r="M548" s="2"/>
      <c r="N548" s="73" t="str">
        <f t="shared" si="8"/>
        <v>MSS60</v>
      </c>
    </row>
    <row r="549" spans="1:14" ht="14.25" customHeight="1" x14ac:dyDescent="0.2">
      <c r="A549" s="1">
        <v>548</v>
      </c>
      <c r="B549" s="2">
        <v>20171109</v>
      </c>
      <c r="C549" s="1" t="s">
        <v>759</v>
      </c>
      <c r="D549" s="1" t="s">
        <v>413</v>
      </c>
      <c r="E549" s="1" t="s">
        <v>414</v>
      </c>
      <c r="F549" s="1" t="s">
        <v>541</v>
      </c>
      <c r="G549" s="73" t="str">
        <f>INDEX(中文!B:B,MATCH(LEFT(已整理!J549,6),中文!E:E,0))</f>
        <v>婴儿马力欧（足球）</v>
      </c>
      <c r="H549" s="5">
        <v>1</v>
      </c>
      <c r="I549" s="2">
        <v>1</v>
      </c>
      <c r="J549" s="2" t="s">
        <v>2154</v>
      </c>
      <c r="K549" s="2" t="s">
        <v>2821</v>
      </c>
      <c r="L549" s="31">
        <v>42943</v>
      </c>
      <c r="M549" s="2"/>
      <c r="N549" s="73" t="str">
        <f t="shared" si="8"/>
        <v>MSS61</v>
      </c>
    </row>
    <row r="550" spans="1:14" ht="14.25" customHeight="1" x14ac:dyDescent="0.2">
      <c r="A550" s="1">
        <v>549</v>
      </c>
      <c r="B550" s="2">
        <v>20171109</v>
      </c>
      <c r="C550" s="1" t="s">
        <v>759</v>
      </c>
      <c r="D550" s="1" t="s">
        <v>413</v>
      </c>
      <c r="E550" s="1" t="s">
        <v>414</v>
      </c>
      <c r="F550" s="1" t="s">
        <v>542</v>
      </c>
      <c r="G550" s="73" t="str">
        <f>INDEX(中文!B:B,MATCH(LEFT(已整理!J550,6),中文!E:E,0))</f>
        <v>婴儿马力欧（棒球）</v>
      </c>
      <c r="H550" s="5">
        <v>1</v>
      </c>
      <c r="I550" s="2">
        <v>1</v>
      </c>
      <c r="J550" s="2" t="s">
        <v>2155</v>
      </c>
      <c r="K550" s="2" t="s">
        <v>2822</v>
      </c>
      <c r="L550" s="31">
        <v>42943</v>
      </c>
      <c r="M550" s="2"/>
      <c r="N550" s="73" t="str">
        <f t="shared" si="8"/>
        <v>MSS62</v>
      </c>
    </row>
    <row r="551" spans="1:14" ht="14.25" customHeight="1" x14ac:dyDescent="0.2">
      <c r="A551" s="1">
        <v>550</v>
      </c>
      <c r="B551" s="2">
        <v>20171109</v>
      </c>
      <c r="C551" s="1" t="s">
        <v>759</v>
      </c>
      <c r="D551" s="1" t="s">
        <v>413</v>
      </c>
      <c r="E551" s="1" t="s">
        <v>414</v>
      </c>
      <c r="F551" s="1" t="s">
        <v>543</v>
      </c>
      <c r="G551" s="73" t="str">
        <f>INDEX(中文!B:B,MATCH(LEFT(已整理!J551,6),中文!E:E,0))</f>
        <v>婴儿马力欧（网球）</v>
      </c>
      <c r="H551" s="5">
        <v>1</v>
      </c>
      <c r="I551" s="2">
        <v>1</v>
      </c>
      <c r="J551" s="2" t="s">
        <v>2156</v>
      </c>
      <c r="K551" s="2" t="s">
        <v>2823</v>
      </c>
      <c r="L551" s="31">
        <v>42943</v>
      </c>
      <c r="M551" s="2"/>
      <c r="N551" s="73" t="str">
        <f t="shared" si="8"/>
        <v>MSS63</v>
      </c>
    </row>
    <row r="552" spans="1:14" ht="14.25" customHeight="1" x14ac:dyDescent="0.2">
      <c r="A552" s="1">
        <v>551</v>
      </c>
      <c r="B552" s="2">
        <v>20171109</v>
      </c>
      <c r="C552" s="1" t="s">
        <v>759</v>
      </c>
      <c r="D552" s="1" t="s">
        <v>413</v>
      </c>
      <c r="E552" s="1" t="s">
        <v>414</v>
      </c>
      <c r="F552" s="1" t="s">
        <v>544</v>
      </c>
      <c r="G552" s="73" t="str">
        <f>INDEX(中文!B:B,MATCH(LEFT(已整理!J552,6),中文!E:E,0))</f>
        <v>婴儿马力欧（高尔夫）</v>
      </c>
      <c r="H552" s="5">
        <v>1</v>
      </c>
      <c r="I552" s="2">
        <v>1</v>
      </c>
      <c r="J552" s="2" t="s">
        <v>2157</v>
      </c>
      <c r="K552" s="2" t="s">
        <v>2824</v>
      </c>
      <c r="L552" s="31">
        <v>42943</v>
      </c>
      <c r="M552" s="2"/>
      <c r="N552" s="73" t="str">
        <f t="shared" si="8"/>
        <v>MSS64</v>
      </c>
    </row>
    <row r="553" spans="1:14" ht="14.25" customHeight="1" x14ac:dyDescent="0.2">
      <c r="A553" s="1">
        <v>552</v>
      </c>
      <c r="B553" s="2">
        <v>20171109</v>
      </c>
      <c r="C553" s="1" t="s">
        <v>759</v>
      </c>
      <c r="D553" s="1" t="s">
        <v>413</v>
      </c>
      <c r="E553" s="1" t="s">
        <v>414</v>
      </c>
      <c r="F553" s="1" t="s">
        <v>545</v>
      </c>
      <c r="G553" s="73" t="str">
        <f>INDEX(中文!B:B,MATCH(LEFT(已整理!J553,6),中文!E:E,0))</f>
        <v>马力欧（赛马）</v>
      </c>
      <c r="H553" s="5">
        <v>1</v>
      </c>
      <c r="I553" s="2">
        <v>1</v>
      </c>
      <c r="J553" s="2" t="s">
        <v>2158</v>
      </c>
      <c r="K553" s="2" t="s">
        <v>2825</v>
      </c>
      <c r="L553" s="31">
        <v>42943</v>
      </c>
      <c r="M553" s="2"/>
      <c r="N553" s="73" t="str">
        <f t="shared" si="8"/>
        <v>MSS65</v>
      </c>
    </row>
    <row r="554" spans="1:14" ht="14.25" customHeight="1" x14ac:dyDescent="0.2">
      <c r="A554" s="1">
        <v>553</v>
      </c>
      <c r="B554" s="2">
        <v>20171109</v>
      </c>
      <c r="C554" s="1" t="s">
        <v>759</v>
      </c>
      <c r="D554" s="1" t="s">
        <v>413</v>
      </c>
      <c r="E554" s="1" t="s">
        <v>414</v>
      </c>
      <c r="F554" s="1" t="s">
        <v>546</v>
      </c>
      <c r="G554" s="73" t="str">
        <f>INDEX(中文!B:B,MATCH(LEFT(已整理!J554,6),中文!E:E,0))</f>
        <v>婴儿路易吉（足球）</v>
      </c>
      <c r="H554" s="5">
        <v>1</v>
      </c>
      <c r="I554" s="2">
        <v>1</v>
      </c>
      <c r="J554" s="2" t="s">
        <v>2159</v>
      </c>
      <c r="K554" s="2" t="s">
        <v>2826</v>
      </c>
      <c r="L554" s="31">
        <v>42943</v>
      </c>
      <c r="M554" s="2"/>
      <c r="N554" s="73" t="str">
        <f t="shared" si="8"/>
        <v>MSS66</v>
      </c>
    </row>
    <row r="555" spans="1:14" ht="14.25" customHeight="1" x14ac:dyDescent="0.2">
      <c r="A555" s="1">
        <v>554</v>
      </c>
      <c r="B555" s="2">
        <v>20171109</v>
      </c>
      <c r="C555" s="1" t="s">
        <v>759</v>
      </c>
      <c r="D555" s="1" t="s">
        <v>413</v>
      </c>
      <c r="E555" s="1" t="s">
        <v>414</v>
      </c>
      <c r="F555" s="1" t="s">
        <v>547</v>
      </c>
      <c r="G555" s="73" t="str">
        <f>INDEX(中文!B:B,MATCH(LEFT(已整理!J555,6),中文!E:E,0))</f>
        <v>婴儿路易吉（棒球）</v>
      </c>
      <c r="H555" s="5">
        <v>1</v>
      </c>
      <c r="I555" s="2">
        <v>1</v>
      </c>
      <c r="J555" s="2" t="s">
        <v>2160</v>
      </c>
      <c r="K555" s="2" t="s">
        <v>2827</v>
      </c>
      <c r="L555" s="31">
        <v>42943</v>
      </c>
      <c r="M555" s="2"/>
      <c r="N555" s="73" t="str">
        <f t="shared" si="8"/>
        <v>MSS67</v>
      </c>
    </row>
    <row r="556" spans="1:14" ht="14.25" customHeight="1" x14ac:dyDescent="0.2">
      <c r="A556" s="1">
        <v>555</v>
      </c>
      <c r="B556" s="2">
        <v>20171109</v>
      </c>
      <c r="C556" s="1" t="s">
        <v>759</v>
      </c>
      <c r="D556" s="1" t="s">
        <v>413</v>
      </c>
      <c r="E556" s="1" t="s">
        <v>414</v>
      </c>
      <c r="F556" s="1" t="s">
        <v>548</v>
      </c>
      <c r="G556" s="73" t="str">
        <f>INDEX(中文!B:B,MATCH(LEFT(已整理!J556,6),中文!E:E,0))</f>
        <v>婴儿路易吉（网球）</v>
      </c>
      <c r="H556" s="5">
        <v>1</v>
      </c>
      <c r="I556" s="2">
        <v>1</v>
      </c>
      <c r="J556" s="2" t="s">
        <v>2161</v>
      </c>
      <c r="K556" s="2" t="s">
        <v>2828</v>
      </c>
      <c r="L556" s="31">
        <v>42943</v>
      </c>
      <c r="M556" s="2"/>
      <c r="N556" s="73" t="str">
        <f t="shared" si="8"/>
        <v>MSS68</v>
      </c>
    </row>
    <row r="557" spans="1:14" ht="14.25" customHeight="1" x14ac:dyDescent="0.2">
      <c r="A557" s="1">
        <v>556</v>
      </c>
      <c r="B557" s="2">
        <v>20171109</v>
      </c>
      <c r="C557" s="1" t="s">
        <v>759</v>
      </c>
      <c r="D557" s="1" t="s">
        <v>413</v>
      </c>
      <c r="E557" s="1" t="s">
        <v>414</v>
      </c>
      <c r="F557" s="1" t="s">
        <v>549</v>
      </c>
      <c r="G557" s="73" t="str">
        <f>INDEX(中文!B:B,MATCH(LEFT(已整理!J557,6),中文!E:E,0))</f>
        <v>婴儿路易吉（高尔夫）</v>
      </c>
      <c r="H557" s="5">
        <v>1</v>
      </c>
      <c r="I557" s="2">
        <v>1</v>
      </c>
      <c r="J557" s="2" t="s">
        <v>2162</v>
      </c>
      <c r="K557" s="2" t="s">
        <v>2829</v>
      </c>
      <c r="L557" s="31">
        <v>42943</v>
      </c>
      <c r="M557" s="2"/>
      <c r="N557" s="73" t="str">
        <f t="shared" si="8"/>
        <v>MSS69</v>
      </c>
    </row>
    <row r="558" spans="1:14" ht="14.25" customHeight="1" x14ac:dyDescent="0.2">
      <c r="A558" s="1">
        <v>557</v>
      </c>
      <c r="B558" s="2">
        <v>20171109</v>
      </c>
      <c r="C558" s="1" t="s">
        <v>759</v>
      </c>
      <c r="D558" s="1" t="s">
        <v>413</v>
      </c>
      <c r="E558" s="1" t="s">
        <v>414</v>
      </c>
      <c r="F558" s="1" t="s">
        <v>550</v>
      </c>
      <c r="G558" s="73" t="str">
        <f>INDEX(中文!B:B,MATCH(LEFT(已整理!J558,6),中文!E:E,0))</f>
        <v>婴儿路易吉（赛马）</v>
      </c>
      <c r="H558" s="5">
        <v>1</v>
      </c>
      <c r="I558" s="2">
        <v>1</v>
      </c>
      <c r="J558" s="2" t="s">
        <v>2163</v>
      </c>
      <c r="K558" s="2" t="s">
        <v>2830</v>
      </c>
      <c r="L558" s="31">
        <v>42943</v>
      </c>
      <c r="M558" s="2"/>
      <c r="N558" s="73" t="str">
        <f t="shared" si="8"/>
        <v>MSS70</v>
      </c>
    </row>
    <row r="559" spans="1:14" ht="14.25" customHeight="1" x14ac:dyDescent="0.2">
      <c r="A559" s="1">
        <v>558</v>
      </c>
      <c r="B559" s="2">
        <v>20171109</v>
      </c>
      <c r="C559" s="1" t="s">
        <v>759</v>
      </c>
      <c r="D559" s="1" t="s">
        <v>413</v>
      </c>
      <c r="E559" s="1" t="s">
        <v>414</v>
      </c>
      <c r="F559" s="1" t="s">
        <v>551</v>
      </c>
      <c r="G559" s="73" t="str">
        <f>INDEX(中文!B:B,MATCH(LEFT(已整理!J559,6),中文!E:E,0))</f>
        <v>凯萨琳（足球）</v>
      </c>
      <c r="H559" s="5">
        <v>1</v>
      </c>
      <c r="I559" s="2">
        <v>1</v>
      </c>
      <c r="J559" s="2" t="s">
        <v>2164</v>
      </c>
      <c r="K559" s="2" t="s">
        <v>2831</v>
      </c>
      <c r="L559" s="31">
        <v>42943</v>
      </c>
      <c r="M559" s="2"/>
      <c r="N559" s="73" t="str">
        <f t="shared" si="8"/>
        <v>MSS71</v>
      </c>
    </row>
    <row r="560" spans="1:14" ht="14.25" customHeight="1" x14ac:dyDescent="0.2">
      <c r="A560" s="1">
        <v>559</v>
      </c>
      <c r="B560" s="2">
        <v>20171109</v>
      </c>
      <c r="C560" s="1" t="s">
        <v>759</v>
      </c>
      <c r="D560" s="1" t="s">
        <v>413</v>
      </c>
      <c r="E560" s="1" t="s">
        <v>414</v>
      </c>
      <c r="F560" s="1" t="s">
        <v>552</v>
      </c>
      <c r="G560" s="73" t="str">
        <f>INDEX(中文!B:B,MATCH(LEFT(已整理!J560,6),中文!E:E,0))</f>
        <v>凯萨琳（棒球）</v>
      </c>
      <c r="H560" s="5">
        <v>1</v>
      </c>
      <c r="I560" s="2">
        <v>1</v>
      </c>
      <c r="J560" s="2" t="s">
        <v>2165</v>
      </c>
      <c r="K560" s="2" t="s">
        <v>2832</v>
      </c>
      <c r="L560" s="31">
        <v>42943</v>
      </c>
      <c r="M560" s="2"/>
      <c r="N560" s="73" t="str">
        <f t="shared" si="8"/>
        <v>MSS72</v>
      </c>
    </row>
    <row r="561" spans="1:14" ht="14.25" customHeight="1" x14ac:dyDescent="0.2">
      <c r="A561" s="1">
        <v>560</v>
      </c>
      <c r="B561" s="2">
        <v>20171109</v>
      </c>
      <c r="C561" s="1" t="s">
        <v>759</v>
      </c>
      <c r="D561" s="1" t="s">
        <v>413</v>
      </c>
      <c r="E561" s="1" t="s">
        <v>414</v>
      </c>
      <c r="F561" s="1" t="s">
        <v>553</v>
      </c>
      <c r="G561" s="73" t="str">
        <f>INDEX(中文!B:B,MATCH(LEFT(已整理!J561,6),中文!E:E,0))</f>
        <v>凯萨琳（网球）</v>
      </c>
      <c r="H561" s="5">
        <v>1</v>
      </c>
      <c r="I561" s="2">
        <v>1</v>
      </c>
      <c r="J561" s="2" t="s">
        <v>2166</v>
      </c>
      <c r="K561" s="2" t="s">
        <v>2833</v>
      </c>
      <c r="L561" s="31">
        <v>42943</v>
      </c>
      <c r="M561" s="2"/>
      <c r="N561" s="73" t="str">
        <f t="shared" si="8"/>
        <v>MSS73</v>
      </c>
    </row>
    <row r="562" spans="1:14" ht="14.25" customHeight="1" x14ac:dyDescent="0.2">
      <c r="A562" s="1">
        <v>561</v>
      </c>
      <c r="B562" s="2">
        <v>20171109</v>
      </c>
      <c r="C562" s="1" t="s">
        <v>759</v>
      </c>
      <c r="D562" s="1" t="s">
        <v>413</v>
      </c>
      <c r="E562" s="1" t="s">
        <v>414</v>
      </c>
      <c r="F562" s="1" t="s">
        <v>554</v>
      </c>
      <c r="G562" s="73" t="str">
        <f>INDEX(中文!B:B,MATCH(LEFT(已整理!J562,6),中文!E:E,0))</f>
        <v>凯萨琳（高尔夫）</v>
      </c>
      <c r="H562" s="5">
        <v>1</v>
      </c>
      <c r="I562" s="2">
        <v>1</v>
      </c>
      <c r="J562" s="2" t="s">
        <v>2167</v>
      </c>
      <c r="K562" s="2" t="s">
        <v>2834</v>
      </c>
      <c r="L562" s="31">
        <v>42943</v>
      </c>
      <c r="M562" s="2"/>
      <c r="N562" s="73" t="str">
        <f t="shared" si="8"/>
        <v>MSS74</v>
      </c>
    </row>
    <row r="563" spans="1:14" ht="14.25" customHeight="1" x14ac:dyDescent="0.2">
      <c r="A563" s="1">
        <v>562</v>
      </c>
      <c r="B563" s="2">
        <v>20171109</v>
      </c>
      <c r="C563" s="1" t="s">
        <v>759</v>
      </c>
      <c r="D563" s="1" t="s">
        <v>413</v>
      </c>
      <c r="E563" s="1" t="s">
        <v>414</v>
      </c>
      <c r="F563" s="1" t="s">
        <v>555</v>
      </c>
      <c r="G563" s="73" t="str">
        <f>INDEX(中文!B:B,MATCH(LEFT(已整理!J563,6),中文!E:E,0))</f>
        <v>凯萨琳（赛马）</v>
      </c>
      <c r="H563" s="5">
        <v>1</v>
      </c>
      <c r="I563" s="2">
        <v>1</v>
      </c>
      <c r="J563" s="2" t="s">
        <v>2168</v>
      </c>
      <c r="K563" s="2" t="s">
        <v>2835</v>
      </c>
      <c r="L563" s="31">
        <v>42943</v>
      </c>
      <c r="M563" s="2"/>
      <c r="N563" s="73" t="str">
        <f t="shared" si="8"/>
        <v>MSS75</v>
      </c>
    </row>
    <row r="564" spans="1:14" ht="14.25" customHeight="1" x14ac:dyDescent="0.2">
      <c r="A564" s="1">
        <v>563</v>
      </c>
      <c r="B564" s="2">
        <v>20171109</v>
      </c>
      <c r="C564" s="1" t="s">
        <v>759</v>
      </c>
      <c r="D564" s="1" t="s">
        <v>413</v>
      </c>
      <c r="E564" s="1" t="s">
        <v>414</v>
      </c>
      <c r="F564" s="1" t="s">
        <v>556</v>
      </c>
      <c r="G564" s="73" t="str">
        <f>INDEX(中文!B:B,MATCH(LEFT(已整理!J564,6),中文!E:E,0))</f>
        <v>罗莎塔（足球）</v>
      </c>
      <c r="H564" s="5">
        <v>1</v>
      </c>
      <c r="I564" s="2">
        <v>1</v>
      </c>
      <c r="J564" s="2" t="s">
        <v>2169</v>
      </c>
      <c r="K564" s="2" t="s">
        <v>2836</v>
      </c>
      <c r="L564" s="31">
        <v>42943</v>
      </c>
      <c r="M564" s="2"/>
      <c r="N564" s="73" t="str">
        <f t="shared" si="8"/>
        <v>MSS76</v>
      </c>
    </row>
    <row r="565" spans="1:14" ht="14.25" customHeight="1" x14ac:dyDescent="0.2">
      <c r="A565" s="1">
        <v>564</v>
      </c>
      <c r="B565" s="2">
        <v>20171109</v>
      </c>
      <c r="C565" s="1" t="s">
        <v>759</v>
      </c>
      <c r="D565" s="1" t="s">
        <v>413</v>
      </c>
      <c r="E565" s="1" t="s">
        <v>414</v>
      </c>
      <c r="F565" s="1" t="s">
        <v>557</v>
      </c>
      <c r="G565" s="73" t="str">
        <f>INDEX(中文!B:B,MATCH(LEFT(已整理!J565,6),中文!E:E,0))</f>
        <v>罗莎塔（棒球）</v>
      </c>
      <c r="H565" s="5">
        <v>1</v>
      </c>
      <c r="I565" s="2">
        <v>1</v>
      </c>
      <c r="J565" s="2" t="s">
        <v>2170</v>
      </c>
      <c r="K565" s="2" t="s">
        <v>2837</v>
      </c>
      <c r="L565" s="31">
        <v>42943</v>
      </c>
      <c r="M565" s="2"/>
      <c r="N565" s="73" t="str">
        <f t="shared" si="8"/>
        <v>MSS77</v>
      </c>
    </row>
    <row r="566" spans="1:14" ht="14.25" customHeight="1" x14ac:dyDescent="0.2">
      <c r="A566" s="1">
        <v>565</v>
      </c>
      <c r="B566" s="2">
        <v>20171109</v>
      </c>
      <c r="C566" s="1" t="s">
        <v>759</v>
      </c>
      <c r="D566" s="1" t="s">
        <v>413</v>
      </c>
      <c r="E566" s="1" t="s">
        <v>414</v>
      </c>
      <c r="F566" s="1" t="s">
        <v>558</v>
      </c>
      <c r="G566" s="73" t="str">
        <f>INDEX(中文!B:B,MATCH(LEFT(已整理!J566,6),中文!E:E,0))</f>
        <v>罗莎塔（网球）</v>
      </c>
      <c r="H566" s="5">
        <v>1</v>
      </c>
      <c r="I566" s="2">
        <v>1</v>
      </c>
      <c r="J566" s="2" t="s">
        <v>2171</v>
      </c>
      <c r="K566" s="2" t="s">
        <v>2838</v>
      </c>
      <c r="L566" s="31">
        <v>42943</v>
      </c>
      <c r="M566" s="2"/>
      <c r="N566" s="73" t="str">
        <f t="shared" si="8"/>
        <v>MSS78</v>
      </c>
    </row>
    <row r="567" spans="1:14" ht="14.25" customHeight="1" x14ac:dyDescent="0.2">
      <c r="A567" s="1">
        <v>566</v>
      </c>
      <c r="B567" s="2">
        <v>20171109</v>
      </c>
      <c r="C567" s="1" t="s">
        <v>759</v>
      </c>
      <c r="D567" s="1" t="s">
        <v>413</v>
      </c>
      <c r="E567" s="1" t="s">
        <v>414</v>
      </c>
      <c r="F567" s="1" t="s">
        <v>559</v>
      </c>
      <c r="G567" s="73" t="str">
        <f>INDEX(中文!B:B,MATCH(LEFT(已整理!J567,6),中文!E:E,0))</f>
        <v>罗莎塔（高尔夫）</v>
      </c>
      <c r="H567" s="5">
        <v>1</v>
      </c>
      <c r="I567" s="2">
        <v>1</v>
      </c>
      <c r="J567" s="2" t="s">
        <v>2172</v>
      </c>
      <c r="K567" s="2" t="s">
        <v>2839</v>
      </c>
      <c r="L567" s="31">
        <v>42943</v>
      </c>
      <c r="M567" s="2"/>
      <c r="N567" s="73" t="str">
        <f t="shared" si="8"/>
        <v>MSS79</v>
      </c>
    </row>
    <row r="568" spans="1:14" ht="14.25" customHeight="1" x14ac:dyDescent="0.2">
      <c r="A568" s="1">
        <v>567</v>
      </c>
      <c r="B568" s="2">
        <v>20171109</v>
      </c>
      <c r="C568" s="1" t="s">
        <v>759</v>
      </c>
      <c r="D568" s="1" t="s">
        <v>413</v>
      </c>
      <c r="E568" s="1" t="s">
        <v>414</v>
      </c>
      <c r="F568" s="1" t="s">
        <v>560</v>
      </c>
      <c r="G568" s="73" t="str">
        <f>INDEX(中文!B:B,MATCH(LEFT(已整理!J568,6),中文!E:E,0))</f>
        <v>罗莎塔（赛马）</v>
      </c>
      <c r="H568" s="5">
        <v>1</v>
      </c>
      <c r="I568" s="2">
        <v>1</v>
      </c>
      <c r="J568" s="2" t="s">
        <v>2173</v>
      </c>
      <c r="K568" s="2" t="s">
        <v>2840</v>
      </c>
      <c r="L568" s="31">
        <v>42943</v>
      </c>
      <c r="M568" s="2"/>
      <c r="N568" s="73" t="str">
        <f t="shared" si="8"/>
        <v>MSS80</v>
      </c>
    </row>
    <row r="569" spans="1:14" ht="14.25" customHeight="1" x14ac:dyDescent="0.2">
      <c r="A569" s="1">
        <v>568</v>
      </c>
      <c r="B569" s="2">
        <v>20171109</v>
      </c>
      <c r="C569" s="1" t="s">
        <v>759</v>
      </c>
      <c r="D569" s="1" t="s">
        <v>413</v>
      </c>
      <c r="E569" s="1" t="s">
        <v>414</v>
      </c>
      <c r="F569" s="1" t="s">
        <v>561</v>
      </c>
      <c r="G569" s="73" t="str">
        <f>INDEX(中文!B:B,MATCH(LEFT(已整理!J569,6),中文!E:E,0))</f>
        <v>金属马力欧（足球）</v>
      </c>
      <c r="H569" s="5">
        <v>1</v>
      </c>
      <c r="I569" s="2">
        <v>1</v>
      </c>
      <c r="J569" s="2" t="s">
        <v>2174</v>
      </c>
      <c r="K569" s="2" t="s">
        <v>2841</v>
      </c>
      <c r="L569" s="31">
        <v>42943</v>
      </c>
      <c r="M569" s="2"/>
      <c r="N569" s="73" t="str">
        <f t="shared" si="8"/>
        <v>MSS81</v>
      </c>
    </row>
    <row r="570" spans="1:14" ht="14.25" customHeight="1" x14ac:dyDescent="0.2">
      <c r="A570" s="1">
        <v>569</v>
      </c>
      <c r="B570" s="2">
        <v>20171109</v>
      </c>
      <c r="C570" s="1" t="s">
        <v>759</v>
      </c>
      <c r="D570" s="1" t="s">
        <v>413</v>
      </c>
      <c r="E570" s="1" t="s">
        <v>414</v>
      </c>
      <c r="F570" s="1" t="s">
        <v>562</v>
      </c>
      <c r="G570" s="73" t="str">
        <f>INDEX(中文!B:B,MATCH(LEFT(已整理!J570,6),中文!E:E,0))</f>
        <v>金属马力欧（棒球）</v>
      </c>
      <c r="H570" s="5">
        <v>1</v>
      </c>
      <c r="I570" s="2">
        <v>1</v>
      </c>
      <c r="J570" s="2" t="s">
        <v>2175</v>
      </c>
      <c r="K570" s="2" t="s">
        <v>2842</v>
      </c>
      <c r="L570" s="31">
        <v>42943</v>
      </c>
      <c r="M570" s="2"/>
      <c r="N570" s="73" t="str">
        <f t="shared" si="8"/>
        <v>MSS82</v>
      </c>
    </row>
    <row r="571" spans="1:14" ht="14.25" customHeight="1" x14ac:dyDescent="0.2">
      <c r="A571" s="1">
        <v>570</v>
      </c>
      <c r="B571" s="2">
        <v>20171109</v>
      </c>
      <c r="C571" s="1" t="s">
        <v>759</v>
      </c>
      <c r="D571" s="1" t="s">
        <v>413</v>
      </c>
      <c r="E571" s="1" t="s">
        <v>414</v>
      </c>
      <c r="F571" s="1" t="s">
        <v>563</v>
      </c>
      <c r="G571" s="73" t="str">
        <f>INDEX(中文!B:B,MATCH(LEFT(已整理!J571,6),中文!E:E,0))</f>
        <v>金属马力欧（网球）</v>
      </c>
      <c r="H571" s="5">
        <v>1</v>
      </c>
      <c r="I571" s="2">
        <v>1</v>
      </c>
      <c r="J571" s="2" t="s">
        <v>2176</v>
      </c>
      <c r="K571" s="2" t="s">
        <v>3011</v>
      </c>
      <c r="L571" s="31">
        <v>42943</v>
      </c>
      <c r="M571" s="2"/>
      <c r="N571" s="73" t="str">
        <f t="shared" si="8"/>
        <v>MSS83</v>
      </c>
    </row>
    <row r="572" spans="1:14" ht="14.25" customHeight="1" x14ac:dyDescent="0.2">
      <c r="A572" s="1">
        <v>571</v>
      </c>
      <c r="B572" s="2">
        <v>20171109</v>
      </c>
      <c r="C572" s="1" t="s">
        <v>759</v>
      </c>
      <c r="D572" s="1" t="s">
        <v>413</v>
      </c>
      <c r="E572" s="1" t="s">
        <v>414</v>
      </c>
      <c r="F572" s="1" t="s">
        <v>564</v>
      </c>
      <c r="G572" s="73" t="str">
        <f>INDEX(中文!B:B,MATCH(LEFT(已整理!J572,6),中文!E:E,0))</f>
        <v>金属马力欧（高尔夫）</v>
      </c>
      <c r="H572" s="5">
        <v>1</v>
      </c>
      <c r="I572" s="2">
        <v>1</v>
      </c>
      <c r="J572" s="2" t="s">
        <v>2177</v>
      </c>
      <c r="K572" s="2" t="s">
        <v>2843</v>
      </c>
      <c r="L572" s="31">
        <v>42943</v>
      </c>
      <c r="M572" s="2"/>
      <c r="N572" s="73" t="str">
        <f t="shared" si="8"/>
        <v>MSS84</v>
      </c>
    </row>
    <row r="573" spans="1:14" ht="14.25" customHeight="1" x14ac:dyDescent="0.2">
      <c r="A573" s="1">
        <v>572</v>
      </c>
      <c r="B573" s="2">
        <v>20171109</v>
      </c>
      <c r="C573" s="1" t="s">
        <v>759</v>
      </c>
      <c r="D573" s="1" t="s">
        <v>413</v>
      </c>
      <c r="E573" s="1" t="s">
        <v>414</v>
      </c>
      <c r="F573" s="1" t="s">
        <v>565</v>
      </c>
      <c r="G573" s="73" t="str">
        <f>INDEX(中文!B:B,MATCH(LEFT(已整理!J573,6),中文!E:E,0))</f>
        <v>金属马力欧（赛马）</v>
      </c>
      <c r="H573" s="5">
        <v>1</v>
      </c>
      <c r="I573" s="2">
        <v>1</v>
      </c>
      <c r="J573" s="2" t="s">
        <v>2178</v>
      </c>
      <c r="K573" s="2" t="s">
        <v>2844</v>
      </c>
      <c r="L573" s="31">
        <v>42943</v>
      </c>
      <c r="M573" s="2"/>
      <c r="N573" s="73" t="str">
        <f t="shared" si="8"/>
        <v>MSS85</v>
      </c>
    </row>
    <row r="574" spans="1:14" ht="14.25" customHeight="1" x14ac:dyDescent="0.2">
      <c r="A574" s="1">
        <v>573</v>
      </c>
      <c r="B574" s="2">
        <v>20171109</v>
      </c>
      <c r="C574" s="1" t="s">
        <v>759</v>
      </c>
      <c r="D574" s="1" t="s">
        <v>413</v>
      </c>
      <c r="E574" s="1" t="s">
        <v>414</v>
      </c>
      <c r="F574" s="1" t="s">
        <v>566</v>
      </c>
      <c r="G574" s="73" t="str">
        <f>INDEX(中文!B:B,MATCH(LEFT(已整理!J574,6),中文!E:E,0))</f>
        <v>桃花公主（足球）</v>
      </c>
      <c r="H574" s="5">
        <v>1</v>
      </c>
      <c r="I574" s="2">
        <v>1</v>
      </c>
      <c r="J574" s="2" t="s">
        <v>2179</v>
      </c>
      <c r="K574" s="2" t="s">
        <v>2845</v>
      </c>
      <c r="L574" s="31">
        <v>42943</v>
      </c>
      <c r="M574" s="2"/>
      <c r="N574" s="73" t="str">
        <f t="shared" si="8"/>
        <v>MSS86</v>
      </c>
    </row>
    <row r="575" spans="1:14" ht="14.25" customHeight="1" x14ac:dyDescent="0.2">
      <c r="A575" s="1">
        <v>574</v>
      </c>
      <c r="B575" s="2">
        <v>20171109</v>
      </c>
      <c r="C575" s="1" t="s">
        <v>759</v>
      </c>
      <c r="D575" s="1" t="s">
        <v>413</v>
      </c>
      <c r="E575" s="1" t="s">
        <v>414</v>
      </c>
      <c r="F575" s="1" t="s">
        <v>567</v>
      </c>
      <c r="G575" s="73" t="str">
        <f>INDEX(中文!B:B,MATCH(LEFT(已整理!J575,6),中文!E:E,0))</f>
        <v>桃花公主（棒球）</v>
      </c>
      <c r="H575" s="5">
        <v>1</v>
      </c>
      <c r="I575" s="2">
        <v>1</v>
      </c>
      <c r="J575" s="2" t="s">
        <v>2180</v>
      </c>
      <c r="K575" s="2" t="s">
        <v>2846</v>
      </c>
      <c r="L575" s="31">
        <v>42943</v>
      </c>
      <c r="M575" s="2"/>
      <c r="N575" s="73" t="str">
        <f t="shared" si="8"/>
        <v>MSS87</v>
      </c>
    </row>
    <row r="576" spans="1:14" ht="14.25" customHeight="1" x14ac:dyDescent="0.2">
      <c r="A576" s="1">
        <v>575</v>
      </c>
      <c r="B576" s="2">
        <v>20171109</v>
      </c>
      <c r="C576" s="1" t="s">
        <v>759</v>
      </c>
      <c r="D576" s="1" t="s">
        <v>413</v>
      </c>
      <c r="E576" s="1" t="s">
        <v>414</v>
      </c>
      <c r="F576" s="1" t="s">
        <v>568</v>
      </c>
      <c r="G576" s="73" t="str">
        <f>INDEX(中文!B:B,MATCH(LEFT(已整理!J576,6),中文!E:E,0))</f>
        <v>桃花公主（网球）</v>
      </c>
      <c r="H576" s="5">
        <v>1</v>
      </c>
      <c r="I576" s="2">
        <v>1</v>
      </c>
      <c r="J576" s="2" t="s">
        <v>2181</v>
      </c>
      <c r="K576" s="2" t="s">
        <v>2847</v>
      </c>
      <c r="L576" s="31">
        <v>42943</v>
      </c>
      <c r="M576" s="2"/>
      <c r="N576" s="73" t="str">
        <f t="shared" si="8"/>
        <v>MSS88</v>
      </c>
    </row>
    <row r="577" spans="1:14" ht="14.25" customHeight="1" x14ac:dyDescent="0.2">
      <c r="A577" s="1">
        <v>576</v>
      </c>
      <c r="B577" s="2">
        <v>20171109</v>
      </c>
      <c r="C577" s="1" t="s">
        <v>759</v>
      </c>
      <c r="D577" s="1" t="s">
        <v>413</v>
      </c>
      <c r="E577" s="1" t="s">
        <v>414</v>
      </c>
      <c r="F577" s="1" t="s">
        <v>569</v>
      </c>
      <c r="G577" s="73" t="str">
        <f>INDEX(中文!B:B,MATCH(LEFT(已整理!J577,6),中文!E:E,0))</f>
        <v>桃花公主（高尔夫）</v>
      </c>
      <c r="H577" s="5">
        <v>1</v>
      </c>
      <c r="I577" s="2">
        <v>1</v>
      </c>
      <c r="J577" s="2" t="s">
        <v>2182</v>
      </c>
      <c r="K577" s="2" t="s">
        <v>2848</v>
      </c>
      <c r="L577" s="31">
        <v>42943</v>
      </c>
      <c r="M577" s="2"/>
      <c r="N577" s="73" t="str">
        <f t="shared" si="8"/>
        <v>MSS89</v>
      </c>
    </row>
    <row r="578" spans="1:14" ht="14.25" customHeight="1" x14ac:dyDescent="0.2">
      <c r="A578" s="1">
        <v>577</v>
      </c>
      <c r="B578" s="2">
        <v>20171109</v>
      </c>
      <c r="C578" s="1" t="s">
        <v>759</v>
      </c>
      <c r="D578" s="1" t="s">
        <v>413</v>
      </c>
      <c r="E578" s="1" t="s">
        <v>414</v>
      </c>
      <c r="F578" s="1" t="s">
        <v>570</v>
      </c>
      <c r="G578" s="73" t="str">
        <f>INDEX(中文!B:B,MATCH(LEFT(已整理!J578,6),中文!E:E,0))</f>
        <v>桃花公主（赛马）</v>
      </c>
      <c r="H578" s="5">
        <v>1</v>
      </c>
      <c r="I578" s="2">
        <v>1</v>
      </c>
      <c r="J578" s="2" t="s">
        <v>2183</v>
      </c>
      <c r="K578" s="2" t="s">
        <v>2849</v>
      </c>
      <c r="L578" s="31">
        <v>42943</v>
      </c>
      <c r="M578" s="2"/>
      <c r="N578" s="73" t="str">
        <f t="shared" si="8"/>
        <v>MSS90</v>
      </c>
    </row>
    <row r="579" spans="1:14" ht="14.25" customHeight="1" x14ac:dyDescent="0.2">
      <c r="A579" s="1">
        <v>578</v>
      </c>
      <c r="B579" s="2">
        <v>20171109</v>
      </c>
      <c r="C579" s="1" t="s">
        <v>759</v>
      </c>
      <c r="D579" s="1" t="s">
        <v>413</v>
      </c>
      <c r="E579" s="1" t="s">
        <v>617</v>
      </c>
      <c r="F579" s="1" t="s">
        <v>619</v>
      </c>
      <c r="G579" s="73" t="str">
        <f>INDEX(中文!B:B,MATCH(LEFT(已整理!J579,6),中文!E:E,0))</f>
        <v>马力欧</v>
      </c>
      <c r="H579" s="5">
        <v>1</v>
      </c>
      <c r="I579" s="2">
        <v>1</v>
      </c>
      <c r="J579" s="2" t="s">
        <v>2184</v>
      </c>
      <c r="K579" s="2" t="s">
        <v>2850</v>
      </c>
      <c r="L579" s="31">
        <v>42943</v>
      </c>
      <c r="M579" s="2"/>
      <c r="N579" s="73" t="str">
        <f t="shared" ref="N579:N642" si="9">SUBSTITUTE(SUBSTITUTE(LEFT(F579,FIND("-",F579)-2),"[",""),"] ","")&amp;IF(C579="Powersaves","-X","")</f>
        <v>3AM01</v>
      </c>
    </row>
    <row r="580" spans="1:14" ht="14.25" customHeight="1" x14ac:dyDescent="0.2">
      <c r="A580" s="1">
        <v>579</v>
      </c>
      <c r="B580" s="2">
        <v>20171109</v>
      </c>
      <c r="C580" s="1" t="s">
        <v>759</v>
      </c>
      <c r="D580" s="1" t="s">
        <v>413</v>
      </c>
      <c r="E580" s="1" t="s">
        <v>617</v>
      </c>
      <c r="F580" s="1" t="s">
        <v>590</v>
      </c>
      <c r="G580" s="73" t="str">
        <f>INDEX(中文!B:B,MATCH(LEFT(已整理!J580,6),中文!E:E,0))</f>
        <v>马力欧</v>
      </c>
      <c r="H580" s="5">
        <v>1</v>
      </c>
      <c r="I580" s="2">
        <v>1</v>
      </c>
      <c r="J580" s="2" t="s">
        <v>2185</v>
      </c>
      <c r="K580" s="2" t="s">
        <v>2851</v>
      </c>
      <c r="L580" s="31">
        <v>42943</v>
      </c>
      <c r="M580" s="2"/>
      <c r="N580" s="73" t="str">
        <f t="shared" si="9"/>
        <v>3AM02</v>
      </c>
    </row>
    <row r="581" spans="1:14" ht="14.25" customHeight="1" x14ac:dyDescent="0.2">
      <c r="A581" s="1">
        <v>580</v>
      </c>
      <c r="B581" s="2">
        <v>20171109</v>
      </c>
      <c r="C581" s="1" t="s">
        <v>759</v>
      </c>
      <c r="D581" s="1" t="s">
        <v>413</v>
      </c>
      <c r="E581" s="1" t="s">
        <v>618</v>
      </c>
      <c r="F581" s="1" t="s">
        <v>621</v>
      </c>
      <c r="G581" s="73" t="str">
        <f>INDEX(中文!B:B,MATCH(LEFT(已整理!J581,6),中文!E:E,0))</f>
        <v>马力欧</v>
      </c>
      <c r="H581" s="5">
        <v>1</v>
      </c>
      <c r="I581" s="2">
        <v>1</v>
      </c>
      <c r="J581" s="2" t="s">
        <v>2186</v>
      </c>
      <c r="K581" s="2" t="s">
        <v>2852</v>
      </c>
      <c r="L581" s="31">
        <v>42943</v>
      </c>
      <c r="M581" s="6"/>
      <c r="N581" s="73" t="str">
        <f t="shared" si="9"/>
        <v>SM01</v>
      </c>
    </row>
    <row r="582" spans="1:14" ht="14.25" customHeight="1" x14ac:dyDescent="0.2">
      <c r="A582" s="1">
        <v>581</v>
      </c>
      <c r="B582" s="2">
        <v>20171109</v>
      </c>
      <c r="C582" s="1" t="s">
        <v>759</v>
      </c>
      <c r="D582" s="1" t="s">
        <v>413</v>
      </c>
      <c r="E582" s="1" t="s">
        <v>591</v>
      </c>
      <c r="F582" s="1" t="s">
        <v>469</v>
      </c>
      <c r="G582" s="73" t="str">
        <f>INDEX(中文!B:B,MATCH(LEFT(已整理!J582,6),中文!E:E,0))</f>
        <v>桃花公主</v>
      </c>
      <c r="H582" s="5">
        <v>1</v>
      </c>
      <c r="I582" s="2">
        <v>1</v>
      </c>
      <c r="J582" s="2" t="s">
        <v>2187</v>
      </c>
      <c r="K582" s="2" t="s">
        <v>2853</v>
      </c>
      <c r="L582" s="31">
        <v>42943</v>
      </c>
      <c r="M582" s="6"/>
      <c r="N582" s="73" t="str">
        <f t="shared" si="9"/>
        <v>SM02</v>
      </c>
    </row>
    <row r="583" spans="1:14" ht="14.25" customHeight="1" x14ac:dyDescent="0.2">
      <c r="A583" s="1">
        <v>582</v>
      </c>
      <c r="B583" s="2">
        <v>20171109</v>
      </c>
      <c r="C583" s="1" t="s">
        <v>759</v>
      </c>
      <c r="D583" s="1" t="s">
        <v>413</v>
      </c>
      <c r="E583" s="1" t="s">
        <v>591</v>
      </c>
      <c r="F583" s="1" t="s">
        <v>1323</v>
      </c>
      <c r="G583" s="73" t="str">
        <f>INDEX(中文!B:B,MATCH(LEFT(已整理!J583,6),中文!E:E,0))</f>
        <v>奇诺比奥</v>
      </c>
      <c r="H583" s="5">
        <v>1</v>
      </c>
      <c r="I583" s="2">
        <v>1</v>
      </c>
      <c r="J583" s="2" t="s">
        <v>2188</v>
      </c>
      <c r="K583" s="2" t="s">
        <v>2854</v>
      </c>
      <c r="L583" s="31">
        <v>42943</v>
      </c>
      <c r="M583" s="6"/>
      <c r="N583" s="73" t="str">
        <f t="shared" si="9"/>
        <v>SM03</v>
      </c>
    </row>
    <row r="584" spans="1:14" ht="14.25" customHeight="1" x14ac:dyDescent="0.2">
      <c r="A584" s="1">
        <v>583</v>
      </c>
      <c r="B584" s="2">
        <v>20171109</v>
      </c>
      <c r="C584" s="1" t="s">
        <v>759</v>
      </c>
      <c r="D584" s="1" t="s">
        <v>413</v>
      </c>
      <c r="E584" s="1" t="s">
        <v>591</v>
      </c>
      <c r="F584" s="1" t="s">
        <v>470</v>
      </c>
      <c r="G584" s="73" t="str">
        <f>INDEX(中文!B:B,MATCH(LEFT(已整理!J584,6),中文!E:E,0))</f>
        <v>路易吉</v>
      </c>
      <c r="H584" s="5">
        <v>1</v>
      </c>
      <c r="I584" s="2">
        <v>1</v>
      </c>
      <c r="J584" s="2" t="s">
        <v>2189</v>
      </c>
      <c r="K584" s="2" t="s">
        <v>2855</v>
      </c>
      <c r="L584" s="31">
        <v>42943</v>
      </c>
      <c r="M584" s="6"/>
      <c r="N584" s="73" t="str">
        <f t="shared" si="9"/>
        <v>SM04</v>
      </c>
    </row>
    <row r="585" spans="1:14" ht="14.25" customHeight="1" x14ac:dyDescent="0.2">
      <c r="A585" s="1">
        <v>584</v>
      </c>
      <c r="B585" s="2">
        <v>20171109</v>
      </c>
      <c r="C585" s="1" t="s">
        <v>759</v>
      </c>
      <c r="D585" s="1" t="s">
        <v>413</v>
      </c>
      <c r="E585" s="1" t="s">
        <v>591</v>
      </c>
      <c r="F585" s="1" t="s">
        <v>471</v>
      </c>
      <c r="G585" s="73" t="str">
        <f>INDEX(中文!B:B,MATCH(LEFT(已整理!J585,6),中文!E:E,0))</f>
        <v>耀西</v>
      </c>
      <c r="H585" s="5">
        <v>1</v>
      </c>
      <c r="I585" s="2">
        <v>1</v>
      </c>
      <c r="J585" s="2" t="s">
        <v>2190</v>
      </c>
      <c r="K585" s="2" t="s">
        <v>2856</v>
      </c>
      <c r="L585" s="31">
        <v>42943</v>
      </c>
      <c r="M585" s="6"/>
      <c r="N585" s="73" t="str">
        <f t="shared" si="9"/>
        <v>SM05</v>
      </c>
    </row>
    <row r="586" spans="1:14" ht="14.25" customHeight="1" x14ac:dyDescent="0.2">
      <c r="A586" s="1">
        <v>585</v>
      </c>
      <c r="B586" s="2">
        <v>20171109</v>
      </c>
      <c r="C586" s="1" t="s">
        <v>759</v>
      </c>
      <c r="D586" s="1" t="s">
        <v>413</v>
      </c>
      <c r="E586" s="1" t="s">
        <v>591</v>
      </c>
      <c r="F586" s="1" t="s">
        <v>472</v>
      </c>
      <c r="G586" s="73" t="str">
        <f>INDEX(中文!B:B,MATCH(LEFT(已整理!J586,6),中文!E:E,0))</f>
        <v>酷霸王</v>
      </c>
      <c r="H586" s="5">
        <v>1</v>
      </c>
      <c r="I586" s="2">
        <v>1</v>
      </c>
      <c r="J586" s="2" t="s">
        <v>2191</v>
      </c>
      <c r="K586" s="2" t="s">
        <v>2857</v>
      </c>
      <c r="L586" s="31">
        <v>42943</v>
      </c>
      <c r="M586" s="6"/>
      <c r="N586" s="73" t="str">
        <f t="shared" si="9"/>
        <v>SM06</v>
      </c>
    </row>
    <row r="587" spans="1:14" ht="14.25" customHeight="1" x14ac:dyDescent="0.2">
      <c r="A587" s="1">
        <v>586</v>
      </c>
      <c r="B587" s="2">
        <v>20171109</v>
      </c>
      <c r="C587" s="1" t="s">
        <v>759</v>
      </c>
      <c r="D587" s="1" t="s">
        <v>1507</v>
      </c>
      <c r="E587" s="1" t="s">
        <v>591</v>
      </c>
      <c r="F587" s="1" t="s">
        <v>473</v>
      </c>
      <c r="G587" s="73" t="str">
        <f>INDEX(中文!B:B,MATCH(LEFT(已整理!J587,6),中文!E:E,0))</f>
        <v>马力欧</v>
      </c>
      <c r="H587" s="5">
        <v>1</v>
      </c>
      <c r="I587" s="2">
        <v>1</v>
      </c>
      <c r="J587" s="2" t="s">
        <v>2192</v>
      </c>
      <c r="K587" s="2" t="s">
        <v>2858</v>
      </c>
      <c r="L587" s="31">
        <v>42943</v>
      </c>
      <c r="M587" s="2"/>
      <c r="N587" s="73" t="str">
        <f t="shared" si="9"/>
        <v>SM07</v>
      </c>
    </row>
    <row r="588" spans="1:14" ht="14.25" customHeight="1" x14ac:dyDescent="0.2">
      <c r="A588" s="1">
        <v>587</v>
      </c>
      <c r="B588" s="2">
        <v>20171109</v>
      </c>
      <c r="C588" s="1" t="s">
        <v>759</v>
      </c>
      <c r="D588" s="1" t="s">
        <v>413</v>
      </c>
      <c r="E588" s="1" t="s">
        <v>591</v>
      </c>
      <c r="F588" s="1" t="s">
        <v>474</v>
      </c>
      <c r="G588" s="73" t="str">
        <f>INDEX(中文!B:B,MATCH(LEFT(已整理!J588,6),中文!E:E,0))</f>
        <v>马力欧</v>
      </c>
      <c r="H588" s="5">
        <v>1</v>
      </c>
      <c r="I588" s="2">
        <v>1</v>
      </c>
      <c r="J588" s="2" t="s">
        <v>2193</v>
      </c>
      <c r="K588" s="2" t="s">
        <v>3003</v>
      </c>
      <c r="L588" s="31">
        <v>42943</v>
      </c>
      <c r="M588" s="2"/>
      <c r="N588" s="73" t="str">
        <f t="shared" si="9"/>
        <v>SM08</v>
      </c>
    </row>
    <row r="589" spans="1:14" ht="14.25" customHeight="1" x14ac:dyDescent="0.2">
      <c r="A589" s="1">
        <v>588</v>
      </c>
      <c r="B589" s="2">
        <v>20171109</v>
      </c>
      <c r="C589" s="1" t="s">
        <v>759</v>
      </c>
      <c r="D589" s="1" t="s">
        <v>413</v>
      </c>
      <c r="E589" s="1" t="s">
        <v>591</v>
      </c>
      <c r="F589" s="1" t="s">
        <v>475</v>
      </c>
      <c r="G589" s="73" t="str">
        <f>INDEX(中文!B:B,MATCH(LEFT(已整理!J589,6),中文!E:E,0))</f>
        <v>瓦力欧</v>
      </c>
      <c r="H589" s="5">
        <v>1</v>
      </c>
      <c r="I589" s="2">
        <v>1</v>
      </c>
      <c r="J589" s="2" t="s">
        <v>2194</v>
      </c>
      <c r="K589" s="2" t="s">
        <v>3004</v>
      </c>
      <c r="L589" s="31">
        <v>42943</v>
      </c>
      <c r="M589" s="6"/>
      <c r="N589" s="73" t="str">
        <f t="shared" si="9"/>
        <v>SM09</v>
      </c>
    </row>
    <row r="590" spans="1:14" ht="14.25" customHeight="1" x14ac:dyDescent="0.2">
      <c r="A590" s="1">
        <v>589</v>
      </c>
      <c r="B590" s="2">
        <v>20171109</v>
      </c>
      <c r="C590" s="1" t="s">
        <v>759</v>
      </c>
      <c r="D590" s="1" t="s">
        <v>413</v>
      </c>
      <c r="E590" s="1" t="s">
        <v>591</v>
      </c>
      <c r="F590" s="1" t="s">
        <v>1334</v>
      </c>
      <c r="G590" s="73" t="str">
        <f>INDEX(中文!B:B,MATCH(LEFT(已整理!J590,6),中文!E:E,0))</f>
        <v>瓦路易吉</v>
      </c>
      <c r="H590" s="5">
        <v>1</v>
      </c>
      <c r="I590" s="2">
        <v>1</v>
      </c>
      <c r="J590" s="2" t="s">
        <v>2195</v>
      </c>
      <c r="K590" s="2" t="s">
        <v>2859</v>
      </c>
      <c r="L590" s="31">
        <v>42943</v>
      </c>
      <c r="M590" s="2"/>
      <c r="N590" s="73" t="str">
        <f t="shared" si="9"/>
        <v>SM10</v>
      </c>
    </row>
    <row r="591" spans="1:14" ht="14.25" customHeight="1" x14ac:dyDescent="0.2">
      <c r="A591" s="1">
        <v>590</v>
      </c>
      <c r="B591" s="2">
        <v>20171109</v>
      </c>
      <c r="C591" s="1" t="s">
        <v>759</v>
      </c>
      <c r="D591" s="1" t="s">
        <v>413</v>
      </c>
      <c r="E591" s="1" t="s">
        <v>591</v>
      </c>
      <c r="F591" s="1" t="s">
        <v>476</v>
      </c>
      <c r="G591" s="73" t="str">
        <f>INDEX(中文!B:B,MATCH(LEFT(已整理!J591,6),中文!E:E,0))</f>
        <v>菊花公主</v>
      </c>
      <c r="H591" s="5">
        <v>1</v>
      </c>
      <c r="I591" s="2">
        <v>1</v>
      </c>
      <c r="J591" s="2" t="s">
        <v>2196</v>
      </c>
      <c r="K591" s="2" t="s">
        <v>2860</v>
      </c>
      <c r="L591" s="31">
        <v>42943</v>
      </c>
      <c r="M591" s="2"/>
      <c r="N591" s="73" t="str">
        <f t="shared" si="9"/>
        <v>SM11</v>
      </c>
    </row>
    <row r="592" spans="1:14" ht="14.25" customHeight="1" x14ac:dyDescent="0.2">
      <c r="A592" s="1">
        <v>591</v>
      </c>
      <c r="B592" s="2">
        <v>20171109</v>
      </c>
      <c r="C592" s="1" t="s">
        <v>759</v>
      </c>
      <c r="D592" s="1" t="s">
        <v>413</v>
      </c>
      <c r="E592" s="1" t="s">
        <v>591</v>
      </c>
      <c r="F592" s="1" t="s">
        <v>3903</v>
      </c>
      <c r="G592" s="73" t="str">
        <f>INDEX(中文!B:B,MATCH(LEFT(已整理!J592,6),中文!E:E,0))</f>
        <v>罗莎塔</v>
      </c>
      <c r="H592" s="5">
        <v>1</v>
      </c>
      <c r="I592" s="2">
        <v>1</v>
      </c>
      <c r="J592" s="2" t="s">
        <v>2197</v>
      </c>
      <c r="K592" s="2" t="s">
        <v>2861</v>
      </c>
      <c r="L592" s="31">
        <v>42943</v>
      </c>
      <c r="M592" s="6"/>
      <c r="N592" s="73" t="str">
        <f t="shared" si="9"/>
        <v>SM12</v>
      </c>
    </row>
    <row r="593" spans="1:14" ht="14.25" customHeight="1" x14ac:dyDescent="0.2">
      <c r="A593" s="1">
        <v>592</v>
      </c>
      <c r="B593" s="2">
        <v>20171109</v>
      </c>
      <c r="C593" s="1" t="s">
        <v>759</v>
      </c>
      <c r="D593" s="1" t="s">
        <v>413</v>
      </c>
      <c r="E593" s="1" t="s">
        <v>591</v>
      </c>
      <c r="F593" s="1" t="s">
        <v>1380</v>
      </c>
      <c r="G593" s="73" t="str">
        <f>INDEX(中文!B:B,MATCH(LEFT(已整理!J593,6),中文!E:E,0))</f>
        <v>森喜刚</v>
      </c>
      <c r="H593" s="5">
        <v>1</v>
      </c>
      <c r="I593" s="2">
        <v>1</v>
      </c>
      <c r="J593" s="2" t="s">
        <v>2198</v>
      </c>
      <c r="K593" s="2" t="s">
        <v>2862</v>
      </c>
      <c r="L593" s="31">
        <v>42943</v>
      </c>
      <c r="M593" s="6"/>
      <c r="N593" s="73" t="str">
        <f t="shared" si="9"/>
        <v>SM13</v>
      </c>
    </row>
    <row r="594" spans="1:14" ht="14.25" customHeight="1" x14ac:dyDescent="0.2">
      <c r="A594" s="1">
        <v>593</v>
      </c>
      <c r="B594" s="2">
        <v>20171109</v>
      </c>
      <c r="C594" s="1" t="s">
        <v>759</v>
      </c>
      <c r="D594" s="1" t="s">
        <v>413</v>
      </c>
      <c r="E594" s="1" t="s">
        <v>591</v>
      </c>
      <c r="F594" s="1" t="s">
        <v>477</v>
      </c>
      <c r="G594" s="73" t="str">
        <f>INDEX(中文!B:B,MATCH(LEFT(已整理!J594,6),中文!E:E,0))</f>
        <v>迪迪刚</v>
      </c>
      <c r="H594" s="5">
        <v>1</v>
      </c>
      <c r="I594" s="2">
        <v>1</v>
      </c>
      <c r="J594" s="2" t="s">
        <v>2199</v>
      </c>
      <c r="K594" s="2" t="s">
        <v>2863</v>
      </c>
      <c r="L594" s="31">
        <v>42943</v>
      </c>
      <c r="M594" s="2"/>
      <c r="N594" s="73" t="str">
        <f t="shared" si="9"/>
        <v>SM14</v>
      </c>
    </row>
    <row r="595" spans="1:14" ht="14.25" customHeight="1" x14ac:dyDescent="0.2">
      <c r="A595" s="1">
        <v>594</v>
      </c>
      <c r="B595" s="2">
        <v>20171109</v>
      </c>
      <c r="C595" s="1" t="s">
        <v>759</v>
      </c>
      <c r="D595" s="1" t="s">
        <v>413</v>
      </c>
      <c r="E595" s="1" t="s">
        <v>591</v>
      </c>
      <c r="F595" s="1" t="s">
        <v>1333</v>
      </c>
      <c r="G595" s="73" t="str">
        <f>INDEX(中文!B:B,MATCH(LEFT(已整理!J595,6),中文!E:E,0))</f>
        <v>嘘嘘鬼</v>
      </c>
      <c r="H595" s="5">
        <v>1</v>
      </c>
      <c r="I595" s="2">
        <v>1</v>
      </c>
      <c r="J595" s="2" t="s">
        <v>2200</v>
      </c>
      <c r="K595" s="2" t="s">
        <v>2864</v>
      </c>
      <c r="L595" s="31">
        <v>42943</v>
      </c>
      <c r="M595" s="2"/>
      <c r="N595" s="73" t="str">
        <f t="shared" si="9"/>
        <v>SM15</v>
      </c>
    </row>
    <row r="596" spans="1:14" ht="14.25" customHeight="1" x14ac:dyDescent="0.2">
      <c r="A596" s="1">
        <v>595</v>
      </c>
      <c r="B596" s="2">
        <v>20171109</v>
      </c>
      <c r="C596" s="1" t="s">
        <v>759</v>
      </c>
      <c r="D596" s="1" t="s">
        <v>413</v>
      </c>
      <c r="E596" s="1" t="s">
        <v>591</v>
      </c>
      <c r="F596" s="8" t="s">
        <v>1595</v>
      </c>
      <c r="G596" s="73" t="str">
        <f>INDEX(中文!B:B,MATCH(LEFT(已整理!J596,6),中文!E:E,0))</f>
        <v>？(Goomba)</v>
      </c>
      <c r="H596" s="5">
        <v>1</v>
      </c>
      <c r="I596" s="2">
        <v>1</v>
      </c>
      <c r="J596" s="2" t="s">
        <v>2304</v>
      </c>
      <c r="K596" s="2" t="s">
        <v>3021</v>
      </c>
      <c r="L596" s="32">
        <v>43014</v>
      </c>
      <c r="M596" s="39"/>
      <c r="N596" s="73" t="str">
        <f t="shared" si="9"/>
        <v>SM16</v>
      </c>
    </row>
    <row r="597" spans="1:14" ht="14.25" customHeight="1" x14ac:dyDescent="0.2">
      <c r="A597" s="1">
        <v>596</v>
      </c>
      <c r="B597" s="2">
        <v>20171109</v>
      </c>
      <c r="C597" s="1" t="s">
        <v>759</v>
      </c>
      <c r="D597" s="1" t="s">
        <v>751</v>
      </c>
      <c r="E597" s="1" t="s">
        <v>591</v>
      </c>
      <c r="F597" s="8" t="s">
        <v>1596</v>
      </c>
      <c r="G597" s="73" t="str">
        <f>INDEX(中文!B:B,MATCH(LEFT(已整理!J597,6),中文!E:E,0))</f>
        <v>喏库喏库</v>
      </c>
      <c r="H597" s="5">
        <v>1</v>
      </c>
      <c r="I597" s="2">
        <v>1</v>
      </c>
      <c r="J597" s="2" t="s">
        <v>2305</v>
      </c>
      <c r="K597" s="2" t="s">
        <v>3022</v>
      </c>
      <c r="L597" s="32">
        <v>43014</v>
      </c>
      <c r="M597" s="39"/>
      <c r="N597" s="73" t="str">
        <f t="shared" si="9"/>
        <v>SM17</v>
      </c>
    </row>
    <row r="598" spans="1:14" ht="14.25" customHeight="1" x14ac:dyDescent="0.2">
      <c r="A598" s="1">
        <v>597</v>
      </c>
      <c r="B598" s="2">
        <v>20171109</v>
      </c>
      <c r="C598" s="1" t="s">
        <v>759</v>
      </c>
      <c r="D598" s="1" t="s">
        <v>751</v>
      </c>
      <c r="E598" s="1" t="s">
        <v>591</v>
      </c>
      <c r="F598" s="41" t="s">
        <v>1605</v>
      </c>
      <c r="G598" s="73" t="str">
        <f>INDEX(中文!B:B,MATCH(LEFT(已整理!J598,6),中文!E:E,0))</f>
        <v>马力欧</v>
      </c>
      <c r="H598" s="5">
        <v>1</v>
      </c>
      <c r="I598" s="2">
        <v>1</v>
      </c>
      <c r="J598" s="2" t="s">
        <v>2310</v>
      </c>
      <c r="K598" s="2" t="s">
        <v>2963</v>
      </c>
      <c r="L598" s="32">
        <v>43035</v>
      </c>
      <c r="M598" s="40"/>
      <c r="N598" s="73" t="str">
        <f t="shared" si="9"/>
        <v>SM18</v>
      </c>
    </row>
    <row r="599" spans="1:14" ht="14.25" customHeight="1" x14ac:dyDescent="0.2">
      <c r="A599" s="1">
        <v>598</v>
      </c>
      <c r="B599" s="2">
        <v>20171109</v>
      </c>
      <c r="C599" s="1" t="s">
        <v>759</v>
      </c>
      <c r="D599" s="1" t="s">
        <v>751</v>
      </c>
      <c r="E599" s="1" t="s">
        <v>591</v>
      </c>
      <c r="F599" s="41" t="s">
        <v>1606</v>
      </c>
      <c r="G599" s="73" t="str">
        <f>INDEX(中文!B:B,MATCH(LEFT(已整理!J599,6),中文!E:E,0))</f>
        <v>桃花公主</v>
      </c>
      <c r="H599" s="5">
        <v>1</v>
      </c>
      <c r="I599" s="2">
        <v>1</v>
      </c>
      <c r="J599" s="2" t="s">
        <v>2311</v>
      </c>
      <c r="K599" s="2" t="s">
        <v>2964</v>
      </c>
      <c r="L599" s="32">
        <v>43035</v>
      </c>
      <c r="M599" s="40"/>
      <c r="N599" s="73" t="str">
        <f t="shared" si="9"/>
        <v>SM19</v>
      </c>
    </row>
    <row r="600" spans="1:14" ht="14.25" customHeight="1" x14ac:dyDescent="0.2">
      <c r="A600" s="1">
        <v>599</v>
      </c>
      <c r="B600" s="2">
        <v>20171109</v>
      </c>
      <c r="C600" s="1" t="s">
        <v>759</v>
      </c>
      <c r="D600" s="1" t="s">
        <v>751</v>
      </c>
      <c r="E600" s="1" t="s">
        <v>591</v>
      </c>
      <c r="F600" s="41" t="s">
        <v>1607</v>
      </c>
      <c r="G600" s="73" t="str">
        <f>INDEX(中文!B:B,MATCH(LEFT(已整理!J600,6),中文!E:E,0))</f>
        <v>酷霸王</v>
      </c>
      <c r="H600" s="5">
        <v>1</v>
      </c>
      <c r="I600" s="2">
        <v>1</v>
      </c>
      <c r="J600" s="2" t="s">
        <v>2312</v>
      </c>
      <c r="K600" s="2" t="s">
        <v>2965</v>
      </c>
      <c r="L600" s="32">
        <v>43035</v>
      </c>
      <c r="M600" s="40"/>
      <c r="N600" s="73" t="str">
        <f t="shared" si="9"/>
        <v>SM20</v>
      </c>
    </row>
    <row r="601" spans="1:14" ht="14.25" customHeight="1" x14ac:dyDescent="0.2">
      <c r="A601" s="1">
        <v>600</v>
      </c>
      <c r="B601" s="2">
        <v>20171109</v>
      </c>
      <c r="C601" s="1" t="s">
        <v>1583</v>
      </c>
      <c r="D601" s="1" t="s">
        <v>1402</v>
      </c>
      <c r="E601" s="1" t="s">
        <v>765</v>
      </c>
      <c r="F601" s="8" t="s">
        <v>1593</v>
      </c>
      <c r="G601" s="73" t="str">
        <f>INDEX(中文!B:B,MATCH(LEFT(已整理!J601,6),中文!E:E,0))</f>
        <v>萨姆斯</v>
      </c>
      <c r="H601" s="5">
        <v>1</v>
      </c>
      <c r="I601" s="2">
        <v>1</v>
      </c>
      <c r="J601" s="2" t="s">
        <v>2306</v>
      </c>
      <c r="K601" s="2" t="s">
        <v>2961</v>
      </c>
      <c r="L601" s="32">
        <v>42994</v>
      </c>
      <c r="M601" s="38"/>
      <c r="N601" s="73" t="str">
        <f t="shared" si="9"/>
        <v>MET01</v>
      </c>
    </row>
    <row r="602" spans="1:14" ht="14.25" customHeight="1" x14ac:dyDescent="0.2">
      <c r="A602" s="1">
        <v>601</v>
      </c>
      <c r="B602" s="2">
        <v>20171109</v>
      </c>
      <c r="C602" s="1" t="s">
        <v>1583</v>
      </c>
      <c r="D602" s="1" t="s">
        <v>1408</v>
      </c>
      <c r="E602" s="1" t="s">
        <v>765</v>
      </c>
      <c r="F602" s="8" t="s">
        <v>1594</v>
      </c>
      <c r="G602" s="73" t="str">
        <f>INDEX(中文!B:B,MATCH(LEFT(已整理!J602,6),中文!E:E,0))</f>
        <v>密特罗德</v>
      </c>
      <c r="H602" s="5">
        <v>1</v>
      </c>
      <c r="I602" s="2">
        <v>1</v>
      </c>
      <c r="J602" s="2" t="s">
        <v>2307</v>
      </c>
      <c r="K602" s="2" t="s">
        <v>2962</v>
      </c>
      <c r="L602" s="32">
        <v>42994</v>
      </c>
      <c r="M602" s="38"/>
      <c r="N602" s="73" t="str">
        <f t="shared" si="9"/>
        <v>MET02</v>
      </c>
    </row>
    <row r="603" spans="1:14" ht="14.25" customHeight="1" x14ac:dyDescent="0.2">
      <c r="A603" s="1">
        <v>602</v>
      </c>
      <c r="B603" s="2">
        <v>20171109</v>
      </c>
      <c r="C603" s="1" t="s">
        <v>759</v>
      </c>
      <c r="D603" s="1" t="s">
        <v>626</v>
      </c>
      <c r="E603" s="1" t="s">
        <v>765</v>
      </c>
      <c r="F603" s="1" t="s">
        <v>571</v>
      </c>
      <c r="G603" s="73" t="str">
        <f>INDEX(中文!B:B,MATCH(LEFT(已整理!J603,6),中文!E:E,0))</f>
        <v>-</v>
      </c>
      <c r="H603" s="5">
        <v>1</v>
      </c>
      <c r="I603" s="2">
        <v>1</v>
      </c>
      <c r="J603" s="2" t="s">
        <v>2201</v>
      </c>
      <c r="K603" s="2" t="s">
        <v>2865</v>
      </c>
      <c r="L603" s="31">
        <v>42943</v>
      </c>
      <c r="M603" s="2"/>
      <c r="N603" s="73" t="str">
        <f t="shared" si="9"/>
        <v>MHS01</v>
      </c>
    </row>
    <row r="604" spans="1:14" ht="14.25" customHeight="1" x14ac:dyDescent="0.2">
      <c r="A604" s="1">
        <v>603</v>
      </c>
      <c r="B604" s="2">
        <v>20171109</v>
      </c>
      <c r="C604" s="1" t="s">
        <v>759</v>
      </c>
      <c r="D604" s="1" t="s">
        <v>415</v>
      </c>
      <c r="E604" s="1" t="s">
        <v>765</v>
      </c>
      <c r="F604" s="1" t="s">
        <v>572</v>
      </c>
      <c r="G604" s="73" t="str">
        <f>INDEX(中文!B:B,MATCH(LEFT(已整理!J604,6),中文!E:E,0))</f>
        <v>-</v>
      </c>
      <c r="H604" s="5">
        <v>1</v>
      </c>
      <c r="I604" s="2">
        <v>1</v>
      </c>
      <c r="J604" s="2" t="s">
        <v>2202</v>
      </c>
      <c r="K604" s="2" t="s">
        <v>2866</v>
      </c>
      <c r="L604" s="31">
        <v>42943</v>
      </c>
      <c r="M604" s="2"/>
      <c r="N604" s="73" t="str">
        <f t="shared" si="9"/>
        <v>MHS02</v>
      </c>
    </row>
    <row r="605" spans="1:14" ht="14.25" customHeight="1" x14ac:dyDescent="0.2">
      <c r="A605" s="1">
        <v>604</v>
      </c>
      <c r="B605" s="2">
        <v>20171109</v>
      </c>
      <c r="C605" s="1" t="s">
        <v>759</v>
      </c>
      <c r="D605" s="1" t="s">
        <v>415</v>
      </c>
      <c r="E605" s="1" t="s">
        <v>765</v>
      </c>
      <c r="F605" s="1" t="s">
        <v>573</v>
      </c>
      <c r="G605" s="73" t="str">
        <f>INDEX(中文!B:B,MATCH(LEFT(已整理!J605,6),中文!E:E,0))</f>
        <v>-</v>
      </c>
      <c r="H605" s="5">
        <v>1</v>
      </c>
      <c r="I605" s="2">
        <v>1</v>
      </c>
      <c r="J605" s="2" t="s">
        <v>2203</v>
      </c>
      <c r="K605" s="2" t="s">
        <v>2867</v>
      </c>
      <c r="L605" s="31">
        <v>42943</v>
      </c>
      <c r="M605" s="2"/>
      <c r="N605" s="73" t="str">
        <f t="shared" si="9"/>
        <v>MHS03</v>
      </c>
    </row>
    <row r="606" spans="1:14" ht="14.25" customHeight="1" x14ac:dyDescent="0.2">
      <c r="A606" s="1">
        <v>605</v>
      </c>
      <c r="B606" s="2">
        <v>20171109</v>
      </c>
      <c r="C606" s="1" t="s">
        <v>759</v>
      </c>
      <c r="D606" s="1" t="s">
        <v>415</v>
      </c>
      <c r="E606" s="1" t="s">
        <v>765</v>
      </c>
      <c r="F606" s="1" t="s">
        <v>627</v>
      </c>
      <c r="G606" s="73" t="str">
        <f>INDEX(中文!B:B,MATCH(LEFT(已整理!J606,6),中文!E:E,0))</f>
        <v>-</v>
      </c>
      <c r="H606" s="5">
        <v>1</v>
      </c>
      <c r="I606" s="2">
        <v>1</v>
      </c>
      <c r="J606" s="2" t="s">
        <v>2204</v>
      </c>
      <c r="K606" s="2" t="s">
        <v>2868</v>
      </c>
      <c r="L606" s="31">
        <v>42943</v>
      </c>
      <c r="M606" s="2"/>
      <c r="N606" s="73" t="str">
        <f t="shared" si="9"/>
        <v>MHS04</v>
      </c>
    </row>
    <row r="607" spans="1:14" ht="14.25" customHeight="1" x14ac:dyDescent="0.2">
      <c r="A607" s="1">
        <v>606</v>
      </c>
      <c r="B607" s="2">
        <v>20171109</v>
      </c>
      <c r="C607" s="1" t="s">
        <v>759</v>
      </c>
      <c r="D607" s="1" t="s">
        <v>626</v>
      </c>
      <c r="E607" s="1" t="s">
        <v>765</v>
      </c>
      <c r="F607" s="1" t="s">
        <v>574</v>
      </c>
      <c r="G607" s="73" t="str">
        <f>INDEX(中文!B:B,MATCH(LEFT(已整理!J607,6),中文!E:E,0))</f>
        <v>-</v>
      </c>
      <c r="H607" s="5">
        <v>1</v>
      </c>
      <c r="I607" s="2">
        <v>1</v>
      </c>
      <c r="J607" s="2" t="s">
        <v>2205</v>
      </c>
      <c r="K607" s="2" t="s">
        <v>2869</v>
      </c>
      <c r="L607" s="31">
        <v>42943</v>
      </c>
      <c r="M607" s="2"/>
      <c r="N607" s="73" t="str">
        <f t="shared" si="9"/>
        <v>MHS05</v>
      </c>
    </row>
    <row r="608" spans="1:14" ht="14.25" customHeight="1" x14ac:dyDescent="0.2">
      <c r="A608" s="1">
        <v>607</v>
      </c>
      <c r="B608" s="2">
        <v>20171109</v>
      </c>
      <c r="C608" s="1" t="s">
        <v>759</v>
      </c>
      <c r="D608" s="1" t="s">
        <v>415</v>
      </c>
      <c r="E608" s="1" t="s">
        <v>765</v>
      </c>
      <c r="F608" s="1" t="s">
        <v>575</v>
      </c>
      <c r="G608" s="73" t="str">
        <f>INDEX(中文!B:B,MATCH(LEFT(已整理!J608,6),中文!E:E,0))</f>
        <v>-</v>
      </c>
      <c r="H608" s="5">
        <v>1</v>
      </c>
      <c r="I608" s="2">
        <v>1</v>
      </c>
      <c r="J608" s="2" t="s">
        <v>2206</v>
      </c>
      <c r="K608" s="2" t="s">
        <v>2870</v>
      </c>
      <c r="L608" s="31">
        <v>42943</v>
      </c>
      <c r="M608" s="2"/>
      <c r="N608" s="73" t="str">
        <f t="shared" si="9"/>
        <v>MHS06</v>
      </c>
    </row>
    <row r="609" spans="1:14" ht="14.25" customHeight="1" x14ac:dyDescent="0.2">
      <c r="A609" s="1">
        <v>608</v>
      </c>
      <c r="B609" s="2">
        <v>20171109</v>
      </c>
      <c r="C609" s="1" t="s">
        <v>1560</v>
      </c>
      <c r="D609" s="1" t="s">
        <v>1401</v>
      </c>
      <c r="E609" s="1" t="s">
        <v>765</v>
      </c>
      <c r="F609" s="1" t="s">
        <v>1574</v>
      </c>
      <c r="G609" s="73" t="str">
        <f>INDEX(中文!B:B,MATCH(LEFT(已整理!J609,6),中文!E:E,0))</f>
        <v>皮克敏</v>
      </c>
      <c r="H609" s="5">
        <v>1</v>
      </c>
      <c r="I609" s="2">
        <v>1</v>
      </c>
      <c r="J609" s="2" t="s">
        <v>2207</v>
      </c>
      <c r="K609" s="2" t="s">
        <v>2871</v>
      </c>
      <c r="L609" s="31">
        <v>42943</v>
      </c>
      <c r="M609" s="6"/>
      <c r="N609" s="73" t="str">
        <f t="shared" si="9"/>
        <v>PIK01</v>
      </c>
    </row>
    <row r="610" spans="1:14" ht="14.25" customHeight="1" x14ac:dyDescent="0.2">
      <c r="A610" s="1">
        <v>609</v>
      </c>
      <c r="B610" s="2">
        <v>20171109</v>
      </c>
      <c r="C610" s="1" t="s">
        <v>759</v>
      </c>
      <c r="D610" s="1" t="s">
        <v>629</v>
      </c>
      <c r="E610" s="1" t="s">
        <v>765</v>
      </c>
      <c r="F610" s="1" t="s">
        <v>630</v>
      </c>
      <c r="G610" s="73" t="str">
        <f>INDEX(中文!B:B,MATCH(LEFT(已整理!J610,6),中文!E:E,0))</f>
        <v>超梦</v>
      </c>
      <c r="H610" s="5">
        <v>1</v>
      </c>
      <c r="I610" s="2">
        <v>1</v>
      </c>
      <c r="J610" s="2" t="s">
        <v>2208</v>
      </c>
      <c r="K610" s="2" t="s">
        <v>2872</v>
      </c>
      <c r="L610" s="31">
        <v>42943</v>
      </c>
      <c r="M610" s="2"/>
      <c r="N610" s="73" t="str">
        <f t="shared" si="9"/>
        <v>PT01</v>
      </c>
    </row>
    <row r="611" spans="1:14" ht="14.25" customHeight="1" x14ac:dyDescent="0.2">
      <c r="A611" s="1">
        <v>610</v>
      </c>
      <c r="B611" s="2">
        <v>20171109</v>
      </c>
      <c r="C611" s="1" t="s">
        <v>759</v>
      </c>
      <c r="D611" s="1" t="s">
        <v>632</v>
      </c>
      <c r="E611" s="1" t="s">
        <v>765</v>
      </c>
      <c r="F611" s="1" t="s">
        <v>633</v>
      </c>
      <c r="G611" s="73" t="str">
        <f>INDEX(中文!B:B,MATCH(LEFT(已整理!J611,6),中文!E:E,0))</f>
        <v>钢铲骑士</v>
      </c>
      <c r="H611" s="5">
        <v>1</v>
      </c>
      <c r="I611" s="2">
        <v>1</v>
      </c>
      <c r="J611" s="2" t="s">
        <v>2210</v>
      </c>
      <c r="K611" s="2" t="s">
        <v>2874</v>
      </c>
      <c r="L611" s="31">
        <v>42943</v>
      </c>
      <c r="M611" s="2"/>
      <c r="N611" s="73" t="str">
        <f t="shared" si="9"/>
        <v>SN01</v>
      </c>
    </row>
    <row r="612" spans="1:14" ht="14.25" customHeight="1" x14ac:dyDescent="0.2">
      <c r="A612" s="1">
        <v>611</v>
      </c>
      <c r="B612" s="2" t="s">
        <v>3030</v>
      </c>
      <c r="C612" s="1" t="s">
        <v>759</v>
      </c>
      <c r="D612" s="8" t="s">
        <v>1586</v>
      </c>
      <c r="E612" s="8" t="s">
        <v>766</v>
      </c>
      <c r="F612" s="1" t="s">
        <v>3883</v>
      </c>
      <c r="G612" s="73" t="str">
        <f>INDEX(中文!B:B,MATCH(LEFT(已整理!J612,6),中文!E:E,0))</f>
        <v>King Knight</v>
      </c>
      <c r="H612" s="5">
        <v>0</v>
      </c>
      <c r="I612" s="2">
        <v>1</v>
      </c>
      <c r="J612" s="2" t="s">
        <v>3928</v>
      </c>
      <c r="K612" s="2"/>
      <c r="L612" s="32">
        <v>42994</v>
      </c>
      <c r="M612" s="40" t="s">
        <v>3832</v>
      </c>
      <c r="N612" s="73" t="str">
        <f t="shared" si="9"/>
        <v>SNx2</v>
      </c>
    </row>
    <row r="613" spans="1:14" ht="14.25" customHeight="1" x14ac:dyDescent="0.2">
      <c r="A613" s="1">
        <v>612</v>
      </c>
      <c r="B613" s="2" t="s">
        <v>3030</v>
      </c>
      <c r="C613" s="1" t="s">
        <v>759</v>
      </c>
      <c r="D613" s="8" t="s">
        <v>1586</v>
      </c>
      <c r="E613" s="8" t="s">
        <v>766</v>
      </c>
      <c r="F613" s="1" t="s">
        <v>3884</v>
      </c>
      <c r="G613" s="73" t="str">
        <f>INDEX(中文!B:B,MATCH(LEFT(已整理!J613,6),中文!E:E,0))</f>
        <v>Plague Knight</v>
      </c>
      <c r="H613" s="5">
        <v>0</v>
      </c>
      <c r="I613" s="2">
        <v>1</v>
      </c>
      <c r="J613" s="2" t="s">
        <v>3929</v>
      </c>
      <c r="K613" s="2"/>
      <c r="L613" s="32">
        <v>42994</v>
      </c>
      <c r="M613" s="40" t="s">
        <v>3832</v>
      </c>
      <c r="N613" s="73" t="str">
        <f t="shared" si="9"/>
        <v>SNx3</v>
      </c>
    </row>
    <row r="614" spans="1:14" ht="14.25" customHeight="1" x14ac:dyDescent="0.2">
      <c r="A614" s="1">
        <v>613</v>
      </c>
      <c r="B614" s="2" t="s">
        <v>3030</v>
      </c>
      <c r="C614" s="1" t="s">
        <v>759</v>
      </c>
      <c r="D614" s="8" t="s">
        <v>1590</v>
      </c>
      <c r="E614" s="8" t="s">
        <v>766</v>
      </c>
      <c r="F614" s="1" t="s">
        <v>3885</v>
      </c>
      <c r="G614" s="73" t="str">
        <f>INDEX(中文!B:B,MATCH(LEFT(已整理!J614,6),中文!E:E,0))</f>
        <v>Specter Knight</v>
      </c>
      <c r="H614" s="5">
        <v>0</v>
      </c>
      <c r="I614" s="2">
        <v>1</v>
      </c>
      <c r="J614" s="2" t="s">
        <v>3930</v>
      </c>
      <c r="K614" s="2"/>
      <c r="L614" s="32">
        <v>42994</v>
      </c>
      <c r="M614" s="40" t="s">
        <v>3832</v>
      </c>
      <c r="N614" s="73" t="str">
        <f t="shared" si="9"/>
        <v>SNx4</v>
      </c>
    </row>
    <row r="615" spans="1:14" ht="14.25" customHeight="1" x14ac:dyDescent="0.2">
      <c r="A615" s="1">
        <v>614</v>
      </c>
      <c r="B615" s="2">
        <v>20171109</v>
      </c>
      <c r="C615" s="1" t="s">
        <v>759</v>
      </c>
      <c r="D615" s="1" t="s">
        <v>635</v>
      </c>
      <c r="E615" s="1" t="s">
        <v>765</v>
      </c>
      <c r="F615" s="1" t="s">
        <v>636</v>
      </c>
      <c r="G615" s="73" t="str">
        <f>INDEX(中文!B:B,MATCH(LEFT(已整理!J615,6),中文!E:E,0))</f>
        <v>铁锤猛击酷霸王</v>
      </c>
      <c r="H615" s="5">
        <v>1</v>
      </c>
      <c r="I615" s="2">
        <v>1</v>
      </c>
      <c r="J615" s="2" t="s">
        <v>2211</v>
      </c>
      <c r="K615" s="2" t="s">
        <v>2875</v>
      </c>
      <c r="L615" s="31">
        <v>42943</v>
      </c>
      <c r="M615" s="2"/>
      <c r="N615" s="73" t="str">
        <f t="shared" si="9"/>
        <v>SS01</v>
      </c>
    </row>
    <row r="616" spans="1:14" ht="14.25" customHeight="1" x14ac:dyDescent="0.2">
      <c r="A616" s="1">
        <v>615</v>
      </c>
      <c r="B616" s="2">
        <v>20171109</v>
      </c>
      <c r="C616" s="1" t="s">
        <v>759</v>
      </c>
      <c r="D616" s="1" t="s">
        <v>416</v>
      </c>
      <c r="E616" s="1" t="s">
        <v>765</v>
      </c>
      <c r="F616" s="1" t="s">
        <v>576</v>
      </c>
      <c r="G616" s="73" t="str">
        <f>INDEX(中文!B:B,MATCH(LEFT(已整理!J616,6),中文!E:E,0))</f>
        <v>战斗森喜刚</v>
      </c>
      <c r="H616" s="5">
        <v>1</v>
      </c>
      <c r="I616" s="2">
        <v>1</v>
      </c>
      <c r="J616" s="2" t="s">
        <v>2212</v>
      </c>
      <c r="K616" s="2" t="s">
        <v>3012</v>
      </c>
      <c r="L616" s="31">
        <v>42943</v>
      </c>
      <c r="M616" s="2"/>
      <c r="N616" s="73" t="str">
        <f t="shared" si="9"/>
        <v>SS02</v>
      </c>
    </row>
    <row r="617" spans="1:14" ht="14.25" customHeight="1" x14ac:dyDescent="0.2">
      <c r="A617" s="1">
        <v>616</v>
      </c>
      <c r="B617" s="2">
        <v>20171109</v>
      </c>
      <c r="C617" s="1" t="s">
        <v>759</v>
      </c>
      <c r="D617" s="1" t="s">
        <v>416</v>
      </c>
      <c r="E617" s="1" t="s">
        <v>765</v>
      </c>
      <c r="F617" s="1" t="s">
        <v>577</v>
      </c>
      <c r="G617" s="73" t="str">
        <f>INDEX(中文!B:B,MATCH(LEFT(已整理!J617,6),中文!E:E,0))</f>
        <v>铁锤猛击酷霸王</v>
      </c>
      <c r="H617" s="5">
        <v>1</v>
      </c>
      <c r="I617" s="2">
        <v>1</v>
      </c>
      <c r="J617" s="2" t="s">
        <v>2211</v>
      </c>
      <c r="K617" s="2" t="s">
        <v>2875</v>
      </c>
      <c r="L617" s="31">
        <v>42943</v>
      </c>
      <c r="M617" s="2"/>
      <c r="N617" s="73" t="str">
        <f t="shared" si="9"/>
        <v>SS03</v>
      </c>
    </row>
    <row r="618" spans="1:14" ht="14.25" customHeight="1" x14ac:dyDescent="0.2">
      <c r="A618" s="1">
        <v>617</v>
      </c>
      <c r="B618" s="2">
        <v>20171109</v>
      </c>
      <c r="C618" s="1" t="s">
        <v>759</v>
      </c>
      <c r="D618" s="1" t="s">
        <v>416</v>
      </c>
      <c r="E618" s="1" t="s">
        <v>765</v>
      </c>
      <c r="F618" s="1" t="s">
        <v>578</v>
      </c>
      <c r="G618" s="73" t="str">
        <f>INDEX(中文!B:B,MATCH(LEFT(已整理!J618,6),中文!E:E,0))</f>
        <v>战斗森喜刚</v>
      </c>
      <c r="H618" s="5">
        <v>1</v>
      </c>
      <c r="I618" s="2">
        <v>1</v>
      </c>
      <c r="J618" s="2" t="s">
        <v>2212</v>
      </c>
      <c r="K618" s="2" t="s">
        <v>3012</v>
      </c>
      <c r="L618" s="31">
        <v>42943</v>
      </c>
      <c r="M618" s="2"/>
      <c r="N618" s="73" t="str">
        <f t="shared" si="9"/>
        <v>SS04</v>
      </c>
    </row>
    <row r="619" spans="1:14" ht="14.25" customHeight="1" x14ac:dyDescent="0.2">
      <c r="A619" s="1">
        <v>618</v>
      </c>
      <c r="B619" s="2">
        <v>20171109</v>
      </c>
      <c r="C619" s="1" t="s">
        <v>759</v>
      </c>
      <c r="D619" s="1" t="s">
        <v>599</v>
      </c>
      <c r="E619" s="1" t="s">
        <v>765</v>
      </c>
      <c r="F619" s="1" t="s">
        <v>1572</v>
      </c>
      <c r="G619" s="73" t="str">
        <f>INDEX(中文!B:B,MATCH(LEFT(已整理!J619,6),中文!E:E,0))</f>
        <v>喷射男孩</v>
      </c>
      <c r="H619" s="5">
        <v>1</v>
      </c>
      <c r="I619" s="2">
        <v>1</v>
      </c>
      <c r="J619" s="2" t="s">
        <v>2213</v>
      </c>
      <c r="K619" s="2" t="s">
        <v>2876</v>
      </c>
      <c r="L619" s="31">
        <v>42943</v>
      </c>
      <c r="M619" s="2"/>
      <c r="N619" s="73" t="str">
        <f t="shared" si="9"/>
        <v>Splatoon01</v>
      </c>
    </row>
    <row r="620" spans="1:14" ht="14.25" customHeight="1" x14ac:dyDescent="0.2">
      <c r="A620" s="1">
        <v>619</v>
      </c>
      <c r="B620" s="2">
        <v>20171109</v>
      </c>
      <c r="C620" s="1" t="s">
        <v>759</v>
      </c>
      <c r="D620" s="1" t="s">
        <v>417</v>
      </c>
      <c r="E620" s="1" t="s">
        <v>765</v>
      </c>
      <c r="F620" s="1" t="s">
        <v>1571</v>
      </c>
      <c r="G620" s="73" t="str">
        <f>INDEX(中文!B:B,MATCH(LEFT(已整理!J620,6),中文!E:E,0))</f>
        <v>Inkling Girl</v>
      </c>
      <c r="H620" s="5">
        <v>1</v>
      </c>
      <c r="I620" s="2">
        <v>1</v>
      </c>
      <c r="J620" s="2" t="s">
        <v>2214</v>
      </c>
      <c r="K620" s="2" t="s">
        <v>2877</v>
      </c>
      <c r="L620" s="31">
        <v>42943</v>
      </c>
      <c r="M620" s="6"/>
      <c r="N620" s="73" t="str">
        <f t="shared" si="9"/>
        <v>Splatoon02</v>
      </c>
    </row>
    <row r="621" spans="1:14" ht="14.25" customHeight="1" x14ac:dyDescent="0.2">
      <c r="A621" s="1">
        <v>620</v>
      </c>
      <c r="B621" s="2">
        <v>20171109</v>
      </c>
      <c r="C621" s="1" t="s">
        <v>759</v>
      </c>
      <c r="D621" s="1" t="s">
        <v>417</v>
      </c>
      <c r="E621" s="1" t="s">
        <v>765</v>
      </c>
      <c r="F621" s="1" t="s">
        <v>1570</v>
      </c>
      <c r="G621" s="73" t="str">
        <f>INDEX(中文!B:B,MATCH(LEFT(已整理!J621,6),中文!E:E,0))</f>
        <v>喷射乌贼</v>
      </c>
      <c r="H621" s="5">
        <v>1</v>
      </c>
      <c r="I621" s="2">
        <v>1</v>
      </c>
      <c r="J621" s="2" t="s">
        <v>2215</v>
      </c>
      <c r="K621" s="2" t="s">
        <v>2878</v>
      </c>
      <c r="L621" s="31">
        <v>42943</v>
      </c>
      <c r="M621" s="2"/>
      <c r="N621" s="73" t="str">
        <f t="shared" si="9"/>
        <v>Splatoon03</v>
      </c>
    </row>
    <row r="622" spans="1:14" ht="14.25" customHeight="1" x14ac:dyDescent="0.2">
      <c r="A622" s="1">
        <v>621</v>
      </c>
      <c r="B622" s="2">
        <v>20171109</v>
      </c>
      <c r="C622" s="1" t="s">
        <v>759</v>
      </c>
      <c r="D622" s="1" t="s">
        <v>417</v>
      </c>
      <c r="E622" s="1" t="s">
        <v>765</v>
      </c>
      <c r="F622" s="1" t="s">
        <v>1569</v>
      </c>
      <c r="G622" s="73" t="str">
        <f>INDEX(中文!B:B,MATCH(LEFT(已整理!J622,6),中文!E:E,0))</f>
        <v>-</v>
      </c>
      <c r="H622" s="5">
        <v>1</v>
      </c>
      <c r="I622" s="2">
        <v>1</v>
      </c>
      <c r="J622" s="2" t="s">
        <v>2216</v>
      </c>
      <c r="K622" s="2" t="s">
        <v>3013</v>
      </c>
      <c r="L622" s="31">
        <v>42943</v>
      </c>
      <c r="M622" s="2"/>
      <c r="N622" s="73" t="str">
        <f t="shared" si="9"/>
        <v>Splatoon04</v>
      </c>
    </row>
    <row r="623" spans="1:14" ht="14.25" customHeight="1" x14ac:dyDescent="0.2">
      <c r="A623" s="1">
        <v>622</v>
      </c>
      <c r="B623" s="2">
        <v>20171109</v>
      </c>
      <c r="C623" s="1" t="s">
        <v>759</v>
      </c>
      <c r="D623" s="1" t="s">
        <v>417</v>
      </c>
      <c r="E623" s="1" t="s">
        <v>765</v>
      </c>
      <c r="F623" s="1" t="s">
        <v>1568</v>
      </c>
      <c r="G623" s="73" t="str">
        <f>INDEX(中文!B:B,MATCH(LEFT(已整理!J623,6),中文!E:E,0))</f>
        <v>-</v>
      </c>
      <c r="H623" s="5">
        <v>1</v>
      </c>
      <c r="I623" s="2">
        <v>1</v>
      </c>
      <c r="J623" s="2" t="s">
        <v>2217</v>
      </c>
      <c r="K623" s="2" t="s">
        <v>2879</v>
      </c>
      <c r="L623" s="31">
        <v>42943</v>
      </c>
      <c r="M623" s="2"/>
      <c r="N623" s="73" t="str">
        <f t="shared" si="9"/>
        <v>Splatoon05</v>
      </c>
    </row>
    <row r="624" spans="1:14" x14ac:dyDescent="0.2">
      <c r="A624" s="1">
        <v>623</v>
      </c>
      <c r="B624" s="2">
        <v>20171109</v>
      </c>
      <c r="C624" s="1" t="s">
        <v>759</v>
      </c>
      <c r="D624" s="1" t="s">
        <v>417</v>
      </c>
      <c r="E624" s="1" t="s">
        <v>765</v>
      </c>
      <c r="F624" s="1" t="s">
        <v>1567</v>
      </c>
      <c r="G624" s="73" t="str">
        <f>INDEX(中文!B:B,MATCH(LEFT(已整理!J624,6),中文!E:E,0))</f>
        <v>喷射男孩</v>
      </c>
      <c r="H624" s="5">
        <v>1</v>
      </c>
      <c r="I624" s="2">
        <v>1</v>
      </c>
      <c r="J624" s="2" t="s">
        <v>2218</v>
      </c>
      <c r="K624" s="2" t="s">
        <v>2880</v>
      </c>
      <c r="L624" s="31">
        <v>42943</v>
      </c>
      <c r="M624" s="2"/>
      <c r="N624" s="73" t="str">
        <f t="shared" si="9"/>
        <v>Splatoon06</v>
      </c>
    </row>
    <row r="625" spans="1:14" ht="14.25" customHeight="1" x14ac:dyDescent="0.2">
      <c r="A625" s="1">
        <v>624</v>
      </c>
      <c r="B625" s="2">
        <v>20171109</v>
      </c>
      <c r="C625" s="1" t="s">
        <v>759</v>
      </c>
      <c r="D625" s="1" t="s">
        <v>417</v>
      </c>
      <c r="E625" s="1" t="s">
        <v>765</v>
      </c>
      <c r="F625" s="1" t="s">
        <v>1566</v>
      </c>
      <c r="G625" s="73" t="str">
        <f>INDEX(中文!B:B,MATCH(LEFT(已整理!J625,6),中文!E:E,0))</f>
        <v>Inkling Girl</v>
      </c>
      <c r="H625" s="5">
        <v>1</v>
      </c>
      <c r="I625" s="2">
        <v>1</v>
      </c>
      <c r="J625" s="2" t="s">
        <v>2219</v>
      </c>
      <c r="K625" s="2" t="s">
        <v>2881</v>
      </c>
      <c r="L625" s="31">
        <v>42943</v>
      </c>
      <c r="M625" s="2"/>
      <c r="N625" s="73" t="str">
        <f t="shared" si="9"/>
        <v>Splatoon07</v>
      </c>
    </row>
    <row r="626" spans="1:14" ht="14.25" customHeight="1" x14ac:dyDescent="0.2">
      <c r="A626" s="1">
        <v>625</v>
      </c>
      <c r="B626" s="2">
        <v>20171109</v>
      </c>
      <c r="C626" s="1" t="s">
        <v>759</v>
      </c>
      <c r="D626" s="1" t="s">
        <v>417</v>
      </c>
      <c r="E626" s="1" t="s">
        <v>765</v>
      </c>
      <c r="F626" s="1" t="s">
        <v>1565</v>
      </c>
      <c r="G626" s="73" t="str">
        <f>INDEX(中文!B:B,MATCH(LEFT(已整理!J626,6),中文!E:E,0))</f>
        <v>喷射乌贼</v>
      </c>
      <c r="H626" s="5">
        <v>1</v>
      </c>
      <c r="I626" s="2">
        <v>1</v>
      </c>
      <c r="J626" s="2" t="s">
        <v>2220</v>
      </c>
      <c r="K626" s="2" t="s">
        <v>2882</v>
      </c>
      <c r="L626" s="31">
        <v>42943</v>
      </c>
      <c r="M626" s="2"/>
      <c r="N626" s="73" t="str">
        <f t="shared" si="9"/>
        <v>Splatoon08</v>
      </c>
    </row>
    <row r="627" spans="1:14" ht="14.25" customHeight="1" x14ac:dyDescent="0.2">
      <c r="A627" s="1">
        <v>626</v>
      </c>
      <c r="B627" s="2">
        <v>20171109</v>
      </c>
      <c r="C627" s="1" t="s">
        <v>759</v>
      </c>
      <c r="D627" s="1" t="s">
        <v>1561</v>
      </c>
      <c r="E627" s="1" t="s">
        <v>765</v>
      </c>
      <c r="F627" s="1" t="s">
        <v>1564</v>
      </c>
      <c r="G627" s="73" t="str">
        <f>INDEX(中文!B:B,MATCH(LEFT(已整理!J627,6),中文!E:E,0))</f>
        <v>喷射男孩</v>
      </c>
      <c r="H627" s="5">
        <v>1</v>
      </c>
      <c r="I627" s="2">
        <v>1</v>
      </c>
      <c r="J627" s="2" t="s">
        <v>2221</v>
      </c>
      <c r="K627" s="2" t="s">
        <v>3014</v>
      </c>
      <c r="L627" s="31">
        <v>42943</v>
      </c>
      <c r="M627" s="29"/>
      <c r="N627" s="73" t="str">
        <f t="shared" si="9"/>
        <v>Splatoon09</v>
      </c>
    </row>
    <row r="628" spans="1:14" ht="14.25" customHeight="1" x14ac:dyDescent="0.2">
      <c r="A628" s="1">
        <v>627</v>
      </c>
      <c r="B628" s="2">
        <v>20171109</v>
      </c>
      <c r="C628" s="1" t="s">
        <v>759</v>
      </c>
      <c r="D628" s="1" t="s">
        <v>599</v>
      </c>
      <c r="E628" s="1" t="s">
        <v>765</v>
      </c>
      <c r="F628" s="1" t="s">
        <v>1563</v>
      </c>
      <c r="G628" s="73" t="str">
        <f>INDEX(中文!B:B,MATCH(LEFT(已整理!J628,6),中文!E:E,0))</f>
        <v>Inkling Girl</v>
      </c>
      <c r="H628" s="5">
        <v>1</v>
      </c>
      <c r="I628" s="2">
        <v>1</v>
      </c>
      <c r="J628" s="2" t="s">
        <v>2222</v>
      </c>
      <c r="K628" s="2" t="s">
        <v>2883</v>
      </c>
      <c r="L628" s="31">
        <v>42943</v>
      </c>
      <c r="M628" s="29"/>
      <c r="N628" s="73" t="str">
        <f t="shared" si="9"/>
        <v>Splatoon10</v>
      </c>
    </row>
    <row r="629" spans="1:14" ht="14.25" customHeight="1" x14ac:dyDescent="0.2">
      <c r="A629" s="1">
        <v>628</v>
      </c>
      <c r="B629" s="2">
        <v>20171109</v>
      </c>
      <c r="C629" s="1" t="s">
        <v>759</v>
      </c>
      <c r="D629" s="1" t="s">
        <v>599</v>
      </c>
      <c r="E629" s="1" t="s">
        <v>765</v>
      </c>
      <c r="F629" s="1" t="s">
        <v>1562</v>
      </c>
      <c r="G629" s="73" t="str">
        <f>INDEX(中文!B:B,MATCH(LEFT(已整理!J629,6),中文!E:E,0))</f>
        <v>喷射乌贼</v>
      </c>
      <c r="H629" s="5">
        <v>1</v>
      </c>
      <c r="I629" s="2">
        <v>1</v>
      </c>
      <c r="J629" s="2" t="s">
        <v>2223</v>
      </c>
      <c r="K629" s="2" t="s">
        <v>2884</v>
      </c>
      <c r="L629" s="31">
        <v>42943</v>
      </c>
      <c r="M629" s="29"/>
      <c r="N629" s="73" t="str">
        <f t="shared" si="9"/>
        <v>Splatoon11</v>
      </c>
    </row>
    <row r="630" spans="1:14" ht="14.25" customHeight="1" x14ac:dyDescent="0.2">
      <c r="A630" s="1">
        <v>629</v>
      </c>
      <c r="B630" s="2">
        <v>20171109</v>
      </c>
      <c r="C630" s="1" t="s">
        <v>759</v>
      </c>
      <c r="D630" s="1" t="s">
        <v>638</v>
      </c>
      <c r="E630" s="1" t="s">
        <v>765</v>
      </c>
      <c r="F630" s="1" t="s">
        <v>639</v>
      </c>
      <c r="G630" s="73" t="str">
        <f>INDEX(中文!B:B,MATCH(LEFT(已整理!J630,6),中文!E:E,0))</f>
        <v>马力欧</v>
      </c>
      <c r="H630" s="5">
        <v>1</v>
      </c>
      <c r="I630" s="2">
        <v>1</v>
      </c>
      <c r="J630" s="2" t="s">
        <v>2224</v>
      </c>
      <c r="K630" s="2" t="s">
        <v>2885</v>
      </c>
      <c r="L630" s="31">
        <v>42943</v>
      </c>
      <c r="M630" s="2"/>
      <c r="N630" s="73" t="str">
        <f t="shared" si="9"/>
        <v>SSB01</v>
      </c>
    </row>
    <row r="631" spans="1:14" ht="14.25" customHeight="1" x14ac:dyDescent="0.2">
      <c r="A631" s="1">
        <v>630</v>
      </c>
      <c r="B631" s="2">
        <v>20171109</v>
      </c>
      <c r="C631" s="1" t="s">
        <v>759</v>
      </c>
      <c r="D631" s="1" t="s">
        <v>418</v>
      </c>
      <c r="E631" s="1" t="s">
        <v>765</v>
      </c>
      <c r="F631" s="1" t="s">
        <v>1314</v>
      </c>
      <c r="G631" s="73" t="str">
        <f>INDEX(中文!B:B,MATCH(LEFT(已整理!J631,6),中文!E:E,0))</f>
        <v>桃花公主</v>
      </c>
      <c r="H631" s="5">
        <v>1</v>
      </c>
      <c r="I631" s="2">
        <v>1</v>
      </c>
      <c r="J631" s="2" t="s">
        <v>2225</v>
      </c>
      <c r="K631" s="2" t="s">
        <v>2886</v>
      </c>
      <c r="L631" s="31">
        <v>42943</v>
      </c>
      <c r="M631" s="2"/>
      <c r="N631" s="73" t="str">
        <f t="shared" si="9"/>
        <v>SSB02</v>
      </c>
    </row>
    <row r="632" spans="1:14" ht="14.25" customHeight="1" x14ac:dyDescent="0.2">
      <c r="A632" s="1">
        <v>631</v>
      </c>
      <c r="B632" s="2">
        <v>20171109</v>
      </c>
      <c r="C632" s="1" t="s">
        <v>759</v>
      </c>
      <c r="D632" s="1" t="s">
        <v>418</v>
      </c>
      <c r="E632" s="1" t="s">
        <v>765</v>
      </c>
      <c r="F632" s="1" t="s">
        <v>1315</v>
      </c>
      <c r="G632" s="73" t="str">
        <f>INDEX(中文!B:B,MATCH(LEFT(已整理!J632,6),中文!E:E,0))</f>
        <v>耀西</v>
      </c>
      <c r="H632" s="5">
        <v>1</v>
      </c>
      <c r="I632" s="2">
        <v>1</v>
      </c>
      <c r="J632" s="2" t="s">
        <v>2226</v>
      </c>
      <c r="K632" s="2" t="s">
        <v>2887</v>
      </c>
      <c r="L632" s="31">
        <v>42943</v>
      </c>
      <c r="M632" s="2"/>
      <c r="N632" s="73" t="str">
        <f t="shared" si="9"/>
        <v>SSB03</v>
      </c>
    </row>
    <row r="633" spans="1:14" ht="14.25" customHeight="1" x14ac:dyDescent="0.2">
      <c r="A633" s="1">
        <v>632</v>
      </c>
      <c r="B633" s="2">
        <v>20171109</v>
      </c>
      <c r="C633" s="1" t="s">
        <v>759</v>
      </c>
      <c r="D633" s="1" t="s">
        <v>418</v>
      </c>
      <c r="E633" s="1" t="s">
        <v>765</v>
      </c>
      <c r="F633" s="1" t="s">
        <v>1342</v>
      </c>
      <c r="G633" s="73" t="str">
        <f>INDEX(中文!B:B,MATCH(LEFT(已整理!J633,6),中文!E:E,0))</f>
        <v>森喜刚</v>
      </c>
      <c r="H633" s="5">
        <v>1</v>
      </c>
      <c r="I633" s="2">
        <v>1</v>
      </c>
      <c r="J633" s="2" t="s">
        <v>2227</v>
      </c>
      <c r="K633" s="2" t="s">
        <v>2888</v>
      </c>
      <c r="L633" s="31">
        <v>42943</v>
      </c>
      <c r="M633" s="2"/>
      <c r="N633" s="73" t="str">
        <f t="shared" si="9"/>
        <v>SSB04</v>
      </c>
    </row>
    <row r="634" spans="1:14" ht="14.25" customHeight="1" x14ac:dyDescent="0.2">
      <c r="A634" s="1">
        <v>633</v>
      </c>
      <c r="B634" s="2">
        <v>20171109</v>
      </c>
      <c r="C634" s="1" t="s">
        <v>759</v>
      </c>
      <c r="D634" s="1" t="s">
        <v>418</v>
      </c>
      <c r="E634" s="1" t="s">
        <v>765</v>
      </c>
      <c r="F634" s="1" t="s">
        <v>1396</v>
      </c>
      <c r="G634" s="73" t="str">
        <f>INDEX(中文!B:B,MATCH(LEFT(已整理!J634,6),中文!E:E,0))</f>
        <v>林克</v>
      </c>
      <c r="H634" s="5">
        <v>1</v>
      </c>
      <c r="I634" s="2">
        <v>1</v>
      </c>
      <c r="J634" s="2" t="s">
        <v>2228</v>
      </c>
      <c r="K634" s="2" t="s">
        <v>2889</v>
      </c>
      <c r="L634" s="31">
        <v>42943</v>
      </c>
      <c r="M634" s="6"/>
      <c r="N634" s="73" t="str">
        <f t="shared" si="9"/>
        <v>SSB05</v>
      </c>
    </row>
    <row r="635" spans="1:14" ht="14.25" customHeight="1" x14ac:dyDescent="0.2">
      <c r="A635" s="1">
        <v>634</v>
      </c>
      <c r="B635" s="2">
        <v>20171109</v>
      </c>
      <c r="C635" s="1" t="s">
        <v>759</v>
      </c>
      <c r="D635" s="1" t="s">
        <v>418</v>
      </c>
      <c r="E635" s="1" t="s">
        <v>765</v>
      </c>
      <c r="F635" s="1" t="s">
        <v>1317</v>
      </c>
      <c r="G635" s="73" t="str">
        <f>INDEX(中文!B:B,MATCH(LEFT(已整理!J635,6),中文!E:E,0))</f>
        <v>火狐</v>
      </c>
      <c r="H635" s="5">
        <v>1</v>
      </c>
      <c r="I635" s="2">
        <v>1</v>
      </c>
      <c r="J635" s="2" t="s">
        <v>2229</v>
      </c>
      <c r="K635" s="2" t="s">
        <v>2890</v>
      </c>
      <c r="L635" s="31">
        <v>42943</v>
      </c>
      <c r="M635" s="6"/>
      <c r="N635" s="73" t="str">
        <f t="shared" si="9"/>
        <v>SSB06</v>
      </c>
    </row>
    <row r="636" spans="1:14" ht="14.25" customHeight="1" x14ac:dyDescent="0.2">
      <c r="A636" s="1">
        <v>635</v>
      </c>
      <c r="B636" s="2">
        <v>20171109</v>
      </c>
      <c r="C636" s="1" t="s">
        <v>759</v>
      </c>
      <c r="D636" s="1" t="s">
        <v>418</v>
      </c>
      <c r="E636" s="1" t="s">
        <v>765</v>
      </c>
      <c r="F636" s="1" t="s">
        <v>1321</v>
      </c>
      <c r="G636" s="73" t="str">
        <f>INDEX(中文!B:B,MATCH(LEFT(已整理!J636,6),中文!E:E,0))</f>
        <v>萨姆斯</v>
      </c>
      <c r="H636" s="5">
        <v>1</v>
      </c>
      <c r="I636" s="2">
        <v>1</v>
      </c>
      <c r="J636" s="2" t="s">
        <v>2230</v>
      </c>
      <c r="K636" s="2" t="s">
        <v>2891</v>
      </c>
      <c r="L636" s="31">
        <v>42943</v>
      </c>
      <c r="M636" s="6"/>
      <c r="N636" s="73" t="str">
        <f t="shared" si="9"/>
        <v>SSB07</v>
      </c>
    </row>
    <row r="637" spans="1:14" ht="14.25" customHeight="1" x14ac:dyDescent="0.2">
      <c r="A637" s="1">
        <v>636</v>
      </c>
      <c r="B637" s="2">
        <v>20171109</v>
      </c>
      <c r="C637" s="1" t="s">
        <v>759</v>
      </c>
      <c r="D637" s="1" t="s">
        <v>418</v>
      </c>
      <c r="E637" s="1" t="s">
        <v>765</v>
      </c>
      <c r="F637" s="1" t="s">
        <v>1362</v>
      </c>
      <c r="G637" s="73" t="str">
        <f>INDEX(中文!B:B,MATCH(LEFT(已整理!J637,6),中文!E:E,0))</f>
        <v>Wii Fit 教练</v>
      </c>
      <c r="H637" s="5">
        <v>1</v>
      </c>
      <c r="I637" s="2">
        <v>1</v>
      </c>
      <c r="J637" s="2" t="s">
        <v>2231</v>
      </c>
      <c r="K637" s="2" t="s">
        <v>2892</v>
      </c>
      <c r="L637" s="31">
        <v>42943</v>
      </c>
      <c r="M637" s="2"/>
      <c r="N637" s="73" t="str">
        <f t="shared" si="9"/>
        <v>SSB08</v>
      </c>
    </row>
    <row r="638" spans="1:14" ht="14.25" customHeight="1" x14ac:dyDescent="0.2">
      <c r="A638" s="1">
        <v>637</v>
      </c>
      <c r="B638" s="2">
        <v>20171109</v>
      </c>
      <c r="C638" s="1" t="s">
        <v>759</v>
      </c>
      <c r="D638" s="1" t="s">
        <v>418</v>
      </c>
      <c r="E638" s="1" t="s">
        <v>765</v>
      </c>
      <c r="F638" s="1" t="s">
        <v>1311</v>
      </c>
      <c r="G638" s="73" t="str">
        <f>INDEX(中文!B:B,MATCH(LEFT(已整理!J638,6),中文!E:E,0))</f>
        <v>Villager</v>
      </c>
      <c r="H638" s="5">
        <v>1</v>
      </c>
      <c r="I638" s="2">
        <v>1</v>
      </c>
      <c r="J638" s="2" t="s">
        <v>2232</v>
      </c>
      <c r="K638" s="2" t="s">
        <v>2893</v>
      </c>
      <c r="L638" s="31">
        <v>42943</v>
      </c>
      <c r="M638" s="2"/>
      <c r="N638" s="73" t="str">
        <f t="shared" si="9"/>
        <v>SSB09</v>
      </c>
    </row>
    <row r="639" spans="1:14" ht="14.25" customHeight="1" x14ac:dyDescent="0.2">
      <c r="A639" s="1">
        <v>638</v>
      </c>
      <c r="B639" s="2">
        <v>20171109</v>
      </c>
      <c r="C639" s="1" t="s">
        <v>759</v>
      </c>
      <c r="D639" s="1" t="s">
        <v>418</v>
      </c>
      <c r="E639" s="1" t="s">
        <v>765</v>
      </c>
      <c r="F639" s="1" t="s">
        <v>1352</v>
      </c>
      <c r="G639" s="73" t="str">
        <f>INDEX(中文!B:B,MATCH(LEFT(已整理!J639,6),中文!E:E,0))</f>
        <v>皮卡丘</v>
      </c>
      <c r="H639" s="5">
        <v>1</v>
      </c>
      <c r="I639" s="2">
        <v>1</v>
      </c>
      <c r="J639" s="2" t="s">
        <v>2233</v>
      </c>
      <c r="K639" s="2" t="s">
        <v>2894</v>
      </c>
      <c r="L639" s="31">
        <v>42943</v>
      </c>
      <c r="M639" s="2"/>
      <c r="N639" s="73" t="str">
        <f t="shared" si="9"/>
        <v>SSB10</v>
      </c>
    </row>
    <row r="640" spans="1:14" ht="14.25" customHeight="1" x14ac:dyDescent="0.2">
      <c r="A640" s="1">
        <v>639</v>
      </c>
      <c r="B640" s="2">
        <v>20171109</v>
      </c>
      <c r="C640" s="1" t="s">
        <v>759</v>
      </c>
      <c r="D640" s="1" t="s">
        <v>418</v>
      </c>
      <c r="E640" s="1" t="s">
        <v>765</v>
      </c>
      <c r="F640" s="1" t="s">
        <v>1381</v>
      </c>
      <c r="G640" s="73" t="str">
        <f>INDEX(中文!B:B,MATCH(LEFT(已整理!J640,6),中文!E:E,0))</f>
        <v>卡比</v>
      </c>
      <c r="H640" s="5">
        <v>1</v>
      </c>
      <c r="I640" s="2">
        <v>1</v>
      </c>
      <c r="J640" s="2" t="s">
        <v>2234</v>
      </c>
      <c r="K640" s="2" t="s">
        <v>2895</v>
      </c>
      <c r="L640" s="31">
        <v>42943</v>
      </c>
      <c r="M640" s="2"/>
      <c r="N640" s="73" t="str">
        <f t="shared" si="9"/>
        <v>SSB11</v>
      </c>
    </row>
    <row r="641" spans="1:14" ht="14.25" customHeight="1" x14ac:dyDescent="0.2">
      <c r="A641" s="1">
        <v>640</v>
      </c>
      <c r="B641" s="2">
        <v>20171109</v>
      </c>
      <c r="C641" s="1" t="s">
        <v>759</v>
      </c>
      <c r="D641" s="1" t="s">
        <v>418</v>
      </c>
      <c r="E641" s="1" t="s">
        <v>765</v>
      </c>
      <c r="F641" s="1" t="s">
        <v>1348</v>
      </c>
      <c r="G641" s="73" t="str">
        <f>INDEX(中文!B:B,MATCH(LEFT(已整理!J641,6),中文!E:E,0))</f>
        <v>马尔斯</v>
      </c>
      <c r="H641" s="5">
        <v>1</v>
      </c>
      <c r="I641" s="2">
        <v>1</v>
      </c>
      <c r="J641" s="2" t="s">
        <v>2235</v>
      </c>
      <c r="K641" s="2" t="s">
        <v>2896</v>
      </c>
      <c r="L641" s="31">
        <v>42943</v>
      </c>
      <c r="M641" s="2"/>
      <c r="N641" s="73" t="str">
        <f t="shared" si="9"/>
        <v>SSB12</v>
      </c>
    </row>
    <row r="642" spans="1:14" ht="14.25" customHeight="1" x14ac:dyDescent="0.2">
      <c r="A642" s="1">
        <v>641</v>
      </c>
      <c r="B642" s="2">
        <v>20171109</v>
      </c>
      <c r="C642" s="1" t="s">
        <v>759</v>
      </c>
      <c r="D642" s="1" t="s">
        <v>418</v>
      </c>
      <c r="E642" s="1" t="s">
        <v>765</v>
      </c>
      <c r="F642" s="1" t="s">
        <v>1383</v>
      </c>
      <c r="G642" s="73" t="str">
        <f>INDEX(中文!B:B,MATCH(LEFT(已整理!J642,6),中文!E:E,0))</f>
        <v>塞尔达</v>
      </c>
      <c r="H642" s="5">
        <v>1</v>
      </c>
      <c r="I642" s="2">
        <v>1</v>
      </c>
      <c r="J642" s="2" t="s">
        <v>2236</v>
      </c>
      <c r="K642" s="2" t="s">
        <v>2897</v>
      </c>
      <c r="L642" s="31">
        <v>42943</v>
      </c>
      <c r="M642" s="6"/>
      <c r="N642" s="73" t="str">
        <f t="shared" si="9"/>
        <v>SSB13</v>
      </c>
    </row>
    <row r="643" spans="1:14" ht="14.25" customHeight="1" x14ac:dyDescent="0.2">
      <c r="A643" s="1">
        <v>642</v>
      </c>
      <c r="B643" s="2">
        <v>20171109</v>
      </c>
      <c r="C643" s="1" t="s">
        <v>759</v>
      </c>
      <c r="D643" s="1" t="s">
        <v>418</v>
      </c>
      <c r="E643" s="1" t="s">
        <v>765</v>
      </c>
      <c r="F643" s="1" t="s">
        <v>1341</v>
      </c>
      <c r="G643" s="73" t="str">
        <f>INDEX(中文!B:B,MATCH(LEFT(已整理!J643,6),中文!E:E,0))</f>
        <v>迪迪刚</v>
      </c>
      <c r="H643" s="5">
        <v>1</v>
      </c>
      <c r="I643" s="2">
        <v>1</v>
      </c>
      <c r="J643" s="2" t="s">
        <v>2237</v>
      </c>
      <c r="K643" s="2" t="s">
        <v>2898</v>
      </c>
      <c r="L643" s="31">
        <v>42943</v>
      </c>
      <c r="M643" s="2"/>
      <c r="N643" s="73" t="str">
        <f t="shared" ref="N643:N706" si="10">SUBSTITUTE(SUBSTITUTE(LEFT(F643,FIND("-",F643)-2),"[",""),"] ","")&amp;IF(C643="Powersaves","-X","")</f>
        <v>SSB14</v>
      </c>
    </row>
    <row r="644" spans="1:14" ht="14.25" customHeight="1" x14ac:dyDescent="0.2">
      <c r="A644" s="1">
        <v>643</v>
      </c>
      <c r="B644" s="2">
        <v>20171109</v>
      </c>
      <c r="C644" s="1" t="s">
        <v>759</v>
      </c>
      <c r="D644" s="1" t="s">
        <v>418</v>
      </c>
      <c r="E644" s="1" t="s">
        <v>765</v>
      </c>
      <c r="F644" s="1" t="s">
        <v>1316</v>
      </c>
      <c r="G644" s="73" t="str">
        <f>INDEX(中文!B:B,MATCH(LEFT(已整理!J644,6),中文!E:E,0))</f>
        <v>路易吉</v>
      </c>
      <c r="H644" s="5">
        <v>1</v>
      </c>
      <c r="I644" s="2">
        <v>1</v>
      </c>
      <c r="J644" s="2" t="s">
        <v>2238</v>
      </c>
      <c r="K644" s="2" t="s">
        <v>3015</v>
      </c>
      <c r="L644" s="31">
        <v>42943</v>
      </c>
      <c r="M644" s="2"/>
      <c r="N644" s="73" t="str">
        <f t="shared" si="10"/>
        <v>SSB15</v>
      </c>
    </row>
    <row r="645" spans="1:14" ht="14.25" customHeight="1" x14ac:dyDescent="0.2">
      <c r="A645" s="1">
        <v>644</v>
      </c>
      <c r="B645" s="2">
        <v>20171109</v>
      </c>
      <c r="C645" s="1" t="s">
        <v>759</v>
      </c>
      <c r="D645" s="1" t="s">
        <v>418</v>
      </c>
      <c r="E645" s="1" t="s">
        <v>765</v>
      </c>
      <c r="F645" s="1" t="s">
        <v>1346</v>
      </c>
      <c r="G645" s="73" t="str">
        <f>INDEX(中文!B:B,MATCH(LEFT(已整理!J645,6),中文!E:E,0))</f>
        <v>小麦克</v>
      </c>
      <c r="H645" s="5">
        <v>1</v>
      </c>
      <c r="I645" s="2">
        <v>1</v>
      </c>
      <c r="J645" s="2" t="s">
        <v>2239</v>
      </c>
      <c r="K645" s="2" t="s">
        <v>2899</v>
      </c>
      <c r="L645" s="31">
        <v>42943</v>
      </c>
      <c r="M645" s="2"/>
      <c r="N645" s="73" t="str">
        <f t="shared" si="10"/>
        <v>SSB16</v>
      </c>
    </row>
    <row r="646" spans="1:14" ht="14.25" customHeight="1" x14ac:dyDescent="0.2">
      <c r="A646" s="1">
        <v>645</v>
      </c>
      <c r="B646" s="2">
        <v>20171109</v>
      </c>
      <c r="C646" s="1" t="s">
        <v>759</v>
      </c>
      <c r="D646" s="1" t="s">
        <v>418</v>
      </c>
      <c r="E646" s="1" t="s">
        <v>765</v>
      </c>
      <c r="F646" s="1" t="s">
        <v>1339</v>
      </c>
      <c r="G646" s="73" t="str">
        <f>INDEX(中文!B:B,MATCH(LEFT(已整理!J646,6),中文!E:E,0))</f>
        <v>皮特</v>
      </c>
      <c r="H646" s="5">
        <v>1</v>
      </c>
      <c r="I646" s="2">
        <v>1</v>
      </c>
      <c r="J646" s="2" t="s">
        <v>2240</v>
      </c>
      <c r="K646" s="2" t="s">
        <v>2900</v>
      </c>
      <c r="L646" s="31">
        <v>42943</v>
      </c>
      <c r="M646" s="2"/>
      <c r="N646" s="73" t="str">
        <f t="shared" si="10"/>
        <v>SSB17</v>
      </c>
    </row>
    <row r="647" spans="1:14" ht="14.25" customHeight="1" x14ac:dyDescent="0.2">
      <c r="A647" s="1">
        <v>646</v>
      </c>
      <c r="B647" s="2">
        <v>20171109</v>
      </c>
      <c r="C647" s="1" t="s">
        <v>759</v>
      </c>
      <c r="D647" s="1" t="s">
        <v>418</v>
      </c>
      <c r="E647" s="1" t="s">
        <v>765</v>
      </c>
      <c r="F647" s="1" t="s">
        <v>1313</v>
      </c>
      <c r="G647" s="73" t="str">
        <f>INDEX(中文!B:B,MATCH(LEFT(已整理!J647,6),中文!E:E,0))</f>
        <v>飞隼队长</v>
      </c>
      <c r="H647" s="5">
        <v>1</v>
      </c>
      <c r="I647" s="2">
        <v>1</v>
      </c>
      <c r="J647" s="2" t="s">
        <v>2241</v>
      </c>
      <c r="K647" s="2" t="s">
        <v>2901</v>
      </c>
      <c r="L647" s="31">
        <v>42943</v>
      </c>
      <c r="M647" s="6"/>
      <c r="N647" s="73" t="str">
        <f t="shared" si="10"/>
        <v>SSB18</v>
      </c>
    </row>
    <row r="648" spans="1:14" ht="14.25" customHeight="1" x14ac:dyDescent="0.2">
      <c r="A648" s="1">
        <v>647</v>
      </c>
      <c r="B648" s="2">
        <v>20171109</v>
      </c>
      <c r="C648" s="1" t="s">
        <v>759</v>
      </c>
      <c r="D648" s="1" t="s">
        <v>418</v>
      </c>
      <c r="E648" s="1" t="s">
        <v>765</v>
      </c>
      <c r="F648" s="1" t="s">
        <v>1355</v>
      </c>
      <c r="G648" s="73" t="str">
        <f>INDEX(中文!B:B,MATCH(LEFT(已整理!J648,6),中文!E:E,0))</f>
        <v>罗莎塔&amp;琪琪</v>
      </c>
      <c r="H648" s="5">
        <v>1</v>
      </c>
      <c r="I648" s="2">
        <v>1</v>
      </c>
      <c r="J648" s="2" t="s">
        <v>2242</v>
      </c>
      <c r="K648" s="2" t="s">
        <v>2902</v>
      </c>
      <c r="L648" s="31">
        <v>42943</v>
      </c>
      <c r="M648" s="2"/>
      <c r="N648" s="73" t="str">
        <f t="shared" si="10"/>
        <v>SSB19</v>
      </c>
    </row>
    <row r="649" spans="1:14" ht="14.25" customHeight="1" x14ac:dyDescent="0.2">
      <c r="A649" s="1">
        <v>648</v>
      </c>
      <c r="B649" s="2">
        <v>20171109</v>
      </c>
      <c r="C649" s="1" t="s">
        <v>759</v>
      </c>
      <c r="D649" s="1" t="s">
        <v>418</v>
      </c>
      <c r="E649" s="1" t="s">
        <v>765</v>
      </c>
      <c r="F649" s="1" t="s">
        <v>1312</v>
      </c>
      <c r="G649" s="73" t="str">
        <f>INDEX(中文!B:B,MATCH(LEFT(已整理!J649,6),中文!E:E,0))</f>
        <v>酷霸王</v>
      </c>
      <c r="H649" s="5">
        <v>1</v>
      </c>
      <c r="I649" s="2">
        <v>1</v>
      </c>
      <c r="J649" s="2" t="s">
        <v>2243</v>
      </c>
      <c r="K649" s="2" t="s">
        <v>2903</v>
      </c>
      <c r="L649" s="31">
        <v>42943</v>
      </c>
      <c r="M649" s="2"/>
      <c r="N649" s="73" t="str">
        <f t="shared" si="10"/>
        <v>SSB20</v>
      </c>
    </row>
    <row r="650" spans="1:14" ht="14.25" customHeight="1" x14ac:dyDescent="0.2">
      <c r="A650" s="1">
        <v>649</v>
      </c>
      <c r="B650" s="2">
        <v>20171109</v>
      </c>
      <c r="C650" s="1" t="s">
        <v>759</v>
      </c>
      <c r="D650" s="1" t="s">
        <v>418</v>
      </c>
      <c r="E650" s="1" t="s">
        <v>765</v>
      </c>
      <c r="F650" s="1" t="s">
        <v>1337</v>
      </c>
      <c r="G650" s="73" t="str">
        <f>INDEX(中文!B:B,MATCH(LEFT(已整理!J650,6),中文!E:E,0))</f>
        <v>路卡利欧</v>
      </c>
      <c r="H650" s="5">
        <v>1</v>
      </c>
      <c r="I650" s="2">
        <v>1</v>
      </c>
      <c r="J650" s="2" t="s">
        <v>2244</v>
      </c>
      <c r="K650" s="2" t="s">
        <v>2904</v>
      </c>
      <c r="L650" s="31">
        <v>42943</v>
      </c>
      <c r="M650" s="2"/>
      <c r="N650" s="73" t="str">
        <f t="shared" si="10"/>
        <v>SSB21</v>
      </c>
    </row>
    <row r="651" spans="1:14" ht="14.25" customHeight="1" x14ac:dyDescent="0.2">
      <c r="A651" s="1">
        <v>650</v>
      </c>
      <c r="B651" s="2">
        <v>20171109</v>
      </c>
      <c r="C651" s="1" t="s">
        <v>759</v>
      </c>
      <c r="D651" s="1" t="s">
        <v>418</v>
      </c>
      <c r="E651" s="1" t="s">
        <v>765</v>
      </c>
      <c r="F651" s="1" t="s">
        <v>1344</v>
      </c>
      <c r="G651" s="73" t="str">
        <f>INDEX(中文!B:B,MATCH(LEFT(已整理!J651,6),中文!E:E,0))</f>
        <v>卡通林克</v>
      </c>
      <c r="H651" s="5">
        <v>1</v>
      </c>
      <c r="I651" s="2">
        <v>1</v>
      </c>
      <c r="J651" s="2" t="s">
        <v>2245</v>
      </c>
      <c r="K651" s="2" t="s">
        <v>2905</v>
      </c>
      <c r="L651" s="31">
        <v>42943</v>
      </c>
      <c r="M651" s="6"/>
      <c r="N651" s="73" t="str">
        <f t="shared" si="10"/>
        <v>SSB22</v>
      </c>
    </row>
    <row r="652" spans="1:14" ht="14.25" customHeight="1" x14ac:dyDescent="0.2">
      <c r="A652" s="1">
        <v>651</v>
      </c>
      <c r="B652" s="2">
        <v>20171109</v>
      </c>
      <c r="C652" s="1" t="s">
        <v>759</v>
      </c>
      <c r="D652" s="1" t="s">
        <v>418</v>
      </c>
      <c r="E652" s="1" t="s">
        <v>765</v>
      </c>
      <c r="F652" s="1" t="s">
        <v>1360</v>
      </c>
      <c r="G652" s="73" t="str">
        <f>INDEX(中文!B:B,MATCH(LEFT(已整理!J652,6),中文!E:E,0))</f>
        <v>希克</v>
      </c>
      <c r="H652" s="5">
        <v>1</v>
      </c>
      <c r="I652" s="2">
        <v>1</v>
      </c>
      <c r="J652" s="2" t="s">
        <v>2246</v>
      </c>
      <c r="K652" s="2" t="s">
        <v>2906</v>
      </c>
      <c r="L652" s="31">
        <v>42943</v>
      </c>
      <c r="M652" s="6"/>
      <c r="N652" s="73" t="str">
        <f t="shared" si="10"/>
        <v>SSB23</v>
      </c>
    </row>
    <row r="653" spans="1:14" ht="14.25" customHeight="1" x14ac:dyDescent="0.2">
      <c r="A653" s="1">
        <v>652</v>
      </c>
      <c r="B653" s="2">
        <v>20171109</v>
      </c>
      <c r="C653" s="1" t="s">
        <v>759</v>
      </c>
      <c r="D653" s="1" t="s">
        <v>418</v>
      </c>
      <c r="E653" s="1" t="s">
        <v>765</v>
      </c>
      <c r="F653" s="1" t="s">
        <v>579</v>
      </c>
      <c r="G653" s="73" t="str">
        <f>INDEX(中文!B:B,MATCH(LEFT(已整理!J653,6),中文!E:E,0))</f>
        <v>艾克</v>
      </c>
      <c r="H653" s="5">
        <v>1</v>
      </c>
      <c r="I653" s="2">
        <v>1</v>
      </c>
      <c r="J653" s="2" t="s">
        <v>2247</v>
      </c>
      <c r="K653" s="2" t="s">
        <v>2907</v>
      </c>
      <c r="L653" s="31">
        <v>42943</v>
      </c>
      <c r="M653" s="2"/>
      <c r="N653" s="73" t="str">
        <f t="shared" si="10"/>
        <v>SSB24</v>
      </c>
    </row>
    <row r="654" spans="1:14" ht="14.25" customHeight="1" x14ac:dyDescent="0.2">
      <c r="A654" s="1">
        <v>653</v>
      </c>
      <c r="B654" s="2">
        <v>20171109</v>
      </c>
      <c r="C654" s="1" t="s">
        <v>759</v>
      </c>
      <c r="D654" s="1" t="s">
        <v>418</v>
      </c>
      <c r="E654" s="1" t="s">
        <v>765</v>
      </c>
      <c r="F654" s="1" t="s">
        <v>1359</v>
      </c>
      <c r="G654" s="73" t="str">
        <f>INDEX(中文!B:B,MATCH(LEFT(已整理!J654,6),中文!E:E,0))</f>
        <v>修尔克</v>
      </c>
      <c r="H654" s="5">
        <v>1</v>
      </c>
      <c r="I654" s="2">
        <v>1</v>
      </c>
      <c r="J654" s="2" t="s">
        <v>2248</v>
      </c>
      <c r="K654" s="2" t="s">
        <v>2908</v>
      </c>
      <c r="L654" s="31">
        <v>42943</v>
      </c>
      <c r="M654" s="2"/>
      <c r="N654" s="73" t="str">
        <f t="shared" si="10"/>
        <v>SSB25</v>
      </c>
    </row>
    <row r="655" spans="1:14" ht="14.25" customHeight="1" x14ac:dyDescent="0.2">
      <c r="A655" s="1">
        <v>654</v>
      </c>
      <c r="B655" s="2">
        <v>20171109</v>
      </c>
      <c r="C655" s="1" t="s">
        <v>759</v>
      </c>
      <c r="D655" s="1" t="s">
        <v>418</v>
      </c>
      <c r="E655" s="1" t="s">
        <v>765</v>
      </c>
      <c r="F655" s="1" t="s">
        <v>1322</v>
      </c>
      <c r="G655" s="73" t="str">
        <f>INDEX(中文!B:B,MATCH(LEFT(已整理!J655,6),中文!E:E,0))</f>
        <v>索尼克</v>
      </c>
      <c r="H655" s="5">
        <v>1</v>
      </c>
      <c r="I655" s="2">
        <v>1</v>
      </c>
      <c r="J655" s="2" t="s">
        <v>2249</v>
      </c>
      <c r="K655" s="2" t="s">
        <v>2909</v>
      </c>
      <c r="L655" s="31">
        <v>42943</v>
      </c>
      <c r="M655" s="6"/>
      <c r="N655" s="73" t="str">
        <f t="shared" si="10"/>
        <v>SSB26</v>
      </c>
    </row>
    <row r="656" spans="1:14" ht="14.25" customHeight="1" x14ac:dyDescent="0.2">
      <c r="A656" s="1">
        <v>655</v>
      </c>
      <c r="B656" s="2">
        <v>20171109</v>
      </c>
      <c r="C656" s="1" t="s">
        <v>759</v>
      </c>
      <c r="D656" s="1" t="s">
        <v>418</v>
      </c>
      <c r="E656" s="1" t="s">
        <v>765</v>
      </c>
      <c r="F656" s="1" t="s">
        <v>1318</v>
      </c>
      <c r="G656" s="73" t="str">
        <f>INDEX(中文!B:B,MATCH(LEFT(已整理!J656,6),中文!E:E,0))</f>
        <v>洛克人</v>
      </c>
      <c r="H656" s="5">
        <v>1</v>
      </c>
      <c r="I656" s="2">
        <v>1</v>
      </c>
      <c r="J656" s="2" t="s">
        <v>2250</v>
      </c>
      <c r="K656" s="2" t="s">
        <v>2910</v>
      </c>
      <c r="L656" s="31">
        <v>42943</v>
      </c>
      <c r="M656" s="6"/>
      <c r="N656" s="73" t="str">
        <f t="shared" si="10"/>
        <v>SSB27</v>
      </c>
    </row>
    <row r="657" spans="1:14" ht="14.25" customHeight="1" x14ac:dyDescent="0.2">
      <c r="A657" s="1">
        <v>656</v>
      </c>
      <c r="B657" s="2">
        <v>20171109</v>
      </c>
      <c r="C657" s="1" t="s">
        <v>759</v>
      </c>
      <c r="D657" s="1" t="s">
        <v>418</v>
      </c>
      <c r="E657" s="1" t="s">
        <v>765</v>
      </c>
      <c r="F657" s="1" t="s">
        <v>580</v>
      </c>
      <c r="G657" s="73" t="str">
        <f>INDEX(中文!B:B,MATCH(LEFT(已整理!J657,6),中文!E:E,0))</f>
        <v>洛克人</v>
      </c>
      <c r="H657" s="5">
        <v>1</v>
      </c>
      <c r="I657" s="2">
        <v>1</v>
      </c>
      <c r="J657" s="2" t="s">
        <v>2251</v>
      </c>
      <c r="K657" s="2" t="s">
        <v>2911</v>
      </c>
      <c r="L657" s="31">
        <v>42943</v>
      </c>
      <c r="M657" s="2"/>
      <c r="N657" s="73" t="str">
        <f t="shared" si="10"/>
        <v>SSB27S</v>
      </c>
    </row>
    <row r="658" spans="1:14" ht="14.25" customHeight="1" x14ac:dyDescent="0.2">
      <c r="A658" s="1">
        <v>657</v>
      </c>
      <c r="B658" s="2">
        <v>20171109</v>
      </c>
      <c r="C658" s="1" t="s">
        <v>759</v>
      </c>
      <c r="D658" s="1" t="s">
        <v>418</v>
      </c>
      <c r="E658" s="1" t="s">
        <v>765</v>
      </c>
      <c r="F658" s="1" t="s">
        <v>581</v>
      </c>
      <c r="G658" s="73" t="str">
        <f>INDEX(中文!B:B,MATCH(LEFT(已整理!J658,6),中文!E:E,0))</f>
        <v>迪迪迪大王</v>
      </c>
      <c r="H658" s="5">
        <v>1</v>
      </c>
      <c r="I658" s="2">
        <v>1</v>
      </c>
      <c r="J658" s="2" t="s">
        <v>2252</v>
      </c>
      <c r="K658" s="2" t="s">
        <v>2912</v>
      </c>
      <c r="L658" s="31">
        <v>42943</v>
      </c>
      <c r="M658" s="2"/>
      <c r="N658" s="73" t="str">
        <f t="shared" si="10"/>
        <v>SSB28</v>
      </c>
    </row>
    <row r="659" spans="1:14" ht="14.25" customHeight="1" x14ac:dyDescent="0.2">
      <c r="A659" s="1">
        <v>658</v>
      </c>
      <c r="B659" s="2">
        <v>20171109</v>
      </c>
      <c r="C659" s="1" t="s">
        <v>759</v>
      </c>
      <c r="D659" s="1" t="s">
        <v>418</v>
      </c>
      <c r="E659" s="1" t="s">
        <v>765</v>
      </c>
      <c r="F659" s="1" t="s">
        <v>582</v>
      </c>
      <c r="G659" s="73" t="str">
        <f>INDEX(中文!B:B,MATCH(LEFT(已整理!J659,6),中文!E:E,0))</f>
        <v>梅塔骑士</v>
      </c>
      <c r="H659" s="5">
        <v>1</v>
      </c>
      <c r="I659" s="2">
        <v>1</v>
      </c>
      <c r="J659" s="2" t="s">
        <v>2253</v>
      </c>
      <c r="K659" s="2" t="s">
        <v>2913</v>
      </c>
      <c r="L659" s="31">
        <v>42943</v>
      </c>
      <c r="M659" s="2"/>
      <c r="N659" s="73" t="str">
        <f t="shared" si="10"/>
        <v>SSB29</v>
      </c>
    </row>
    <row r="660" spans="1:14" ht="14.25" customHeight="1" x14ac:dyDescent="0.2">
      <c r="A660" s="1">
        <v>659</v>
      </c>
      <c r="B660" s="2">
        <v>20171109</v>
      </c>
      <c r="C660" s="1" t="s">
        <v>759</v>
      </c>
      <c r="D660" s="1" t="s">
        <v>418</v>
      </c>
      <c r="E660" s="1" t="s">
        <v>765</v>
      </c>
      <c r="F660" s="1" t="s">
        <v>1354</v>
      </c>
      <c r="G660" s="73" t="str">
        <f>INDEX(中文!B:B,MATCH(LEFT(已整理!J660,6),中文!E:E,0))</f>
        <v>军师</v>
      </c>
      <c r="H660" s="5">
        <v>1</v>
      </c>
      <c r="I660" s="2">
        <v>1</v>
      </c>
      <c r="J660" s="2" t="s">
        <v>2254</v>
      </c>
      <c r="K660" s="2" t="s">
        <v>2914</v>
      </c>
      <c r="L660" s="31">
        <v>42943</v>
      </c>
      <c r="M660" s="2"/>
      <c r="N660" s="73" t="str">
        <f t="shared" si="10"/>
        <v>SSB30</v>
      </c>
    </row>
    <row r="661" spans="1:14" ht="14.25" customHeight="1" x14ac:dyDescent="0.2">
      <c r="A661" s="1">
        <v>660</v>
      </c>
      <c r="B661" s="2">
        <v>20171109</v>
      </c>
      <c r="C661" s="1" t="s">
        <v>759</v>
      </c>
      <c r="D661" s="1" t="s">
        <v>418</v>
      </c>
      <c r="E661" s="1" t="s">
        <v>765</v>
      </c>
      <c r="F661" s="1" t="s">
        <v>1347</v>
      </c>
      <c r="G661" s="73" t="str">
        <f>INDEX(中文!B:B,MATCH(LEFT(已整理!J661,6),中文!E:E,0))</f>
        <v>露琪亚</v>
      </c>
      <c r="H661" s="5">
        <v>1</v>
      </c>
      <c r="I661" s="2">
        <v>1</v>
      </c>
      <c r="J661" s="2" t="s">
        <v>2255</v>
      </c>
      <c r="K661" s="2" t="s">
        <v>2915</v>
      </c>
      <c r="L661" s="31">
        <v>42943</v>
      </c>
      <c r="M661" s="2"/>
      <c r="N661" s="73" t="str">
        <f t="shared" si="10"/>
        <v>SSB31</v>
      </c>
    </row>
    <row r="662" spans="1:14" ht="14.25" customHeight="1" x14ac:dyDescent="0.2">
      <c r="A662" s="1">
        <v>661</v>
      </c>
      <c r="B662" s="2">
        <v>20171109</v>
      </c>
      <c r="C662" s="1" t="s">
        <v>759</v>
      </c>
      <c r="D662" s="1" t="s">
        <v>418</v>
      </c>
      <c r="E662" s="1" t="s">
        <v>765</v>
      </c>
      <c r="F662" s="1" t="s">
        <v>1320</v>
      </c>
      <c r="G662" s="73" t="str">
        <f>INDEX(中文!B:B,MATCH(LEFT(已整理!J662,6),中文!E:E,0))</f>
        <v>吃豆人</v>
      </c>
      <c r="H662" s="5">
        <v>1</v>
      </c>
      <c r="I662" s="2">
        <v>1</v>
      </c>
      <c r="J662" s="2" t="s">
        <v>2256</v>
      </c>
      <c r="K662" s="2" t="s">
        <v>2916</v>
      </c>
      <c r="L662" s="31">
        <v>42943</v>
      </c>
      <c r="M662" s="6"/>
      <c r="N662" s="73" t="str">
        <f t="shared" si="10"/>
        <v>SSB32</v>
      </c>
    </row>
    <row r="663" spans="1:14" ht="14.25" customHeight="1" x14ac:dyDescent="0.2">
      <c r="A663" s="1">
        <v>662</v>
      </c>
      <c r="B663" s="2">
        <v>20171109</v>
      </c>
      <c r="C663" s="1" t="s">
        <v>759</v>
      </c>
      <c r="D663" s="1" t="s">
        <v>418</v>
      </c>
      <c r="E663" s="1" t="s">
        <v>765</v>
      </c>
      <c r="F663" s="1" t="s">
        <v>1361</v>
      </c>
      <c r="G663" s="73" t="str">
        <f>INDEX(中文!B:B,MATCH(LEFT(已整理!J663,6),中文!E:E,0))</f>
        <v>瓦力欧</v>
      </c>
      <c r="H663" s="5">
        <v>1</v>
      </c>
      <c r="I663" s="2">
        <v>1</v>
      </c>
      <c r="J663" s="2" t="s">
        <v>2257</v>
      </c>
      <c r="K663" s="2" t="s">
        <v>2917</v>
      </c>
      <c r="L663" s="31">
        <v>42943</v>
      </c>
      <c r="M663" s="2"/>
      <c r="N663" s="73" t="str">
        <f t="shared" si="10"/>
        <v>SSB33</v>
      </c>
    </row>
    <row r="664" spans="1:14" ht="14.25" customHeight="1" x14ac:dyDescent="0.2">
      <c r="A664" s="1">
        <v>663</v>
      </c>
      <c r="B664" s="2">
        <v>20171109</v>
      </c>
      <c r="C664" s="1" t="s">
        <v>759</v>
      </c>
      <c r="D664" s="1" t="s">
        <v>418</v>
      </c>
      <c r="E664" s="1" t="s">
        <v>765</v>
      </c>
      <c r="F664" s="1" t="s">
        <v>583</v>
      </c>
      <c r="G664" s="73" t="str">
        <f>INDEX(中文!B:B,MATCH(LEFT(已整理!J664,6),中文!E:E,0))</f>
        <v>奈斯</v>
      </c>
      <c r="H664" s="5">
        <v>1</v>
      </c>
      <c r="I664" s="2">
        <v>1</v>
      </c>
      <c r="J664" s="2" t="s">
        <v>2258</v>
      </c>
      <c r="K664" s="2" t="s">
        <v>2918</v>
      </c>
      <c r="L664" s="31">
        <v>42943</v>
      </c>
      <c r="M664" s="2"/>
      <c r="N664" s="73" t="str">
        <f t="shared" si="10"/>
        <v>SSB34</v>
      </c>
    </row>
    <row r="665" spans="1:14" ht="14.25" customHeight="1" x14ac:dyDescent="0.2">
      <c r="A665" s="1">
        <v>664</v>
      </c>
      <c r="B665" s="2">
        <v>20171109</v>
      </c>
      <c r="C665" s="1" t="s">
        <v>759</v>
      </c>
      <c r="D665" s="1" t="s">
        <v>418</v>
      </c>
      <c r="E665" s="1" t="s">
        <v>765</v>
      </c>
      <c r="F665" s="1" t="s">
        <v>1335</v>
      </c>
      <c r="G665" s="73" t="str">
        <f>INDEX(中文!B:B,MATCH(LEFT(已整理!J665,6),中文!E:E,0))</f>
        <v>喷火龙</v>
      </c>
      <c r="H665" s="5">
        <v>1</v>
      </c>
      <c r="I665" s="2">
        <v>1</v>
      </c>
      <c r="J665" s="2" t="s">
        <v>2259</v>
      </c>
      <c r="K665" s="2" t="s">
        <v>2919</v>
      </c>
      <c r="L665" s="31">
        <v>42943</v>
      </c>
      <c r="M665" s="2"/>
      <c r="N665" s="73" t="str">
        <f t="shared" si="10"/>
        <v>SSB35</v>
      </c>
    </row>
    <row r="666" spans="1:14" ht="14.25" customHeight="1" x14ac:dyDescent="0.2">
      <c r="A666" s="1">
        <v>665</v>
      </c>
      <c r="B666" s="2">
        <v>20171109</v>
      </c>
      <c r="C666" s="1" t="s">
        <v>759</v>
      </c>
      <c r="D666" s="1" t="s">
        <v>418</v>
      </c>
      <c r="E666" s="1" t="s">
        <v>765</v>
      </c>
      <c r="F666" s="1" t="s">
        <v>584</v>
      </c>
      <c r="G666" s="73" t="str">
        <f>INDEX(中文!B:B,MATCH(LEFT(已整理!J666,6),中文!E:E,0))</f>
        <v>甲贺忍蛙</v>
      </c>
      <c r="H666" s="5">
        <v>1</v>
      </c>
      <c r="I666" s="2">
        <v>1</v>
      </c>
      <c r="J666" s="2" t="s">
        <v>2260</v>
      </c>
      <c r="K666" s="2" t="s">
        <v>2920</v>
      </c>
      <c r="L666" s="31">
        <v>42943</v>
      </c>
      <c r="M666" s="2"/>
      <c r="N666" s="73" t="str">
        <f t="shared" si="10"/>
        <v>SSB36</v>
      </c>
    </row>
    <row r="667" spans="1:14" ht="14.25" customHeight="1" x14ac:dyDescent="0.2">
      <c r="A667" s="1">
        <v>666</v>
      </c>
      <c r="B667" s="2">
        <v>20171109</v>
      </c>
      <c r="C667" s="1" t="s">
        <v>759</v>
      </c>
      <c r="D667" s="1" t="s">
        <v>418</v>
      </c>
      <c r="E667" s="1" t="s">
        <v>765</v>
      </c>
      <c r="F667" s="1" t="s">
        <v>585</v>
      </c>
      <c r="G667" s="73" t="str">
        <f>INDEX(中文!B:B,MATCH(LEFT(已整理!J667,6),中文!E:E,0))</f>
        <v>胖丁</v>
      </c>
      <c r="H667" s="5">
        <v>1</v>
      </c>
      <c r="I667" s="2">
        <v>1</v>
      </c>
      <c r="J667" s="2" t="s">
        <v>2261</v>
      </c>
      <c r="K667" s="2" t="s">
        <v>2921</v>
      </c>
      <c r="L667" s="31">
        <v>42943</v>
      </c>
      <c r="M667" s="2"/>
      <c r="N667" s="73" t="str">
        <f t="shared" si="10"/>
        <v>SSB37</v>
      </c>
    </row>
    <row r="668" spans="1:14" ht="14.25" customHeight="1" x14ac:dyDescent="0.2">
      <c r="A668" s="1">
        <v>667</v>
      </c>
      <c r="B668" s="2">
        <v>20171109</v>
      </c>
      <c r="C668" s="1" t="s">
        <v>759</v>
      </c>
      <c r="D668" s="1" t="s">
        <v>418</v>
      </c>
      <c r="E668" s="1" t="s">
        <v>765</v>
      </c>
      <c r="F668" s="1" t="s">
        <v>1400</v>
      </c>
      <c r="G668" s="73" t="str">
        <f>INDEX(中文!B:B,MATCH(LEFT(已整理!J668,6),中文!E:E,0))</f>
        <v>帕鲁迪娜</v>
      </c>
      <c r="H668" s="5">
        <v>1</v>
      </c>
      <c r="I668" s="2">
        <v>1</v>
      </c>
      <c r="J668" s="2" t="s">
        <v>2262</v>
      </c>
      <c r="K668" s="2" t="s">
        <v>2922</v>
      </c>
      <c r="L668" s="31">
        <v>42943</v>
      </c>
      <c r="M668" s="2"/>
      <c r="N668" s="73" t="str">
        <f t="shared" si="10"/>
        <v>SSB38</v>
      </c>
    </row>
    <row r="669" spans="1:14" ht="14.25" customHeight="1" x14ac:dyDescent="0.2">
      <c r="A669" s="1">
        <v>668</v>
      </c>
      <c r="B669" s="2">
        <v>20171109</v>
      </c>
      <c r="C669" s="1" t="s">
        <v>759</v>
      </c>
      <c r="D669" s="1" t="s">
        <v>418</v>
      </c>
      <c r="E669" s="1" t="s">
        <v>765</v>
      </c>
      <c r="F669" s="1" t="s">
        <v>1340</v>
      </c>
      <c r="G669" s="73" t="str">
        <f>INDEX(中文!B:B,MATCH(LEFT(已整理!J669,6),中文!E:E,0))</f>
        <v>黑暗皮特</v>
      </c>
      <c r="H669" s="5">
        <v>1</v>
      </c>
      <c r="I669" s="2">
        <v>1</v>
      </c>
      <c r="J669" s="2" t="s">
        <v>2263</v>
      </c>
      <c r="K669" s="2" t="s">
        <v>2923</v>
      </c>
      <c r="L669" s="31">
        <v>42943</v>
      </c>
      <c r="M669" s="2"/>
      <c r="N669" s="73" t="str">
        <f t="shared" si="10"/>
        <v>SSB39</v>
      </c>
    </row>
    <row r="670" spans="1:14" ht="14.25" customHeight="1" x14ac:dyDescent="0.2">
      <c r="A670" s="1">
        <v>669</v>
      </c>
      <c r="B670" s="2">
        <v>20171109</v>
      </c>
      <c r="C670" s="1" t="s">
        <v>759</v>
      </c>
      <c r="D670" s="1" t="s">
        <v>418</v>
      </c>
      <c r="E670" s="1" t="s">
        <v>765</v>
      </c>
      <c r="F670" s="1" t="s">
        <v>1358</v>
      </c>
      <c r="G670" s="73" t="str">
        <f>INDEX(中文!B:B,MATCH(LEFT(已整理!J670,6),中文!E:E,0))</f>
        <v>萨姆斯 女</v>
      </c>
      <c r="H670" s="5">
        <v>1</v>
      </c>
      <c r="I670" s="2">
        <v>1</v>
      </c>
      <c r="J670" s="2" t="s">
        <v>2264</v>
      </c>
      <c r="K670" s="2" t="s">
        <v>3016</v>
      </c>
      <c r="L670" s="31">
        <v>42943</v>
      </c>
      <c r="M670" s="2"/>
      <c r="N670" s="73" t="str">
        <f t="shared" si="10"/>
        <v>SSB40</v>
      </c>
    </row>
    <row r="671" spans="1:14" ht="14.25" customHeight="1" x14ac:dyDescent="0.2">
      <c r="A671" s="1">
        <v>670</v>
      </c>
      <c r="B671" s="2">
        <v>20171109</v>
      </c>
      <c r="C671" s="1" t="s">
        <v>759</v>
      </c>
      <c r="D671" s="1" t="s">
        <v>418</v>
      </c>
      <c r="E671" s="1" t="s">
        <v>765</v>
      </c>
      <c r="F671" s="1" t="s">
        <v>1345</v>
      </c>
      <c r="G671" s="73" t="str">
        <f>INDEX(中文!B:B,MATCH(LEFT(已整理!J671,6),中文!E:E,0))</f>
        <v>盖侬多夫</v>
      </c>
      <c r="H671" s="5">
        <v>1</v>
      </c>
      <c r="I671" s="2">
        <v>1</v>
      </c>
      <c r="J671" s="2" t="s">
        <v>2265</v>
      </c>
      <c r="K671" s="2" t="s">
        <v>2924</v>
      </c>
      <c r="L671" s="31">
        <v>42943</v>
      </c>
      <c r="M671" s="6"/>
      <c r="N671" s="73" t="str">
        <f t="shared" si="10"/>
        <v>SSB41</v>
      </c>
    </row>
    <row r="672" spans="1:14" ht="14.25" customHeight="1" x14ac:dyDescent="0.2">
      <c r="A672" s="1">
        <v>671</v>
      </c>
      <c r="B672" s="2">
        <v>20171109</v>
      </c>
      <c r="C672" s="1" t="s">
        <v>759</v>
      </c>
      <c r="D672" s="1" t="s">
        <v>418</v>
      </c>
      <c r="E672" s="1" t="s">
        <v>765</v>
      </c>
      <c r="F672" s="1" t="s">
        <v>3141</v>
      </c>
      <c r="G672" s="73" t="str">
        <f>INDEX(中文!B:B,MATCH(LEFT(已整理!J672,6),中文!E:E,0))</f>
        <v>马力欧医生</v>
      </c>
      <c r="H672" s="5">
        <v>1</v>
      </c>
      <c r="I672" s="2">
        <v>1</v>
      </c>
      <c r="J672" s="2" t="s">
        <v>2266</v>
      </c>
      <c r="K672" s="2" t="s">
        <v>2925</v>
      </c>
      <c r="L672" s="31">
        <v>42943</v>
      </c>
      <c r="M672" s="2"/>
      <c r="N672" s="73" t="str">
        <f t="shared" si="10"/>
        <v>SSB42</v>
      </c>
    </row>
    <row r="673" spans="1:14" ht="14.25" customHeight="1" x14ac:dyDescent="0.2">
      <c r="A673" s="1">
        <v>672</v>
      </c>
      <c r="B673" s="2">
        <v>20171109</v>
      </c>
      <c r="C673" s="1" t="s">
        <v>759</v>
      </c>
      <c r="D673" s="1" t="s">
        <v>418</v>
      </c>
      <c r="E673" s="1" t="s">
        <v>765</v>
      </c>
      <c r="F673" s="1" t="s">
        <v>1336</v>
      </c>
      <c r="G673" s="73" t="str">
        <f>INDEX(中文!B:B,MATCH(LEFT(已整理!J673,6),中文!E:E,0))</f>
        <v>酷霸王Jr.</v>
      </c>
      <c r="H673" s="5">
        <v>1</v>
      </c>
      <c r="I673" s="2">
        <v>1</v>
      </c>
      <c r="J673" s="2" t="s">
        <v>2267</v>
      </c>
      <c r="K673" s="2" t="s">
        <v>2926</v>
      </c>
      <c r="L673" s="31">
        <v>42943</v>
      </c>
      <c r="M673" s="2"/>
      <c r="N673" s="73" t="str">
        <f t="shared" si="10"/>
        <v>SSB43</v>
      </c>
    </row>
    <row r="674" spans="1:14" ht="14.25" customHeight="1" x14ac:dyDescent="0.2">
      <c r="A674" s="1">
        <v>673</v>
      </c>
      <c r="B674" s="2">
        <v>20171109</v>
      </c>
      <c r="C674" s="1" t="s">
        <v>759</v>
      </c>
      <c r="D674" s="1" t="s">
        <v>418</v>
      </c>
      <c r="E674" s="1" t="s">
        <v>765</v>
      </c>
      <c r="F674" s="1" t="s">
        <v>1319</v>
      </c>
      <c r="G674" s="73" t="str">
        <f>INDEX(中文!B:B,MATCH(LEFT(已整理!J674,6),中文!E:E,0))</f>
        <v>皮克敏&amp;欧力马</v>
      </c>
      <c r="H674" s="5">
        <v>1</v>
      </c>
      <c r="I674" s="2">
        <v>1</v>
      </c>
      <c r="J674" s="2" t="s">
        <v>2268</v>
      </c>
      <c r="K674" s="2" t="s">
        <v>2927</v>
      </c>
      <c r="L674" s="31">
        <v>42943</v>
      </c>
      <c r="M674" s="6"/>
      <c r="N674" s="73" t="str">
        <f t="shared" si="10"/>
        <v>SSB44</v>
      </c>
    </row>
    <row r="675" spans="1:14" ht="14.25" customHeight="1" x14ac:dyDescent="0.2">
      <c r="A675" s="1">
        <v>674</v>
      </c>
      <c r="B675" s="2">
        <v>20171109</v>
      </c>
      <c r="C675" s="1" t="s">
        <v>759</v>
      </c>
      <c r="D675" s="1" t="s">
        <v>418</v>
      </c>
      <c r="E675" s="1" t="s">
        <v>765</v>
      </c>
      <c r="F675" s="1" t="s">
        <v>586</v>
      </c>
      <c r="G675" s="73" t="str">
        <f>INDEX(中文!B:B,MATCH(LEFT(已整理!J675,6),中文!E:E,0))</f>
        <v>Game &amp; Watch 先生</v>
      </c>
      <c r="H675" s="5">
        <v>1</v>
      </c>
      <c r="I675" s="2">
        <v>1</v>
      </c>
      <c r="J675" s="2" t="s">
        <v>2269</v>
      </c>
      <c r="K675" s="2" t="s">
        <v>2928</v>
      </c>
      <c r="L675" s="31">
        <v>42943</v>
      </c>
      <c r="M675" s="2"/>
      <c r="N675" s="73" t="str">
        <f t="shared" si="10"/>
        <v>SSB45</v>
      </c>
    </row>
    <row r="676" spans="1:14" ht="14.25" customHeight="1" x14ac:dyDescent="0.2">
      <c r="A676" s="1">
        <v>675</v>
      </c>
      <c r="B676" s="2">
        <v>20171109</v>
      </c>
      <c r="C676" s="1" t="s">
        <v>759</v>
      </c>
      <c r="D676" s="1" t="s">
        <v>418</v>
      </c>
      <c r="E676" s="1" t="s">
        <v>765</v>
      </c>
      <c r="F676" s="1" t="s">
        <v>1353</v>
      </c>
      <c r="G676" s="73" t="str">
        <f>INDEX(中文!B:B,MATCH(LEFT(已整理!J676,6),中文!E:E,0))</f>
        <v>R.O.B.</v>
      </c>
      <c r="H676" s="5">
        <v>1</v>
      </c>
      <c r="I676" s="2">
        <v>1</v>
      </c>
      <c r="J676" s="2" t="s">
        <v>2270</v>
      </c>
      <c r="K676" s="2" t="s">
        <v>2929</v>
      </c>
      <c r="L676" s="31">
        <v>42943</v>
      </c>
      <c r="M676" s="2"/>
      <c r="N676" s="73" t="str">
        <f t="shared" si="10"/>
        <v>SSB46</v>
      </c>
    </row>
    <row r="677" spans="1:14" ht="14.25" customHeight="1" x14ac:dyDescent="0.2">
      <c r="A677" s="1">
        <v>676</v>
      </c>
      <c r="B677" s="2">
        <v>20171109</v>
      </c>
      <c r="C677" s="1" t="s">
        <v>759</v>
      </c>
      <c r="D677" s="1" t="s">
        <v>418</v>
      </c>
      <c r="E677" s="1" t="s">
        <v>765</v>
      </c>
      <c r="F677" s="1" t="s">
        <v>587</v>
      </c>
      <c r="G677" s="73" t="str">
        <f>INDEX(中文!B:B,MATCH(LEFT(已整理!J677,6),中文!E:E,0))</f>
        <v>猎鸭犬</v>
      </c>
      <c r="H677" s="5">
        <v>1</v>
      </c>
      <c r="I677" s="2">
        <v>1</v>
      </c>
      <c r="J677" s="2" t="s">
        <v>2271</v>
      </c>
      <c r="K677" s="2" t="s">
        <v>3017</v>
      </c>
      <c r="L677" s="31">
        <v>42943</v>
      </c>
      <c r="M677" s="2"/>
      <c r="N677" s="73" t="str">
        <f t="shared" si="10"/>
        <v>SSB47</v>
      </c>
    </row>
    <row r="678" spans="1:14" ht="14.25" customHeight="1" x14ac:dyDescent="0.2">
      <c r="A678" s="1">
        <v>677</v>
      </c>
      <c r="B678" s="2">
        <v>20171109</v>
      </c>
      <c r="C678" s="1" t="s">
        <v>759</v>
      </c>
      <c r="D678" s="1" t="s">
        <v>418</v>
      </c>
      <c r="E678" s="1" t="s">
        <v>765</v>
      </c>
      <c r="F678" s="1" t="s">
        <v>1349</v>
      </c>
      <c r="G678" s="73" t="str">
        <f>INDEX(中文!B:B,MATCH(LEFT(已整理!J678,6),中文!E:E,0))</f>
        <v>Mii格斗战士</v>
      </c>
      <c r="H678" s="5">
        <v>1</v>
      </c>
      <c r="I678" s="2">
        <v>1</v>
      </c>
      <c r="J678" s="2" t="s">
        <v>2272</v>
      </c>
      <c r="K678" s="2" t="s">
        <v>2930</v>
      </c>
      <c r="L678" s="31">
        <v>42943</v>
      </c>
      <c r="M678" s="2"/>
      <c r="N678" s="73" t="str">
        <f t="shared" si="10"/>
        <v>SSB48</v>
      </c>
    </row>
    <row r="679" spans="1:14" ht="14.25" customHeight="1" x14ac:dyDescent="0.2">
      <c r="A679" s="1">
        <v>678</v>
      </c>
      <c r="B679" s="2">
        <v>20171109</v>
      </c>
      <c r="C679" s="1" t="s">
        <v>759</v>
      </c>
      <c r="D679" s="1" t="s">
        <v>418</v>
      </c>
      <c r="E679" s="1" t="s">
        <v>765</v>
      </c>
      <c r="F679" s="1" t="s">
        <v>1350</v>
      </c>
      <c r="G679" s="73" t="str">
        <f>INDEX(中文!B:B,MATCH(LEFT(已整理!J679,6),中文!E:E,0))</f>
        <v>Mii射击战士</v>
      </c>
      <c r="H679" s="5">
        <v>1</v>
      </c>
      <c r="I679" s="2">
        <v>1</v>
      </c>
      <c r="J679" s="2" t="s">
        <v>2273</v>
      </c>
      <c r="K679" s="2" t="s">
        <v>2931</v>
      </c>
      <c r="L679" s="31">
        <v>42943</v>
      </c>
      <c r="M679" s="2"/>
      <c r="N679" s="73" t="str">
        <f t="shared" si="10"/>
        <v>SSB49</v>
      </c>
    </row>
    <row r="680" spans="1:14" ht="14.25" customHeight="1" x14ac:dyDescent="0.2">
      <c r="A680" s="1">
        <v>679</v>
      </c>
      <c r="B680" s="2">
        <v>20171109</v>
      </c>
      <c r="C680" s="1" t="s">
        <v>759</v>
      </c>
      <c r="D680" s="1" t="s">
        <v>418</v>
      </c>
      <c r="E680" s="1" t="s">
        <v>765</v>
      </c>
      <c r="F680" s="1" t="s">
        <v>1351</v>
      </c>
      <c r="G680" s="73" t="str">
        <f>INDEX(中文!B:B,MATCH(LEFT(已整理!J680,6),中文!E:E,0))</f>
        <v>Mii剑术战士</v>
      </c>
      <c r="H680" s="5">
        <v>1</v>
      </c>
      <c r="I680" s="2">
        <v>1</v>
      </c>
      <c r="J680" s="2" t="s">
        <v>2274</v>
      </c>
      <c r="K680" s="2" t="s">
        <v>2932</v>
      </c>
      <c r="L680" s="31">
        <v>42943</v>
      </c>
      <c r="M680" s="2"/>
      <c r="N680" s="73" t="str">
        <f t="shared" si="10"/>
        <v>SSB50</v>
      </c>
    </row>
    <row r="681" spans="1:14" ht="14.25" customHeight="1" x14ac:dyDescent="0.2">
      <c r="A681" s="1">
        <v>680</v>
      </c>
      <c r="B681" s="2">
        <v>20171109</v>
      </c>
      <c r="C681" s="1" t="s">
        <v>759</v>
      </c>
      <c r="D681" s="1" t="s">
        <v>418</v>
      </c>
      <c r="E681" s="1" t="s">
        <v>765</v>
      </c>
      <c r="F681" s="1" t="s">
        <v>588</v>
      </c>
      <c r="G681" s="73" t="str">
        <f>INDEX(中文!B:B,MATCH(LEFT(已整理!J681,6),中文!E:E,0))</f>
        <v>超梦</v>
      </c>
      <c r="H681" s="5">
        <v>1</v>
      </c>
      <c r="I681" s="2">
        <v>1</v>
      </c>
      <c r="J681" s="2" t="s">
        <v>2275</v>
      </c>
      <c r="K681" s="2" t="s">
        <v>2933</v>
      </c>
      <c r="L681" s="31">
        <v>42943</v>
      </c>
      <c r="M681" s="2"/>
      <c r="N681" s="73" t="str">
        <f t="shared" si="10"/>
        <v>SSB51</v>
      </c>
    </row>
    <row r="682" spans="1:14" ht="14.25" customHeight="1" x14ac:dyDescent="0.2">
      <c r="A682" s="1">
        <v>681</v>
      </c>
      <c r="B682" s="2">
        <v>20171109</v>
      </c>
      <c r="C682" s="1" t="s">
        <v>759</v>
      </c>
      <c r="D682" s="1" t="s">
        <v>418</v>
      </c>
      <c r="E682" s="1" t="s">
        <v>765</v>
      </c>
      <c r="F682" s="1" t="s">
        <v>1343</v>
      </c>
      <c r="G682" s="73" t="str">
        <f>INDEX(中文!B:B,MATCH(LEFT(已整理!J682,6),中文!E:E,0))</f>
        <v>法尔科</v>
      </c>
      <c r="H682" s="5">
        <v>1</v>
      </c>
      <c r="I682" s="2">
        <v>1</v>
      </c>
      <c r="J682" s="2" t="s">
        <v>2276</v>
      </c>
      <c r="K682" s="2" t="s">
        <v>2934</v>
      </c>
      <c r="L682" s="31">
        <v>42943</v>
      </c>
      <c r="M682" s="2"/>
      <c r="N682" s="73" t="str">
        <f t="shared" si="10"/>
        <v>SSB52</v>
      </c>
    </row>
    <row r="683" spans="1:14" ht="14.25" customHeight="1" x14ac:dyDescent="0.2">
      <c r="A683" s="1">
        <v>682</v>
      </c>
      <c r="B683" s="2">
        <v>20171109</v>
      </c>
      <c r="C683" s="1" t="s">
        <v>759</v>
      </c>
      <c r="D683" s="1" t="s">
        <v>418</v>
      </c>
      <c r="E683" s="1" t="s">
        <v>765</v>
      </c>
      <c r="F683" s="1" t="s">
        <v>1338</v>
      </c>
      <c r="G683" s="73" t="str">
        <f>INDEX(中文!B:B,MATCH(LEFT(已整理!J683,6),中文!E:E,0))</f>
        <v>-</v>
      </c>
      <c r="H683" s="5">
        <v>1</v>
      </c>
      <c r="I683" s="2">
        <v>1</v>
      </c>
      <c r="J683" s="2" t="s">
        <v>2277</v>
      </c>
      <c r="K683" s="2" t="s">
        <v>2935</v>
      </c>
      <c r="L683" s="31">
        <v>42943</v>
      </c>
      <c r="M683" s="2"/>
      <c r="N683" s="73" t="str">
        <f t="shared" si="10"/>
        <v>SSB53</v>
      </c>
    </row>
    <row r="684" spans="1:14" ht="14.25" customHeight="1" x14ac:dyDescent="0.2">
      <c r="A684" s="1">
        <v>683</v>
      </c>
      <c r="B684" s="2">
        <v>20171109</v>
      </c>
      <c r="C684" s="1" t="s">
        <v>759</v>
      </c>
      <c r="D684" s="1" t="s">
        <v>418</v>
      </c>
      <c r="E684" s="1" t="s">
        <v>765</v>
      </c>
      <c r="F684" s="1" t="s">
        <v>589</v>
      </c>
      <c r="G684" s="73" t="str">
        <f>INDEX(中文!B:B,MATCH(LEFT(已整理!J684,6),中文!E:E,0))</f>
        <v>R.O.B.</v>
      </c>
      <c r="H684" s="5">
        <v>1</v>
      </c>
      <c r="I684" s="2">
        <v>1</v>
      </c>
      <c r="J684" s="2" t="s">
        <v>2278</v>
      </c>
      <c r="K684" s="2" t="s">
        <v>2936</v>
      </c>
      <c r="L684" s="31">
        <v>42943</v>
      </c>
      <c r="M684" s="2"/>
      <c r="N684" s="73" t="str">
        <f t="shared" si="10"/>
        <v>SSB54</v>
      </c>
    </row>
    <row r="685" spans="1:14" ht="14.25" customHeight="1" x14ac:dyDescent="0.2">
      <c r="A685" s="1">
        <v>684</v>
      </c>
      <c r="B685" s="2">
        <v>20171109</v>
      </c>
      <c r="C685" s="1" t="s">
        <v>759</v>
      </c>
      <c r="D685" s="1" t="s">
        <v>418</v>
      </c>
      <c r="E685" s="1" t="s">
        <v>765</v>
      </c>
      <c r="F685" s="1" t="s">
        <v>1356</v>
      </c>
      <c r="G685" s="73" t="str">
        <f>INDEX(中文!B:B,MATCH(LEFT(已整理!J685,6),中文!E:E,0))</f>
        <v>罗伊</v>
      </c>
      <c r="H685" s="5">
        <v>1</v>
      </c>
      <c r="I685" s="2">
        <v>1</v>
      </c>
      <c r="J685" s="2" t="s">
        <v>2279</v>
      </c>
      <c r="K685" s="2" t="s">
        <v>2937</v>
      </c>
      <c r="L685" s="31">
        <v>42943</v>
      </c>
      <c r="M685" s="2"/>
      <c r="N685" s="73" t="str">
        <f t="shared" si="10"/>
        <v>SSB55</v>
      </c>
    </row>
    <row r="686" spans="1:14" ht="14.25" customHeight="1" x14ac:dyDescent="0.2">
      <c r="A686" s="1">
        <v>685</v>
      </c>
      <c r="B686" s="2">
        <v>20171109</v>
      </c>
      <c r="C686" s="1" t="s">
        <v>759</v>
      </c>
      <c r="D686" s="1" t="s">
        <v>418</v>
      </c>
      <c r="E686" s="1" t="s">
        <v>765</v>
      </c>
      <c r="F686" s="1" t="s">
        <v>1357</v>
      </c>
      <c r="G686" s="73" t="str">
        <f>INDEX(中文!B:B,MATCH(LEFT(已整理!J686,6),中文!E:E,0))</f>
        <v>隆</v>
      </c>
      <c r="H686" s="5">
        <v>1</v>
      </c>
      <c r="I686" s="2">
        <v>1</v>
      </c>
      <c r="J686" s="2" t="s">
        <v>2280</v>
      </c>
      <c r="K686" s="2" t="s">
        <v>2938</v>
      </c>
      <c r="L686" s="31">
        <v>42943</v>
      </c>
      <c r="M686" s="2"/>
      <c r="N686" s="73" t="str">
        <f t="shared" si="10"/>
        <v>SSB56</v>
      </c>
    </row>
    <row r="687" spans="1:14" ht="14.25" customHeight="1" x14ac:dyDescent="0.2">
      <c r="A687" s="1">
        <v>686</v>
      </c>
      <c r="B687" s="2">
        <v>20171109</v>
      </c>
      <c r="C687" s="1" t="s">
        <v>759</v>
      </c>
      <c r="D687" s="1" t="s">
        <v>1413</v>
      </c>
      <c r="E687" s="1" t="s">
        <v>765</v>
      </c>
      <c r="F687" s="1" t="s">
        <v>1575</v>
      </c>
      <c r="G687" s="73" t="str">
        <f>INDEX(中文!B:B,MATCH(LEFT(已整理!J687,6),中文!E:E,0))</f>
        <v>克劳德(FF7)</v>
      </c>
      <c r="H687" s="5">
        <v>1</v>
      </c>
      <c r="I687" s="2">
        <v>1</v>
      </c>
      <c r="J687" s="2" t="s">
        <v>2281</v>
      </c>
      <c r="K687" s="2" t="s">
        <v>3018</v>
      </c>
      <c r="L687" s="31">
        <v>42943</v>
      </c>
      <c r="M687" s="29"/>
      <c r="N687" s="73" t="str">
        <f t="shared" si="10"/>
        <v>SSB57</v>
      </c>
    </row>
    <row r="688" spans="1:14" ht="14.25" customHeight="1" x14ac:dyDescent="0.2">
      <c r="A688" s="1">
        <v>687</v>
      </c>
      <c r="B688" s="2">
        <v>20171109</v>
      </c>
      <c r="C688" s="1" t="s">
        <v>759</v>
      </c>
      <c r="D688" s="1" t="s">
        <v>418</v>
      </c>
      <c r="E688" s="1" t="s">
        <v>765</v>
      </c>
      <c r="F688" s="1" t="s">
        <v>1576</v>
      </c>
      <c r="G688" s="73" t="str">
        <f>INDEX(中文!B:B,MATCH(LEFT(已整理!J688,6),中文!E:E,0))</f>
        <v>克劳德(FF7) P2</v>
      </c>
      <c r="H688" s="5">
        <v>1</v>
      </c>
      <c r="I688" s="2">
        <v>1</v>
      </c>
      <c r="J688" s="2" t="s">
        <v>2282</v>
      </c>
      <c r="K688" s="2" t="s">
        <v>2939</v>
      </c>
      <c r="L688" s="31">
        <v>42943</v>
      </c>
      <c r="M688" s="29"/>
      <c r="N688" s="73" t="str">
        <f t="shared" si="10"/>
        <v>SSB58</v>
      </c>
    </row>
    <row r="689" spans="1:14" ht="14.25" customHeight="1" x14ac:dyDescent="0.2">
      <c r="A689" s="1">
        <v>688</v>
      </c>
      <c r="B689" s="2">
        <v>20171109</v>
      </c>
      <c r="C689" s="1" t="s">
        <v>759</v>
      </c>
      <c r="D689" s="1" t="s">
        <v>418</v>
      </c>
      <c r="E689" s="1" t="s">
        <v>765</v>
      </c>
      <c r="F689" s="1" t="s">
        <v>1578</v>
      </c>
      <c r="G689" s="73" t="str">
        <f>INDEX(中文!B:B,MATCH(LEFT(已整理!J689,6),中文!E:E,0))</f>
        <v>卡姆依1</v>
      </c>
      <c r="H689" s="5">
        <v>1</v>
      </c>
      <c r="I689" s="2">
        <v>1</v>
      </c>
      <c r="J689" s="2" t="s">
        <v>2283</v>
      </c>
      <c r="K689" s="2" t="s">
        <v>2940</v>
      </c>
      <c r="L689" s="31">
        <v>42943</v>
      </c>
      <c r="M689" s="29"/>
      <c r="N689" s="73" t="str">
        <f t="shared" si="10"/>
        <v>SSB59</v>
      </c>
    </row>
    <row r="690" spans="1:14" ht="14.25" customHeight="1" x14ac:dyDescent="0.2">
      <c r="A690" s="1">
        <v>689</v>
      </c>
      <c r="B690" s="2">
        <v>20171109</v>
      </c>
      <c r="C690" s="1" t="s">
        <v>759</v>
      </c>
      <c r="D690" s="1" t="s">
        <v>638</v>
      </c>
      <c r="E690" s="1" t="s">
        <v>765</v>
      </c>
      <c r="F690" s="1" t="s">
        <v>1577</v>
      </c>
      <c r="G690" s="73" t="str">
        <f>INDEX(中文!B:B,MATCH(LEFT(已整理!J690,6),中文!E:E,0))</f>
        <v>卡姆依2</v>
      </c>
      <c r="H690" s="5">
        <v>1</v>
      </c>
      <c r="I690" s="2">
        <v>1</v>
      </c>
      <c r="J690" s="2" t="s">
        <v>2284</v>
      </c>
      <c r="K690" s="2" t="s">
        <v>2941</v>
      </c>
      <c r="L690" s="31">
        <v>42943</v>
      </c>
      <c r="M690" s="29"/>
      <c r="N690" s="73" t="str">
        <f t="shared" si="10"/>
        <v>SSB60</v>
      </c>
    </row>
    <row r="691" spans="1:14" ht="14.25" customHeight="1" x14ac:dyDescent="0.2">
      <c r="A691" s="1">
        <v>690</v>
      </c>
      <c r="B691" s="2">
        <v>20171109</v>
      </c>
      <c r="C691" s="1" t="s">
        <v>759</v>
      </c>
      <c r="D691" s="1" t="s">
        <v>418</v>
      </c>
      <c r="E691" s="1" t="s">
        <v>765</v>
      </c>
      <c r="F691" s="1" t="s">
        <v>2314</v>
      </c>
      <c r="G691" s="73" t="str">
        <f>INDEX(中文!B:B,MATCH(LEFT(已整理!J691,6),中文!E:E,0))</f>
        <v>贝优妮塔</v>
      </c>
      <c r="H691" s="5">
        <v>1</v>
      </c>
      <c r="I691" s="2">
        <v>1</v>
      </c>
      <c r="J691" s="2" t="s">
        <v>2285</v>
      </c>
      <c r="K691" s="2" t="s">
        <v>2942</v>
      </c>
      <c r="L691" s="31">
        <v>42943</v>
      </c>
      <c r="M691" s="29"/>
      <c r="N691" s="73" t="str">
        <f t="shared" si="10"/>
        <v>SSB61</v>
      </c>
    </row>
    <row r="692" spans="1:14" ht="14.25" customHeight="1" x14ac:dyDescent="0.2">
      <c r="A692" s="1">
        <v>691</v>
      </c>
      <c r="B692" s="2">
        <v>20171109</v>
      </c>
      <c r="C692" s="1" t="s">
        <v>759</v>
      </c>
      <c r="D692" s="1" t="s">
        <v>418</v>
      </c>
      <c r="E692" s="1" t="s">
        <v>765</v>
      </c>
      <c r="F692" s="1" t="s">
        <v>1585</v>
      </c>
      <c r="G692" s="73" t="str">
        <f>INDEX(中文!B:B,MATCH(LEFT(已整理!J692,6),中文!E:E,0))</f>
        <v>贝优妮塔 P2</v>
      </c>
      <c r="H692" s="5">
        <v>1</v>
      </c>
      <c r="I692" s="2">
        <v>1</v>
      </c>
      <c r="J692" s="2" t="s">
        <v>2286</v>
      </c>
      <c r="K692" s="2" t="s">
        <v>2943</v>
      </c>
      <c r="L692" s="31">
        <v>42943</v>
      </c>
      <c r="M692" s="29"/>
      <c r="N692" s="73" t="str">
        <f t="shared" si="10"/>
        <v>SSB62</v>
      </c>
    </row>
    <row r="693" spans="1:14" ht="14.25" customHeight="1" x14ac:dyDescent="0.2">
      <c r="A693" s="1">
        <v>692</v>
      </c>
      <c r="B693" s="2">
        <v>20171109</v>
      </c>
      <c r="C693" s="1" t="s">
        <v>759</v>
      </c>
      <c r="D693" s="1" t="s">
        <v>752</v>
      </c>
      <c r="E693" s="1" t="s">
        <v>1398</v>
      </c>
      <c r="F693" s="1" t="s">
        <v>641</v>
      </c>
      <c r="G693" s="73" t="str">
        <f>INDEX(中文!B:B,MATCH(LEFT(已整理!J693,6),中文!E:E,0))</f>
        <v>林克</v>
      </c>
      <c r="H693" s="5">
        <v>1</v>
      </c>
      <c r="I693" s="2">
        <v>1</v>
      </c>
      <c r="J693" s="2" t="s">
        <v>2287</v>
      </c>
      <c r="K693" s="2" t="s">
        <v>2944</v>
      </c>
      <c r="L693" s="31">
        <v>42943</v>
      </c>
      <c r="M693" s="6"/>
      <c r="N693" s="73" t="str">
        <f t="shared" si="10"/>
        <v>3AZ01</v>
      </c>
    </row>
    <row r="694" spans="1:14" ht="14.25" customHeight="1" x14ac:dyDescent="0.2">
      <c r="A694" s="1">
        <v>693</v>
      </c>
      <c r="B694" s="2">
        <v>20171109</v>
      </c>
      <c r="C694" s="1" t="s">
        <v>759</v>
      </c>
      <c r="D694" s="1" t="s">
        <v>419</v>
      </c>
      <c r="E694" s="1" t="s">
        <v>407</v>
      </c>
      <c r="F694" s="1" t="s">
        <v>1324</v>
      </c>
      <c r="G694" s="73" t="str">
        <f>INDEX(中文!B:B,MATCH(LEFT(已整理!J694,6),中文!E:E,0))</f>
        <v>林克</v>
      </c>
      <c r="H694" s="5">
        <v>1</v>
      </c>
      <c r="I694" s="2">
        <v>1</v>
      </c>
      <c r="J694" s="2" t="s">
        <v>2288</v>
      </c>
      <c r="K694" s="2" t="s">
        <v>2945</v>
      </c>
      <c r="L694" s="31">
        <v>42943</v>
      </c>
      <c r="M694" s="6"/>
      <c r="N694" s="73" t="str">
        <f t="shared" si="10"/>
        <v>3AZ02</v>
      </c>
    </row>
    <row r="695" spans="1:14" ht="14.25" customHeight="1" x14ac:dyDescent="0.2">
      <c r="A695" s="1">
        <v>694</v>
      </c>
      <c r="B695" s="2">
        <v>20171109</v>
      </c>
      <c r="C695" s="1" t="s">
        <v>759</v>
      </c>
      <c r="D695" s="1" t="s">
        <v>419</v>
      </c>
      <c r="E695" s="1" t="s">
        <v>407</v>
      </c>
      <c r="F695" s="1" t="s">
        <v>1325</v>
      </c>
      <c r="G695" s="73" t="str">
        <f>INDEX(中文!B:B,MATCH(LEFT(已整理!J695,6),中文!E:E,0))</f>
        <v>卡通林克</v>
      </c>
      <c r="H695" s="5">
        <v>1</v>
      </c>
      <c r="I695" s="2">
        <v>1</v>
      </c>
      <c r="J695" s="2" t="s">
        <v>2289</v>
      </c>
      <c r="K695" s="2" t="s">
        <v>2946</v>
      </c>
      <c r="L695" s="31">
        <v>42943</v>
      </c>
      <c r="M695" s="6"/>
      <c r="N695" s="73" t="str">
        <f t="shared" si="10"/>
        <v>3AZ03</v>
      </c>
    </row>
    <row r="696" spans="1:14" ht="14.25" customHeight="1" x14ac:dyDescent="0.2">
      <c r="A696" s="1">
        <v>695</v>
      </c>
      <c r="B696" s="2">
        <v>20171109</v>
      </c>
      <c r="C696" s="1" t="s">
        <v>759</v>
      </c>
      <c r="D696" s="1" t="s">
        <v>419</v>
      </c>
      <c r="E696" s="1" t="s">
        <v>407</v>
      </c>
      <c r="F696" s="1" t="s">
        <v>1326</v>
      </c>
      <c r="G696" s="73" t="str">
        <f>INDEX(中文!B:B,MATCH(LEFT(已整理!J696,6),中文!E:E,0))</f>
        <v>塞尔达</v>
      </c>
      <c r="H696" s="5">
        <v>1</v>
      </c>
      <c r="I696" s="2">
        <v>1</v>
      </c>
      <c r="J696" s="2" t="s">
        <v>2290</v>
      </c>
      <c r="K696" s="2" t="s">
        <v>2947</v>
      </c>
      <c r="L696" s="31">
        <v>42943</v>
      </c>
      <c r="M696" s="6"/>
      <c r="N696" s="73" t="str">
        <f t="shared" si="10"/>
        <v>3AZ04</v>
      </c>
    </row>
    <row r="697" spans="1:14" ht="14.25" customHeight="1" x14ac:dyDescent="0.2">
      <c r="A697" s="1">
        <v>696</v>
      </c>
      <c r="B697" s="2">
        <v>20171109</v>
      </c>
      <c r="C697" s="1" t="s">
        <v>1580</v>
      </c>
      <c r="D697" s="1" t="s">
        <v>640</v>
      </c>
      <c r="E697" s="1" t="s">
        <v>757</v>
      </c>
      <c r="F697" s="1" t="s">
        <v>1579</v>
      </c>
      <c r="G697" s="73" t="str">
        <f>INDEX(中文!B:B,MATCH(LEFT(已整理!J697,6),中文!E:E,0))</f>
        <v>林克</v>
      </c>
      <c r="H697" s="5">
        <v>1</v>
      </c>
      <c r="I697" s="2">
        <v>1</v>
      </c>
      <c r="J697" s="2" t="s">
        <v>2291</v>
      </c>
      <c r="K697" s="2" t="s">
        <v>2948</v>
      </c>
      <c r="L697" s="31">
        <v>42943</v>
      </c>
      <c r="M697" s="29"/>
      <c r="N697" s="73" t="str">
        <f t="shared" si="10"/>
        <v>3AZ05</v>
      </c>
    </row>
    <row r="698" spans="1:14" ht="14.25" customHeight="1" x14ac:dyDescent="0.2">
      <c r="A698" s="1">
        <v>697</v>
      </c>
      <c r="B698" s="2">
        <v>20171109</v>
      </c>
      <c r="C698" s="1" t="s">
        <v>1580</v>
      </c>
      <c r="D698" s="1" t="s">
        <v>640</v>
      </c>
      <c r="E698" s="10" t="s">
        <v>757</v>
      </c>
      <c r="F698" s="10" t="s">
        <v>1581</v>
      </c>
      <c r="G698" s="73" t="str">
        <f>INDEX(中文!B:B,MATCH(LEFT(已整理!J698,6),中文!E:E,0))</f>
        <v>林克</v>
      </c>
      <c r="H698" s="5">
        <v>1</v>
      </c>
      <c r="I698" s="2">
        <v>1</v>
      </c>
      <c r="J698" s="2" t="s">
        <v>2292</v>
      </c>
      <c r="K698" s="2" t="s">
        <v>2949</v>
      </c>
      <c r="L698" s="31">
        <v>42943</v>
      </c>
      <c r="M698" s="29"/>
      <c r="N698" s="73" t="str">
        <f t="shared" si="10"/>
        <v>3AZ06</v>
      </c>
    </row>
    <row r="699" spans="1:14" ht="14.25" customHeight="1" x14ac:dyDescent="0.2">
      <c r="A699" s="1">
        <v>698</v>
      </c>
      <c r="B699" s="2">
        <v>20171109</v>
      </c>
      <c r="C699" s="1" t="s">
        <v>1580</v>
      </c>
      <c r="D699" s="1" t="s">
        <v>640</v>
      </c>
      <c r="E699" s="1" t="s">
        <v>757</v>
      </c>
      <c r="F699" s="1" t="s">
        <v>1582</v>
      </c>
      <c r="G699" s="73" t="str">
        <f>INDEX(中文!B:B,MATCH(LEFT(已整理!J699,6),中文!E:E,0))</f>
        <v>林克</v>
      </c>
      <c r="H699" s="5">
        <v>1</v>
      </c>
      <c r="I699" s="2">
        <v>1</v>
      </c>
      <c r="J699" s="2" t="s">
        <v>2293</v>
      </c>
      <c r="K699" s="2" t="s">
        <v>2950</v>
      </c>
      <c r="L699" s="31">
        <v>42943</v>
      </c>
      <c r="M699" s="29"/>
      <c r="N699" s="73" t="str">
        <f t="shared" si="10"/>
        <v>3AZ07</v>
      </c>
    </row>
    <row r="700" spans="1:14" ht="14.25" customHeight="1" x14ac:dyDescent="0.2">
      <c r="A700" s="1">
        <v>699</v>
      </c>
      <c r="B700" s="2">
        <v>20171109</v>
      </c>
      <c r="C700" s="1" t="s">
        <v>759</v>
      </c>
      <c r="D700" s="1" t="s">
        <v>419</v>
      </c>
      <c r="E700" s="1" t="s">
        <v>408</v>
      </c>
      <c r="F700" s="1" t="s">
        <v>1327</v>
      </c>
      <c r="G700" s="73" t="str">
        <f>INDEX(中文!B:B,MATCH(LEFT(已整理!J700,6),中文!E:E,0))</f>
        <v>Bokoblin</v>
      </c>
      <c r="H700" s="5">
        <v>1</v>
      </c>
      <c r="I700" s="2">
        <v>1</v>
      </c>
      <c r="J700" s="2" t="s">
        <v>2294</v>
      </c>
      <c r="K700" s="2" t="s">
        <v>2951</v>
      </c>
      <c r="L700" s="31">
        <v>42943</v>
      </c>
      <c r="M700" s="6"/>
      <c r="N700" s="73" t="str">
        <f t="shared" si="10"/>
        <v>ZBW01</v>
      </c>
    </row>
    <row r="701" spans="1:14" ht="14.25" customHeight="1" x14ac:dyDescent="0.2">
      <c r="A701" s="1">
        <v>700</v>
      </c>
      <c r="B701" s="2">
        <v>20171109</v>
      </c>
      <c r="C701" s="1" t="s">
        <v>759</v>
      </c>
      <c r="D701" s="1" t="s">
        <v>419</v>
      </c>
      <c r="E701" s="1" t="s">
        <v>408</v>
      </c>
      <c r="F701" s="1" t="s">
        <v>1328</v>
      </c>
      <c r="G701" s="73" t="str">
        <f>INDEX(中文!B:B,MATCH(LEFT(已整理!J701,6),中文!E:E,0))</f>
        <v>Guardian</v>
      </c>
      <c r="H701" s="5">
        <v>1</v>
      </c>
      <c r="I701" s="2">
        <v>1</v>
      </c>
      <c r="J701" s="2" t="s">
        <v>2295</v>
      </c>
      <c r="K701" s="2" t="s">
        <v>2952</v>
      </c>
      <c r="L701" s="31">
        <v>42943</v>
      </c>
      <c r="M701" s="6"/>
      <c r="N701" s="73" t="str">
        <f t="shared" si="10"/>
        <v>ZBW02</v>
      </c>
    </row>
    <row r="702" spans="1:14" ht="14.25" customHeight="1" x14ac:dyDescent="0.2">
      <c r="A702" s="1">
        <v>701</v>
      </c>
      <c r="B702" s="2">
        <v>20171109</v>
      </c>
      <c r="C702" s="1" t="s">
        <v>759</v>
      </c>
      <c r="D702" s="1" t="s">
        <v>419</v>
      </c>
      <c r="E702" s="1" t="s">
        <v>408</v>
      </c>
      <c r="F702" s="1" t="s">
        <v>1329</v>
      </c>
      <c r="G702" s="73" t="str">
        <f>INDEX(中文!B:B,MATCH(LEFT(已整理!J702,6),中文!E:E,0))</f>
        <v>林克</v>
      </c>
      <c r="H702" s="5">
        <v>1</v>
      </c>
      <c r="I702" s="2">
        <v>1</v>
      </c>
      <c r="J702" s="2" t="s">
        <v>2296</v>
      </c>
      <c r="K702" s="2" t="s">
        <v>2953</v>
      </c>
      <c r="L702" s="31">
        <v>42943</v>
      </c>
      <c r="M702" s="6"/>
      <c r="N702" s="73" t="str">
        <f t="shared" si="10"/>
        <v>ZBW03</v>
      </c>
    </row>
    <row r="703" spans="1:14" ht="14.25" customHeight="1" x14ac:dyDescent="0.2">
      <c r="A703" s="1">
        <v>702</v>
      </c>
      <c r="B703" s="2">
        <v>20171109</v>
      </c>
      <c r="C703" s="1" t="s">
        <v>759</v>
      </c>
      <c r="D703" s="1" t="s">
        <v>419</v>
      </c>
      <c r="E703" s="1" t="s">
        <v>408</v>
      </c>
      <c r="F703" s="1" t="s">
        <v>1330</v>
      </c>
      <c r="G703" s="73" t="str">
        <f>INDEX(中文!B:B,MATCH(LEFT(已整理!J703,6),中文!E:E,0))</f>
        <v>林克</v>
      </c>
      <c r="H703" s="5">
        <v>1</v>
      </c>
      <c r="I703" s="2">
        <v>1</v>
      </c>
      <c r="J703" s="2" t="s">
        <v>2297</v>
      </c>
      <c r="K703" s="2" t="s">
        <v>2954</v>
      </c>
      <c r="L703" s="31">
        <v>42943</v>
      </c>
      <c r="M703" s="6"/>
      <c r="N703" s="73" t="str">
        <f t="shared" si="10"/>
        <v>ZBW04</v>
      </c>
    </row>
    <row r="704" spans="1:14" ht="14.25" customHeight="1" x14ac:dyDescent="0.2">
      <c r="A704" s="1">
        <v>702</v>
      </c>
      <c r="B704" s="2">
        <v>20171109</v>
      </c>
      <c r="C704" s="1" t="s">
        <v>759</v>
      </c>
      <c r="D704" s="1" t="s">
        <v>419</v>
      </c>
      <c r="E704" s="1" t="s">
        <v>408</v>
      </c>
      <c r="F704" s="1" t="s">
        <v>773</v>
      </c>
      <c r="G704" s="73" t="str">
        <f>INDEX(中文!B:B,MATCH(LEFT(已整理!J704,6),中文!E:E,0))</f>
        <v>塞尔达</v>
      </c>
      <c r="H704" s="5">
        <v>1</v>
      </c>
      <c r="I704" s="2">
        <v>1</v>
      </c>
      <c r="J704" s="2" t="s">
        <v>2298</v>
      </c>
      <c r="K704" s="2" t="s">
        <v>2955</v>
      </c>
      <c r="L704" s="31">
        <v>42943</v>
      </c>
      <c r="M704" s="6"/>
      <c r="N704" s="73" t="str">
        <f t="shared" si="10"/>
        <v>ZBW05</v>
      </c>
    </row>
    <row r="705" spans="1:14" ht="14.25" customHeight="1" x14ac:dyDescent="0.2">
      <c r="A705" s="1">
        <v>702</v>
      </c>
      <c r="B705" s="2">
        <v>20171109</v>
      </c>
      <c r="C705" s="1" t="s">
        <v>759</v>
      </c>
      <c r="D705" s="1" t="s">
        <v>640</v>
      </c>
      <c r="E705" s="1" t="s">
        <v>1410</v>
      </c>
      <c r="F705" s="8" t="s">
        <v>3975</v>
      </c>
      <c r="G705" s="73" t="str">
        <f>INDEX(中文!B:B,MATCH(LEFT(已整理!J705,6),中文!E:E,0))</f>
        <v>？(Revali)</v>
      </c>
      <c r="H705" s="5">
        <v>1</v>
      </c>
      <c r="I705" s="2">
        <v>1</v>
      </c>
      <c r="J705" s="2" t="s">
        <v>3957</v>
      </c>
      <c r="K705" s="2" t="s">
        <v>3971</v>
      </c>
      <c r="L705" s="32">
        <v>43049</v>
      </c>
      <c r="M705" s="40"/>
      <c r="N705" s="73" t="str">
        <f>SUBSTITUTE(SUBSTITUTE(LEFT(F705,FIND("-",F705)-2),"[",""),"] ","")&amp;IF(C705="Powersaves","-X","")</f>
        <v>ZBW06</v>
      </c>
    </row>
    <row r="706" spans="1:14" ht="14.25" customHeight="1" x14ac:dyDescent="0.2">
      <c r="A706" s="1">
        <v>702</v>
      </c>
      <c r="B706" s="2">
        <v>20171109</v>
      </c>
      <c r="C706" s="1" t="s">
        <v>759</v>
      </c>
      <c r="D706" s="1" t="s">
        <v>1409</v>
      </c>
      <c r="E706" s="1" t="s">
        <v>1379</v>
      </c>
      <c r="F706" s="8" t="s">
        <v>3976</v>
      </c>
      <c r="G706" s="73" t="str">
        <f>INDEX(中文!B:B,MATCH(LEFT(已整理!J706,6),中文!E:E,0))</f>
        <v>？(Mipha)</v>
      </c>
      <c r="H706" s="5">
        <v>1</v>
      </c>
      <c r="I706" s="2">
        <v>1</v>
      </c>
      <c r="J706" s="2" t="s">
        <v>3958</v>
      </c>
      <c r="K706" s="2" t="s">
        <v>3972</v>
      </c>
      <c r="L706" s="32">
        <v>43049</v>
      </c>
      <c r="M706" s="40"/>
      <c r="N706" s="73" t="str">
        <f t="shared" si="10"/>
        <v>ZBW07</v>
      </c>
    </row>
    <row r="707" spans="1:14" ht="14.25" customHeight="1" x14ac:dyDescent="0.2">
      <c r="A707" s="1">
        <v>706</v>
      </c>
      <c r="B707" s="2">
        <v>20171109</v>
      </c>
      <c r="C707" s="1" t="s">
        <v>759</v>
      </c>
      <c r="D707" s="1" t="s">
        <v>1409</v>
      </c>
      <c r="E707" s="1" t="s">
        <v>1410</v>
      </c>
      <c r="F707" s="8" t="s">
        <v>3954</v>
      </c>
      <c r="G707" s="73" t="str">
        <f>INDEX(中文!B:B,MATCH(LEFT(已整理!J707,6),中文!E:E,0))</f>
        <v>？(Urbosa)</v>
      </c>
      <c r="H707" s="5">
        <v>1</v>
      </c>
      <c r="I707" s="2">
        <v>1</v>
      </c>
      <c r="J707" s="2" t="s">
        <v>3959</v>
      </c>
      <c r="K707" s="2" t="s">
        <v>3973</v>
      </c>
      <c r="L707" s="32">
        <v>43049</v>
      </c>
      <c r="M707" s="40"/>
      <c r="N707" s="73" t="str">
        <f t="shared" ref="N707:N770" si="11">SUBSTITUTE(SUBSTITUTE(LEFT(F707,FIND("-",F707)-2),"[",""),"] ","")&amp;IF(C707="Powersaves","-X","")</f>
        <v>ZBW08</v>
      </c>
    </row>
    <row r="708" spans="1:14" ht="14.25" customHeight="1" x14ac:dyDescent="0.2">
      <c r="A708" s="1">
        <v>707</v>
      </c>
      <c r="B708" s="2">
        <v>20171109</v>
      </c>
      <c r="C708" s="1" t="s">
        <v>759</v>
      </c>
      <c r="D708" s="1" t="s">
        <v>1409</v>
      </c>
      <c r="E708" s="1" t="s">
        <v>1410</v>
      </c>
      <c r="F708" s="8" t="s">
        <v>3956</v>
      </c>
      <c r="G708" s="73" t="str">
        <f>INDEX(中文!B:B,MATCH(LEFT(已整理!J708,6),中文!E:E,0))</f>
        <v>？(Daruk)</v>
      </c>
      <c r="H708" s="5">
        <v>1</v>
      </c>
      <c r="I708" s="2">
        <v>1</v>
      </c>
      <c r="J708" s="2" t="s">
        <v>3960</v>
      </c>
      <c r="K708" s="2" t="s">
        <v>3974</v>
      </c>
      <c r="L708" s="32">
        <v>43049</v>
      </c>
      <c r="M708" s="40"/>
      <c r="N708" s="73" t="str">
        <f t="shared" si="11"/>
        <v>ZBW09</v>
      </c>
    </row>
    <row r="709" spans="1:14" ht="14.25" customHeight="1" x14ac:dyDescent="0.2">
      <c r="A709" s="1">
        <v>708</v>
      </c>
      <c r="B709" s="2">
        <v>20171109</v>
      </c>
      <c r="C709" s="1" t="s">
        <v>759</v>
      </c>
      <c r="D709" s="1" t="s">
        <v>419</v>
      </c>
      <c r="E709" s="1" t="s">
        <v>592</v>
      </c>
      <c r="F709" s="1" t="s">
        <v>644</v>
      </c>
      <c r="G709" s="73" t="str">
        <f>INDEX(中文!B:B,MATCH(LEFT(已整理!J709,6),中文!E:E,0))</f>
        <v>Wolf Link</v>
      </c>
      <c r="H709" s="5">
        <v>1</v>
      </c>
      <c r="I709" s="2">
        <v>1</v>
      </c>
      <c r="J709" s="2" t="s">
        <v>2209</v>
      </c>
      <c r="K709" s="2" t="s">
        <v>2873</v>
      </c>
      <c r="L709" s="31">
        <v>42943</v>
      </c>
      <c r="M709" s="6"/>
      <c r="N709" s="73" t="str">
        <f t="shared" si="11"/>
        <v>ZTP01</v>
      </c>
    </row>
    <row r="710" spans="1:14" ht="14.25" customHeight="1" x14ac:dyDescent="0.2">
      <c r="A710" s="1">
        <v>709</v>
      </c>
      <c r="B710" s="2">
        <v>20171109</v>
      </c>
      <c r="C710" s="1" t="s">
        <v>759</v>
      </c>
      <c r="D710" s="1" t="s">
        <v>646</v>
      </c>
      <c r="E710" s="1" t="s">
        <v>765</v>
      </c>
      <c r="F710" s="1" t="s">
        <v>647</v>
      </c>
      <c r="G710" s="73" t="str">
        <f>INDEX(中文!B:B,MATCH(LEFT(已整理!J710,6),中文!E:E,0))</f>
        <v>毛线耀西</v>
      </c>
      <c r="H710" s="5">
        <v>1</v>
      </c>
      <c r="I710" s="2">
        <v>1</v>
      </c>
      <c r="J710" s="2" t="s">
        <v>2299</v>
      </c>
      <c r="K710" s="2" t="s">
        <v>2956</v>
      </c>
      <c r="L710" s="31">
        <v>42943</v>
      </c>
      <c r="M710" s="2"/>
      <c r="N710" s="73" t="str">
        <f t="shared" si="11"/>
        <v>YWW01</v>
      </c>
    </row>
    <row r="711" spans="1:14" ht="14.25" customHeight="1" x14ac:dyDescent="0.2">
      <c r="A711" s="1">
        <v>710</v>
      </c>
      <c r="B711" s="2">
        <v>20171109</v>
      </c>
      <c r="C711" s="1" t="s">
        <v>759</v>
      </c>
      <c r="D711" s="1" t="s">
        <v>593</v>
      </c>
      <c r="E711" s="1" t="s">
        <v>765</v>
      </c>
      <c r="F711" s="1" t="s">
        <v>1332</v>
      </c>
      <c r="G711" s="73" t="str">
        <f>INDEX(中文!B:B,MATCH(LEFT(已整理!J711,6),中文!E:E,0))</f>
        <v>毛线耀西</v>
      </c>
      <c r="H711" s="5">
        <v>1</v>
      </c>
      <c r="I711" s="2">
        <v>1</v>
      </c>
      <c r="J711" s="2" t="s">
        <v>2300</v>
      </c>
      <c r="K711" s="2" t="s">
        <v>2957</v>
      </c>
      <c r="L711" s="31">
        <v>42943</v>
      </c>
      <c r="M711" s="2"/>
      <c r="N711" s="73" t="str">
        <f t="shared" si="11"/>
        <v>YWW02</v>
      </c>
    </row>
    <row r="712" spans="1:14" ht="14.25" customHeight="1" x14ac:dyDescent="0.2">
      <c r="A712" s="1">
        <v>711</v>
      </c>
      <c r="B712" s="2">
        <v>20171109</v>
      </c>
      <c r="C712" s="1" t="s">
        <v>759</v>
      </c>
      <c r="D712" s="1" t="s">
        <v>593</v>
      </c>
      <c r="E712" s="1" t="s">
        <v>765</v>
      </c>
      <c r="F712" s="1" t="s">
        <v>594</v>
      </c>
      <c r="G712" s="73" t="str">
        <f>INDEX(中文!B:B,MATCH(LEFT(已整理!J712,6),中文!E:E,0))</f>
        <v>毛线耀西</v>
      </c>
      <c r="H712" s="5">
        <v>1</v>
      </c>
      <c r="I712" s="2">
        <v>1</v>
      </c>
      <c r="J712" s="2" t="s">
        <v>2301</v>
      </c>
      <c r="K712" s="2" t="s">
        <v>2958</v>
      </c>
      <c r="L712" s="31">
        <v>42943</v>
      </c>
      <c r="M712" s="2"/>
      <c r="N712" s="73" t="str">
        <f t="shared" si="11"/>
        <v>YWW03</v>
      </c>
    </row>
    <row r="713" spans="1:14" ht="14.25" customHeight="1" x14ac:dyDescent="0.2">
      <c r="A713" s="1">
        <v>712</v>
      </c>
      <c r="B713" s="2">
        <v>20171109</v>
      </c>
      <c r="C713" s="1" t="s">
        <v>759</v>
      </c>
      <c r="D713" s="1" t="s">
        <v>593</v>
      </c>
      <c r="E713" s="1" t="s">
        <v>765</v>
      </c>
      <c r="F713" s="1" t="s">
        <v>595</v>
      </c>
      <c r="G713" s="73" t="str">
        <f>INDEX(中文!B:B,MATCH(LEFT(已整理!J713,6),中文!E:E,0))</f>
        <v>毛线耀西</v>
      </c>
      <c r="H713" s="5">
        <v>1</v>
      </c>
      <c r="I713" s="2">
        <v>1</v>
      </c>
      <c r="J713" s="2" t="s">
        <v>2302</v>
      </c>
      <c r="K713" s="2" t="s">
        <v>2959</v>
      </c>
      <c r="L713" s="31">
        <v>42943</v>
      </c>
      <c r="M713" s="2"/>
      <c r="N713" s="73" t="str">
        <f t="shared" si="11"/>
        <v>YWW04</v>
      </c>
    </row>
    <row r="714" spans="1:14" ht="14.25" customHeight="1" x14ac:dyDescent="0.2">
      <c r="A714" s="1">
        <v>713</v>
      </c>
      <c r="B714" s="2">
        <v>20171109</v>
      </c>
      <c r="C714" s="1" t="s">
        <v>759</v>
      </c>
      <c r="D714" s="1" t="s">
        <v>646</v>
      </c>
      <c r="E714" s="1" t="s">
        <v>765</v>
      </c>
      <c r="F714" s="1" t="s">
        <v>596</v>
      </c>
      <c r="G714" s="73" t="str">
        <f>INDEX(中文!B:B,MATCH(LEFT(已整理!J714,6),中文!E:E,0))</f>
        <v>-</v>
      </c>
      <c r="H714" s="5">
        <v>1</v>
      </c>
      <c r="I714" s="2">
        <v>1</v>
      </c>
      <c r="J714" s="2" t="s">
        <v>2303</v>
      </c>
      <c r="K714" s="2" t="s">
        <v>2960</v>
      </c>
      <c r="L714" s="31">
        <v>42943</v>
      </c>
      <c r="M714" s="2"/>
      <c r="N714" s="73" t="str">
        <f t="shared" si="11"/>
        <v>YWW05</v>
      </c>
    </row>
    <row r="715" spans="1:14" ht="14.25" customHeight="1" x14ac:dyDescent="0.2">
      <c r="A715" s="1">
        <v>714</v>
      </c>
      <c r="B715" s="2">
        <v>20171019</v>
      </c>
      <c r="C715" s="1" t="s">
        <v>755</v>
      </c>
      <c r="D715" s="1" t="s">
        <v>601</v>
      </c>
      <c r="E715" s="1" t="s">
        <v>1374</v>
      </c>
      <c r="F715" s="1" t="s">
        <v>1308</v>
      </c>
      <c r="G715" s="73" t="str">
        <f>INDEX(中文!B:B,MATCH(LEFT(已整理!J715,6),中文!E:E,0))</f>
        <v>西施惠</v>
      </c>
      <c r="H715" s="5">
        <v>1</v>
      </c>
      <c r="I715" s="2">
        <v>0</v>
      </c>
      <c r="J715" s="2" t="s">
        <v>1620</v>
      </c>
      <c r="K715" s="2" t="s">
        <v>2327</v>
      </c>
      <c r="L715" s="31">
        <v>42915</v>
      </c>
      <c r="M715" s="2"/>
      <c r="N715" s="73" t="str">
        <f t="shared" si="11"/>
        <v>AC001-X</v>
      </c>
    </row>
    <row r="716" spans="1:14" ht="14.25" customHeight="1" x14ac:dyDescent="0.2">
      <c r="A716" s="1">
        <v>715</v>
      </c>
      <c r="B716" s="2">
        <v>20171019</v>
      </c>
      <c r="C716" s="1" t="s">
        <v>755</v>
      </c>
      <c r="D716" s="1" t="s">
        <v>601</v>
      </c>
      <c r="E716" s="1" t="s">
        <v>1508</v>
      </c>
      <c r="F716" s="1" t="s">
        <v>648</v>
      </c>
      <c r="G716" s="73" t="str">
        <f>INDEX(中文!B:B,MATCH(LEFT(已整理!J716,6),中文!E:E,0))</f>
        <v>西施惠</v>
      </c>
      <c r="H716" s="5">
        <v>1</v>
      </c>
      <c r="I716" s="2">
        <v>0</v>
      </c>
      <c r="J716" s="2" t="s">
        <v>1620</v>
      </c>
      <c r="K716" s="2" t="s">
        <v>2327</v>
      </c>
      <c r="L716" s="31">
        <v>42915</v>
      </c>
      <c r="M716" s="2"/>
      <c r="N716" s="73" t="str">
        <f t="shared" si="11"/>
        <v>AC001-X</v>
      </c>
    </row>
    <row r="717" spans="1:14" ht="14.25" customHeight="1" x14ac:dyDescent="0.2">
      <c r="A717" s="1">
        <v>716</v>
      </c>
      <c r="B717" s="2">
        <v>20171019</v>
      </c>
      <c r="C717" s="1" t="s">
        <v>755</v>
      </c>
      <c r="D717" s="1" t="s">
        <v>601</v>
      </c>
      <c r="E717" s="1" t="s">
        <v>1373</v>
      </c>
      <c r="F717" s="1" t="s">
        <v>649</v>
      </c>
      <c r="G717" s="73" t="str">
        <f>INDEX(中文!B:B,MATCH(LEFT(已整理!J717,6),中文!E:E,0))</f>
        <v>西施惠</v>
      </c>
      <c r="H717" s="5">
        <v>1</v>
      </c>
      <c r="I717" s="2">
        <v>0</v>
      </c>
      <c r="J717" s="2" t="s">
        <v>1620</v>
      </c>
      <c r="K717" s="2" t="s">
        <v>2327</v>
      </c>
      <c r="L717" s="31">
        <v>42915</v>
      </c>
      <c r="M717" s="2"/>
      <c r="N717" s="73" t="str">
        <f t="shared" si="11"/>
        <v>AC001-X</v>
      </c>
    </row>
    <row r="718" spans="1:14" ht="14.25" customHeight="1" x14ac:dyDescent="0.2">
      <c r="A718" s="1">
        <v>717</v>
      </c>
      <c r="B718" s="2">
        <v>20171019</v>
      </c>
      <c r="C718" s="1" t="s">
        <v>755</v>
      </c>
      <c r="D718" s="1" t="s">
        <v>601</v>
      </c>
      <c r="E718" s="1" t="s">
        <v>1373</v>
      </c>
      <c r="F718" s="1" t="s">
        <v>650</v>
      </c>
      <c r="G718" s="73" t="str">
        <f>INDEX(中文!B:B,MATCH(LEFT(已整理!J718,6),中文!E:E,0))</f>
        <v>西施惠</v>
      </c>
      <c r="H718" s="5">
        <v>1</v>
      </c>
      <c r="I718" s="2">
        <v>0</v>
      </c>
      <c r="J718" s="2" t="s">
        <v>1620</v>
      </c>
      <c r="K718" s="2" t="s">
        <v>2327</v>
      </c>
      <c r="L718" s="31">
        <v>42915</v>
      </c>
      <c r="M718" s="2"/>
      <c r="N718" s="73" t="str">
        <f t="shared" si="11"/>
        <v>AC001-X</v>
      </c>
    </row>
    <row r="719" spans="1:14" ht="14.25" customHeight="1" x14ac:dyDescent="0.2">
      <c r="A719" s="1">
        <v>718</v>
      </c>
      <c r="B719" s="2">
        <v>20171019</v>
      </c>
      <c r="C719" s="1" t="s">
        <v>755</v>
      </c>
      <c r="D719" s="1" t="s">
        <v>601</v>
      </c>
      <c r="E719" s="1" t="s">
        <v>1373</v>
      </c>
      <c r="F719" s="1" t="s">
        <v>651</v>
      </c>
      <c r="G719" s="73" t="str">
        <f>INDEX(中文!B:B,MATCH(LEFT(已整理!J719,6),中文!E:E,0))</f>
        <v>西施惠</v>
      </c>
      <c r="H719" s="5">
        <v>1</v>
      </c>
      <c r="I719" s="2">
        <v>0</v>
      </c>
      <c r="J719" s="2" t="s">
        <v>1620</v>
      </c>
      <c r="K719" s="2" t="s">
        <v>2327</v>
      </c>
      <c r="L719" s="31">
        <v>42915</v>
      </c>
      <c r="M719" s="2"/>
      <c r="N719" s="73" t="str">
        <f t="shared" si="11"/>
        <v>AC001-X</v>
      </c>
    </row>
    <row r="720" spans="1:14" ht="14.25" customHeight="1" x14ac:dyDescent="0.2">
      <c r="A720" s="1">
        <v>719</v>
      </c>
      <c r="B720" s="2">
        <v>20171019</v>
      </c>
      <c r="C720" s="1" t="s">
        <v>755</v>
      </c>
      <c r="D720" s="1" t="s">
        <v>601</v>
      </c>
      <c r="E720" s="1" t="s">
        <v>1373</v>
      </c>
      <c r="F720" s="1" t="s">
        <v>652</v>
      </c>
      <c r="G720" s="73" t="str">
        <f>INDEX(中文!B:B,MATCH(LEFT(已整理!J720,6),中文!E:E,0))</f>
        <v>西施惠</v>
      </c>
      <c r="H720" s="5">
        <v>1</v>
      </c>
      <c r="I720" s="2">
        <v>0</v>
      </c>
      <c r="J720" s="2" t="s">
        <v>1620</v>
      </c>
      <c r="K720" s="2" t="s">
        <v>2327</v>
      </c>
      <c r="L720" s="31">
        <v>42915</v>
      </c>
      <c r="M720" s="2"/>
      <c r="N720" s="73" t="str">
        <f t="shared" si="11"/>
        <v>AC001-X</v>
      </c>
    </row>
    <row r="721" spans="1:14" ht="14.25" customHeight="1" x14ac:dyDescent="0.2">
      <c r="A721" s="1">
        <v>720</v>
      </c>
      <c r="B721" s="2">
        <v>20171019</v>
      </c>
      <c r="C721" s="1" t="s">
        <v>755</v>
      </c>
      <c r="D721" s="1" t="s">
        <v>751</v>
      </c>
      <c r="E721" s="1" t="s">
        <v>623</v>
      </c>
      <c r="F721" s="1" t="s">
        <v>653</v>
      </c>
      <c r="G721" s="73" t="str">
        <f>INDEX(中文!B:B,MATCH(LEFT(已整理!J721,6),中文!E:E,0))</f>
        <v>马力欧（足球）</v>
      </c>
      <c r="H721" s="5">
        <v>1</v>
      </c>
      <c r="I721" s="2">
        <v>0</v>
      </c>
      <c r="J721" s="2" t="s">
        <v>2094</v>
      </c>
      <c r="K721" s="2" t="s">
        <v>2767</v>
      </c>
      <c r="L721" s="31">
        <v>42915</v>
      </c>
      <c r="M721" s="29"/>
      <c r="N721" s="73" t="str">
        <f t="shared" si="11"/>
        <v>MSS01-X</v>
      </c>
    </row>
    <row r="722" spans="1:14" ht="14.25" customHeight="1" x14ac:dyDescent="0.2">
      <c r="A722" s="1">
        <v>721</v>
      </c>
      <c r="B722" s="2">
        <v>20171019</v>
      </c>
      <c r="C722" s="1" t="s">
        <v>755</v>
      </c>
      <c r="D722" s="1" t="s">
        <v>751</v>
      </c>
      <c r="E722" s="1" t="s">
        <v>623</v>
      </c>
      <c r="F722" s="1" t="s">
        <v>654</v>
      </c>
      <c r="G722" s="73" t="str">
        <f>INDEX(中文!B:B,MATCH(LEFT(已整理!J722,6),中文!E:E,0))</f>
        <v>马力欧（棒球）</v>
      </c>
      <c r="H722" s="5">
        <v>1</v>
      </c>
      <c r="I722" s="2">
        <v>0</v>
      </c>
      <c r="J722" s="2" t="s">
        <v>2095</v>
      </c>
      <c r="K722" s="2" t="s">
        <v>2768</v>
      </c>
      <c r="L722" s="31">
        <v>42915</v>
      </c>
      <c r="M722" s="29"/>
      <c r="N722" s="73" t="str">
        <f t="shared" si="11"/>
        <v>MSS02-X</v>
      </c>
    </row>
    <row r="723" spans="1:14" ht="14.25" customHeight="1" x14ac:dyDescent="0.2">
      <c r="A723" s="1">
        <v>722</v>
      </c>
      <c r="B723" s="2">
        <v>20171019</v>
      </c>
      <c r="C723" s="1" t="s">
        <v>755</v>
      </c>
      <c r="D723" s="1" t="s">
        <v>751</v>
      </c>
      <c r="E723" s="1" t="s">
        <v>623</v>
      </c>
      <c r="F723" s="1" t="s">
        <v>655</v>
      </c>
      <c r="G723" s="73" t="str">
        <f>INDEX(中文!B:B,MATCH(LEFT(已整理!J723,6),中文!E:E,0))</f>
        <v>马力欧（网球）</v>
      </c>
      <c r="H723" s="5">
        <v>1</v>
      </c>
      <c r="I723" s="2">
        <v>0</v>
      </c>
      <c r="J723" s="2" t="s">
        <v>2096</v>
      </c>
      <c r="K723" s="2" t="s">
        <v>2769</v>
      </c>
      <c r="L723" s="31">
        <v>42915</v>
      </c>
      <c r="M723" s="29"/>
      <c r="N723" s="73" t="str">
        <f t="shared" si="11"/>
        <v>MSS03-X</v>
      </c>
    </row>
    <row r="724" spans="1:14" ht="14.25" customHeight="1" x14ac:dyDescent="0.2">
      <c r="A724" s="1">
        <v>723</v>
      </c>
      <c r="B724" s="2">
        <v>20171019</v>
      </c>
      <c r="C724" s="1" t="s">
        <v>755</v>
      </c>
      <c r="D724" s="1" t="s">
        <v>751</v>
      </c>
      <c r="E724" s="1" t="s">
        <v>623</v>
      </c>
      <c r="F724" s="1" t="s">
        <v>1558</v>
      </c>
      <c r="G724" s="73" t="str">
        <f>INDEX(中文!B:B,MATCH(LEFT(已整理!J724,6),中文!E:E,0))</f>
        <v>马力欧（高尔夫）</v>
      </c>
      <c r="H724" s="5">
        <v>1</v>
      </c>
      <c r="I724" s="2">
        <v>0</v>
      </c>
      <c r="J724" s="2" t="s">
        <v>2097</v>
      </c>
      <c r="K724" s="2" t="s">
        <v>2770</v>
      </c>
      <c r="L724" s="31">
        <v>42915</v>
      </c>
      <c r="M724" s="29"/>
      <c r="N724" s="73" t="str">
        <f t="shared" si="11"/>
        <v>MSS04-X</v>
      </c>
    </row>
    <row r="725" spans="1:14" ht="14.25" customHeight="1" x14ac:dyDescent="0.2">
      <c r="A725" s="1">
        <v>724</v>
      </c>
      <c r="B725" s="2">
        <v>20171019</v>
      </c>
      <c r="C725" s="1" t="s">
        <v>755</v>
      </c>
      <c r="D725" s="1" t="s">
        <v>751</v>
      </c>
      <c r="E725" s="1" t="s">
        <v>623</v>
      </c>
      <c r="F725" s="1" t="s">
        <v>656</v>
      </c>
      <c r="G725" s="73" t="str">
        <f>INDEX(中文!B:B,MATCH(LEFT(已整理!J725,6),中文!E:E,0))</f>
        <v>马力欧（赛马）</v>
      </c>
      <c r="H725" s="5">
        <v>1</v>
      </c>
      <c r="I725" s="2">
        <v>0</v>
      </c>
      <c r="J725" s="2" t="s">
        <v>2098</v>
      </c>
      <c r="K725" s="2" t="s">
        <v>3005</v>
      </c>
      <c r="L725" s="31">
        <v>42915</v>
      </c>
      <c r="M725" s="29"/>
      <c r="N725" s="73" t="str">
        <f t="shared" si="11"/>
        <v>MSS05-X</v>
      </c>
    </row>
    <row r="726" spans="1:14" ht="14.25" customHeight="1" x14ac:dyDescent="0.2">
      <c r="A726" s="1">
        <v>725</v>
      </c>
      <c r="B726" s="2">
        <v>20171019</v>
      </c>
      <c r="C726" s="1" t="s">
        <v>755</v>
      </c>
      <c r="D726" s="1" t="s">
        <v>751</v>
      </c>
      <c r="E726" s="1" t="s">
        <v>623</v>
      </c>
      <c r="F726" s="1" t="s">
        <v>657</v>
      </c>
      <c r="G726" s="73" t="str">
        <f>INDEX(中文!B:B,MATCH(LEFT(已整理!J726,6),中文!E:E,0))</f>
        <v>路易吉（足球）</v>
      </c>
      <c r="H726" s="5">
        <v>1</v>
      </c>
      <c r="I726" s="2">
        <v>0</v>
      </c>
      <c r="J726" s="2" t="s">
        <v>2099</v>
      </c>
      <c r="K726" s="2" t="s">
        <v>2771</v>
      </c>
      <c r="L726" s="31">
        <v>42915</v>
      </c>
      <c r="M726" s="29"/>
      <c r="N726" s="73" t="str">
        <f t="shared" si="11"/>
        <v>MSS06-X</v>
      </c>
    </row>
    <row r="727" spans="1:14" ht="14.25" customHeight="1" x14ac:dyDescent="0.2">
      <c r="A727" s="1">
        <v>726</v>
      </c>
      <c r="B727" s="2">
        <v>20171019</v>
      </c>
      <c r="C727" s="1" t="s">
        <v>755</v>
      </c>
      <c r="D727" s="1" t="s">
        <v>751</v>
      </c>
      <c r="E727" s="1" t="s">
        <v>623</v>
      </c>
      <c r="F727" s="1" t="s">
        <v>658</v>
      </c>
      <c r="G727" s="73" t="str">
        <f>INDEX(中文!B:B,MATCH(LEFT(已整理!J727,6),中文!E:E,0))</f>
        <v>路易吉（棒球）</v>
      </c>
      <c r="H727" s="5">
        <v>1</v>
      </c>
      <c r="I727" s="2">
        <v>0</v>
      </c>
      <c r="J727" s="2" t="s">
        <v>2100</v>
      </c>
      <c r="K727" s="2" t="s">
        <v>2772</v>
      </c>
      <c r="L727" s="31">
        <v>42915</v>
      </c>
      <c r="M727" s="29"/>
      <c r="N727" s="73" t="str">
        <f t="shared" si="11"/>
        <v>MSS07-X</v>
      </c>
    </row>
    <row r="728" spans="1:14" ht="14.25" customHeight="1" x14ac:dyDescent="0.2">
      <c r="A728" s="1">
        <v>727</v>
      </c>
      <c r="B728" s="2">
        <v>20171019</v>
      </c>
      <c r="C728" s="1" t="s">
        <v>755</v>
      </c>
      <c r="D728" s="1" t="s">
        <v>751</v>
      </c>
      <c r="E728" s="1" t="s">
        <v>623</v>
      </c>
      <c r="F728" s="1" t="s">
        <v>659</v>
      </c>
      <c r="G728" s="73" t="str">
        <f>INDEX(中文!B:B,MATCH(LEFT(已整理!J728,6),中文!E:E,0))</f>
        <v>路易吉（网球）</v>
      </c>
      <c r="H728" s="5">
        <v>1</v>
      </c>
      <c r="I728" s="2">
        <v>0</v>
      </c>
      <c r="J728" s="2" t="s">
        <v>2101</v>
      </c>
      <c r="K728" s="2" t="s">
        <v>2773</v>
      </c>
      <c r="L728" s="31">
        <v>42915</v>
      </c>
      <c r="M728" s="29"/>
      <c r="N728" s="73" t="str">
        <f t="shared" si="11"/>
        <v>MSS08-X</v>
      </c>
    </row>
    <row r="729" spans="1:14" ht="14.25" customHeight="1" x14ac:dyDescent="0.2">
      <c r="A729" s="1">
        <v>728</v>
      </c>
      <c r="B729" s="2">
        <v>20171019</v>
      </c>
      <c r="C729" s="1" t="s">
        <v>755</v>
      </c>
      <c r="D729" s="1" t="s">
        <v>751</v>
      </c>
      <c r="E729" s="1" t="s">
        <v>623</v>
      </c>
      <c r="F729" s="1" t="s">
        <v>660</v>
      </c>
      <c r="G729" s="73" t="str">
        <f>INDEX(中文!B:B,MATCH(LEFT(已整理!J729,6),中文!E:E,0))</f>
        <v>路易吉（高尔夫）</v>
      </c>
      <c r="H729" s="5">
        <v>1</v>
      </c>
      <c r="I729" s="2">
        <v>0</v>
      </c>
      <c r="J729" s="2" t="s">
        <v>2102</v>
      </c>
      <c r="K729" s="2" t="s">
        <v>2774</v>
      </c>
      <c r="L729" s="31">
        <v>42915</v>
      </c>
      <c r="M729" s="29"/>
      <c r="N729" s="73" t="str">
        <f t="shared" si="11"/>
        <v>MSS09-X</v>
      </c>
    </row>
    <row r="730" spans="1:14" ht="14.25" customHeight="1" x14ac:dyDescent="0.2">
      <c r="A730" s="1">
        <v>729</v>
      </c>
      <c r="B730" s="2">
        <v>20171019</v>
      </c>
      <c r="C730" s="1" t="s">
        <v>755</v>
      </c>
      <c r="D730" s="1" t="s">
        <v>751</v>
      </c>
      <c r="E730" s="1" t="s">
        <v>623</v>
      </c>
      <c r="F730" s="1" t="s">
        <v>661</v>
      </c>
      <c r="G730" s="73" t="str">
        <f>INDEX(中文!B:B,MATCH(LEFT(已整理!J730,6),中文!E:E,0))</f>
        <v>路易吉（赛马）</v>
      </c>
      <c r="H730" s="5">
        <v>1</v>
      </c>
      <c r="I730" s="2">
        <v>0</v>
      </c>
      <c r="J730" s="2" t="s">
        <v>2103</v>
      </c>
      <c r="K730" s="2" t="s">
        <v>3006</v>
      </c>
      <c r="L730" s="31">
        <v>42915</v>
      </c>
      <c r="M730" s="29"/>
      <c r="N730" s="73" t="str">
        <f t="shared" si="11"/>
        <v>MSS10-X</v>
      </c>
    </row>
    <row r="731" spans="1:14" ht="14.25" customHeight="1" x14ac:dyDescent="0.2">
      <c r="A731" s="1">
        <v>730</v>
      </c>
      <c r="B731" s="2">
        <v>20171019</v>
      </c>
      <c r="C731" s="1" t="s">
        <v>755</v>
      </c>
      <c r="D731" s="1" t="s">
        <v>751</v>
      </c>
      <c r="E731" s="1" t="s">
        <v>623</v>
      </c>
      <c r="F731" s="1" t="s">
        <v>662</v>
      </c>
      <c r="G731" s="73" t="str">
        <f>INDEX(中文!B:B,MATCH(LEFT(已整理!J731,6),中文!E:E,0))</f>
        <v>桃花公主（足球）</v>
      </c>
      <c r="H731" s="5">
        <v>1</v>
      </c>
      <c r="I731" s="2">
        <v>0</v>
      </c>
      <c r="J731" s="2" t="s">
        <v>2104</v>
      </c>
      <c r="K731" s="2" t="s">
        <v>2775</v>
      </c>
      <c r="L731" s="31">
        <v>42915</v>
      </c>
      <c r="M731" s="29"/>
      <c r="N731" s="73" t="str">
        <f t="shared" si="11"/>
        <v>MSS11-X</v>
      </c>
    </row>
    <row r="732" spans="1:14" ht="14.25" customHeight="1" x14ac:dyDescent="0.2">
      <c r="A732" s="1">
        <v>731</v>
      </c>
      <c r="B732" s="2">
        <v>20171019</v>
      </c>
      <c r="C732" s="1" t="s">
        <v>755</v>
      </c>
      <c r="D732" s="1" t="s">
        <v>751</v>
      </c>
      <c r="E732" s="1" t="s">
        <v>623</v>
      </c>
      <c r="F732" s="1" t="s">
        <v>663</v>
      </c>
      <c r="G732" s="73" t="str">
        <f>INDEX(中文!B:B,MATCH(LEFT(已整理!J732,6),中文!E:E,0))</f>
        <v>桃花公主（棒球）</v>
      </c>
      <c r="H732" s="5">
        <v>1</v>
      </c>
      <c r="I732" s="2">
        <v>0</v>
      </c>
      <c r="J732" s="2" t="s">
        <v>2105</v>
      </c>
      <c r="K732" s="2" t="s">
        <v>2776</v>
      </c>
      <c r="L732" s="31">
        <v>42915</v>
      </c>
      <c r="M732" s="29"/>
      <c r="N732" s="73" t="str">
        <f t="shared" si="11"/>
        <v>MSS12-X</v>
      </c>
    </row>
    <row r="733" spans="1:14" ht="14.25" customHeight="1" x14ac:dyDescent="0.2">
      <c r="A733" s="1">
        <v>732</v>
      </c>
      <c r="B733" s="2">
        <v>20171019</v>
      </c>
      <c r="C733" s="1" t="s">
        <v>755</v>
      </c>
      <c r="D733" s="1" t="s">
        <v>751</v>
      </c>
      <c r="E733" s="1" t="s">
        <v>623</v>
      </c>
      <c r="F733" s="1" t="s">
        <v>664</v>
      </c>
      <c r="G733" s="73" t="str">
        <f>INDEX(中文!B:B,MATCH(LEFT(已整理!J733,6),中文!E:E,0))</f>
        <v>桃花公主（网球）</v>
      </c>
      <c r="H733" s="5">
        <v>1</v>
      </c>
      <c r="I733" s="2">
        <v>0</v>
      </c>
      <c r="J733" s="2" t="s">
        <v>2106</v>
      </c>
      <c r="K733" s="2" t="s">
        <v>2777</v>
      </c>
      <c r="L733" s="31">
        <v>42915</v>
      </c>
      <c r="M733" s="29"/>
      <c r="N733" s="73" t="str">
        <f t="shared" si="11"/>
        <v>MSS13-X</v>
      </c>
    </row>
    <row r="734" spans="1:14" ht="14.25" customHeight="1" x14ac:dyDescent="0.2">
      <c r="A734" s="1">
        <v>733</v>
      </c>
      <c r="B734" s="2">
        <v>20171019</v>
      </c>
      <c r="C734" s="1" t="s">
        <v>755</v>
      </c>
      <c r="D734" s="1" t="s">
        <v>751</v>
      </c>
      <c r="E734" s="1" t="s">
        <v>623</v>
      </c>
      <c r="F734" s="1" t="s">
        <v>665</v>
      </c>
      <c r="G734" s="73" t="str">
        <f>INDEX(中文!B:B,MATCH(LEFT(已整理!J734,6),中文!E:E,0))</f>
        <v>桃花公主（高尔夫）</v>
      </c>
      <c r="H734" s="5">
        <v>1</v>
      </c>
      <c r="I734" s="2">
        <v>0</v>
      </c>
      <c r="J734" s="2" t="s">
        <v>2107</v>
      </c>
      <c r="K734" s="2" t="s">
        <v>2778</v>
      </c>
      <c r="L734" s="31">
        <v>42915</v>
      </c>
      <c r="M734" s="29"/>
      <c r="N734" s="73" t="str">
        <f t="shared" si="11"/>
        <v>MSS14-X</v>
      </c>
    </row>
    <row r="735" spans="1:14" ht="14.25" customHeight="1" x14ac:dyDescent="0.2">
      <c r="A735" s="1">
        <v>734</v>
      </c>
      <c r="B735" s="2">
        <v>20171019</v>
      </c>
      <c r="C735" s="1" t="s">
        <v>755</v>
      </c>
      <c r="D735" s="1" t="s">
        <v>751</v>
      </c>
      <c r="E735" s="1" t="s">
        <v>623</v>
      </c>
      <c r="F735" s="1" t="s">
        <v>666</v>
      </c>
      <c r="G735" s="73" t="str">
        <f>INDEX(中文!B:B,MATCH(LEFT(已整理!J735,6),中文!E:E,0))</f>
        <v>桃花公主（赛马）</v>
      </c>
      <c r="H735" s="5">
        <v>1</v>
      </c>
      <c r="I735" s="2">
        <v>0</v>
      </c>
      <c r="J735" s="2" t="s">
        <v>2108</v>
      </c>
      <c r="K735" s="2" t="s">
        <v>3007</v>
      </c>
      <c r="L735" s="31">
        <v>42915</v>
      </c>
      <c r="M735" s="29"/>
      <c r="N735" s="73" t="str">
        <f t="shared" si="11"/>
        <v>MSS15-X</v>
      </c>
    </row>
    <row r="736" spans="1:14" ht="14.25" customHeight="1" x14ac:dyDescent="0.2">
      <c r="A736" s="1">
        <v>735</v>
      </c>
      <c r="B736" s="2">
        <v>20171019</v>
      </c>
      <c r="C736" s="1" t="s">
        <v>755</v>
      </c>
      <c r="D736" s="1" t="s">
        <v>751</v>
      </c>
      <c r="E736" s="1" t="s">
        <v>623</v>
      </c>
      <c r="F736" s="1" t="s">
        <v>667</v>
      </c>
      <c r="G736" s="73" t="str">
        <f>INDEX(中文!B:B,MATCH(LEFT(已整理!J736,6),中文!E:E,0))</f>
        <v>菊花公主（足球）</v>
      </c>
      <c r="H736" s="5">
        <v>1</v>
      </c>
      <c r="I736" s="2">
        <v>0</v>
      </c>
      <c r="J736" s="2" t="s">
        <v>2109</v>
      </c>
      <c r="K736" s="2" t="s">
        <v>2779</v>
      </c>
      <c r="L736" s="31">
        <v>42915</v>
      </c>
      <c r="M736" s="29"/>
      <c r="N736" s="73" t="str">
        <f t="shared" si="11"/>
        <v>MSS16-X</v>
      </c>
    </row>
    <row r="737" spans="1:14" ht="14.25" customHeight="1" x14ac:dyDescent="0.2">
      <c r="A737" s="1">
        <v>736</v>
      </c>
      <c r="B737" s="2">
        <v>20171019</v>
      </c>
      <c r="C737" s="1" t="s">
        <v>755</v>
      </c>
      <c r="D737" s="1" t="s">
        <v>751</v>
      </c>
      <c r="E737" s="1" t="s">
        <v>623</v>
      </c>
      <c r="F737" s="1" t="s">
        <v>668</v>
      </c>
      <c r="G737" s="73" t="str">
        <f>INDEX(中文!B:B,MATCH(LEFT(已整理!J737,6),中文!E:E,0))</f>
        <v>菊花公主（棒球）</v>
      </c>
      <c r="H737" s="5">
        <v>1</v>
      </c>
      <c r="I737" s="2">
        <v>0</v>
      </c>
      <c r="J737" s="2" t="s">
        <v>2110</v>
      </c>
      <c r="K737" s="2" t="s">
        <v>3008</v>
      </c>
      <c r="L737" s="31">
        <v>42915</v>
      </c>
      <c r="M737" s="29"/>
      <c r="N737" s="73" t="str">
        <f t="shared" si="11"/>
        <v>MSS17-X</v>
      </c>
    </row>
    <row r="738" spans="1:14" ht="14.25" customHeight="1" x14ac:dyDescent="0.2">
      <c r="A738" s="1">
        <v>737</v>
      </c>
      <c r="B738" s="2">
        <v>20171019</v>
      </c>
      <c r="C738" s="1" t="s">
        <v>755</v>
      </c>
      <c r="D738" s="1" t="s">
        <v>751</v>
      </c>
      <c r="E738" s="1" t="s">
        <v>623</v>
      </c>
      <c r="F738" s="1" t="s">
        <v>669</v>
      </c>
      <c r="G738" s="73" t="str">
        <f>INDEX(中文!B:B,MATCH(LEFT(已整理!J738,6),中文!E:E,0))</f>
        <v>菊花公主（网球）</v>
      </c>
      <c r="H738" s="5">
        <v>1</v>
      </c>
      <c r="I738" s="2">
        <v>0</v>
      </c>
      <c r="J738" s="2" t="s">
        <v>2111</v>
      </c>
      <c r="K738" s="2" t="s">
        <v>2780</v>
      </c>
      <c r="L738" s="31">
        <v>42915</v>
      </c>
      <c r="M738" s="29"/>
      <c r="N738" s="73" t="str">
        <f t="shared" si="11"/>
        <v>MSS18-X</v>
      </c>
    </row>
    <row r="739" spans="1:14" ht="14.25" customHeight="1" x14ac:dyDescent="0.2">
      <c r="A739" s="1">
        <v>738</v>
      </c>
      <c r="B739" s="2">
        <v>20171019</v>
      </c>
      <c r="C739" s="1" t="s">
        <v>755</v>
      </c>
      <c r="D739" s="1" t="s">
        <v>751</v>
      </c>
      <c r="E739" s="1" t="s">
        <v>623</v>
      </c>
      <c r="F739" s="1" t="s">
        <v>670</v>
      </c>
      <c r="G739" s="73" t="str">
        <f>INDEX(中文!B:B,MATCH(LEFT(已整理!J739,6),中文!E:E,0))</f>
        <v>菊花公主（高尔夫）</v>
      </c>
      <c r="H739" s="5">
        <v>1</v>
      </c>
      <c r="I739" s="2">
        <v>0</v>
      </c>
      <c r="J739" s="2" t="s">
        <v>2112</v>
      </c>
      <c r="K739" s="2" t="s">
        <v>2781</v>
      </c>
      <c r="L739" s="31">
        <v>42915</v>
      </c>
      <c r="M739" s="29"/>
      <c r="N739" s="73" t="str">
        <f t="shared" si="11"/>
        <v>MSS19-X</v>
      </c>
    </row>
    <row r="740" spans="1:14" ht="14.25" customHeight="1" x14ac:dyDescent="0.2">
      <c r="A740" s="1">
        <v>739</v>
      </c>
      <c r="B740" s="2">
        <v>20171019</v>
      </c>
      <c r="C740" s="1" t="s">
        <v>755</v>
      </c>
      <c r="D740" s="1" t="s">
        <v>751</v>
      </c>
      <c r="E740" s="1" t="s">
        <v>623</v>
      </c>
      <c r="F740" s="1" t="s">
        <v>671</v>
      </c>
      <c r="G740" s="73" t="str">
        <f>INDEX(中文!B:B,MATCH(LEFT(已整理!J740,6),中文!E:E,0))</f>
        <v>菊花公主（赛马）</v>
      </c>
      <c r="H740" s="5">
        <v>1</v>
      </c>
      <c r="I740" s="2">
        <v>0</v>
      </c>
      <c r="J740" s="2" t="s">
        <v>2113</v>
      </c>
      <c r="K740" s="2" t="s">
        <v>2782</v>
      </c>
      <c r="L740" s="31">
        <v>42915</v>
      </c>
      <c r="M740" s="29"/>
      <c r="N740" s="73" t="str">
        <f t="shared" si="11"/>
        <v>MSS20-X</v>
      </c>
    </row>
    <row r="741" spans="1:14" ht="14.25" customHeight="1" x14ac:dyDescent="0.2">
      <c r="A741" s="1">
        <v>740</v>
      </c>
      <c r="B741" s="2">
        <v>20171019</v>
      </c>
      <c r="C741" s="1" t="s">
        <v>755</v>
      </c>
      <c r="D741" s="1" t="s">
        <v>751</v>
      </c>
      <c r="E741" s="1" t="s">
        <v>623</v>
      </c>
      <c r="F741" s="1" t="s">
        <v>672</v>
      </c>
      <c r="G741" s="73" t="str">
        <f>INDEX(中文!B:B,MATCH(LEFT(已整理!J741,6),中文!E:E,0))</f>
        <v>耀西（足球）</v>
      </c>
      <c r="H741" s="5">
        <v>1</v>
      </c>
      <c r="I741" s="2">
        <v>0</v>
      </c>
      <c r="J741" s="2" t="s">
        <v>2114</v>
      </c>
      <c r="K741" s="2" t="s">
        <v>2783</v>
      </c>
      <c r="L741" s="31">
        <v>42915</v>
      </c>
      <c r="M741" s="29"/>
      <c r="N741" s="73" t="str">
        <f t="shared" si="11"/>
        <v>MSS21-X</v>
      </c>
    </row>
    <row r="742" spans="1:14" ht="14.25" customHeight="1" x14ac:dyDescent="0.2">
      <c r="A742" s="1">
        <v>741</v>
      </c>
      <c r="B742" s="2">
        <v>20171019</v>
      </c>
      <c r="C742" s="1" t="s">
        <v>755</v>
      </c>
      <c r="D742" s="1" t="s">
        <v>751</v>
      </c>
      <c r="E742" s="1" t="s">
        <v>623</v>
      </c>
      <c r="F742" s="1" t="s">
        <v>673</v>
      </c>
      <c r="G742" s="73" t="str">
        <f>INDEX(中文!B:B,MATCH(LEFT(已整理!J742,6),中文!E:E,0))</f>
        <v>耀西（棒球）</v>
      </c>
      <c r="H742" s="5">
        <v>1</v>
      </c>
      <c r="I742" s="2">
        <v>0</v>
      </c>
      <c r="J742" s="2" t="s">
        <v>2115</v>
      </c>
      <c r="K742" s="2" t="s">
        <v>3009</v>
      </c>
      <c r="L742" s="31">
        <v>42915</v>
      </c>
      <c r="M742" s="29"/>
      <c r="N742" s="73" t="str">
        <f t="shared" si="11"/>
        <v>MSS22-X</v>
      </c>
    </row>
    <row r="743" spans="1:14" ht="14.25" customHeight="1" x14ac:dyDescent="0.2">
      <c r="A743" s="1">
        <v>742</v>
      </c>
      <c r="B743" s="2">
        <v>20171019</v>
      </c>
      <c r="C743" s="1" t="s">
        <v>755</v>
      </c>
      <c r="D743" s="1" t="s">
        <v>751</v>
      </c>
      <c r="E743" s="1" t="s">
        <v>623</v>
      </c>
      <c r="F743" s="1" t="s">
        <v>674</v>
      </c>
      <c r="G743" s="73" t="str">
        <f>INDEX(中文!B:B,MATCH(LEFT(已整理!J743,6),中文!E:E,0))</f>
        <v>耀西（网球）</v>
      </c>
      <c r="H743" s="5">
        <v>1</v>
      </c>
      <c r="I743" s="2">
        <v>0</v>
      </c>
      <c r="J743" s="2" t="s">
        <v>2116</v>
      </c>
      <c r="K743" s="2" t="s">
        <v>2784</v>
      </c>
      <c r="L743" s="31">
        <v>42915</v>
      </c>
      <c r="M743" s="29"/>
      <c r="N743" s="73" t="str">
        <f t="shared" si="11"/>
        <v>MSS23-X</v>
      </c>
    </row>
    <row r="744" spans="1:14" ht="14.25" customHeight="1" x14ac:dyDescent="0.2">
      <c r="A744" s="1">
        <v>743</v>
      </c>
      <c r="B744" s="2">
        <v>20171019</v>
      </c>
      <c r="C744" s="1" t="s">
        <v>755</v>
      </c>
      <c r="D744" s="1" t="s">
        <v>751</v>
      </c>
      <c r="E744" s="1" t="s">
        <v>623</v>
      </c>
      <c r="F744" s="1" t="s">
        <v>675</v>
      </c>
      <c r="G744" s="73" t="str">
        <f>INDEX(中文!B:B,MATCH(LEFT(已整理!J744,6),中文!E:E,0))</f>
        <v>耀西（高尔夫）</v>
      </c>
      <c r="H744" s="5">
        <v>1</v>
      </c>
      <c r="I744" s="2">
        <v>0</v>
      </c>
      <c r="J744" s="2" t="s">
        <v>2117</v>
      </c>
      <c r="K744" s="2" t="s">
        <v>2785</v>
      </c>
      <c r="L744" s="31">
        <v>42915</v>
      </c>
      <c r="M744" s="29"/>
      <c r="N744" s="73" t="str">
        <f t="shared" si="11"/>
        <v>MSS24-X</v>
      </c>
    </row>
    <row r="745" spans="1:14" ht="14.25" customHeight="1" x14ac:dyDescent="0.2">
      <c r="A745" s="1">
        <v>744</v>
      </c>
      <c r="B745" s="2">
        <v>20171019</v>
      </c>
      <c r="C745" s="1" t="s">
        <v>755</v>
      </c>
      <c r="D745" s="1" t="s">
        <v>751</v>
      </c>
      <c r="E745" s="1" t="s">
        <v>623</v>
      </c>
      <c r="F745" s="1" t="s">
        <v>676</v>
      </c>
      <c r="G745" s="73" t="str">
        <f>INDEX(中文!B:B,MATCH(LEFT(已整理!J745,6),中文!E:E,0))</f>
        <v>耀西（赛马）</v>
      </c>
      <c r="H745" s="5">
        <v>1</v>
      </c>
      <c r="I745" s="2">
        <v>0</v>
      </c>
      <c r="J745" s="2" t="s">
        <v>2118</v>
      </c>
      <c r="K745" s="2" t="s">
        <v>2786</v>
      </c>
      <c r="L745" s="31">
        <v>42915</v>
      </c>
      <c r="M745" s="29"/>
      <c r="N745" s="73" t="str">
        <f t="shared" si="11"/>
        <v>MSS25-X</v>
      </c>
    </row>
    <row r="746" spans="1:14" ht="14.25" customHeight="1" x14ac:dyDescent="0.2">
      <c r="A746" s="1">
        <v>745</v>
      </c>
      <c r="B746" s="2">
        <v>20171019</v>
      </c>
      <c r="C746" s="1" t="s">
        <v>755</v>
      </c>
      <c r="D746" s="1" t="s">
        <v>751</v>
      </c>
      <c r="E746" s="1" t="s">
        <v>623</v>
      </c>
      <c r="F746" s="1" t="s">
        <v>677</v>
      </c>
      <c r="G746" s="73" t="str">
        <f>INDEX(中文!B:B,MATCH(LEFT(已整理!J746,6),中文!E:E,0))</f>
        <v>瓦力欧（足球）</v>
      </c>
      <c r="H746" s="5">
        <v>1</v>
      </c>
      <c r="I746" s="2">
        <v>0</v>
      </c>
      <c r="J746" s="2" t="s">
        <v>2119</v>
      </c>
      <c r="K746" s="2" t="s">
        <v>2787</v>
      </c>
      <c r="L746" s="31">
        <v>42915</v>
      </c>
      <c r="M746" s="29"/>
      <c r="N746" s="73" t="str">
        <f t="shared" si="11"/>
        <v>MSS26-X</v>
      </c>
    </row>
    <row r="747" spans="1:14" ht="14.25" customHeight="1" x14ac:dyDescent="0.2">
      <c r="A747" s="1">
        <v>746</v>
      </c>
      <c r="B747" s="2">
        <v>20171019</v>
      </c>
      <c r="C747" s="1" t="s">
        <v>755</v>
      </c>
      <c r="D747" s="1" t="s">
        <v>751</v>
      </c>
      <c r="E747" s="1" t="s">
        <v>623</v>
      </c>
      <c r="F747" s="1" t="s">
        <v>678</v>
      </c>
      <c r="G747" s="73" t="str">
        <f>INDEX(中文!B:B,MATCH(LEFT(已整理!J747,6),中文!E:E,0))</f>
        <v>瓦力欧（棒球）</v>
      </c>
      <c r="H747" s="5">
        <v>1</v>
      </c>
      <c r="I747" s="2">
        <v>0</v>
      </c>
      <c r="J747" s="2" t="s">
        <v>2120</v>
      </c>
      <c r="K747" s="2" t="s">
        <v>2788</v>
      </c>
      <c r="L747" s="31">
        <v>42915</v>
      </c>
      <c r="M747" s="29"/>
      <c r="N747" s="73" t="str">
        <f t="shared" si="11"/>
        <v>MSS27-X</v>
      </c>
    </row>
    <row r="748" spans="1:14" ht="14.25" customHeight="1" x14ac:dyDescent="0.2">
      <c r="A748" s="1">
        <v>747</v>
      </c>
      <c r="B748" s="2">
        <v>20171019</v>
      </c>
      <c r="C748" s="1" t="s">
        <v>755</v>
      </c>
      <c r="D748" s="1" t="s">
        <v>751</v>
      </c>
      <c r="E748" s="1" t="s">
        <v>623</v>
      </c>
      <c r="F748" s="1" t="s">
        <v>679</v>
      </c>
      <c r="G748" s="73" t="str">
        <f>INDEX(中文!B:B,MATCH(LEFT(已整理!J748,6),中文!E:E,0))</f>
        <v>瓦力欧（网球）</v>
      </c>
      <c r="H748" s="5">
        <v>1</v>
      </c>
      <c r="I748" s="2">
        <v>0</v>
      </c>
      <c r="J748" s="2" t="s">
        <v>2121</v>
      </c>
      <c r="K748" s="2" t="s">
        <v>2789</v>
      </c>
      <c r="L748" s="31">
        <v>42915</v>
      </c>
      <c r="M748" s="29"/>
      <c r="N748" s="73" t="str">
        <f t="shared" si="11"/>
        <v>MSS28-X</v>
      </c>
    </row>
    <row r="749" spans="1:14" ht="14.25" customHeight="1" x14ac:dyDescent="0.2">
      <c r="A749" s="1">
        <v>748</v>
      </c>
      <c r="B749" s="2">
        <v>20171019</v>
      </c>
      <c r="C749" s="1" t="s">
        <v>755</v>
      </c>
      <c r="D749" s="1" t="s">
        <v>751</v>
      </c>
      <c r="E749" s="1" t="s">
        <v>623</v>
      </c>
      <c r="F749" s="1" t="s">
        <v>680</v>
      </c>
      <c r="G749" s="73" t="str">
        <f>INDEX(中文!B:B,MATCH(LEFT(已整理!J749,6),中文!E:E,0))</f>
        <v>瓦力欧（高尔夫）</v>
      </c>
      <c r="H749" s="5">
        <v>1</v>
      </c>
      <c r="I749" s="2">
        <v>0</v>
      </c>
      <c r="J749" s="2" t="s">
        <v>2122</v>
      </c>
      <c r="K749" s="2" t="s">
        <v>2790</v>
      </c>
      <c r="L749" s="31">
        <v>42915</v>
      </c>
      <c r="M749" s="29"/>
      <c r="N749" s="73" t="str">
        <f t="shared" si="11"/>
        <v>MSS29-X</v>
      </c>
    </row>
    <row r="750" spans="1:14" ht="14.25" customHeight="1" x14ac:dyDescent="0.2">
      <c r="A750" s="1">
        <v>749</v>
      </c>
      <c r="B750" s="2">
        <v>20171019</v>
      </c>
      <c r="C750" s="1" t="s">
        <v>755</v>
      </c>
      <c r="D750" s="1" t="s">
        <v>751</v>
      </c>
      <c r="E750" s="1" t="s">
        <v>623</v>
      </c>
      <c r="F750" s="1" t="s">
        <v>681</v>
      </c>
      <c r="G750" s="73" t="str">
        <f>INDEX(中文!B:B,MATCH(LEFT(已整理!J750,6),中文!E:E,0))</f>
        <v>瓦力欧（赛马）</v>
      </c>
      <c r="H750" s="5">
        <v>1</v>
      </c>
      <c r="I750" s="2">
        <v>0</v>
      </c>
      <c r="J750" s="2" t="s">
        <v>2123</v>
      </c>
      <c r="K750" s="2" t="s">
        <v>2791</v>
      </c>
      <c r="L750" s="31">
        <v>42915</v>
      </c>
      <c r="M750" s="29"/>
      <c r="N750" s="73" t="str">
        <f t="shared" si="11"/>
        <v>MSS30-X</v>
      </c>
    </row>
    <row r="751" spans="1:14" ht="14.25" customHeight="1" x14ac:dyDescent="0.2">
      <c r="A751" s="1">
        <v>750</v>
      </c>
      <c r="B751" s="2">
        <v>20171019</v>
      </c>
      <c r="C751" s="1" t="s">
        <v>755</v>
      </c>
      <c r="D751" s="1" t="s">
        <v>751</v>
      </c>
      <c r="E751" s="1" t="s">
        <v>623</v>
      </c>
      <c r="F751" s="1" t="s">
        <v>682</v>
      </c>
      <c r="G751" s="73" t="str">
        <f>INDEX(中文!B:B,MATCH(LEFT(已整理!J751,6),中文!E:E,0))</f>
        <v>瓦路易吉（足球）</v>
      </c>
      <c r="H751" s="5">
        <v>1</v>
      </c>
      <c r="I751" s="2">
        <v>0</v>
      </c>
      <c r="J751" s="2" t="s">
        <v>2124</v>
      </c>
      <c r="K751" s="2" t="s">
        <v>2792</v>
      </c>
      <c r="L751" s="31">
        <v>42915</v>
      </c>
      <c r="M751" s="29"/>
      <c r="N751" s="73" t="str">
        <f t="shared" si="11"/>
        <v>MSS31-X</v>
      </c>
    </row>
    <row r="752" spans="1:14" ht="14.25" customHeight="1" x14ac:dyDescent="0.2">
      <c r="A752" s="1">
        <v>751</v>
      </c>
      <c r="B752" s="2">
        <v>20171019</v>
      </c>
      <c r="C752" s="1" t="s">
        <v>755</v>
      </c>
      <c r="D752" s="1" t="s">
        <v>751</v>
      </c>
      <c r="E752" s="1" t="s">
        <v>623</v>
      </c>
      <c r="F752" s="1" t="s">
        <v>683</v>
      </c>
      <c r="G752" s="73" t="str">
        <f>INDEX(中文!B:B,MATCH(LEFT(已整理!J752,6),中文!E:E,0))</f>
        <v>瓦路易吉（棒球）</v>
      </c>
      <c r="H752" s="5">
        <v>1</v>
      </c>
      <c r="I752" s="2">
        <v>0</v>
      </c>
      <c r="J752" s="2" t="s">
        <v>2125</v>
      </c>
      <c r="K752" s="2" t="s">
        <v>2793</v>
      </c>
      <c r="L752" s="31">
        <v>42915</v>
      </c>
      <c r="M752" s="29"/>
      <c r="N752" s="73" t="str">
        <f t="shared" si="11"/>
        <v>MSS32-X</v>
      </c>
    </row>
    <row r="753" spans="1:14" ht="14.25" customHeight="1" x14ac:dyDescent="0.2">
      <c r="A753" s="1">
        <v>752</v>
      </c>
      <c r="B753" s="2">
        <v>20171019</v>
      </c>
      <c r="C753" s="1" t="s">
        <v>755</v>
      </c>
      <c r="D753" s="1" t="s">
        <v>751</v>
      </c>
      <c r="E753" s="1" t="s">
        <v>623</v>
      </c>
      <c r="F753" s="1" t="s">
        <v>684</v>
      </c>
      <c r="G753" s="73" t="str">
        <f>INDEX(中文!B:B,MATCH(LEFT(已整理!J753,6),中文!E:E,0))</f>
        <v>瓦路易吉（网球）</v>
      </c>
      <c r="H753" s="5">
        <v>1</v>
      </c>
      <c r="I753" s="2">
        <v>0</v>
      </c>
      <c r="J753" s="2" t="s">
        <v>2126</v>
      </c>
      <c r="K753" s="2" t="s">
        <v>2794</v>
      </c>
      <c r="L753" s="31">
        <v>42915</v>
      </c>
      <c r="M753" s="29"/>
      <c r="N753" s="73" t="str">
        <f t="shared" si="11"/>
        <v>MSS33-X</v>
      </c>
    </row>
    <row r="754" spans="1:14" ht="14.25" customHeight="1" x14ac:dyDescent="0.2">
      <c r="A754" s="1">
        <v>753</v>
      </c>
      <c r="B754" s="2">
        <v>20171019</v>
      </c>
      <c r="C754" s="1" t="s">
        <v>755</v>
      </c>
      <c r="D754" s="1" t="s">
        <v>751</v>
      </c>
      <c r="E754" s="1" t="s">
        <v>623</v>
      </c>
      <c r="F754" s="1" t="s">
        <v>685</v>
      </c>
      <c r="G754" s="73" t="str">
        <f>INDEX(中文!B:B,MATCH(LEFT(已整理!J754,6),中文!E:E,0))</f>
        <v>瓦路易吉（高尔夫）</v>
      </c>
      <c r="H754" s="5">
        <v>1</v>
      </c>
      <c r="I754" s="2">
        <v>0</v>
      </c>
      <c r="J754" s="2" t="s">
        <v>2127</v>
      </c>
      <c r="K754" s="2" t="s">
        <v>3010</v>
      </c>
      <c r="L754" s="31">
        <v>42915</v>
      </c>
      <c r="M754" s="29"/>
      <c r="N754" s="73" t="str">
        <f t="shared" si="11"/>
        <v>MSS34-X</v>
      </c>
    </row>
    <row r="755" spans="1:14" ht="14.25" customHeight="1" x14ac:dyDescent="0.2">
      <c r="A755" s="1">
        <v>754</v>
      </c>
      <c r="B755" s="2">
        <v>20171019</v>
      </c>
      <c r="C755" s="1" t="s">
        <v>755</v>
      </c>
      <c r="D755" s="1" t="s">
        <v>751</v>
      </c>
      <c r="E755" s="1" t="s">
        <v>623</v>
      </c>
      <c r="F755" s="1" t="s">
        <v>686</v>
      </c>
      <c r="G755" s="73" t="str">
        <f>INDEX(中文!B:B,MATCH(LEFT(已整理!J755,6),中文!E:E,0))</f>
        <v>瓦路易吉（赛马）</v>
      </c>
      <c r="H755" s="5">
        <v>1</v>
      </c>
      <c r="I755" s="2">
        <v>0</v>
      </c>
      <c r="J755" s="2" t="s">
        <v>2128</v>
      </c>
      <c r="K755" s="2" t="s">
        <v>2795</v>
      </c>
      <c r="L755" s="31">
        <v>42915</v>
      </c>
      <c r="M755" s="29"/>
      <c r="N755" s="73" t="str">
        <f t="shared" si="11"/>
        <v>MSS35-X</v>
      </c>
    </row>
    <row r="756" spans="1:14" ht="14.25" customHeight="1" x14ac:dyDescent="0.2">
      <c r="A756" s="1">
        <v>755</v>
      </c>
      <c r="B756" s="2">
        <v>20171019</v>
      </c>
      <c r="C756" s="1" t="s">
        <v>755</v>
      </c>
      <c r="D756" s="1" t="s">
        <v>751</v>
      </c>
      <c r="E756" s="1" t="s">
        <v>623</v>
      </c>
      <c r="F756" s="1" t="s">
        <v>687</v>
      </c>
      <c r="G756" s="73" t="str">
        <f>INDEX(中文!B:B,MATCH(LEFT(已整理!J756,6),中文!E:E,0))</f>
        <v>森喜刚（足球）</v>
      </c>
      <c r="H756" s="5">
        <v>1</v>
      </c>
      <c r="I756" s="2">
        <v>0</v>
      </c>
      <c r="J756" s="2" t="s">
        <v>2129</v>
      </c>
      <c r="K756" s="2" t="s">
        <v>2796</v>
      </c>
      <c r="L756" s="31">
        <v>42915</v>
      </c>
      <c r="M756" s="29"/>
      <c r="N756" s="73" t="str">
        <f t="shared" si="11"/>
        <v>MSS36-X</v>
      </c>
    </row>
    <row r="757" spans="1:14" ht="14.25" customHeight="1" x14ac:dyDescent="0.2">
      <c r="A757" s="1">
        <v>756</v>
      </c>
      <c r="B757" s="2">
        <v>20171019</v>
      </c>
      <c r="C757" s="1" t="s">
        <v>755</v>
      </c>
      <c r="D757" s="1" t="s">
        <v>751</v>
      </c>
      <c r="E757" s="1" t="s">
        <v>623</v>
      </c>
      <c r="F757" s="1" t="s">
        <v>688</v>
      </c>
      <c r="G757" s="73" t="str">
        <f>INDEX(中文!B:B,MATCH(LEFT(已整理!J757,6),中文!E:E,0))</f>
        <v>森喜刚（棒球）</v>
      </c>
      <c r="H757" s="5">
        <v>1</v>
      </c>
      <c r="I757" s="2">
        <v>0</v>
      </c>
      <c r="J757" s="2" t="s">
        <v>2130</v>
      </c>
      <c r="K757" s="2" t="s">
        <v>2797</v>
      </c>
      <c r="L757" s="31">
        <v>42915</v>
      </c>
      <c r="M757" s="29"/>
      <c r="N757" s="73" t="str">
        <f t="shared" si="11"/>
        <v>MSS37-X</v>
      </c>
    </row>
    <row r="758" spans="1:14" ht="14.25" customHeight="1" x14ac:dyDescent="0.2">
      <c r="A758" s="1">
        <v>757</v>
      </c>
      <c r="B758" s="2">
        <v>20171019</v>
      </c>
      <c r="C758" s="1" t="s">
        <v>755</v>
      </c>
      <c r="D758" s="1" t="s">
        <v>751</v>
      </c>
      <c r="E758" s="1" t="s">
        <v>623</v>
      </c>
      <c r="F758" s="1" t="s">
        <v>689</v>
      </c>
      <c r="G758" s="73" t="str">
        <f>INDEX(中文!B:B,MATCH(LEFT(已整理!J758,6),中文!E:E,0))</f>
        <v>森喜刚（网球）</v>
      </c>
      <c r="H758" s="5">
        <v>1</v>
      </c>
      <c r="I758" s="2">
        <v>0</v>
      </c>
      <c r="J758" s="2" t="s">
        <v>2131</v>
      </c>
      <c r="K758" s="2" t="s">
        <v>2798</v>
      </c>
      <c r="L758" s="31">
        <v>42915</v>
      </c>
      <c r="M758" s="29"/>
      <c r="N758" s="73" t="str">
        <f t="shared" si="11"/>
        <v>MSS38-X</v>
      </c>
    </row>
    <row r="759" spans="1:14" ht="14.25" customHeight="1" x14ac:dyDescent="0.2">
      <c r="A759" s="1">
        <v>758</v>
      </c>
      <c r="B759" s="2">
        <v>20171019</v>
      </c>
      <c r="C759" s="1" t="s">
        <v>755</v>
      </c>
      <c r="D759" s="1" t="s">
        <v>751</v>
      </c>
      <c r="E759" s="1" t="s">
        <v>623</v>
      </c>
      <c r="F759" s="1" t="s">
        <v>690</v>
      </c>
      <c r="G759" s="73" t="str">
        <f>INDEX(中文!B:B,MATCH(LEFT(已整理!J759,6),中文!E:E,0))</f>
        <v>森喜刚（高尔夫）</v>
      </c>
      <c r="H759" s="5">
        <v>1</v>
      </c>
      <c r="I759" s="2">
        <v>0</v>
      </c>
      <c r="J759" s="2" t="s">
        <v>2132</v>
      </c>
      <c r="K759" s="2" t="s">
        <v>2799</v>
      </c>
      <c r="L759" s="31">
        <v>42915</v>
      </c>
      <c r="M759" s="29"/>
      <c r="N759" s="73" t="str">
        <f t="shared" si="11"/>
        <v>MSS39-X</v>
      </c>
    </row>
    <row r="760" spans="1:14" ht="14.25" customHeight="1" x14ac:dyDescent="0.2">
      <c r="A760" s="1">
        <v>759</v>
      </c>
      <c r="B760" s="2">
        <v>20171019</v>
      </c>
      <c r="C760" s="1" t="s">
        <v>755</v>
      </c>
      <c r="D760" s="1" t="s">
        <v>751</v>
      </c>
      <c r="E760" s="1" t="s">
        <v>623</v>
      </c>
      <c r="F760" s="1" t="s">
        <v>691</v>
      </c>
      <c r="G760" s="73" t="str">
        <f>INDEX(中文!B:B,MATCH(LEFT(已整理!J760,6),中文!E:E,0))</f>
        <v>森喜刚（赛马）</v>
      </c>
      <c r="H760" s="5">
        <v>1</v>
      </c>
      <c r="I760" s="2">
        <v>0</v>
      </c>
      <c r="J760" s="2" t="s">
        <v>2133</v>
      </c>
      <c r="K760" s="2" t="s">
        <v>2800</v>
      </c>
      <c r="L760" s="31">
        <v>42915</v>
      </c>
      <c r="M760" s="29"/>
      <c r="N760" s="73" t="str">
        <f t="shared" si="11"/>
        <v>MSS40-X</v>
      </c>
    </row>
    <row r="761" spans="1:14" ht="14.25" customHeight="1" x14ac:dyDescent="0.2">
      <c r="A761" s="1">
        <v>760</v>
      </c>
      <c r="B761" s="2">
        <v>20171019</v>
      </c>
      <c r="C761" s="1" t="s">
        <v>755</v>
      </c>
      <c r="D761" s="1" t="s">
        <v>751</v>
      </c>
      <c r="E761" s="1" t="s">
        <v>623</v>
      </c>
      <c r="F761" s="1" t="s">
        <v>692</v>
      </c>
      <c r="G761" s="73" t="str">
        <f>INDEX(中文!B:B,MATCH(LEFT(已整理!J761,6),中文!E:E,0))</f>
        <v>迪迪刚（足球）</v>
      </c>
      <c r="H761" s="5">
        <v>1</v>
      </c>
      <c r="I761" s="2">
        <v>0</v>
      </c>
      <c r="J761" s="2" t="s">
        <v>2134</v>
      </c>
      <c r="K761" s="2" t="s">
        <v>2801</v>
      </c>
      <c r="L761" s="31">
        <v>42915</v>
      </c>
      <c r="M761" s="29"/>
      <c r="N761" s="73" t="str">
        <f t="shared" si="11"/>
        <v>MSS41-X</v>
      </c>
    </row>
    <row r="762" spans="1:14" ht="14.25" customHeight="1" x14ac:dyDescent="0.2">
      <c r="A762" s="1">
        <v>761</v>
      </c>
      <c r="B762" s="2">
        <v>20171019</v>
      </c>
      <c r="C762" s="1" t="s">
        <v>755</v>
      </c>
      <c r="D762" s="1" t="s">
        <v>751</v>
      </c>
      <c r="E762" s="1" t="s">
        <v>623</v>
      </c>
      <c r="F762" s="1" t="s">
        <v>693</v>
      </c>
      <c r="G762" s="73" t="str">
        <f>INDEX(中文!B:B,MATCH(LEFT(已整理!J762,6),中文!E:E,0))</f>
        <v>迪迪刚（棒球）</v>
      </c>
      <c r="H762" s="5">
        <v>1</v>
      </c>
      <c r="I762" s="2">
        <v>0</v>
      </c>
      <c r="J762" s="2" t="s">
        <v>2135</v>
      </c>
      <c r="K762" s="2" t="s">
        <v>2802</v>
      </c>
      <c r="L762" s="31">
        <v>42915</v>
      </c>
      <c r="M762" s="29"/>
      <c r="N762" s="73" t="str">
        <f t="shared" si="11"/>
        <v>MSS42-X</v>
      </c>
    </row>
    <row r="763" spans="1:14" ht="14.25" customHeight="1" x14ac:dyDescent="0.2">
      <c r="A763" s="1">
        <v>762</v>
      </c>
      <c r="B763" s="2">
        <v>20171019</v>
      </c>
      <c r="C763" s="1" t="s">
        <v>755</v>
      </c>
      <c r="D763" s="1" t="s">
        <v>751</v>
      </c>
      <c r="E763" s="1" t="s">
        <v>623</v>
      </c>
      <c r="F763" s="1" t="s">
        <v>694</v>
      </c>
      <c r="G763" s="73" t="str">
        <f>INDEX(中文!B:B,MATCH(LEFT(已整理!J763,6),中文!E:E,0))</f>
        <v>迪迪刚（网球）</v>
      </c>
      <c r="H763" s="5">
        <v>1</v>
      </c>
      <c r="I763" s="2">
        <v>0</v>
      </c>
      <c r="J763" s="2" t="s">
        <v>2136</v>
      </c>
      <c r="K763" s="2" t="s">
        <v>2803</v>
      </c>
      <c r="L763" s="31">
        <v>42915</v>
      </c>
      <c r="M763" s="29"/>
      <c r="N763" s="73" t="str">
        <f t="shared" si="11"/>
        <v>MSS43-X</v>
      </c>
    </row>
    <row r="764" spans="1:14" ht="14.25" customHeight="1" x14ac:dyDescent="0.2">
      <c r="A764" s="1">
        <v>763</v>
      </c>
      <c r="B764" s="2">
        <v>20171019</v>
      </c>
      <c r="C764" s="1" t="s">
        <v>755</v>
      </c>
      <c r="D764" s="1" t="s">
        <v>751</v>
      </c>
      <c r="E764" s="1" t="s">
        <v>623</v>
      </c>
      <c r="F764" s="1" t="s">
        <v>695</v>
      </c>
      <c r="G764" s="73" t="str">
        <f>INDEX(中文!B:B,MATCH(LEFT(已整理!J764,6),中文!E:E,0))</f>
        <v>迪迪刚（高尔夫）</v>
      </c>
      <c r="H764" s="5">
        <v>1</v>
      </c>
      <c r="I764" s="2">
        <v>0</v>
      </c>
      <c r="J764" s="2" t="s">
        <v>2137</v>
      </c>
      <c r="K764" s="2" t="s">
        <v>2804</v>
      </c>
      <c r="L764" s="31">
        <v>42915</v>
      </c>
      <c r="M764" s="29"/>
      <c r="N764" s="73" t="str">
        <f t="shared" si="11"/>
        <v>MSS44-X</v>
      </c>
    </row>
    <row r="765" spans="1:14" ht="14.25" customHeight="1" x14ac:dyDescent="0.2">
      <c r="A765" s="1">
        <v>764</v>
      </c>
      <c r="B765" s="2">
        <v>20171019</v>
      </c>
      <c r="C765" s="1" t="s">
        <v>755</v>
      </c>
      <c r="D765" s="1" t="s">
        <v>751</v>
      </c>
      <c r="E765" s="1" t="s">
        <v>623</v>
      </c>
      <c r="F765" s="1" t="s">
        <v>696</v>
      </c>
      <c r="G765" s="73" t="str">
        <f>INDEX(中文!B:B,MATCH(LEFT(已整理!J765,6),中文!E:E,0))</f>
        <v>迪迪刚（赛马）</v>
      </c>
      <c r="H765" s="5">
        <v>1</v>
      </c>
      <c r="I765" s="2">
        <v>0</v>
      </c>
      <c r="J765" s="2" t="s">
        <v>2138</v>
      </c>
      <c r="K765" s="2" t="s">
        <v>2805</v>
      </c>
      <c r="L765" s="31">
        <v>42915</v>
      </c>
      <c r="M765" s="29"/>
      <c r="N765" s="73" t="str">
        <f t="shared" si="11"/>
        <v>MSS45-X</v>
      </c>
    </row>
    <row r="766" spans="1:14" ht="14.25" customHeight="1" x14ac:dyDescent="0.2">
      <c r="A766" s="1">
        <v>765</v>
      </c>
      <c r="B766" s="2">
        <v>20171019</v>
      </c>
      <c r="C766" s="1" t="s">
        <v>755</v>
      </c>
      <c r="D766" s="1" t="s">
        <v>751</v>
      </c>
      <c r="E766" s="1" t="s">
        <v>623</v>
      </c>
      <c r="F766" s="1" t="s">
        <v>697</v>
      </c>
      <c r="G766" s="73" t="str">
        <f>INDEX(中文!B:B,MATCH(LEFT(已整理!J766,6),中文!E:E,0))</f>
        <v>酷霸王（足球）</v>
      </c>
      <c r="H766" s="5">
        <v>1</v>
      </c>
      <c r="I766" s="2">
        <v>0</v>
      </c>
      <c r="J766" s="2" t="s">
        <v>2139</v>
      </c>
      <c r="K766" s="2" t="s">
        <v>2806</v>
      </c>
      <c r="L766" s="31">
        <v>42915</v>
      </c>
      <c r="M766" s="29"/>
      <c r="N766" s="73" t="str">
        <f t="shared" si="11"/>
        <v>MSS46-X</v>
      </c>
    </row>
    <row r="767" spans="1:14" ht="14.25" customHeight="1" x14ac:dyDescent="0.2">
      <c r="A767" s="1">
        <v>766</v>
      </c>
      <c r="B767" s="2">
        <v>20171019</v>
      </c>
      <c r="C767" s="1" t="s">
        <v>755</v>
      </c>
      <c r="D767" s="1" t="s">
        <v>751</v>
      </c>
      <c r="E767" s="1" t="s">
        <v>623</v>
      </c>
      <c r="F767" s="1" t="s">
        <v>698</v>
      </c>
      <c r="G767" s="73" t="str">
        <f>INDEX(中文!B:B,MATCH(LEFT(已整理!J767,6),中文!E:E,0))</f>
        <v>酷霸王（棒球）</v>
      </c>
      <c r="H767" s="5">
        <v>1</v>
      </c>
      <c r="I767" s="2">
        <v>0</v>
      </c>
      <c r="J767" s="2" t="s">
        <v>2140</v>
      </c>
      <c r="K767" s="2" t="s">
        <v>2807</v>
      </c>
      <c r="L767" s="31">
        <v>42915</v>
      </c>
      <c r="M767" s="29"/>
      <c r="N767" s="73" t="str">
        <f t="shared" si="11"/>
        <v>MSS47-X</v>
      </c>
    </row>
    <row r="768" spans="1:14" ht="14.25" customHeight="1" x14ac:dyDescent="0.2">
      <c r="A768" s="1">
        <v>767</v>
      </c>
      <c r="B768" s="2">
        <v>20171019</v>
      </c>
      <c r="C768" s="1" t="s">
        <v>755</v>
      </c>
      <c r="D768" s="1" t="s">
        <v>751</v>
      </c>
      <c r="E768" s="1" t="s">
        <v>623</v>
      </c>
      <c r="F768" s="1" t="s">
        <v>699</v>
      </c>
      <c r="G768" s="73" t="str">
        <f>INDEX(中文!B:B,MATCH(LEFT(已整理!J768,6),中文!E:E,0))</f>
        <v>酷霸王（网球）</v>
      </c>
      <c r="H768" s="5">
        <v>1</v>
      </c>
      <c r="I768" s="2">
        <v>0</v>
      </c>
      <c r="J768" s="2" t="s">
        <v>2141</v>
      </c>
      <c r="K768" s="2" t="s">
        <v>2808</v>
      </c>
      <c r="L768" s="31">
        <v>42915</v>
      </c>
      <c r="M768" s="29"/>
      <c r="N768" s="73" t="str">
        <f t="shared" si="11"/>
        <v>MSS48-X</v>
      </c>
    </row>
    <row r="769" spans="1:14" ht="14.25" customHeight="1" x14ac:dyDescent="0.2">
      <c r="A769" s="1">
        <v>768</v>
      </c>
      <c r="B769" s="2">
        <v>20171019</v>
      </c>
      <c r="C769" s="1" t="s">
        <v>755</v>
      </c>
      <c r="D769" s="1" t="s">
        <v>751</v>
      </c>
      <c r="E769" s="1" t="s">
        <v>623</v>
      </c>
      <c r="F769" s="1" t="s">
        <v>700</v>
      </c>
      <c r="G769" s="73" t="str">
        <f>INDEX(中文!B:B,MATCH(LEFT(已整理!J769,6),中文!E:E,0))</f>
        <v>酷霸王（高尔夫）</v>
      </c>
      <c r="H769" s="5">
        <v>1</v>
      </c>
      <c r="I769" s="2">
        <v>0</v>
      </c>
      <c r="J769" s="2" t="s">
        <v>2142</v>
      </c>
      <c r="K769" s="2" t="s">
        <v>2809</v>
      </c>
      <c r="L769" s="31">
        <v>42915</v>
      </c>
      <c r="M769" s="29"/>
      <c r="N769" s="73" t="str">
        <f t="shared" si="11"/>
        <v>MSS49-X</v>
      </c>
    </row>
    <row r="770" spans="1:14" ht="14.25" customHeight="1" x14ac:dyDescent="0.2">
      <c r="A770" s="1">
        <v>769</v>
      </c>
      <c r="B770" s="2">
        <v>20171019</v>
      </c>
      <c r="C770" s="1" t="s">
        <v>755</v>
      </c>
      <c r="D770" s="1" t="s">
        <v>751</v>
      </c>
      <c r="E770" s="1" t="s">
        <v>623</v>
      </c>
      <c r="F770" s="1" t="s">
        <v>701</v>
      </c>
      <c r="G770" s="73" t="str">
        <f>INDEX(中文!B:B,MATCH(LEFT(已整理!J770,6),中文!E:E,0))</f>
        <v>酷霸王（赛马）</v>
      </c>
      <c r="H770" s="5">
        <v>1</v>
      </c>
      <c r="I770" s="2">
        <v>0</v>
      </c>
      <c r="J770" s="2" t="s">
        <v>2143</v>
      </c>
      <c r="K770" s="2" t="s">
        <v>2810</v>
      </c>
      <c r="L770" s="31">
        <v>42915</v>
      </c>
      <c r="M770" s="29"/>
      <c r="N770" s="73" t="str">
        <f t="shared" si="11"/>
        <v>MSS50-X</v>
      </c>
    </row>
    <row r="771" spans="1:14" ht="14.25" customHeight="1" x14ac:dyDescent="0.2">
      <c r="A771" s="1">
        <v>770</v>
      </c>
      <c r="B771" s="2">
        <v>20171019</v>
      </c>
      <c r="C771" s="1" t="s">
        <v>755</v>
      </c>
      <c r="D771" s="1" t="s">
        <v>751</v>
      </c>
      <c r="E771" s="1" t="s">
        <v>623</v>
      </c>
      <c r="F771" s="1" t="s">
        <v>702</v>
      </c>
      <c r="G771" s="73" t="str">
        <f>INDEX(中文!B:B,MATCH(LEFT(已整理!J771,6),中文!E:E,0))</f>
        <v>酷霸王Jr.（足球）</v>
      </c>
      <c r="H771" s="5">
        <v>1</v>
      </c>
      <c r="I771" s="2">
        <v>0</v>
      </c>
      <c r="J771" s="2" t="s">
        <v>2144</v>
      </c>
      <c r="K771" s="2" t="s">
        <v>2811</v>
      </c>
      <c r="L771" s="31">
        <v>42915</v>
      </c>
      <c r="M771" s="29"/>
      <c r="N771" s="73" t="str">
        <f t="shared" ref="N771:N821" si="12">SUBSTITUTE(SUBSTITUTE(LEFT(F771,FIND("-",F771)-2),"[",""),"] ","")&amp;IF(C771="Powersaves","-X","")</f>
        <v>MSS51-X</v>
      </c>
    </row>
    <row r="772" spans="1:14" ht="14.25" customHeight="1" x14ac:dyDescent="0.2">
      <c r="A772" s="1">
        <v>771</v>
      </c>
      <c r="B772" s="2">
        <v>20171019</v>
      </c>
      <c r="C772" s="1" t="s">
        <v>755</v>
      </c>
      <c r="D772" s="1" t="s">
        <v>751</v>
      </c>
      <c r="E772" s="1" t="s">
        <v>623</v>
      </c>
      <c r="F772" s="1" t="s">
        <v>703</v>
      </c>
      <c r="G772" s="73" t="str">
        <f>INDEX(中文!B:B,MATCH(LEFT(已整理!J772,6),中文!E:E,0))</f>
        <v>酷霸王Jr.（棒球）</v>
      </c>
      <c r="H772" s="5">
        <v>1</v>
      </c>
      <c r="I772" s="2">
        <v>0</v>
      </c>
      <c r="J772" s="2" t="s">
        <v>2145</v>
      </c>
      <c r="K772" s="2" t="s">
        <v>2812</v>
      </c>
      <c r="L772" s="31">
        <v>42915</v>
      </c>
      <c r="M772" s="29"/>
      <c r="N772" s="73" t="str">
        <f t="shared" si="12"/>
        <v>MSS52-X</v>
      </c>
    </row>
    <row r="773" spans="1:14" ht="14.25" customHeight="1" x14ac:dyDescent="0.2">
      <c r="A773" s="1">
        <v>772</v>
      </c>
      <c r="B773" s="2">
        <v>20171019</v>
      </c>
      <c r="C773" s="1" t="s">
        <v>755</v>
      </c>
      <c r="D773" s="1" t="s">
        <v>751</v>
      </c>
      <c r="E773" s="1" t="s">
        <v>623</v>
      </c>
      <c r="F773" s="1" t="s">
        <v>704</v>
      </c>
      <c r="G773" s="73" t="str">
        <f>INDEX(中文!B:B,MATCH(LEFT(已整理!J773,6),中文!E:E,0))</f>
        <v>酷霸王Jr.（网球）</v>
      </c>
      <c r="H773" s="5">
        <v>1</v>
      </c>
      <c r="I773" s="2">
        <v>0</v>
      </c>
      <c r="J773" s="2" t="s">
        <v>2146</v>
      </c>
      <c r="K773" s="2" t="s">
        <v>2813</v>
      </c>
      <c r="L773" s="31">
        <v>42915</v>
      </c>
      <c r="M773" s="29"/>
      <c r="N773" s="73" t="str">
        <f t="shared" si="12"/>
        <v>MSS53-X</v>
      </c>
    </row>
    <row r="774" spans="1:14" ht="14.25" customHeight="1" x14ac:dyDescent="0.2">
      <c r="A774" s="1">
        <v>773</v>
      </c>
      <c r="B774" s="2">
        <v>20171019</v>
      </c>
      <c r="C774" s="1" t="s">
        <v>755</v>
      </c>
      <c r="D774" s="1" t="s">
        <v>751</v>
      </c>
      <c r="E774" s="1" t="s">
        <v>623</v>
      </c>
      <c r="F774" s="1" t="s">
        <v>705</v>
      </c>
      <c r="G774" s="73" t="str">
        <f>INDEX(中文!B:B,MATCH(LEFT(已整理!J774,6),中文!E:E,0))</f>
        <v>酷霸王 Jr（高尔夫）</v>
      </c>
      <c r="H774" s="5">
        <v>1</v>
      </c>
      <c r="I774" s="2">
        <v>0</v>
      </c>
      <c r="J774" s="2" t="s">
        <v>2147</v>
      </c>
      <c r="K774" s="2" t="s">
        <v>2814</v>
      </c>
      <c r="L774" s="31">
        <v>42915</v>
      </c>
      <c r="M774" s="29"/>
      <c r="N774" s="73" t="str">
        <f t="shared" si="12"/>
        <v>MSS54-X</v>
      </c>
    </row>
    <row r="775" spans="1:14" ht="14.25" customHeight="1" x14ac:dyDescent="0.2">
      <c r="A775" s="1">
        <v>774</v>
      </c>
      <c r="B775" s="2">
        <v>20171019</v>
      </c>
      <c r="C775" s="1" t="s">
        <v>755</v>
      </c>
      <c r="D775" s="1" t="s">
        <v>751</v>
      </c>
      <c r="E775" s="1" t="s">
        <v>623</v>
      </c>
      <c r="F775" s="1" t="s">
        <v>706</v>
      </c>
      <c r="G775" s="73" t="str">
        <f>INDEX(中文!B:B,MATCH(LEFT(已整理!J775,6),中文!E:E,0))</f>
        <v>酷霸王Jr.（赛马）</v>
      </c>
      <c r="H775" s="5">
        <v>1</v>
      </c>
      <c r="I775" s="2">
        <v>0</v>
      </c>
      <c r="J775" s="2" t="s">
        <v>2148</v>
      </c>
      <c r="K775" s="2" t="s">
        <v>2815</v>
      </c>
      <c r="L775" s="31">
        <v>42915</v>
      </c>
      <c r="M775" s="29"/>
      <c r="N775" s="73" t="str">
        <f t="shared" si="12"/>
        <v>MSS55-X</v>
      </c>
    </row>
    <row r="776" spans="1:14" ht="14.25" customHeight="1" x14ac:dyDescent="0.2">
      <c r="A776" s="1">
        <v>775</v>
      </c>
      <c r="B776" s="2">
        <v>20171019</v>
      </c>
      <c r="C776" s="1" t="s">
        <v>755</v>
      </c>
      <c r="D776" s="1" t="s">
        <v>751</v>
      </c>
      <c r="E776" s="1" t="s">
        <v>623</v>
      </c>
      <c r="F776" s="1" t="s">
        <v>707</v>
      </c>
      <c r="G776" s="73" t="str">
        <f>INDEX(中文!B:B,MATCH(LEFT(已整理!J776,6),中文!E:E,0))</f>
        <v>嘘嘘鬼（足球）</v>
      </c>
      <c r="H776" s="5">
        <v>1</v>
      </c>
      <c r="I776" s="2">
        <v>0</v>
      </c>
      <c r="J776" s="2" t="s">
        <v>2149</v>
      </c>
      <c r="K776" s="2" t="s">
        <v>2816</v>
      </c>
      <c r="L776" s="31">
        <v>42915</v>
      </c>
      <c r="M776" s="29"/>
      <c r="N776" s="73" t="str">
        <f t="shared" si="12"/>
        <v>MSS56-X</v>
      </c>
    </row>
    <row r="777" spans="1:14" ht="14.25" customHeight="1" x14ac:dyDescent="0.2">
      <c r="A777" s="1">
        <v>776</v>
      </c>
      <c r="B777" s="2">
        <v>20171019</v>
      </c>
      <c r="C777" s="1" t="s">
        <v>755</v>
      </c>
      <c r="D777" s="1" t="s">
        <v>751</v>
      </c>
      <c r="E777" s="1" t="s">
        <v>623</v>
      </c>
      <c r="F777" s="1" t="s">
        <v>708</v>
      </c>
      <c r="G777" s="73" t="str">
        <f>INDEX(中文!B:B,MATCH(LEFT(已整理!J777,6),中文!E:E,0))</f>
        <v>嘘嘘鬼（棒球）</v>
      </c>
      <c r="H777" s="5">
        <v>1</v>
      </c>
      <c r="I777" s="2">
        <v>0</v>
      </c>
      <c r="J777" s="2" t="s">
        <v>2150</v>
      </c>
      <c r="K777" s="2" t="s">
        <v>2817</v>
      </c>
      <c r="L777" s="31">
        <v>42915</v>
      </c>
      <c r="M777" s="29"/>
      <c r="N777" s="73" t="str">
        <f t="shared" si="12"/>
        <v>MSS57-X</v>
      </c>
    </row>
    <row r="778" spans="1:14" ht="14.25" customHeight="1" x14ac:dyDescent="0.2">
      <c r="A778" s="1">
        <v>777</v>
      </c>
      <c r="B778" s="2">
        <v>20171019</v>
      </c>
      <c r="C778" s="1" t="s">
        <v>755</v>
      </c>
      <c r="D778" s="1" t="s">
        <v>751</v>
      </c>
      <c r="E778" s="1" t="s">
        <v>623</v>
      </c>
      <c r="F778" s="1" t="s">
        <v>709</v>
      </c>
      <c r="G778" s="73" t="str">
        <f>INDEX(中文!B:B,MATCH(LEFT(已整理!J778,6),中文!E:E,0))</f>
        <v>嘘嘘鬼（网球）</v>
      </c>
      <c r="H778" s="5">
        <v>1</v>
      </c>
      <c r="I778" s="2">
        <v>0</v>
      </c>
      <c r="J778" s="2" t="s">
        <v>2151</v>
      </c>
      <c r="K778" s="2" t="s">
        <v>2818</v>
      </c>
      <c r="L778" s="31">
        <v>42915</v>
      </c>
      <c r="M778" s="29"/>
      <c r="N778" s="73" t="str">
        <f t="shared" si="12"/>
        <v>MSS58-X</v>
      </c>
    </row>
    <row r="779" spans="1:14" ht="14.25" customHeight="1" x14ac:dyDescent="0.2">
      <c r="A779" s="1">
        <v>778</v>
      </c>
      <c r="B779" s="2">
        <v>20171019</v>
      </c>
      <c r="C779" s="1" t="s">
        <v>755</v>
      </c>
      <c r="D779" s="1" t="s">
        <v>751</v>
      </c>
      <c r="E779" s="1" t="s">
        <v>623</v>
      </c>
      <c r="F779" s="1" t="s">
        <v>710</v>
      </c>
      <c r="G779" s="73" t="str">
        <f>INDEX(中文!B:B,MATCH(LEFT(已整理!J779,6),中文!E:E,0))</f>
        <v>嘘嘘鬼（高尔夫）</v>
      </c>
      <c r="H779" s="5">
        <v>1</v>
      </c>
      <c r="I779" s="2">
        <v>0</v>
      </c>
      <c r="J779" s="2" t="s">
        <v>2152</v>
      </c>
      <c r="K779" s="2" t="s">
        <v>2819</v>
      </c>
      <c r="L779" s="31">
        <v>42915</v>
      </c>
      <c r="M779" s="29"/>
      <c r="N779" s="73" t="str">
        <f t="shared" si="12"/>
        <v>MSS59-X</v>
      </c>
    </row>
    <row r="780" spans="1:14" ht="14.25" customHeight="1" x14ac:dyDescent="0.2">
      <c r="A780" s="1">
        <v>779</v>
      </c>
      <c r="B780" s="2">
        <v>20171019</v>
      </c>
      <c r="C780" s="1" t="s">
        <v>755</v>
      </c>
      <c r="D780" s="1" t="s">
        <v>751</v>
      </c>
      <c r="E780" s="1" t="s">
        <v>623</v>
      </c>
      <c r="F780" s="1" t="s">
        <v>711</v>
      </c>
      <c r="G780" s="73" t="str">
        <f>INDEX(中文!B:B,MATCH(LEFT(已整理!J780,6),中文!E:E,0))</f>
        <v>嘘嘘鬼（赛马）</v>
      </c>
      <c r="H780" s="5">
        <v>1</v>
      </c>
      <c r="I780" s="2">
        <v>0</v>
      </c>
      <c r="J780" s="2" t="s">
        <v>2153</v>
      </c>
      <c r="K780" s="2" t="s">
        <v>2820</v>
      </c>
      <c r="L780" s="31">
        <v>42915</v>
      </c>
      <c r="M780" s="29"/>
      <c r="N780" s="73" t="str">
        <f t="shared" si="12"/>
        <v>MSS60-X</v>
      </c>
    </row>
    <row r="781" spans="1:14" ht="14.25" customHeight="1" x14ac:dyDescent="0.2">
      <c r="A781" s="1">
        <v>780</v>
      </c>
      <c r="B781" s="2">
        <v>20171019</v>
      </c>
      <c r="C781" s="1" t="s">
        <v>755</v>
      </c>
      <c r="D781" s="1" t="s">
        <v>751</v>
      </c>
      <c r="E781" s="1" t="s">
        <v>623</v>
      </c>
      <c r="F781" s="1" t="s">
        <v>712</v>
      </c>
      <c r="G781" s="73" t="str">
        <f>INDEX(中文!B:B,MATCH(LEFT(已整理!J781,6),中文!E:E,0))</f>
        <v>婴儿马力欧（足球）</v>
      </c>
      <c r="H781" s="5">
        <v>1</v>
      </c>
      <c r="I781" s="2">
        <v>0</v>
      </c>
      <c r="J781" s="2" t="s">
        <v>2154</v>
      </c>
      <c r="K781" s="2" t="s">
        <v>2821</v>
      </c>
      <c r="L781" s="31">
        <v>42915</v>
      </c>
      <c r="M781" s="29"/>
      <c r="N781" s="73" t="str">
        <f t="shared" si="12"/>
        <v>MSS61-X</v>
      </c>
    </row>
    <row r="782" spans="1:14" ht="14.25" customHeight="1" x14ac:dyDescent="0.2">
      <c r="A782" s="1">
        <v>781</v>
      </c>
      <c r="B782" s="2">
        <v>20171019</v>
      </c>
      <c r="C782" s="1" t="s">
        <v>755</v>
      </c>
      <c r="D782" s="1" t="s">
        <v>751</v>
      </c>
      <c r="E782" s="1" t="s">
        <v>623</v>
      </c>
      <c r="F782" s="1" t="s">
        <v>713</v>
      </c>
      <c r="G782" s="73" t="str">
        <f>INDEX(中文!B:B,MATCH(LEFT(已整理!J782,6),中文!E:E,0))</f>
        <v>婴儿马力欧（棒球）</v>
      </c>
      <c r="H782" s="5">
        <v>1</v>
      </c>
      <c r="I782" s="2">
        <v>0</v>
      </c>
      <c r="J782" s="2" t="s">
        <v>2155</v>
      </c>
      <c r="K782" s="2" t="s">
        <v>2822</v>
      </c>
      <c r="L782" s="31">
        <v>42915</v>
      </c>
      <c r="M782" s="29"/>
      <c r="N782" s="73" t="str">
        <f t="shared" si="12"/>
        <v>MSS62-X</v>
      </c>
    </row>
    <row r="783" spans="1:14" ht="14.25" customHeight="1" x14ac:dyDescent="0.2">
      <c r="A783" s="1">
        <v>782</v>
      </c>
      <c r="B783" s="2">
        <v>20171019</v>
      </c>
      <c r="C783" s="1" t="s">
        <v>755</v>
      </c>
      <c r="D783" s="1" t="s">
        <v>751</v>
      </c>
      <c r="E783" s="1" t="s">
        <v>623</v>
      </c>
      <c r="F783" s="1" t="s">
        <v>714</v>
      </c>
      <c r="G783" s="73" t="str">
        <f>INDEX(中文!B:B,MATCH(LEFT(已整理!J783,6),中文!E:E,0))</f>
        <v>婴儿马力欧（网球）</v>
      </c>
      <c r="H783" s="5">
        <v>1</v>
      </c>
      <c r="I783" s="2">
        <v>0</v>
      </c>
      <c r="J783" s="2" t="s">
        <v>2156</v>
      </c>
      <c r="K783" s="2" t="s">
        <v>2823</v>
      </c>
      <c r="L783" s="31">
        <v>42915</v>
      </c>
      <c r="M783" s="29"/>
      <c r="N783" s="73" t="str">
        <f t="shared" si="12"/>
        <v>MSS63-X</v>
      </c>
    </row>
    <row r="784" spans="1:14" ht="14.25" customHeight="1" x14ac:dyDescent="0.2">
      <c r="A784" s="1">
        <v>783</v>
      </c>
      <c r="B784" s="2">
        <v>20171019</v>
      </c>
      <c r="C784" s="1" t="s">
        <v>755</v>
      </c>
      <c r="D784" s="1" t="s">
        <v>751</v>
      </c>
      <c r="E784" s="1" t="s">
        <v>623</v>
      </c>
      <c r="F784" s="1" t="s">
        <v>715</v>
      </c>
      <c r="G784" s="73" t="str">
        <f>INDEX(中文!B:B,MATCH(LEFT(已整理!J784,6),中文!E:E,0))</f>
        <v>婴儿马力欧（高尔夫）</v>
      </c>
      <c r="H784" s="5">
        <v>1</v>
      </c>
      <c r="I784" s="2">
        <v>0</v>
      </c>
      <c r="J784" s="2" t="s">
        <v>2157</v>
      </c>
      <c r="K784" s="2" t="s">
        <v>2824</v>
      </c>
      <c r="L784" s="31">
        <v>42915</v>
      </c>
      <c r="M784" s="29"/>
      <c r="N784" s="73" t="str">
        <f t="shared" si="12"/>
        <v>MSS64-X</v>
      </c>
    </row>
    <row r="785" spans="1:14" ht="14.25" customHeight="1" x14ac:dyDescent="0.2">
      <c r="A785" s="1">
        <v>784</v>
      </c>
      <c r="B785" s="2">
        <v>20171019</v>
      </c>
      <c r="C785" s="1" t="s">
        <v>755</v>
      </c>
      <c r="D785" s="1" t="s">
        <v>751</v>
      </c>
      <c r="E785" s="1" t="s">
        <v>623</v>
      </c>
      <c r="F785" s="1" t="s">
        <v>716</v>
      </c>
      <c r="G785" s="73" t="str">
        <f>INDEX(中文!B:B,MATCH(LEFT(已整理!J785,6),中文!E:E,0))</f>
        <v>马力欧（赛马）</v>
      </c>
      <c r="H785" s="5">
        <v>1</v>
      </c>
      <c r="I785" s="2">
        <v>0</v>
      </c>
      <c r="J785" s="2" t="s">
        <v>2158</v>
      </c>
      <c r="K785" s="2" t="s">
        <v>2825</v>
      </c>
      <c r="L785" s="31">
        <v>42915</v>
      </c>
      <c r="M785" s="29"/>
      <c r="N785" s="73" t="str">
        <f t="shared" si="12"/>
        <v>MSS65-X</v>
      </c>
    </row>
    <row r="786" spans="1:14" ht="14.25" customHeight="1" x14ac:dyDescent="0.2">
      <c r="A786" s="1">
        <v>785</v>
      </c>
      <c r="B786" s="2">
        <v>20171019</v>
      </c>
      <c r="C786" s="1" t="s">
        <v>755</v>
      </c>
      <c r="D786" s="1" t="s">
        <v>751</v>
      </c>
      <c r="E786" s="1" t="s">
        <v>623</v>
      </c>
      <c r="F786" s="1" t="s">
        <v>717</v>
      </c>
      <c r="G786" s="73" t="str">
        <f>INDEX(中文!B:B,MATCH(LEFT(已整理!J786,6),中文!E:E,0))</f>
        <v>婴儿路易吉（足球）</v>
      </c>
      <c r="H786" s="5">
        <v>1</v>
      </c>
      <c r="I786" s="2">
        <v>0</v>
      </c>
      <c r="J786" s="2" t="s">
        <v>2159</v>
      </c>
      <c r="K786" s="2" t="s">
        <v>2826</v>
      </c>
      <c r="L786" s="31">
        <v>42915</v>
      </c>
      <c r="M786" s="29"/>
      <c r="N786" s="73" t="str">
        <f t="shared" si="12"/>
        <v>MSS66-X</v>
      </c>
    </row>
    <row r="787" spans="1:14" ht="14.25" customHeight="1" x14ac:dyDescent="0.2">
      <c r="A787" s="1">
        <v>786</v>
      </c>
      <c r="B787" s="2">
        <v>20171019</v>
      </c>
      <c r="C787" s="1" t="s">
        <v>755</v>
      </c>
      <c r="D787" s="1" t="s">
        <v>751</v>
      </c>
      <c r="E787" s="1" t="s">
        <v>623</v>
      </c>
      <c r="F787" s="1" t="s">
        <v>718</v>
      </c>
      <c r="G787" s="73" t="str">
        <f>INDEX(中文!B:B,MATCH(LEFT(已整理!J787,6),中文!E:E,0))</f>
        <v>婴儿路易吉（棒球）</v>
      </c>
      <c r="H787" s="5">
        <v>1</v>
      </c>
      <c r="I787" s="2">
        <v>0</v>
      </c>
      <c r="J787" s="2" t="s">
        <v>2160</v>
      </c>
      <c r="K787" s="2" t="s">
        <v>2827</v>
      </c>
      <c r="L787" s="31">
        <v>42915</v>
      </c>
      <c r="M787" s="29"/>
      <c r="N787" s="73" t="str">
        <f t="shared" si="12"/>
        <v>MSS67-X</v>
      </c>
    </row>
    <row r="788" spans="1:14" ht="14.25" customHeight="1" x14ac:dyDescent="0.2">
      <c r="A788" s="1">
        <v>787</v>
      </c>
      <c r="B788" s="2">
        <v>20171019</v>
      </c>
      <c r="C788" s="1" t="s">
        <v>755</v>
      </c>
      <c r="D788" s="1" t="s">
        <v>751</v>
      </c>
      <c r="E788" s="1" t="s">
        <v>623</v>
      </c>
      <c r="F788" s="1" t="s">
        <v>719</v>
      </c>
      <c r="G788" s="73" t="str">
        <f>INDEX(中文!B:B,MATCH(LEFT(已整理!J788,6),中文!E:E,0))</f>
        <v>婴儿路易吉（网球）</v>
      </c>
      <c r="H788" s="5">
        <v>1</v>
      </c>
      <c r="I788" s="2">
        <v>0</v>
      </c>
      <c r="J788" s="2" t="s">
        <v>2161</v>
      </c>
      <c r="K788" s="2" t="s">
        <v>2828</v>
      </c>
      <c r="L788" s="31">
        <v>42915</v>
      </c>
      <c r="M788" s="29"/>
      <c r="N788" s="73" t="str">
        <f t="shared" si="12"/>
        <v>MSS68-X</v>
      </c>
    </row>
    <row r="789" spans="1:14" ht="14.25" customHeight="1" x14ac:dyDescent="0.2">
      <c r="A789" s="1">
        <v>788</v>
      </c>
      <c r="B789" s="2">
        <v>20171019</v>
      </c>
      <c r="C789" s="1" t="s">
        <v>755</v>
      </c>
      <c r="D789" s="1" t="s">
        <v>751</v>
      </c>
      <c r="E789" s="1" t="s">
        <v>623</v>
      </c>
      <c r="F789" s="1" t="s">
        <v>720</v>
      </c>
      <c r="G789" s="73" t="str">
        <f>INDEX(中文!B:B,MATCH(LEFT(已整理!J789,6),中文!E:E,0))</f>
        <v>婴儿路易吉（高尔夫）</v>
      </c>
      <c r="H789" s="5">
        <v>1</v>
      </c>
      <c r="I789" s="2">
        <v>0</v>
      </c>
      <c r="J789" s="2" t="s">
        <v>2162</v>
      </c>
      <c r="K789" s="2" t="s">
        <v>2829</v>
      </c>
      <c r="L789" s="31">
        <v>42915</v>
      </c>
      <c r="M789" s="29"/>
      <c r="N789" s="73" t="str">
        <f t="shared" si="12"/>
        <v>MSS69-X</v>
      </c>
    </row>
    <row r="790" spans="1:14" ht="14.25" customHeight="1" x14ac:dyDescent="0.2">
      <c r="A790" s="1">
        <v>789</v>
      </c>
      <c r="B790" s="2">
        <v>20171019</v>
      </c>
      <c r="C790" s="1" t="s">
        <v>755</v>
      </c>
      <c r="D790" s="1" t="s">
        <v>751</v>
      </c>
      <c r="E790" s="1" t="s">
        <v>623</v>
      </c>
      <c r="F790" s="1" t="s">
        <v>721</v>
      </c>
      <c r="G790" s="73" t="str">
        <f>INDEX(中文!B:B,MATCH(LEFT(已整理!J790,6),中文!E:E,0))</f>
        <v>婴儿路易吉（赛马）</v>
      </c>
      <c r="H790" s="5">
        <v>1</v>
      </c>
      <c r="I790" s="2">
        <v>0</v>
      </c>
      <c r="J790" s="2" t="s">
        <v>2163</v>
      </c>
      <c r="K790" s="2" t="s">
        <v>2830</v>
      </c>
      <c r="L790" s="31">
        <v>42915</v>
      </c>
      <c r="M790" s="29"/>
      <c r="N790" s="73" t="str">
        <f t="shared" si="12"/>
        <v>MSS70-X</v>
      </c>
    </row>
    <row r="791" spans="1:14" ht="14.25" customHeight="1" x14ac:dyDescent="0.2">
      <c r="A791" s="1">
        <v>790</v>
      </c>
      <c r="B791" s="2">
        <v>20171019</v>
      </c>
      <c r="C791" s="1" t="s">
        <v>755</v>
      </c>
      <c r="D791" s="1" t="s">
        <v>751</v>
      </c>
      <c r="E791" s="1" t="s">
        <v>623</v>
      </c>
      <c r="F791" s="1" t="s">
        <v>722</v>
      </c>
      <c r="G791" s="73" t="str">
        <f>INDEX(中文!B:B,MATCH(LEFT(已整理!J791,6),中文!E:E,0))</f>
        <v>凯萨琳（足球）</v>
      </c>
      <c r="H791" s="5">
        <v>1</v>
      </c>
      <c r="I791" s="2">
        <v>0</v>
      </c>
      <c r="J791" s="2" t="s">
        <v>2164</v>
      </c>
      <c r="K791" s="2" t="s">
        <v>2831</v>
      </c>
      <c r="L791" s="31">
        <v>42915</v>
      </c>
      <c r="M791" s="29"/>
      <c r="N791" s="73" t="str">
        <f t="shared" si="12"/>
        <v>MSS71-X</v>
      </c>
    </row>
    <row r="792" spans="1:14" ht="14.25" customHeight="1" x14ac:dyDescent="0.2">
      <c r="A792" s="1">
        <v>791</v>
      </c>
      <c r="B792" s="2">
        <v>20171019</v>
      </c>
      <c r="C792" s="1" t="s">
        <v>755</v>
      </c>
      <c r="D792" s="1" t="s">
        <v>751</v>
      </c>
      <c r="E792" s="1" t="s">
        <v>623</v>
      </c>
      <c r="F792" s="1" t="s">
        <v>723</v>
      </c>
      <c r="G792" s="73" t="str">
        <f>INDEX(中文!B:B,MATCH(LEFT(已整理!J792,6),中文!E:E,0))</f>
        <v>凯萨琳（棒球）</v>
      </c>
      <c r="H792" s="5">
        <v>1</v>
      </c>
      <c r="I792" s="2">
        <v>0</v>
      </c>
      <c r="J792" s="2" t="s">
        <v>2165</v>
      </c>
      <c r="K792" s="2" t="s">
        <v>2832</v>
      </c>
      <c r="L792" s="31">
        <v>42915</v>
      </c>
      <c r="M792" s="29"/>
      <c r="N792" s="73" t="str">
        <f t="shared" si="12"/>
        <v>MSS72-X</v>
      </c>
    </row>
    <row r="793" spans="1:14" ht="14.25" customHeight="1" x14ac:dyDescent="0.2">
      <c r="A793" s="1">
        <v>792</v>
      </c>
      <c r="B793" s="2">
        <v>20171019</v>
      </c>
      <c r="C793" s="1" t="s">
        <v>755</v>
      </c>
      <c r="D793" s="1" t="s">
        <v>751</v>
      </c>
      <c r="E793" s="1" t="s">
        <v>623</v>
      </c>
      <c r="F793" s="1" t="s">
        <v>724</v>
      </c>
      <c r="G793" s="73" t="str">
        <f>INDEX(中文!B:B,MATCH(LEFT(已整理!J793,6),中文!E:E,0))</f>
        <v>凯萨琳（网球）</v>
      </c>
      <c r="H793" s="5">
        <v>1</v>
      </c>
      <c r="I793" s="2">
        <v>0</v>
      </c>
      <c r="J793" s="2" t="s">
        <v>2166</v>
      </c>
      <c r="K793" s="2" t="s">
        <v>2833</v>
      </c>
      <c r="L793" s="31">
        <v>42915</v>
      </c>
      <c r="M793" s="29"/>
      <c r="N793" s="73" t="str">
        <f t="shared" si="12"/>
        <v>MSS73-X</v>
      </c>
    </row>
    <row r="794" spans="1:14" ht="14.25" customHeight="1" x14ac:dyDescent="0.2">
      <c r="A794" s="1">
        <v>793</v>
      </c>
      <c r="B794" s="2">
        <v>20171019</v>
      </c>
      <c r="C794" s="1" t="s">
        <v>755</v>
      </c>
      <c r="D794" s="1" t="s">
        <v>751</v>
      </c>
      <c r="E794" s="1" t="s">
        <v>623</v>
      </c>
      <c r="F794" s="1" t="s">
        <v>725</v>
      </c>
      <c r="G794" s="73" t="str">
        <f>INDEX(中文!B:B,MATCH(LEFT(已整理!J794,6),中文!E:E,0))</f>
        <v>凯萨琳（高尔夫）</v>
      </c>
      <c r="H794" s="5">
        <v>1</v>
      </c>
      <c r="I794" s="2">
        <v>0</v>
      </c>
      <c r="J794" s="2" t="s">
        <v>2167</v>
      </c>
      <c r="K794" s="2" t="s">
        <v>2834</v>
      </c>
      <c r="L794" s="31">
        <v>42915</v>
      </c>
      <c r="M794" s="29"/>
      <c r="N794" s="73" t="str">
        <f t="shared" si="12"/>
        <v>MSS74-X</v>
      </c>
    </row>
    <row r="795" spans="1:14" ht="14.25" customHeight="1" x14ac:dyDescent="0.2">
      <c r="A795" s="1">
        <v>794</v>
      </c>
      <c r="B795" s="2">
        <v>20171019</v>
      </c>
      <c r="C795" s="1" t="s">
        <v>755</v>
      </c>
      <c r="D795" s="1" t="s">
        <v>751</v>
      </c>
      <c r="E795" s="1" t="s">
        <v>623</v>
      </c>
      <c r="F795" s="1" t="s">
        <v>726</v>
      </c>
      <c r="G795" s="73" t="str">
        <f>INDEX(中文!B:B,MATCH(LEFT(已整理!J795,6),中文!E:E,0))</f>
        <v>凯萨琳（赛马）</v>
      </c>
      <c r="H795" s="5">
        <v>1</v>
      </c>
      <c r="I795" s="2">
        <v>0</v>
      </c>
      <c r="J795" s="2" t="s">
        <v>2168</v>
      </c>
      <c r="K795" s="2" t="s">
        <v>2835</v>
      </c>
      <c r="L795" s="31">
        <v>42915</v>
      </c>
      <c r="M795" s="29"/>
      <c r="N795" s="73" t="str">
        <f t="shared" si="12"/>
        <v>MSS75-X</v>
      </c>
    </row>
    <row r="796" spans="1:14" ht="14.25" customHeight="1" x14ac:dyDescent="0.2">
      <c r="A796" s="1">
        <v>795</v>
      </c>
      <c r="B796" s="2">
        <v>20171019</v>
      </c>
      <c r="C796" s="1" t="s">
        <v>755</v>
      </c>
      <c r="D796" s="1" t="s">
        <v>751</v>
      </c>
      <c r="E796" s="1" t="s">
        <v>623</v>
      </c>
      <c r="F796" s="1" t="s">
        <v>727</v>
      </c>
      <c r="G796" s="73" t="str">
        <f>INDEX(中文!B:B,MATCH(LEFT(已整理!J796,6),中文!E:E,0))</f>
        <v>罗莎塔（足球）</v>
      </c>
      <c r="H796" s="5">
        <v>1</v>
      </c>
      <c r="I796" s="2">
        <v>0</v>
      </c>
      <c r="J796" s="2" t="s">
        <v>2169</v>
      </c>
      <c r="K796" s="2" t="s">
        <v>2836</v>
      </c>
      <c r="L796" s="31">
        <v>42915</v>
      </c>
      <c r="M796" s="29"/>
      <c r="N796" s="73" t="str">
        <f t="shared" si="12"/>
        <v>MSS76-X</v>
      </c>
    </row>
    <row r="797" spans="1:14" ht="14.25" customHeight="1" x14ac:dyDescent="0.2">
      <c r="A797" s="1">
        <v>796</v>
      </c>
      <c r="B797" s="2">
        <v>20171019</v>
      </c>
      <c r="C797" s="1" t="s">
        <v>755</v>
      </c>
      <c r="D797" s="1" t="s">
        <v>751</v>
      </c>
      <c r="E797" s="1" t="s">
        <v>623</v>
      </c>
      <c r="F797" s="1" t="s">
        <v>728</v>
      </c>
      <c r="G797" s="73" t="str">
        <f>INDEX(中文!B:B,MATCH(LEFT(已整理!J797,6),中文!E:E,0))</f>
        <v>罗莎塔（棒球）</v>
      </c>
      <c r="H797" s="5">
        <v>1</v>
      </c>
      <c r="I797" s="2">
        <v>0</v>
      </c>
      <c r="J797" s="2" t="s">
        <v>2170</v>
      </c>
      <c r="K797" s="2" t="s">
        <v>2837</v>
      </c>
      <c r="L797" s="31">
        <v>42915</v>
      </c>
      <c r="M797" s="29"/>
      <c r="N797" s="73" t="str">
        <f t="shared" si="12"/>
        <v>MSS77-X</v>
      </c>
    </row>
    <row r="798" spans="1:14" ht="14.25" customHeight="1" x14ac:dyDescent="0.2">
      <c r="A798" s="1">
        <v>797</v>
      </c>
      <c r="B798" s="2">
        <v>20171019</v>
      </c>
      <c r="C798" s="1" t="s">
        <v>755</v>
      </c>
      <c r="D798" s="1" t="s">
        <v>751</v>
      </c>
      <c r="E798" s="1" t="s">
        <v>623</v>
      </c>
      <c r="F798" s="1" t="s">
        <v>729</v>
      </c>
      <c r="G798" s="73" t="str">
        <f>INDEX(中文!B:B,MATCH(LEFT(已整理!J798,6),中文!E:E,0))</f>
        <v>罗莎塔（网球）</v>
      </c>
      <c r="H798" s="5">
        <v>1</v>
      </c>
      <c r="I798" s="2">
        <v>0</v>
      </c>
      <c r="J798" s="2" t="s">
        <v>2171</v>
      </c>
      <c r="K798" s="2" t="s">
        <v>2838</v>
      </c>
      <c r="L798" s="31">
        <v>42915</v>
      </c>
      <c r="M798" s="29"/>
      <c r="N798" s="73" t="str">
        <f t="shared" si="12"/>
        <v>MSS78-X</v>
      </c>
    </row>
    <row r="799" spans="1:14" ht="14.25" customHeight="1" x14ac:dyDescent="0.2">
      <c r="A799" s="1">
        <v>798</v>
      </c>
      <c r="B799" s="2">
        <v>20171019</v>
      </c>
      <c r="C799" s="1" t="s">
        <v>755</v>
      </c>
      <c r="D799" s="1" t="s">
        <v>751</v>
      </c>
      <c r="E799" s="1" t="s">
        <v>623</v>
      </c>
      <c r="F799" s="1" t="s">
        <v>730</v>
      </c>
      <c r="G799" s="73" t="str">
        <f>INDEX(中文!B:B,MATCH(LEFT(已整理!J799,6),中文!E:E,0))</f>
        <v>罗莎塔（高尔夫）</v>
      </c>
      <c r="H799" s="5">
        <v>1</v>
      </c>
      <c r="I799" s="2">
        <v>0</v>
      </c>
      <c r="J799" s="2" t="s">
        <v>2172</v>
      </c>
      <c r="K799" s="2" t="s">
        <v>2839</v>
      </c>
      <c r="L799" s="31">
        <v>42915</v>
      </c>
      <c r="M799" s="29"/>
      <c r="N799" s="73" t="str">
        <f t="shared" si="12"/>
        <v>MSS79-X</v>
      </c>
    </row>
    <row r="800" spans="1:14" ht="14.25" customHeight="1" x14ac:dyDescent="0.2">
      <c r="A800" s="1">
        <v>799</v>
      </c>
      <c r="B800" s="2">
        <v>20171019</v>
      </c>
      <c r="C800" s="1" t="s">
        <v>755</v>
      </c>
      <c r="D800" s="1" t="s">
        <v>751</v>
      </c>
      <c r="E800" s="1" t="s">
        <v>623</v>
      </c>
      <c r="F800" s="1" t="s">
        <v>731</v>
      </c>
      <c r="G800" s="73" t="str">
        <f>INDEX(中文!B:B,MATCH(LEFT(已整理!J800,6),中文!E:E,0))</f>
        <v>罗莎塔（赛马）</v>
      </c>
      <c r="H800" s="5">
        <v>1</v>
      </c>
      <c r="I800" s="2">
        <v>0</v>
      </c>
      <c r="J800" s="2" t="s">
        <v>2173</v>
      </c>
      <c r="K800" s="2" t="s">
        <v>2840</v>
      </c>
      <c r="L800" s="31">
        <v>42915</v>
      </c>
      <c r="M800" s="29"/>
      <c r="N800" s="73" t="str">
        <f t="shared" si="12"/>
        <v>MSS80-X</v>
      </c>
    </row>
    <row r="801" spans="1:14" ht="14.25" customHeight="1" x14ac:dyDescent="0.2">
      <c r="A801" s="1">
        <v>800</v>
      </c>
      <c r="B801" s="2">
        <v>20171019</v>
      </c>
      <c r="C801" s="1" t="s">
        <v>755</v>
      </c>
      <c r="D801" s="1" t="s">
        <v>751</v>
      </c>
      <c r="E801" s="1" t="s">
        <v>623</v>
      </c>
      <c r="F801" s="1" t="s">
        <v>732</v>
      </c>
      <c r="G801" s="73" t="str">
        <f>INDEX(中文!B:B,MATCH(LEFT(已整理!J801,6),中文!E:E,0))</f>
        <v>金属马力欧（足球）</v>
      </c>
      <c r="H801" s="5">
        <v>1</v>
      </c>
      <c r="I801" s="2">
        <v>0</v>
      </c>
      <c r="J801" s="2" t="s">
        <v>2174</v>
      </c>
      <c r="K801" s="2" t="s">
        <v>2841</v>
      </c>
      <c r="L801" s="31">
        <v>42915</v>
      </c>
      <c r="M801" s="29"/>
      <c r="N801" s="73" t="str">
        <f t="shared" si="12"/>
        <v>MSS81-X</v>
      </c>
    </row>
    <row r="802" spans="1:14" ht="14.25" customHeight="1" x14ac:dyDescent="0.2">
      <c r="A802" s="1">
        <v>801</v>
      </c>
      <c r="B802" s="2">
        <v>20171019</v>
      </c>
      <c r="C802" s="1" t="s">
        <v>755</v>
      </c>
      <c r="D802" s="1" t="s">
        <v>751</v>
      </c>
      <c r="E802" s="1" t="s">
        <v>623</v>
      </c>
      <c r="F802" s="1" t="s">
        <v>733</v>
      </c>
      <c r="G802" s="73" t="str">
        <f>INDEX(中文!B:B,MATCH(LEFT(已整理!J802,6),中文!E:E,0))</f>
        <v>金属马力欧（棒球）</v>
      </c>
      <c r="H802" s="5">
        <v>1</v>
      </c>
      <c r="I802" s="2">
        <v>0</v>
      </c>
      <c r="J802" s="2" t="s">
        <v>2175</v>
      </c>
      <c r="K802" s="2" t="s">
        <v>2842</v>
      </c>
      <c r="L802" s="31">
        <v>42915</v>
      </c>
      <c r="M802" s="29"/>
      <c r="N802" s="73" t="str">
        <f t="shared" si="12"/>
        <v>MSS82-X</v>
      </c>
    </row>
    <row r="803" spans="1:14" ht="14.25" customHeight="1" x14ac:dyDescent="0.2">
      <c r="A803" s="1">
        <v>802</v>
      </c>
      <c r="B803" s="2">
        <v>20171019</v>
      </c>
      <c r="C803" s="1" t="s">
        <v>755</v>
      </c>
      <c r="D803" s="1" t="s">
        <v>751</v>
      </c>
      <c r="E803" s="1" t="s">
        <v>623</v>
      </c>
      <c r="F803" s="1" t="s">
        <v>734</v>
      </c>
      <c r="G803" s="73" t="str">
        <f>INDEX(中文!B:B,MATCH(LEFT(已整理!J803,6),中文!E:E,0))</f>
        <v>金属马力欧（网球）</v>
      </c>
      <c r="H803" s="5">
        <v>1</v>
      </c>
      <c r="I803" s="2">
        <v>0</v>
      </c>
      <c r="J803" s="2" t="s">
        <v>2176</v>
      </c>
      <c r="K803" s="2" t="s">
        <v>3011</v>
      </c>
      <c r="L803" s="31">
        <v>42915</v>
      </c>
      <c r="M803" s="29"/>
      <c r="N803" s="73" t="str">
        <f t="shared" si="12"/>
        <v>MSS83-X</v>
      </c>
    </row>
    <row r="804" spans="1:14" ht="14.25" customHeight="1" x14ac:dyDescent="0.2">
      <c r="A804" s="1">
        <v>803</v>
      </c>
      <c r="B804" s="2">
        <v>20171019</v>
      </c>
      <c r="C804" s="1" t="s">
        <v>755</v>
      </c>
      <c r="D804" s="1" t="s">
        <v>751</v>
      </c>
      <c r="E804" s="1" t="s">
        <v>623</v>
      </c>
      <c r="F804" s="1" t="s">
        <v>735</v>
      </c>
      <c r="G804" s="73" t="str">
        <f>INDEX(中文!B:B,MATCH(LEFT(已整理!J804,6),中文!E:E,0))</f>
        <v>金属马力欧（高尔夫）</v>
      </c>
      <c r="H804" s="5">
        <v>1</v>
      </c>
      <c r="I804" s="2">
        <v>0</v>
      </c>
      <c r="J804" s="2" t="s">
        <v>2177</v>
      </c>
      <c r="K804" s="2" t="s">
        <v>2843</v>
      </c>
      <c r="L804" s="31">
        <v>42915</v>
      </c>
      <c r="M804" s="29"/>
      <c r="N804" s="73" t="str">
        <f t="shared" si="12"/>
        <v>MSS84-X</v>
      </c>
    </row>
    <row r="805" spans="1:14" ht="14.25" customHeight="1" x14ac:dyDescent="0.2">
      <c r="A805" s="1">
        <v>804</v>
      </c>
      <c r="B805" s="2">
        <v>20171019</v>
      </c>
      <c r="C805" s="1" t="s">
        <v>755</v>
      </c>
      <c r="D805" s="1" t="s">
        <v>751</v>
      </c>
      <c r="E805" s="1" t="s">
        <v>623</v>
      </c>
      <c r="F805" s="1" t="s">
        <v>736</v>
      </c>
      <c r="G805" s="73" t="str">
        <f>INDEX(中文!B:B,MATCH(LEFT(已整理!J805,6),中文!E:E,0))</f>
        <v>金属马力欧（赛马）</v>
      </c>
      <c r="H805" s="5">
        <v>1</v>
      </c>
      <c r="I805" s="2">
        <v>0</v>
      </c>
      <c r="J805" s="2" t="s">
        <v>2178</v>
      </c>
      <c r="K805" s="2" t="s">
        <v>2844</v>
      </c>
      <c r="L805" s="31">
        <v>42915</v>
      </c>
      <c r="M805" s="29"/>
      <c r="N805" s="73" t="str">
        <f t="shared" si="12"/>
        <v>MSS85-X</v>
      </c>
    </row>
    <row r="806" spans="1:14" ht="14.25" customHeight="1" x14ac:dyDescent="0.2">
      <c r="A806" s="1">
        <v>805</v>
      </c>
      <c r="B806" s="2">
        <v>20171019</v>
      </c>
      <c r="C806" s="1" t="s">
        <v>755</v>
      </c>
      <c r="D806" s="1" t="s">
        <v>751</v>
      </c>
      <c r="E806" s="1" t="s">
        <v>623</v>
      </c>
      <c r="F806" s="1" t="s">
        <v>737</v>
      </c>
      <c r="G806" s="73" t="str">
        <f>INDEX(中文!B:B,MATCH(LEFT(已整理!J806,6),中文!E:E,0))</f>
        <v>桃花公主（足球）</v>
      </c>
      <c r="H806" s="5">
        <v>1</v>
      </c>
      <c r="I806" s="2">
        <v>0</v>
      </c>
      <c r="J806" s="2" t="s">
        <v>2179</v>
      </c>
      <c r="K806" s="2" t="s">
        <v>2845</v>
      </c>
      <c r="L806" s="31">
        <v>42915</v>
      </c>
      <c r="M806" s="29"/>
      <c r="N806" s="73" t="str">
        <f t="shared" si="12"/>
        <v>MSS86-X</v>
      </c>
    </row>
    <row r="807" spans="1:14" ht="14.25" customHeight="1" x14ac:dyDescent="0.2">
      <c r="A807" s="1">
        <v>806</v>
      </c>
      <c r="B807" s="2">
        <v>20171019</v>
      </c>
      <c r="C807" s="1" t="s">
        <v>755</v>
      </c>
      <c r="D807" s="1" t="s">
        <v>751</v>
      </c>
      <c r="E807" s="1" t="s">
        <v>623</v>
      </c>
      <c r="F807" s="1" t="s">
        <v>738</v>
      </c>
      <c r="G807" s="73" t="str">
        <f>INDEX(中文!B:B,MATCH(LEFT(已整理!J807,6),中文!E:E,0))</f>
        <v>桃花公主（棒球）</v>
      </c>
      <c r="H807" s="5">
        <v>1</v>
      </c>
      <c r="I807" s="2">
        <v>0</v>
      </c>
      <c r="J807" s="2" t="s">
        <v>2180</v>
      </c>
      <c r="K807" s="2" t="s">
        <v>2846</v>
      </c>
      <c r="L807" s="31">
        <v>42915</v>
      </c>
      <c r="M807" s="29"/>
      <c r="N807" s="73" t="str">
        <f t="shared" si="12"/>
        <v>MSS87-X</v>
      </c>
    </row>
    <row r="808" spans="1:14" ht="14.25" customHeight="1" x14ac:dyDescent="0.2">
      <c r="A808" s="1">
        <v>807</v>
      </c>
      <c r="B808" s="2">
        <v>20171019</v>
      </c>
      <c r="C808" s="1" t="s">
        <v>755</v>
      </c>
      <c r="D808" s="1" t="s">
        <v>751</v>
      </c>
      <c r="E808" s="1" t="s">
        <v>623</v>
      </c>
      <c r="F808" s="1" t="s">
        <v>739</v>
      </c>
      <c r="G808" s="73" t="str">
        <f>INDEX(中文!B:B,MATCH(LEFT(已整理!J808,6),中文!E:E,0))</f>
        <v>桃花公主（网球）</v>
      </c>
      <c r="H808" s="5">
        <v>1</v>
      </c>
      <c r="I808" s="2">
        <v>0</v>
      </c>
      <c r="J808" s="2" t="s">
        <v>2181</v>
      </c>
      <c r="K808" s="2" t="s">
        <v>2847</v>
      </c>
      <c r="L808" s="31">
        <v>42915</v>
      </c>
      <c r="M808" s="29"/>
      <c r="N808" s="73" t="str">
        <f t="shared" si="12"/>
        <v>MSS88-X</v>
      </c>
    </row>
    <row r="809" spans="1:14" ht="14.25" customHeight="1" x14ac:dyDescent="0.2">
      <c r="A809" s="1">
        <v>808</v>
      </c>
      <c r="B809" s="2">
        <v>20171019</v>
      </c>
      <c r="C809" s="1" t="s">
        <v>755</v>
      </c>
      <c r="D809" s="1" t="s">
        <v>751</v>
      </c>
      <c r="E809" s="1" t="s">
        <v>623</v>
      </c>
      <c r="F809" s="1" t="s">
        <v>740</v>
      </c>
      <c r="G809" s="73" t="str">
        <f>INDEX(中文!B:B,MATCH(LEFT(已整理!J809,6),中文!E:E,0))</f>
        <v>桃花公主（高尔夫）</v>
      </c>
      <c r="H809" s="5">
        <v>1</v>
      </c>
      <c r="I809" s="2">
        <v>0</v>
      </c>
      <c r="J809" s="2" t="s">
        <v>2182</v>
      </c>
      <c r="K809" s="2" t="s">
        <v>2848</v>
      </c>
      <c r="L809" s="31">
        <v>42915</v>
      </c>
      <c r="M809" s="29"/>
      <c r="N809" s="73" t="str">
        <f t="shared" si="12"/>
        <v>MSS89-X</v>
      </c>
    </row>
    <row r="810" spans="1:14" ht="14.25" customHeight="1" x14ac:dyDescent="0.2">
      <c r="A810" s="1">
        <v>809</v>
      </c>
      <c r="B810" s="2">
        <v>20171019</v>
      </c>
      <c r="C810" s="1" t="s">
        <v>755</v>
      </c>
      <c r="D810" s="1" t="s">
        <v>751</v>
      </c>
      <c r="E810" s="1" t="s">
        <v>623</v>
      </c>
      <c r="F810" s="1" t="s">
        <v>741</v>
      </c>
      <c r="G810" s="73" t="str">
        <f>INDEX(中文!B:B,MATCH(LEFT(已整理!J810,6),中文!E:E,0))</f>
        <v>桃花公主（赛马）</v>
      </c>
      <c r="H810" s="5">
        <v>1</v>
      </c>
      <c r="I810" s="2">
        <v>0</v>
      </c>
      <c r="J810" s="2" t="s">
        <v>2183</v>
      </c>
      <c r="K810" s="2" t="s">
        <v>2849</v>
      </c>
      <c r="L810" s="31">
        <v>42915</v>
      </c>
      <c r="M810" s="29"/>
      <c r="N810" s="73" t="str">
        <f t="shared" si="12"/>
        <v>MSS90-X</v>
      </c>
    </row>
    <row r="811" spans="1:14" ht="14.25" customHeight="1" x14ac:dyDescent="0.2">
      <c r="A811" s="1">
        <v>810</v>
      </c>
      <c r="B811" s="2">
        <v>20171019</v>
      </c>
      <c r="C811" s="1" t="s">
        <v>755</v>
      </c>
      <c r="D811" s="1" t="s">
        <v>751</v>
      </c>
      <c r="E811" s="1" t="s">
        <v>591</v>
      </c>
      <c r="F811" s="1" t="s">
        <v>742</v>
      </c>
      <c r="G811" s="73" t="str">
        <f>INDEX(中文!B:B,MATCH(LEFT(已整理!J811,6),中文!E:E,0))</f>
        <v>马力欧</v>
      </c>
      <c r="H811" s="5">
        <v>1</v>
      </c>
      <c r="I811" s="2">
        <v>0</v>
      </c>
      <c r="J811" s="2" t="s">
        <v>2186</v>
      </c>
      <c r="K811" s="2" t="s">
        <v>2852</v>
      </c>
      <c r="L811" s="31">
        <v>42915</v>
      </c>
      <c r="M811" s="29"/>
      <c r="N811" s="73" t="str">
        <f t="shared" si="12"/>
        <v>SM01-X</v>
      </c>
    </row>
    <row r="812" spans="1:14" ht="14.25" customHeight="1" x14ac:dyDescent="0.2">
      <c r="A812" s="1">
        <v>811</v>
      </c>
      <c r="B812" s="2">
        <v>20171019</v>
      </c>
      <c r="C812" s="1" t="s">
        <v>755</v>
      </c>
      <c r="D812" s="1" t="s">
        <v>751</v>
      </c>
      <c r="E812" s="1" t="s">
        <v>591</v>
      </c>
      <c r="F812" s="1" t="s">
        <v>743</v>
      </c>
      <c r="G812" s="73" t="str">
        <f>INDEX(中文!B:B,MATCH(LEFT(已整理!J812,6),中文!E:E,0))</f>
        <v>桃花公主</v>
      </c>
      <c r="H812" s="5">
        <v>1</v>
      </c>
      <c r="I812" s="2">
        <v>0</v>
      </c>
      <c r="J812" s="2" t="s">
        <v>2187</v>
      </c>
      <c r="K812" s="2" t="s">
        <v>2853</v>
      </c>
      <c r="L812" s="31">
        <v>42915</v>
      </c>
      <c r="M812" s="29"/>
      <c r="N812" s="73" t="str">
        <f t="shared" si="12"/>
        <v>SM02-X</v>
      </c>
    </row>
    <row r="813" spans="1:14" ht="14.25" customHeight="1" x14ac:dyDescent="0.2">
      <c r="A813" s="1">
        <v>812</v>
      </c>
      <c r="B813" s="2">
        <v>20171019</v>
      </c>
      <c r="C813" s="1" t="s">
        <v>755</v>
      </c>
      <c r="D813" s="1" t="s">
        <v>751</v>
      </c>
      <c r="E813" s="1" t="s">
        <v>591</v>
      </c>
      <c r="F813" s="1" t="s">
        <v>744</v>
      </c>
      <c r="G813" s="73" t="str">
        <f>INDEX(中文!B:B,MATCH(LEFT(已整理!J813,6),中文!E:E,0))</f>
        <v>奇诺比奥</v>
      </c>
      <c r="H813" s="5">
        <v>1</v>
      </c>
      <c r="I813" s="2">
        <v>0</v>
      </c>
      <c r="J813" s="2" t="s">
        <v>2188</v>
      </c>
      <c r="K813" s="2" t="s">
        <v>2854</v>
      </c>
      <c r="L813" s="31">
        <v>42915</v>
      </c>
      <c r="M813" s="29"/>
      <c r="N813" s="73" t="str">
        <f t="shared" si="12"/>
        <v>SM03-X</v>
      </c>
    </row>
    <row r="814" spans="1:14" ht="14.25" customHeight="1" x14ac:dyDescent="0.2">
      <c r="A814" s="1">
        <v>813</v>
      </c>
      <c r="B814" s="2">
        <v>20171019</v>
      </c>
      <c r="C814" s="1" t="s">
        <v>755</v>
      </c>
      <c r="D814" s="1" t="s">
        <v>751</v>
      </c>
      <c r="E814" s="1" t="s">
        <v>591</v>
      </c>
      <c r="F814" s="1" t="s">
        <v>745</v>
      </c>
      <c r="G814" s="73" t="str">
        <f>INDEX(中文!B:B,MATCH(LEFT(已整理!J814,6),中文!E:E,0))</f>
        <v>路易吉</v>
      </c>
      <c r="H814" s="5">
        <v>1</v>
      </c>
      <c r="I814" s="2">
        <v>0</v>
      </c>
      <c r="J814" s="2" t="s">
        <v>2189</v>
      </c>
      <c r="K814" s="2" t="s">
        <v>2855</v>
      </c>
      <c r="L814" s="31">
        <v>42915</v>
      </c>
      <c r="M814" s="29"/>
      <c r="N814" s="73" t="str">
        <f t="shared" si="12"/>
        <v>SM04-X</v>
      </c>
    </row>
    <row r="815" spans="1:14" ht="14.25" customHeight="1" x14ac:dyDescent="0.2">
      <c r="A815" s="1">
        <v>814</v>
      </c>
      <c r="B815" s="2">
        <v>20171019</v>
      </c>
      <c r="C815" s="1" t="s">
        <v>755</v>
      </c>
      <c r="D815" s="1" t="s">
        <v>751</v>
      </c>
      <c r="E815" s="1" t="s">
        <v>591</v>
      </c>
      <c r="F815" s="1" t="s">
        <v>746</v>
      </c>
      <c r="G815" s="73" t="str">
        <f>INDEX(中文!B:B,MATCH(LEFT(已整理!J815,6),中文!E:E,0))</f>
        <v>耀西</v>
      </c>
      <c r="H815" s="5">
        <v>1</v>
      </c>
      <c r="I815" s="2">
        <v>0</v>
      </c>
      <c r="J815" s="2" t="s">
        <v>2190</v>
      </c>
      <c r="K815" s="2" t="s">
        <v>2856</v>
      </c>
      <c r="L815" s="31">
        <v>42915</v>
      </c>
      <c r="M815" s="29"/>
      <c r="N815" s="73" t="str">
        <f t="shared" si="12"/>
        <v>SM05-X</v>
      </c>
    </row>
    <row r="816" spans="1:14" ht="14.25" customHeight="1" x14ac:dyDescent="0.2">
      <c r="A816" s="1">
        <v>815</v>
      </c>
      <c r="B816" s="2">
        <v>20171019</v>
      </c>
      <c r="C816" s="1" t="s">
        <v>753</v>
      </c>
      <c r="D816" s="1" t="s">
        <v>751</v>
      </c>
      <c r="E816" s="1" t="s">
        <v>591</v>
      </c>
      <c r="F816" s="1" t="s">
        <v>747</v>
      </c>
      <c r="G816" s="73" t="str">
        <f>INDEX(中文!B:B,MATCH(LEFT(已整理!J816,6),中文!E:E,0))</f>
        <v>酷霸王</v>
      </c>
      <c r="H816" s="5">
        <v>1</v>
      </c>
      <c r="I816" s="2">
        <v>0</v>
      </c>
      <c r="J816" s="2" t="s">
        <v>2191</v>
      </c>
      <c r="K816" s="2" t="s">
        <v>2857</v>
      </c>
      <c r="L816" s="31">
        <v>42915</v>
      </c>
      <c r="M816" s="29"/>
      <c r="N816" s="73" t="str">
        <f t="shared" si="12"/>
        <v>SM06-X</v>
      </c>
    </row>
    <row r="817" spans="1:14" ht="14.25" customHeight="1" x14ac:dyDescent="0.2">
      <c r="A817" s="1">
        <v>816</v>
      </c>
      <c r="B817" s="2">
        <v>20171019</v>
      </c>
      <c r="C817" s="1" t="s">
        <v>755</v>
      </c>
      <c r="D817" s="1" t="s">
        <v>751</v>
      </c>
      <c r="E817" s="1" t="s">
        <v>591</v>
      </c>
      <c r="F817" s="1" t="s">
        <v>748</v>
      </c>
      <c r="G817" s="73" t="str">
        <f>INDEX(中文!B:B,MATCH(LEFT(已整理!J817,6),中文!E:E,0))</f>
        <v>马力欧</v>
      </c>
      <c r="H817" s="5">
        <v>1</v>
      </c>
      <c r="I817" s="2">
        <v>0</v>
      </c>
      <c r="J817" s="2" t="s">
        <v>2192</v>
      </c>
      <c r="K817" s="2" t="s">
        <v>2858</v>
      </c>
      <c r="L817" s="31">
        <v>42915</v>
      </c>
      <c r="M817" s="29"/>
      <c r="N817" s="73" t="str">
        <f t="shared" si="12"/>
        <v>SM07-X</v>
      </c>
    </row>
    <row r="818" spans="1:14" ht="14.25" customHeight="1" x14ac:dyDescent="0.2">
      <c r="A818" s="1">
        <v>817</v>
      </c>
      <c r="B818" s="2">
        <v>20171019</v>
      </c>
      <c r="C818" s="1" t="s">
        <v>755</v>
      </c>
      <c r="D818" s="1" t="s">
        <v>751</v>
      </c>
      <c r="E818" s="1" t="s">
        <v>591</v>
      </c>
      <c r="F818" s="1" t="s">
        <v>749</v>
      </c>
      <c r="G818" s="73" t="str">
        <f>INDEX(中文!B:B,MATCH(LEFT(已整理!J818,6),中文!E:E,0))</f>
        <v>马力欧</v>
      </c>
      <c r="H818" s="5">
        <v>1</v>
      </c>
      <c r="I818" s="2">
        <v>0</v>
      </c>
      <c r="J818" s="2" t="s">
        <v>2193</v>
      </c>
      <c r="K818" s="2" t="s">
        <v>3003</v>
      </c>
      <c r="L818" s="31">
        <v>42915</v>
      </c>
      <c r="M818" s="29"/>
      <c r="N818" s="73" t="str">
        <f t="shared" si="12"/>
        <v>SM08-X</v>
      </c>
    </row>
    <row r="819" spans="1:14" ht="14.25" customHeight="1" x14ac:dyDescent="0.2">
      <c r="A819" s="1">
        <v>818</v>
      </c>
      <c r="B819" s="2">
        <v>20171019</v>
      </c>
      <c r="C819" s="1" t="s">
        <v>755</v>
      </c>
      <c r="D819" s="1" t="s">
        <v>640</v>
      </c>
      <c r="E819" s="1" t="s">
        <v>756</v>
      </c>
      <c r="F819" s="1" t="s">
        <v>750</v>
      </c>
      <c r="G819" s="73" t="str">
        <f>INDEX(中文!B:B,MATCH(LEFT(已整理!J819,6),中文!E:E,0))</f>
        <v>Wolf Link</v>
      </c>
      <c r="H819" s="5">
        <v>1</v>
      </c>
      <c r="I819" s="2">
        <v>0</v>
      </c>
      <c r="J819" s="2" t="s">
        <v>2209</v>
      </c>
      <c r="K819" s="2" t="s">
        <v>2873</v>
      </c>
      <c r="L819" s="31">
        <v>42915</v>
      </c>
      <c r="M819" s="29"/>
      <c r="N819" s="73" t="str">
        <f t="shared" si="12"/>
        <v>ZTP01-X</v>
      </c>
    </row>
    <row r="820" spans="1:14" ht="14.25" customHeight="1" x14ac:dyDescent="0.2">
      <c r="A820" s="1">
        <v>819</v>
      </c>
      <c r="B820" s="2">
        <v>20171219</v>
      </c>
      <c r="C820" s="1" t="s">
        <v>1560</v>
      </c>
      <c r="D820" s="1" t="s">
        <v>751</v>
      </c>
      <c r="E820" s="1" t="s">
        <v>4250</v>
      </c>
      <c r="F820" s="1" t="s">
        <v>4251</v>
      </c>
      <c r="G820" s="73" t="str">
        <f>INDEX(中文!B:B,MATCH(LEFT(已整理!J820,6),中文!E:E,0))</f>
        <v>美味的amiibo</v>
      </c>
      <c r="H820" s="5">
        <v>1</v>
      </c>
      <c r="I820" s="2">
        <v>1</v>
      </c>
      <c r="J820" s="2" t="s">
        <v>4252</v>
      </c>
      <c r="K820" s="2" t="s">
        <v>4253</v>
      </c>
      <c r="L820" s="31">
        <v>43102</v>
      </c>
      <c r="M820" s="29"/>
      <c r="N820" s="73" t="str">
        <f t="shared" si="12"/>
        <v>SMC01</v>
      </c>
    </row>
    <row r="821" spans="1:14" ht="14.25" customHeight="1" x14ac:dyDescent="0.2">
      <c r="A821" s="1">
        <v>820</v>
      </c>
      <c r="B821" s="2" t="s">
        <v>3030</v>
      </c>
      <c r="C821" s="1" t="s">
        <v>759</v>
      </c>
      <c r="D821" s="1" t="s">
        <v>4181</v>
      </c>
      <c r="E821" s="1" t="s">
        <v>4297</v>
      </c>
      <c r="F821" s="1" t="s">
        <v>4299</v>
      </c>
      <c r="G821" s="73" t="str">
        <f>INDEX(中文!B:B,MATCH(LEFT(已整理!J821,6),中文!E:E,0))</f>
        <v>皮卡丘</v>
      </c>
      <c r="H821" s="5">
        <v>0</v>
      </c>
      <c r="I821" s="2">
        <v>1</v>
      </c>
      <c r="J821" s="2" t="s">
        <v>4298</v>
      </c>
      <c r="K821" s="2"/>
      <c r="L821" s="31">
        <v>43124</v>
      </c>
      <c r="M821" s="40" t="s">
        <v>3832</v>
      </c>
      <c r="N821" s="73" t="str">
        <f t="shared" si="12"/>
        <v>PKEx1</v>
      </c>
    </row>
  </sheetData>
  <autoFilter ref="A1:N821"/>
  <phoneticPr fontId="2" type="noConversion"/>
  <pageMargins left="0.7" right="0.7" top="0.75" bottom="0.75" header="0.3" footer="0.3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zoomScaleNormal="100" workbookViewId="0">
      <pane ySplit="6" topLeftCell="A7" activePane="bottomLeft" state="frozen"/>
      <selection pane="bottomLeft" activeCell="D14" sqref="D14"/>
    </sheetView>
  </sheetViews>
  <sheetFormatPr defaultRowHeight="27" customHeight="1" x14ac:dyDescent="0.2"/>
  <cols>
    <col min="1" max="1" width="5.25" style="3" customWidth="1"/>
    <col min="2" max="2" width="24" style="3" bestFit="1" customWidth="1"/>
    <col min="3" max="3" width="36.125" style="3" customWidth="1"/>
    <col min="4" max="4" width="21.75" style="3" bestFit="1" customWidth="1"/>
    <col min="5" max="5" width="37.25" style="3" bestFit="1" customWidth="1"/>
    <col min="6" max="6" width="9.875" style="3" bestFit="1" customWidth="1"/>
    <col min="7" max="7" width="6.875" style="3" bestFit="1" customWidth="1"/>
    <col min="8" max="8" width="6.125" style="3" bestFit="1" customWidth="1"/>
    <col min="9" max="9" width="11.5" style="3" customWidth="1"/>
    <col min="10" max="10" width="9" style="3" bestFit="1" customWidth="1"/>
    <col min="11" max="11" width="10.75" style="3" bestFit="1" customWidth="1"/>
    <col min="12" max="12" width="15.5" style="3" bestFit="1" customWidth="1"/>
    <col min="13" max="13" width="10.5" style="3" bestFit="1" customWidth="1"/>
    <col min="14" max="14" width="9.25" style="3" customWidth="1"/>
    <col min="15" max="15" width="10.75" style="3" bestFit="1" customWidth="1"/>
    <col min="16" max="16" width="10.5" style="3" bestFit="1" customWidth="1"/>
    <col min="17" max="17" width="9.25" style="3" customWidth="1"/>
    <col min="18" max="16384" width="9" style="3"/>
  </cols>
  <sheetData>
    <row r="1" spans="1:18" ht="18" customHeight="1" x14ac:dyDescent="0.2">
      <c r="A1" s="82" t="s">
        <v>3835</v>
      </c>
      <c r="B1" s="82"/>
      <c r="C1" s="82"/>
      <c r="D1" s="82"/>
      <c r="E1" s="82"/>
      <c r="F1" s="83"/>
      <c r="G1" s="79" t="s">
        <v>769</v>
      </c>
      <c r="H1" s="53" t="s">
        <v>3828</v>
      </c>
      <c r="I1" s="63">
        <f t="shared" ref="I1:R3" si="0">SUMIFS(I$7:I$249,$H$7:$H$249,$H1)</f>
        <v>156</v>
      </c>
      <c r="J1" s="63">
        <f t="shared" si="0"/>
        <v>1</v>
      </c>
      <c r="K1" s="63">
        <f t="shared" si="0"/>
        <v>153</v>
      </c>
      <c r="L1" s="63">
        <f t="shared" si="0"/>
        <v>9</v>
      </c>
      <c r="M1" s="63">
        <f t="shared" si="0"/>
        <v>0</v>
      </c>
      <c r="N1" s="63">
        <f t="shared" si="0"/>
        <v>4</v>
      </c>
      <c r="O1" s="63">
        <f t="shared" si="0"/>
        <v>157</v>
      </c>
      <c r="P1" s="63">
        <f t="shared" si="0"/>
        <v>0</v>
      </c>
      <c r="Q1" s="63">
        <f t="shared" si="0"/>
        <v>0</v>
      </c>
      <c r="R1" s="64">
        <f t="shared" si="0"/>
        <v>319</v>
      </c>
    </row>
    <row r="2" spans="1:18" ht="18" customHeight="1" x14ac:dyDescent="0.2">
      <c r="A2" s="82"/>
      <c r="B2" s="82"/>
      <c r="C2" s="82"/>
      <c r="D2" s="82"/>
      <c r="E2" s="82"/>
      <c r="F2" s="83"/>
      <c r="G2" s="80"/>
      <c r="H2" s="36" t="s">
        <v>3829</v>
      </c>
      <c r="I2" s="65">
        <f t="shared" si="0"/>
        <v>553</v>
      </c>
      <c r="J2" s="65">
        <f t="shared" si="0"/>
        <v>0</v>
      </c>
      <c r="K2" s="65">
        <f t="shared" si="0"/>
        <v>553</v>
      </c>
      <c r="L2" s="65">
        <f t="shared" si="0"/>
        <v>96</v>
      </c>
      <c r="M2" s="65">
        <f t="shared" si="0"/>
        <v>0</v>
      </c>
      <c r="N2" s="65">
        <f t="shared" si="0"/>
        <v>0</v>
      </c>
      <c r="O2" s="65">
        <f t="shared" si="0"/>
        <v>553</v>
      </c>
      <c r="P2" s="65">
        <f t="shared" si="0"/>
        <v>0</v>
      </c>
      <c r="Q2" s="65">
        <f t="shared" si="0"/>
        <v>0</v>
      </c>
      <c r="R2" s="66">
        <f t="shared" si="0"/>
        <v>1202</v>
      </c>
    </row>
    <row r="3" spans="1:18" ht="18" customHeight="1" x14ac:dyDescent="0.2">
      <c r="A3" s="82"/>
      <c r="B3" s="82"/>
      <c r="C3" s="82"/>
      <c r="D3" s="82"/>
      <c r="E3" s="82"/>
      <c r="F3" s="83"/>
      <c r="G3" s="80"/>
      <c r="H3" s="36" t="s">
        <v>3830</v>
      </c>
      <c r="I3" s="65">
        <f t="shared" si="0"/>
        <v>5</v>
      </c>
      <c r="J3" s="65">
        <f t="shared" si="0"/>
        <v>0</v>
      </c>
      <c r="K3" s="65">
        <f t="shared" si="0"/>
        <v>5</v>
      </c>
      <c r="L3" s="65">
        <f t="shared" si="0"/>
        <v>0</v>
      </c>
      <c r="M3" s="65">
        <f t="shared" si="0"/>
        <v>0</v>
      </c>
      <c r="N3" s="65">
        <f t="shared" si="0"/>
        <v>0</v>
      </c>
      <c r="O3" s="65">
        <f t="shared" si="0"/>
        <v>5</v>
      </c>
      <c r="P3" s="65">
        <f t="shared" si="0"/>
        <v>0</v>
      </c>
      <c r="Q3" s="65">
        <f t="shared" si="0"/>
        <v>0</v>
      </c>
      <c r="R3" s="66">
        <f t="shared" si="0"/>
        <v>10</v>
      </c>
    </row>
    <row r="4" spans="1:18" ht="18" customHeight="1" thickBot="1" x14ac:dyDescent="0.25">
      <c r="A4" s="84"/>
      <c r="B4" s="84"/>
      <c r="C4" s="84"/>
      <c r="D4" s="84"/>
      <c r="E4" s="84"/>
      <c r="F4" s="85"/>
      <c r="G4" s="81"/>
      <c r="H4" s="54" t="s">
        <v>3831</v>
      </c>
      <c r="I4" s="55">
        <f t="shared" ref="I4:R4" si="1">SUM(I7:I249)</f>
        <v>714</v>
      </c>
      <c r="J4" s="55">
        <f t="shared" si="1"/>
        <v>1</v>
      </c>
      <c r="K4" s="55">
        <f t="shared" si="1"/>
        <v>711</v>
      </c>
      <c r="L4" s="55">
        <f t="shared" si="1"/>
        <v>105</v>
      </c>
      <c r="M4" s="55">
        <f t="shared" si="1"/>
        <v>0</v>
      </c>
      <c r="N4" s="55">
        <f t="shared" si="1"/>
        <v>4</v>
      </c>
      <c r="O4" s="55">
        <f t="shared" si="1"/>
        <v>715</v>
      </c>
      <c r="P4" s="55">
        <f t="shared" si="1"/>
        <v>0</v>
      </c>
      <c r="Q4" s="55">
        <f t="shared" si="1"/>
        <v>0</v>
      </c>
      <c r="R4" s="56">
        <f t="shared" si="1"/>
        <v>1531</v>
      </c>
    </row>
    <row r="5" spans="1:18" ht="27" customHeight="1" x14ac:dyDescent="0.2">
      <c r="A5" s="91" t="s">
        <v>758</v>
      </c>
      <c r="B5" s="76" t="s">
        <v>3833</v>
      </c>
      <c r="C5" s="77"/>
      <c r="D5" s="77" t="s">
        <v>3834</v>
      </c>
      <c r="E5" s="78"/>
      <c r="F5" s="93" t="s">
        <v>600</v>
      </c>
      <c r="G5" s="93" t="s">
        <v>1510</v>
      </c>
      <c r="H5" s="93" t="s">
        <v>767</v>
      </c>
      <c r="I5" s="93" t="s">
        <v>1518</v>
      </c>
      <c r="J5" s="93"/>
      <c r="K5" s="88" t="s">
        <v>1517</v>
      </c>
      <c r="L5" s="89"/>
      <c r="M5" s="89"/>
      <c r="N5" s="90"/>
      <c r="O5" s="88" t="s">
        <v>1522</v>
      </c>
      <c r="P5" s="89"/>
      <c r="Q5" s="90"/>
      <c r="R5" s="86" t="s">
        <v>1525</v>
      </c>
    </row>
    <row r="6" spans="1:18" ht="27" customHeight="1" x14ac:dyDescent="0.2">
      <c r="A6" s="92"/>
      <c r="B6" s="52" t="s">
        <v>761</v>
      </c>
      <c r="C6" s="52" t="s">
        <v>1309</v>
      </c>
      <c r="D6" s="52" t="s">
        <v>761</v>
      </c>
      <c r="E6" s="52" t="s">
        <v>1309</v>
      </c>
      <c r="F6" s="94"/>
      <c r="G6" s="94"/>
      <c r="H6" s="94"/>
      <c r="I6" s="52">
        <v>20171219</v>
      </c>
      <c r="J6" s="52" t="s">
        <v>1559</v>
      </c>
      <c r="K6" s="43" t="s">
        <v>1519</v>
      </c>
      <c r="L6" s="44" t="s">
        <v>1520</v>
      </c>
      <c r="M6" s="44" t="s">
        <v>1589</v>
      </c>
      <c r="N6" s="45" t="s">
        <v>1521</v>
      </c>
      <c r="O6" s="43" t="s">
        <v>759</v>
      </c>
      <c r="P6" s="44" t="s">
        <v>1589</v>
      </c>
      <c r="Q6" s="45" t="s">
        <v>1521</v>
      </c>
      <c r="R6" s="87"/>
    </row>
    <row r="7" spans="1:18" ht="27" customHeight="1" x14ac:dyDescent="0.2">
      <c r="A7" s="57">
        <v>1</v>
      </c>
      <c r="B7" s="2" t="s">
        <v>601</v>
      </c>
      <c r="C7" s="2" t="s">
        <v>1365</v>
      </c>
      <c r="D7" s="2" t="s">
        <v>3800</v>
      </c>
      <c r="E7" s="2" t="s">
        <v>3801</v>
      </c>
      <c r="F7" s="2" t="s">
        <v>603</v>
      </c>
      <c r="G7" s="2" t="s">
        <v>1528</v>
      </c>
      <c r="H7" s="2" t="s">
        <v>604</v>
      </c>
      <c r="I7" s="35">
        <v>6</v>
      </c>
      <c r="J7" s="35">
        <v>0</v>
      </c>
      <c r="K7" s="34">
        <f>SUMIFS(已整理!$H:$H,已整理!$C:$C,K$6,已整理!$D:$D,$B7,已整理!$E:$E,$C7)</f>
        <v>6</v>
      </c>
      <c r="L7" s="34">
        <f>SUMIFS(已整理!$H:$H,已整理!$C:$C,L$6,已整理!$D:$D,$B7,已整理!$E:$E,$C7)</f>
        <v>0</v>
      </c>
      <c r="M7" s="34">
        <f>SUMIFS(已整理!$H:$H,已整理!$C:$C,M$6,已整理!$D:$D,$B7,已整理!$E:$E,$C7)</f>
        <v>0</v>
      </c>
      <c r="N7" s="34">
        <f>(I7+J7)-K7</f>
        <v>0</v>
      </c>
      <c r="O7" s="34">
        <f>SUMIFS(已整理!$I:$I,已整理!$C:$C,O$6,已整理!$D:$D,$B7,已整理!$E:$E,$C7)</f>
        <v>6</v>
      </c>
      <c r="P7" s="34">
        <f>SUMIFS(已整理!$I:$I,已整理!$C:$C,P$6,已整理!$D:$D,$B7,已整理!$E:$E,$C7)</f>
        <v>0</v>
      </c>
      <c r="Q7" s="34">
        <f t="shared" ref="Q7:Q35" si="2">(I7+J7)-O7-P7</f>
        <v>0</v>
      </c>
      <c r="R7" s="58">
        <f t="shared" ref="R7:R35" si="3">SUM(K7:M7)+SUM(O7:P7)</f>
        <v>12</v>
      </c>
    </row>
    <row r="8" spans="1:18" ht="27" customHeight="1" x14ac:dyDescent="0.2">
      <c r="A8" s="57">
        <v>2</v>
      </c>
      <c r="B8" s="2" t="s">
        <v>601</v>
      </c>
      <c r="C8" s="2" t="s">
        <v>1364</v>
      </c>
      <c r="D8" s="2" t="s">
        <v>3800</v>
      </c>
      <c r="E8" s="2" t="s">
        <v>3802</v>
      </c>
      <c r="F8" s="2" t="s">
        <v>603</v>
      </c>
      <c r="G8" s="2" t="s">
        <v>1529</v>
      </c>
      <c r="H8" s="2" t="s">
        <v>604</v>
      </c>
      <c r="I8" s="35">
        <v>3</v>
      </c>
      <c r="J8" s="35">
        <v>0</v>
      </c>
      <c r="K8" s="34">
        <f>SUMIFS(已整理!$H:$H,已整理!$C:$C,K$6,已整理!$D:$D,$B8,已整理!$E:$E,$C8)</f>
        <v>3</v>
      </c>
      <c r="L8" s="34">
        <f>SUMIFS(已整理!$H:$H,已整理!$C:$C,L$6,已整理!$D:$D,$B8,已整理!$E:$E,$C8)</f>
        <v>0</v>
      </c>
      <c r="M8" s="34">
        <f>SUMIFS(已整理!$H:$H,已整理!$C:$C,M$6,已整理!$D:$D,$B8,已整理!$E:$E,$C8)</f>
        <v>0</v>
      </c>
      <c r="N8" s="34">
        <f t="shared" ref="N8:N35" si="4">(I8+J8)-K8</f>
        <v>0</v>
      </c>
      <c r="O8" s="34">
        <f>SUMIFS(已整理!$I:$I,已整理!$C:$C,O$6,已整理!$D:$D,$B8,已整理!$E:$E,$C8)</f>
        <v>3</v>
      </c>
      <c r="P8" s="34">
        <f>SUMIFS(已整理!$I:$I,已整理!$C:$C,P$6,已整理!$D:$D,$B8,已整理!$E:$E,$C8)</f>
        <v>0</v>
      </c>
      <c r="Q8" s="34">
        <f t="shared" si="2"/>
        <v>0</v>
      </c>
      <c r="R8" s="58">
        <f t="shared" si="3"/>
        <v>6</v>
      </c>
    </row>
    <row r="9" spans="1:18" ht="27" customHeight="1" x14ac:dyDescent="0.2">
      <c r="A9" s="57">
        <v>3</v>
      </c>
      <c r="B9" s="2" t="s">
        <v>601</v>
      </c>
      <c r="C9" s="2" t="s">
        <v>1363</v>
      </c>
      <c r="D9" s="2" t="s">
        <v>3800</v>
      </c>
      <c r="E9" s="2" t="s">
        <v>3803</v>
      </c>
      <c r="F9" s="2" t="s">
        <v>603</v>
      </c>
      <c r="G9" s="2" t="s">
        <v>1529</v>
      </c>
      <c r="H9" s="2" t="s">
        <v>604</v>
      </c>
      <c r="I9" s="35">
        <v>2</v>
      </c>
      <c r="J9" s="35">
        <v>0</v>
      </c>
      <c r="K9" s="34">
        <f>SUMIFS(已整理!$H:$H,已整理!$C:$C,K$6,已整理!$D:$D,$B9,已整理!$E:$E,$C9)</f>
        <v>2</v>
      </c>
      <c r="L9" s="34">
        <f>SUMIFS(已整理!$H:$H,已整理!$C:$C,L$6,已整理!$D:$D,$B9,已整理!$E:$E,$C9)</f>
        <v>0</v>
      </c>
      <c r="M9" s="34">
        <f>SUMIFS(已整理!$H:$H,已整理!$C:$C,M$6,已整理!$D:$D,$B9,已整理!$E:$E,$C9)</f>
        <v>0</v>
      </c>
      <c r="N9" s="34">
        <f t="shared" si="4"/>
        <v>0</v>
      </c>
      <c r="O9" s="34">
        <f>SUMIFS(已整理!$I:$I,已整理!$C:$C,O$6,已整理!$D:$D,$B9,已整理!$E:$E,$C9)</f>
        <v>2</v>
      </c>
      <c r="P9" s="34">
        <f>SUMIFS(已整理!$I:$I,已整理!$C:$C,P$6,已整理!$D:$D,$B9,已整理!$E:$E,$C9)</f>
        <v>0</v>
      </c>
      <c r="Q9" s="34">
        <f t="shared" si="2"/>
        <v>0</v>
      </c>
      <c r="R9" s="58">
        <f t="shared" si="3"/>
        <v>4</v>
      </c>
    </row>
    <row r="10" spans="1:18" ht="27" customHeight="1" x14ac:dyDescent="0.2">
      <c r="A10" s="57">
        <v>4</v>
      </c>
      <c r="B10" s="2" t="s">
        <v>601</v>
      </c>
      <c r="C10" s="2" t="s">
        <v>1366</v>
      </c>
      <c r="D10" s="2" t="s">
        <v>3800</v>
      </c>
      <c r="E10" s="2" t="s">
        <v>3804</v>
      </c>
      <c r="F10" s="2" t="s">
        <v>603</v>
      </c>
      <c r="G10" s="2" t="s">
        <v>1530</v>
      </c>
      <c r="H10" s="2" t="s">
        <v>604</v>
      </c>
      <c r="I10" s="35">
        <v>100</v>
      </c>
      <c r="J10" s="35">
        <v>0</v>
      </c>
      <c r="K10" s="34">
        <f>SUMIFS(已整理!$H:$H,已整理!$C:$C,K$6,已整理!$D:$D,$B10,已整理!$E:$E,$C10)</f>
        <v>100</v>
      </c>
      <c r="L10" s="34">
        <f>SUMIFS(已整理!$H:$H,已整理!$C:$C,L$6,已整理!$D:$D,$B10,已整理!$E:$E,$C10)</f>
        <v>6</v>
      </c>
      <c r="M10" s="34">
        <f>SUMIFS(已整理!$H:$H,已整理!$C:$C,M$6,已整理!$D:$D,$B10,已整理!$E:$E,$C10)</f>
        <v>0</v>
      </c>
      <c r="N10" s="34">
        <f t="shared" si="4"/>
        <v>0</v>
      </c>
      <c r="O10" s="34">
        <f>SUMIFS(已整理!$I:$I,已整理!$C:$C,O$6,已整理!$D:$D,$B10,已整理!$E:$E,$C10)</f>
        <v>100</v>
      </c>
      <c r="P10" s="34">
        <f>SUMIFS(已整理!$I:$I,已整理!$C:$C,P$6,已整理!$D:$D,$B10,已整理!$E:$E,$C10)</f>
        <v>0</v>
      </c>
      <c r="Q10" s="34">
        <f t="shared" si="2"/>
        <v>0</v>
      </c>
      <c r="R10" s="58">
        <f t="shared" si="3"/>
        <v>206</v>
      </c>
    </row>
    <row r="11" spans="1:18" ht="27" customHeight="1" x14ac:dyDescent="0.2">
      <c r="A11" s="57">
        <v>5</v>
      </c>
      <c r="B11" s="2" t="s">
        <v>601</v>
      </c>
      <c r="C11" s="2" t="s">
        <v>1367</v>
      </c>
      <c r="D11" s="2" t="s">
        <v>3800</v>
      </c>
      <c r="E11" s="2" t="s">
        <v>762</v>
      </c>
      <c r="F11" s="2" t="s">
        <v>603</v>
      </c>
      <c r="G11" s="2" t="s">
        <v>1531</v>
      </c>
      <c r="H11" s="2" t="s">
        <v>604</v>
      </c>
      <c r="I11" s="35">
        <v>100</v>
      </c>
      <c r="J11" s="35">
        <v>0</v>
      </c>
      <c r="K11" s="34">
        <f>SUMIFS(已整理!$H:$H,已整理!$C:$C,K$6,已整理!$D:$D,$B11,已整理!$E:$E,$C11)</f>
        <v>100</v>
      </c>
      <c r="L11" s="34">
        <f>SUMIFS(已整理!$H:$H,已整理!$C:$C,L$6,已整理!$D:$D,$B11,已整理!$E:$E,$C11)</f>
        <v>0</v>
      </c>
      <c r="M11" s="34">
        <f>SUMIFS(已整理!$H:$H,已整理!$C:$C,M$6,已整理!$D:$D,$B11,已整理!$E:$E,$C11)</f>
        <v>0</v>
      </c>
      <c r="N11" s="34">
        <f t="shared" si="4"/>
        <v>0</v>
      </c>
      <c r="O11" s="34">
        <f>SUMIFS(已整理!$I:$I,已整理!$C:$C,O$6,已整理!$D:$D,$B11,已整理!$E:$E,$C11)</f>
        <v>100</v>
      </c>
      <c r="P11" s="34">
        <f>SUMIFS(已整理!$I:$I,已整理!$C:$C,P$6,已整理!$D:$D,$B11,已整理!$E:$E,$C11)</f>
        <v>0</v>
      </c>
      <c r="Q11" s="34">
        <f t="shared" si="2"/>
        <v>0</v>
      </c>
      <c r="R11" s="58">
        <f t="shared" si="3"/>
        <v>200</v>
      </c>
    </row>
    <row r="12" spans="1:18" ht="27" customHeight="1" x14ac:dyDescent="0.2">
      <c r="A12" s="57">
        <v>6</v>
      </c>
      <c r="B12" s="2" t="s">
        <v>601</v>
      </c>
      <c r="C12" s="2" t="s">
        <v>1415</v>
      </c>
      <c r="D12" s="2" t="s">
        <v>3800</v>
      </c>
      <c r="E12" s="2" t="s">
        <v>763</v>
      </c>
      <c r="F12" s="2" t="s">
        <v>603</v>
      </c>
      <c r="G12" s="2" t="s">
        <v>1532</v>
      </c>
      <c r="H12" s="2" t="s">
        <v>604</v>
      </c>
      <c r="I12" s="35">
        <v>100</v>
      </c>
      <c r="J12" s="35">
        <v>0</v>
      </c>
      <c r="K12" s="34">
        <f>SUMIFS(已整理!$H:$H,已整理!$C:$C,K$6,已整理!$D:$D,$B12,已整理!$E:$E,$C12)</f>
        <v>100</v>
      </c>
      <c r="L12" s="34">
        <f>SUMIFS(已整理!$H:$H,已整理!$C:$C,L$6,已整理!$D:$D,$B12,已整理!$E:$E,$C12)</f>
        <v>0</v>
      </c>
      <c r="M12" s="34">
        <f>SUMIFS(已整理!$H:$H,已整理!$C:$C,M$6,已整理!$D:$D,$B12,已整理!$E:$E,$C12)</f>
        <v>0</v>
      </c>
      <c r="N12" s="34">
        <f t="shared" si="4"/>
        <v>0</v>
      </c>
      <c r="O12" s="34">
        <f>SUMIFS(已整理!$I:$I,已整理!$C:$C,O$6,已整理!$D:$D,$B12,已整理!$E:$E,$C12)</f>
        <v>100</v>
      </c>
      <c r="P12" s="34">
        <f>SUMIFS(已整理!$I:$I,已整理!$C:$C,P$6,已整理!$D:$D,$B12,已整理!$E:$E,$C12)</f>
        <v>0</v>
      </c>
      <c r="Q12" s="34">
        <f t="shared" si="2"/>
        <v>0</v>
      </c>
      <c r="R12" s="58">
        <f t="shared" si="3"/>
        <v>200</v>
      </c>
    </row>
    <row r="13" spans="1:18" ht="27" customHeight="1" x14ac:dyDescent="0.2">
      <c r="A13" s="57">
        <v>7</v>
      </c>
      <c r="B13" s="2" t="s">
        <v>601</v>
      </c>
      <c r="C13" s="2" t="s">
        <v>1368</v>
      </c>
      <c r="D13" s="2" t="s">
        <v>3800</v>
      </c>
      <c r="E13" s="2" t="s">
        <v>764</v>
      </c>
      <c r="F13" s="2" t="s">
        <v>603</v>
      </c>
      <c r="G13" s="2" t="s">
        <v>1533</v>
      </c>
      <c r="H13" s="2" t="s">
        <v>604</v>
      </c>
      <c r="I13" s="35">
        <v>100</v>
      </c>
      <c r="J13" s="35">
        <v>0</v>
      </c>
      <c r="K13" s="34">
        <f>SUMIFS(已整理!$H:$H,已整理!$C:$C,K$6,已整理!$D:$D,$B13,已整理!$E:$E,$C13)</f>
        <v>100</v>
      </c>
      <c r="L13" s="34">
        <f>SUMIFS(已整理!$H:$H,已整理!$C:$C,L$6,已整理!$D:$D,$B13,已整理!$E:$E,$C13)</f>
        <v>0</v>
      </c>
      <c r="M13" s="34">
        <f>SUMIFS(已整理!$H:$H,已整理!$C:$C,M$6,已整理!$D:$D,$B13,已整理!$E:$E,$C13)</f>
        <v>0</v>
      </c>
      <c r="N13" s="34">
        <f t="shared" si="4"/>
        <v>0</v>
      </c>
      <c r="O13" s="34">
        <f>SUMIFS(已整理!$I:$I,已整理!$C:$C,O$6,已整理!$D:$D,$B13,已整理!$E:$E,$C13)</f>
        <v>100</v>
      </c>
      <c r="P13" s="34">
        <f>SUMIFS(已整理!$I:$I,已整理!$C:$C,P$6,已整理!$D:$D,$B13,已整理!$E:$E,$C13)</f>
        <v>0</v>
      </c>
      <c r="Q13" s="34">
        <f t="shared" si="2"/>
        <v>0</v>
      </c>
      <c r="R13" s="58">
        <f t="shared" si="3"/>
        <v>200</v>
      </c>
    </row>
    <row r="14" spans="1:18" ht="27" customHeight="1" x14ac:dyDescent="0.2">
      <c r="A14" s="57">
        <v>8</v>
      </c>
      <c r="B14" s="2" t="s">
        <v>601</v>
      </c>
      <c r="C14" s="2" t="s">
        <v>1369</v>
      </c>
      <c r="D14" s="2" t="s">
        <v>3800</v>
      </c>
      <c r="E14" s="2" t="s">
        <v>3805</v>
      </c>
      <c r="F14" s="2" t="s">
        <v>603</v>
      </c>
      <c r="G14" s="2" t="s">
        <v>1534</v>
      </c>
      <c r="H14" s="2" t="s">
        <v>604</v>
      </c>
      <c r="I14" s="35">
        <v>50</v>
      </c>
      <c r="J14" s="35">
        <v>0</v>
      </c>
      <c r="K14" s="34">
        <f>SUMIFS(已整理!$H:$H,已整理!$C:$C,K$6,已整理!$D:$D,$B14,已整理!$E:$E,$C14)</f>
        <v>50</v>
      </c>
      <c r="L14" s="34">
        <f>SUMIFS(已整理!$H:$H,已整理!$C:$C,L$6,已整理!$D:$D,$B14,已整理!$E:$E,$C14)</f>
        <v>0</v>
      </c>
      <c r="M14" s="34">
        <f>SUMIFS(已整理!$H:$H,已整理!$C:$C,M$6,已整理!$D:$D,$B14,已整理!$E:$E,$C14)</f>
        <v>0</v>
      </c>
      <c r="N14" s="34">
        <f t="shared" si="4"/>
        <v>0</v>
      </c>
      <c r="O14" s="34">
        <f>SUMIFS(已整理!$I:$I,已整理!$C:$C,O$6,已整理!$D:$D,$B14,已整理!$E:$E,$C14)</f>
        <v>50</v>
      </c>
      <c r="P14" s="34">
        <f>SUMIFS(已整理!$I:$I,已整理!$C:$C,P$6,已整理!$D:$D,$B14,已整理!$E:$E,$C14)</f>
        <v>0</v>
      </c>
      <c r="Q14" s="34">
        <f t="shared" si="2"/>
        <v>0</v>
      </c>
      <c r="R14" s="58">
        <f t="shared" si="3"/>
        <v>100</v>
      </c>
    </row>
    <row r="15" spans="1:18" ht="27" customHeight="1" x14ac:dyDescent="0.2">
      <c r="A15" s="57">
        <v>9</v>
      </c>
      <c r="B15" s="2" t="s">
        <v>601</v>
      </c>
      <c r="C15" s="2" t="s">
        <v>605</v>
      </c>
      <c r="D15" s="2" t="s">
        <v>3800</v>
      </c>
      <c r="E15" s="2" t="s">
        <v>3806</v>
      </c>
      <c r="F15" s="2" t="s">
        <v>603</v>
      </c>
      <c r="G15" s="2" t="s">
        <v>1535</v>
      </c>
      <c r="H15" s="2" t="s">
        <v>768</v>
      </c>
      <c r="I15" s="35">
        <v>16</v>
      </c>
      <c r="J15" s="35">
        <v>0</v>
      </c>
      <c r="K15" s="34">
        <f>SUMIFS(已整理!$H:$H,已整理!$C:$C,K$6,已整理!$D:$D,$B15,已整理!$E:$E,$C15)</f>
        <v>16</v>
      </c>
      <c r="L15" s="34">
        <f>SUMIFS(已整理!$H:$H,已整理!$C:$C,L$6,已整理!$D:$D,$B15,已整理!$E:$E,$C15)</f>
        <v>0</v>
      </c>
      <c r="M15" s="34">
        <f>SUMIFS(已整理!$H:$H,已整理!$C:$C,M$6,已整理!$D:$D,$B15,已整理!$E:$E,$C15)</f>
        <v>0</v>
      </c>
      <c r="N15" s="34">
        <f t="shared" si="4"/>
        <v>0</v>
      </c>
      <c r="O15" s="34">
        <f>SUMIFS(已整理!$I:$I,已整理!$C:$C,O$6,已整理!$D:$D,$B15,已整理!$E:$E,$C15)</f>
        <v>16</v>
      </c>
      <c r="P15" s="34">
        <f>SUMIFS(已整理!$I:$I,已整理!$C:$C,P$6,已整理!$D:$D,$B15,已整理!$E:$E,$C15)</f>
        <v>0</v>
      </c>
      <c r="Q15" s="34">
        <f t="shared" si="2"/>
        <v>0</v>
      </c>
      <c r="R15" s="58">
        <f t="shared" si="3"/>
        <v>32</v>
      </c>
    </row>
    <row r="16" spans="1:18" ht="27" customHeight="1" x14ac:dyDescent="0.2">
      <c r="A16" s="57">
        <v>10</v>
      </c>
      <c r="B16" s="2" t="s">
        <v>610</v>
      </c>
      <c r="C16" s="2" t="s">
        <v>765</v>
      </c>
      <c r="D16" s="2" t="s">
        <v>1438</v>
      </c>
      <c r="E16" s="2" t="s">
        <v>765</v>
      </c>
      <c r="F16" s="2" t="s">
        <v>612</v>
      </c>
      <c r="G16" s="2"/>
      <c r="H16" s="2" t="s">
        <v>768</v>
      </c>
      <c r="I16" s="35">
        <v>1</v>
      </c>
      <c r="J16" s="35">
        <v>0</v>
      </c>
      <c r="K16" s="34">
        <f>SUMIFS(已整理!$H:$H,已整理!$C:$C,K$6,已整理!$D:$D,$B16,已整理!$E:$E,$C16)</f>
        <v>1</v>
      </c>
      <c r="L16" s="34">
        <f>SUMIFS(已整理!$H:$H,已整理!$C:$C,L$6,已整理!$D:$D,$B16,已整理!$E:$E,$C16)</f>
        <v>0</v>
      </c>
      <c r="M16" s="34">
        <f>SUMIFS(已整理!$H:$H,已整理!$C:$C,M$6,已整理!$D:$D,$B16,已整理!$E:$E,$C16)</f>
        <v>0</v>
      </c>
      <c r="N16" s="34">
        <f t="shared" si="4"/>
        <v>0</v>
      </c>
      <c r="O16" s="34">
        <f>SUMIFS(已整理!$I:$I,已整理!$C:$C,O$6,已整理!$D:$D,$B16,已整理!$E:$E,$C16)</f>
        <v>1</v>
      </c>
      <c r="P16" s="34">
        <f>SUMIFS(已整理!$I:$I,已整理!$C:$C,P$6,已整理!$D:$D,$B16,已整理!$E:$E,$C16)</f>
        <v>0</v>
      </c>
      <c r="Q16" s="34">
        <f t="shared" si="2"/>
        <v>0</v>
      </c>
      <c r="R16" s="58">
        <f t="shared" si="3"/>
        <v>2</v>
      </c>
    </row>
    <row r="17" spans="1:18" ht="27" customHeight="1" x14ac:dyDescent="0.2">
      <c r="A17" s="57">
        <v>11</v>
      </c>
      <c r="B17" s="2" t="s">
        <v>3825</v>
      </c>
      <c r="C17" s="2" t="s">
        <v>765</v>
      </c>
      <c r="D17" s="2" t="s">
        <v>607</v>
      </c>
      <c r="E17" s="2" t="s">
        <v>765</v>
      </c>
      <c r="F17" s="2" t="s">
        <v>609</v>
      </c>
      <c r="G17" s="2" t="s">
        <v>1536</v>
      </c>
      <c r="H17" s="2" t="s">
        <v>768</v>
      </c>
      <c r="I17" s="35">
        <v>1</v>
      </c>
      <c r="J17" s="35">
        <v>0</v>
      </c>
      <c r="K17" s="34">
        <f>SUMIFS(已整理!$H:$H,已整理!$C:$C,K$6,已整理!$D:$D,$B17,已整理!$E:$E,$C17)</f>
        <v>1</v>
      </c>
      <c r="L17" s="34">
        <f>SUMIFS(已整理!$H:$H,已整理!$C:$C,L$6,已整理!$D:$D,$B17,已整理!$E:$E,$C17)</f>
        <v>0</v>
      </c>
      <c r="M17" s="34">
        <f>SUMIFS(已整理!$H:$H,已整理!$C:$C,M$6,已整理!$D:$D,$B17,已整理!$E:$E,$C17)</f>
        <v>0</v>
      </c>
      <c r="N17" s="34">
        <f t="shared" si="4"/>
        <v>0</v>
      </c>
      <c r="O17" s="34">
        <f>SUMIFS(已整理!$I:$I,已整理!$C:$C,O$6,已整理!$D:$D,$B17,已整理!$E:$E,$C17)</f>
        <v>1</v>
      </c>
      <c r="P17" s="34">
        <f>SUMIFS(已整理!$I:$I,已整理!$C:$C,P$6,已整理!$D:$D,$B17,已整理!$E:$E,$C17)</f>
        <v>0</v>
      </c>
      <c r="Q17" s="34">
        <f t="shared" si="2"/>
        <v>0</v>
      </c>
      <c r="R17" s="58">
        <f t="shared" si="3"/>
        <v>2</v>
      </c>
    </row>
    <row r="18" spans="1:18" ht="27" customHeight="1" x14ac:dyDescent="0.2">
      <c r="A18" s="57">
        <v>12</v>
      </c>
      <c r="B18" s="2" t="s">
        <v>613</v>
      </c>
      <c r="C18" s="2" t="s">
        <v>765</v>
      </c>
      <c r="D18" s="2" t="s">
        <v>3938</v>
      </c>
      <c r="E18" s="2" t="s">
        <v>765</v>
      </c>
      <c r="F18" s="2" t="s">
        <v>614</v>
      </c>
      <c r="G18" s="2"/>
      <c r="H18" s="2" t="s">
        <v>768</v>
      </c>
      <c r="I18" s="35">
        <v>4</v>
      </c>
      <c r="J18" s="35">
        <v>0</v>
      </c>
      <c r="K18" s="34">
        <f>SUMIFS(已整理!$H:$H,已整理!$C:$C,K$6,已整理!$D:$D,$B18,已整理!$E:$E,$C18)</f>
        <v>4</v>
      </c>
      <c r="L18" s="34">
        <f>SUMIFS(已整理!$H:$H,已整理!$C:$C,L$6,已整理!$D:$D,$B18,已整理!$E:$E,$C18)</f>
        <v>0</v>
      </c>
      <c r="M18" s="34">
        <f>SUMIFS(已整理!$H:$H,已整理!$C:$C,M$6,已整理!$D:$D,$B18,已整理!$E:$E,$C18)</f>
        <v>0</v>
      </c>
      <c r="N18" s="34">
        <f t="shared" si="4"/>
        <v>0</v>
      </c>
      <c r="O18" s="34">
        <f>SUMIFS(已整理!$I:$I,已整理!$C:$C,O$6,已整理!$D:$D,$B18,已整理!$E:$E,$C18)</f>
        <v>4</v>
      </c>
      <c r="P18" s="34">
        <f>SUMIFS(已整理!$I:$I,已整理!$C:$C,P$6,已整理!$D:$D,$B18,已整理!$E:$E,$C18)</f>
        <v>0</v>
      </c>
      <c r="Q18" s="34">
        <f t="shared" si="2"/>
        <v>0</v>
      </c>
      <c r="R18" s="58">
        <f t="shared" si="3"/>
        <v>8</v>
      </c>
    </row>
    <row r="19" spans="1:18" ht="27" customHeight="1" x14ac:dyDescent="0.2">
      <c r="A19" s="57">
        <v>13</v>
      </c>
      <c r="B19" s="2" t="s">
        <v>616</v>
      </c>
      <c r="C19" s="2" t="s">
        <v>765</v>
      </c>
      <c r="D19" s="2" t="s">
        <v>412</v>
      </c>
      <c r="E19" s="2" t="s">
        <v>765</v>
      </c>
      <c r="F19" s="2" t="s">
        <v>615</v>
      </c>
      <c r="G19" s="2" t="s">
        <v>1537</v>
      </c>
      <c r="H19" s="2" t="s">
        <v>768</v>
      </c>
      <c r="I19" s="35">
        <v>4</v>
      </c>
      <c r="J19" s="35">
        <v>0</v>
      </c>
      <c r="K19" s="34">
        <f>SUMIFS(已整理!$H:$H,已整理!$C:$C,K$6,已整理!$D:$D,$B19,已整理!$E:$E,$C19)</f>
        <v>4</v>
      </c>
      <c r="L19" s="34">
        <f>SUMIFS(已整理!$H:$H,已整理!$C:$C,L$6,已整理!$D:$D,$B19,已整理!$E:$E,$C19)</f>
        <v>0</v>
      </c>
      <c r="M19" s="34">
        <f>SUMIFS(已整理!$H:$H,已整理!$C:$C,M$6,已整理!$D:$D,$B19,已整理!$E:$E,$C19)</f>
        <v>0</v>
      </c>
      <c r="N19" s="34">
        <f t="shared" si="4"/>
        <v>0</v>
      </c>
      <c r="O19" s="34">
        <f>SUMIFS(已整理!$I:$I,已整理!$C:$C,O$6,已整理!$D:$D,$B19,已整理!$E:$E,$C19)</f>
        <v>4</v>
      </c>
      <c r="P19" s="34">
        <f>SUMIFS(已整理!$I:$I,已整理!$C:$C,P$6,已整理!$D:$D,$B19,已整理!$E:$E,$C19)</f>
        <v>0</v>
      </c>
      <c r="Q19" s="34">
        <f t="shared" si="2"/>
        <v>0</v>
      </c>
      <c r="R19" s="58">
        <f t="shared" si="3"/>
        <v>8</v>
      </c>
    </row>
    <row r="20" spans="1:18" ht="27" customHeight="1" x14ac:dyDescent="0.2">
      <c r="A20" s="57">
        <v>14</v>
      </c>
      <c r="B20" s="2" t="s">
        <v>751</v>
      </c>
      <c r="C20" s="2" t="s">
        <v>623</v>
      </c>
      <c r="D20" s="2" t="s">
        <v>413</v>
      </c>
      <c r="E20" s="2" t="s">
        <v>3807</v>
      </c>
      <c r="F20" s="2" t="s">
        <v>625</v>
      </c>
      <c r="G20" s="2" t="s">
        <v>1538</v>
      </c>
      <c r="H20" s="2" t="s">
        <v>604</v>
      </c>
      <c r="I20" s="35">
        <v>90</v>
      </c>
      <c r="J20" s="35">
        <v>0</v>
      </c>
      <c r="K20" s="34">
        <f>SUMIFS(已整理!$H:$H,已整理!$C:$C,K$6,已整理!$D:$D,$B20,已整理!$E:$E,$C20)</f>
        <v>90</v>
      </c>
      <c r="L20" s="34">
        <f>SUMIFS(已整理!$H:$H,已整理!$C:$C,L$6,已整理!$D:$D,$B20,已整理!$E:$E,$C20)</f>
        <v>90</v>
      </c>
      <c r="M20" s="34">
        <f>SUMIFS(已整理!$H:$H,已整理!$C:$C,M$6,已整理!$D:$D,$B20,已整理!$E:$E,$C20)</f>
        <v>0</v>
      </c>
      <c r="N20" s="34">
        <f>(I20+J20)-K20</f>
        <v>0</v>
      </c>
      <c r="O20" s="34">
        <f>SUMIFS(已整理!$I:$I,已整理!$C:$C,O$6,已整理!$D:$D,$B20,已整理!$E:$E,$C20)</f>
        <v>90</v>
      </c>
      <c r="P20" s="34">
        <f>SUMIFS(已整理!$I:$I,已整理!$C:$C,P$6,已整理!$D:$D,$B20,已整理!$E:$E,$C20)</f>
        <v>0</v>
      </c>
      <c r="Q20" s="34">
        <f t="shared" si="2"/>
        <v>0</v>
      </c>
      <c r="R20" s="58">
        <f t="shared" si="3"/>
        <v>270</v>
      </c>
    </row>
    <row r="21" spans="1:18" ht="27" customHeight="1" x14ac:dyDescent="0.2">
      <c r="A21" s="57">
        <v>15</v>
      </c>
      <c r="B21" s="2" t="s">
        <v>413</v>
      </c>
      <c r="C21" s="2" t="s">
        <v>617</v>
      </c>
      <c r="D21" s="2" t="s">
        <v>4259</v>
      </c>
      <c r="E21" s="2" t="s">
        <v>3808</v>
      </c>
      <c r="F21" s="2" t="s">
        <v>620</v>
      </c>
      <c r="G21" s="2" t="s">
        <v>1527</v>
      </c>
      <c r="H21" s="2" t="s">
        <v>768</v>
      </c>
      <c r="I21" s="35">
        <v>2</v>
      </c>
      <c r="J21" s="35">
        <v>0</v>
      </c>
      <c r="K21" s="34">
        <f>SUMIFS(已整理!$H:$H,已整理!$C:$C,K$6,已整理!$D:$D,$B21,已整理!$E:$E,$C21)</f>
        <v>2</v>
      </c>
      <c r="L21" s="34">
        <f>SUMIFS(已整理!$H:$H,已整理!$C:$C,L$6,已整理!$D:$D,$B21,已整理!$E:$E,$C21)</f>
        <v>0</v>
      </c>
      <c r="M21" s="34">
        <f>SUMIFS(已整理!$H:$H,已整理!$C:$C,M$6,已整理!$D:$D,$B21,已整理!$E:$E,$C21)</f>
        <v>0</v>
      </c>
      <c r="N21" s="34">
        <f t="shared" si="4"/>
        <v>0</v>
      </c>
      <c r="O21" s="34">
        <f>SUMIFS(已整理!$I:$I,已整理!$C:$C,O$6,已整理!$D:$D,$B21,已整理!$E:$E,$C21)</f>
        <v>2</v>
      </c>
      <c r="P21" s="34">
        <f>SUMIFS(已整理!$I:$I,已整理!$C:$C,P$6,已整理!$D:$D,$B21,已整理!$E:$E,$C21)</f>
        <v>0</v>
      </c>
      <c r="Q21" s="34">
        <f t="shared" si="2"/>
        <v>0</v>
      </c>
      <c r="R21" s="58">
        <f t="shared" si="3"/>
        <v>4</v>
      </c>
    </row>
    <row r="22" spans="1:18" ht="27" customHeight="1" x14ac:dyDescent="0.2">
      <c r="A22" s="57">
        <v>16</v>
      </c>
      <c r="B22" s="2" t="s">
        <v>413</v>
      </c>
      <c r="C22" s="2" t="s">
        <v>4250</v>
      </c>
      <c r="D22" s="2" t="s">
        <v>4259</v>
      </c>
      <c r="E22" s="2" t="s">
        <v>4265</v>
      </c>
      <c r="F22" s="2" t="s">
        <v>4260</v>
      </c>
      <c r="G22" s="2" t="s">
        <v>4261</v>
      </c>
      <c r="H22" s="2" t="s">
        <v>604</v>
      </c>
      <c r="I22" s="35">
        <v>1</v>
      </c>
      <c r="J22" s="35">
        <v>0</v>
      </c>
      <c r="K22" s="34">
        <f>SUMIFS(已整理!$H:$H,已整理!$C:$C,K$6,已整理!$D:$D,$B22,已整理!$E:$E,$C22)</f>
        <v>1</v>
      </c>
      <c r="L22" s="34">
        <f>SUMIFS(已整理!$H:$H,已整理!$C:$C,L$6,已整理!$D:$D,$B22,已整理!$E:$E,$C22)</f>
        <v>0</v>
      </c>
      <c r="M22" s="34">
        <f>SUMIFS(已整理!$H:$H,已整理!$C:$C,M$6,已整理!$D:$D,$B22,已整理!$E:$E,$C22)</f>
        <v>0</v>
      </c>
      <c r="N22" s="34">
        <f t="shared" ref="N22" si="5">(I22+J22)-K22</f>
        <v>0</v>
      </c>
      <c r="O22" s="34">
        <f>SUMIFS(已整理!$I:$I,已整理!$C:$C,O$6,已整理!$D:$D,$B22,已整理!$E:$E,$C22)</f>
        <v>1</v>
      </c>
      <c r="P22" s="34">
        <f>SUMIFS(已整理!$I:$I,已整理!$C:$C,P$6,已整理!$D:$D,$B22,已整理!$E:$E,$C22)</f>
        <v>0</v>
      </c>
      <c r="Q22" s="34">
        <f t="shared" ref="Q22" si="6">(I22+J22)-O22-P22</f>
        <v>0</v>
      </c>
      <c r="R22" s="58">
        <f t="shared" ref="R22" si="7">SUM(K22:M22)+SUM(O22:P22)</f>
        <v>2</v>
      </c>
    </row>
    <row r="23" spans="1:18" ht="27" customHeight="1" x14ac:dyDescent="0.2">
      <c r="A23" s="57">
        <v>17</v>
      </c>
      <c r="B23" s="2" t="s">
        <v>751</v>
      </c>
      <c r="C23" s="2" t="s">
        <v>618</v>
      </c>
      <c r="D23" s="2" t="s">
        <v>413</v>
      </c>
      <c r="E23" s="2" t="s">
        <v>3809</v>
      </c>
      <c r="F23" s="2" t="s">
        <v>622</v>
      </c>
      <c r="G23" s="2" t="s">
        <v>1511</v>
      </c>
      <c r="H23" s="2" t="s">
        <v>768</v>
      </c>
      <c r="I23" s="35">
        <v>20</v>
      </c>
      <c r="J23" s="35">
        <v>0</v>
      </c>
      <c r="K23" s="34">
        <f>SUMIFS(已整理!$H:$H,已整理!$C:$C,K$6,已整理!$D:$D,$B23,已整理!$E:$E,$C23)</f>
        <v>20</v>
      </c>
      <c r="L23" s="34">
        <f>SUMIFS(已整理!$H:$H,已整理!$C:$C,L$6,已整理!$D:$D,$B23,已整理!$E:$E,$C23)</f>
        <v>8</v>
      </c>
      <c r="M23" s="34">
        <f>SUMIFS(已整理!$H:$H,已整理!$C:$C,M$6,已整理!$D:$D,$B23,已整理!$E:$E,$C23)</f>
        <v>0</v>
      </c>
      <c r="N23" s="34">
        <f t="shared" si="4"/>
        <v>0</v>
      </c>
      <c r="O23" s="34">
        <f>SUMIFS(已整理!$I:$I,已整理!$C:$C,O$6,已整理!$D:$D,$B23,已整理!$E:$E,$C23)</f>
        <v>20</v>
      </c>
      <c r="P23" s="34">
        <f>SUMIFS(已整理!$I:$I,已整理!$C:$C,P$6,已整理!$D:$D,$B23,已整理!$E:$E,$C23)</f>
        <v>0</v>
      </c>
      <c r="Q23" s="34">
        <f t="shared" si="2"/>
        <v>0</v>
      </c>
      <c r="R23" s="58">
        <f t="shared" si="3"/>
        <v>48</v>
      </c>
    </row>
    <row r="24" spans="1:18" ht="27" customHeight="1" x14ac:dyDescent="0.2">
      <c r="A24" s="57">
        <v>18</v>
      </c>
      <c r="B24" s="2" t="s">
        <v>1402</v>
      </c>
      <c r="C24" s="2" t="s">
        <v>766</v>
      </c>
      <c r="D24" s="2" t="s">
        <v>765</v>
      </c>
      <c r="E24" s="2" t="s">
        <v>765</v>
      </c>
      <c r="F24" s="2" t="s">
        <v>1407</v>
      </c>
      <c r="G24" s="37" t="s">
        <v>1588</v>
      </c>
      <c r="H24" s="2" t="s">
        <v>768</v>
      </c>
      <c r="I24" s="35">
        <v>2</v>
      </c>
      <c r="J24" s="35">
        <v>0</v>
      </c>
      <c r="K24" s="34">
        <f>SUMIFS(已整理!$H:$H,已整理!$C:$C,K$6,已整理!$D:$D,$B24,已整理!$E:$E,$C24)</f>
        <v>2</v>
      </c>
      <c r="L24" s="34">
        <f>SUMIFS(已整理!$H:$H,已整理!$C:$C,L$6,已整理!$D:$D,$B24,已整理!$E:$E,$C24)</f>
        <v>0</v>
      </c>
      <c r="M24" s="34">
        <f>SUMIFS(已整理!$H:$H,已整理!$C:$C,M$6,已整理!$D:$D,$B24,已整理!$E:$E,$C24)</f>
        <v>0</v>
      </c>
      <c r="N24" s="34">
        <f t="shared" si="4"/>
        <v>0</v>
      </c>
      <c r="O24" s="34">
        <f>SUMIFS(已整理!$I:$I,已整理!$C:$C,O$6,已整理!$D:$D,$B24,已整理!$E:$E,$C24)</f>
        <v>2</v>
      </c>
      <c r="P24" s="34">
        <f>SUMIFS(已整理!$I:$I,已整理!$C:$C,P$6,已整理!$D:$D,$B24,已整理!$E:$E,$C24)</f>
        <v>0</v>
      </c>
      <c r="Q24" s="34">
        <f t="shared" si="2"/>
        <v>0</v>
      </c>
      <c r="R24" s="58">
        <f t="shared" si="3"/>
        <v>4</v>
      </c>
    </row>
    <row r="25" spans="1:18" ht="27" customHeight="1" x14ac:dyDescent="0.2">
      <c r="A25" s="57">
        <v>19</v>
      </c>
      <c r="B25" s="2" t="s">
        <v>626</v>
      </c>
      <c r="C25" s="2" t="s">
        <v>765</v>
      </c>
      <c r="D25" s="2" t="s">
        <v>3810</v>
      </c>
      <c r="E25" s="2" t="s">
        <v>765</v>
      </c>
      <c r="F25" s="2" t="s">
        <v>628</v>
      </c>
      <c r="G25" s="2" t="s">
        <v>1539</v>
      </c>
      <c r="H25" s="2" t="s">
        <v>768</v>
      </c>
      <c r="I25" s="35">
        <v>6</v>
      </c>
      <c r="J25" s="35">
        <v>0</v>
      </c>
      <c r="K25" s="34">
        <f>SUMIFS(已整理!$H:$H,已整理!$C:$C,K$6,已整理!$D:$D,$B25,已整理!$E:$E,$C25)</f>
        <v>6</v>
      </c>
      <c r="L25" s="34">
        <f>SUMIFS(已整理!$H:$H,已整理!$C:$C,L$6,已整理!$D:$D,$B25,已整理!$E:$E,$C25)</f>
        <v>0</v>
      </c>
      <c r="M25" s="34">
        <f>SUMIFS(已整理!$H:$H,已整理!$C:$C,M$6,已整理!$D:$D,$B25,已整理!$E:$E,$C25)</f>
        <v>0</v>
      </c>
      <c r="N25" s="34">
        <f t="shared" si="4"/>
        <v>0</v>
      </c>
      <c r="O25" s="34">
        <f>SUMIFS(已整理!$I:$I,已整理!$C:$C,O$6,已整理!$D:$D,$B25,已整理!$E:$E,$C25)</f>
        <v>6</v>
      </c>
      <c r="P25" s="34">
        <f>SUMIFS(已整理!$I:$I,已整理!$C:$C,P$6,已整理!$D:$D,$B25,已整理!$E:$E,$C25)</f>
        <v>0</v>
      </c>
      <c r="Q25" s="34">
        <f t="shared" si="2"/>
        <v>0</v>
      </c>
      <c r="R25" s="58">
        <f t="shared" si="3"/>
        <v>12</v>
      </c>
    </row>
    <row r="26" spans="1:18" ht="27" customHeight="1" x14ac:dyDescent="0.2">
      <c r="A26" s="57">
        <v>20</v>
      </c>
      <c r="B26" s="2" t="s">
        <v>1301</v>
      </c>
      <c r="C26" s="2" t="s">
        <v>765</v>
      </c>
      <c r="D26" s="2" t="s">
        <v>3811</v>
      </c>
      <c r="E26" s="2" t="s">
        <v>765</v>
      </c>
      <c r="F26" s="2" t="s">
        <v>1302</v>
      </c>
      <c r="G26" s="2"/>
      <c r="H26" s="2" t="s">
        <v>768</v>
      </c>
      <c r="I26" s="35">
        <v>1</v>
      </c>
      <c r="J26" s="35">
        <v>0</v>
      </c>
      <c r="K26" s="34">
        <f>SUMIFS(已整理!$H:$H,已整理!$C:$C,K$6,已整理!$D:$D,$B26,已整理!$E:$E,$C26)</f>
        <v>1</v>
      </c>
      <c r="L26" s="34">
        <f>SUMIFS(已整理!$H:$H,已整理!$C:$C,L$6,已整理!$D:$D,$B26,已整理!$E:$E,$C26)</f>
        <v>0</v>
      </c>
      <c r="M26" s="34">
        <f>SUMIFS(已整理!$H:$H,已整理!$C:$C,M$6,已整理!$D:$D,$B26,已整理!$E:$E,$C26)</f>
        <v>0</v>
      </c>
      <c r="N26" s="34">
        <f t="shared" si="4"/>
        <v>0</v>
      </c>
      <c r="O26" s="34">
        <f>SUMIFS(已整理!$I:$I,已整理!$C:$C,O$6,已整理!$D:$D,$B26,已整理!$E:$E,$C26)</f>
        <v>1</v>
      </c>
      <c r="P26" s="34">
        <f>SUMIFS(已整理!$I:$I,已整理!$C:$C,P$6,已整理!$D:$D,$B26,已整理!$E:$E,$C26)</f>
        <v>0</v>
      </c>
      <c r="Q26" s="34">
        <f t="shared" si="2"/>
        <v>0</v>
      </c>
      <c r="R26" s="58">
        <f t="shared" si="3"/>
        <v>2</v>
      </c>
    </row>
    <row r="27" spans="1:18" ht="27" customHeight="1" x14ac:dyDescent="0.2">
      <c r="A27" s="57">
        <v>21</v>
      </c>
      <c r="B27" s="2" t="s">
        <v>629</v>
      </c>
      <c r="C27" s="2" t="s">
        <v>765</v>
      </c>
      <c r="D27" s="2" t="s">
        <v>3939</v>
      </c>
      <c r="E27" s="2" t="s">
        <v>765</v>
      </c>
      <c r="F27" s="2" t="s">
        <v>631</v>
      </c>
      <c r="G27" s="2" t="s">
        <v>1540</v>
      </c>
      <c r="H27" s="2" t="s">
        <v>604</v>
      </c>
      <c r="I27" s="35">
        <v>1</v>
      </c>
      <c r="J27" s="35">
        <v>0</v>
      </c>
      <c r="K27" s="34">
        <f>SUMIFS(已整理!$H:$H,已整理!$C:$C,K$6,已整理!$D:$D,$B27,已整理!$E:$E,$C27)</f>
        <v>1</v>
      </c>
      <c r="L27" s="34">
        <f>SUMIFS(已整理!$H:$H,已整理!$C:$C,L$6,已整理!$D:$D,$B27,已整理!$E:$E,$C27)</f>
        <v>0</v>
      </c>
      <c r="M27" s="34">
        <f>SUMIFS(已整理!$H:$H,已整理!$C:$C,M$6,已整理!$D:$D,$B27,已整理!$E:$E,$C27)</f>
        <v>0</v>
      </c>
      <c r="N27" s="34">
        <f t="shared" si="4"/>
        <v>0</v>
      </c>
      <c r="O27" s="34">
        <f>SUMIFS(已整理!$I:$I,已整理!$C:$C,O$6,已整理!$D:$D,$B27,已整理!$E:$E,$C27)</f>
        <v>1</v>
      </c>
      <c r="P27" s="34">
        <f>SUMIFS(已整理!$I:$I,已整理!$C:$C,P$6,已整理!$D:$D,$B27,已整理!$E:$E,$C27)</f>
        <v>0</v>
      </c>
      <c r="Q27" s="34">
        <f t="shared" si="2"/>
        <v>0</v>
      </c>
      <c r="R27" s="58">
        <f t="shared" si="3"/>
        <v>2</v>
      </c>
    </row>
    <row r="28" spans="1:18" ht="27" customHeight="1" x14ac:dyDescent="0.2">
      <c r="A28" s="57">
        <v>22</v>
      </c>
      <c r="B28" s="2" t="s">
        <v>632</v>
      </c>
      <c r="C28" s="2" t="s">
        <v>765</v>
      </c>
      <c r="D28" s="2" t="s">
        <v>632</v>
      </c>
      <c r="E28" s="2" t="s">
        <v>765</v>
      </c>
      <c r="F28" s="2" t="s">
        <v>634</v>
      </c>
      <c r="G28" s="2" t="s">
        <v>1541</v>
      </c>
      <c r="H28" s="2" t="s">
        <v>768</v>
      </c>
      <c r="I28" s="35">
        <v>4</v>
      </c>
      <c r="J28" s="35">
        <v>0</v>
      </c>
      <c r="K28" s="34">
        <f>SUMIFS(已整理!$H:$H,已整理!$C:$C,K$6,已整理!$D:$D,$B28,已整理!$E:$E,$C28)</f>
        <v>1</v>
      </c>
      <c r="L28" s="34">
        <f>SUMIFS(已整理!$H:$H,已整理!$C:$C,L$6,已整理!$D:$D,$B28,已整理!$E:$E,$C28)</f>
        <v>0</v>
      </c>
      <c r="M28" s="34">
        <f>SUMIFS(已整理!$H:$H,已整理!$C:$C,M$6,已整理!$D:$D,$B28,已整理!$E:$E,$C28)</f>
        <v>0</v>
      </c>
      <c r="N28" s="34">
        <f t="shared" si="4"/>
        <v>3</v>
      </c>
      <c r="O28" s="34">
        <f>SUMIFS(已整理!$I:$I,已整理!$C:$C,O$6,已整理!$D:$D,$B28,已整理!$E:$E,$C28)</f>
        <v>4</v>
      </c>
      <c r="P28" s="34">
        <f>SUMIFS(已整理!$I:$I,已整理!$C:$C,P$6,已整理!$D:$D,$B28,已整理!$E:$E,$C28)</f>
        <v>0</v>
      </c>
      <c r="Q28" s="34">
        <f t="shared" si="2"/>
        <v>0</v>
      </c>
      <c r="R28" s="58">
        <f t="shared" si="3"/>
        <v>5</v>
      </c>
    </row>
    <row r="29" spans="1:18" ht="27" customHeight="1" x14ac:dyDescent="0.2">
      <c r="A29" s="57">
        <v>23</v>
      </c>
      <c r="B29" s="2" t="s">
        <v>635</v>
      </c>
      <c r="C29" s="2" t="s">
        <v>765</v>
      </c>
      <c r="D29" s="2" t="s">
        <v>3812</v>
      </c>
      <c r="E29" s="2" t="s">
        <v>765</v>
      </c>
      <c r="F29" s="2" t="s">
        <v>637</v>
      </c>
      <c r="G29" s="2" t="s">
        <v>1542</v>
      </c>
      <c r="H29" s="2" t="s">
        <v>768</v>
      </c>
      <c r="I29" s="35">
        <v>4</v>
      </c>
      <c r="J29" s="35">
        <v>0</v>
      </c>
      <c r="K29" s="34">
        <f>SUMIFS(已整理!$H:$H,已整理!$C:$C,K$6,已整理!$D:$D,$B29,已整理!$E:$E,$C29)</f>
        <v>4</v>
      </c>
      <c r="L29" s="34">
        <f>SUMIFS(已整理!$H:$H,已整理!$C:$C,L$6,已整理!$D:$D,$B29,已整理!$E:$E,$C29)</f>
        <v>0</v>
      </c>
      <c r="M29" s="34">
        <f>SUMIFS(已整理!$H:$H,已整理!$C:$C,M$6,已整理!$D:$D,$B29,已整理!$E:$E,$C29)</f>
        <v>0</v>
      </c>
      <c r="N29" s="34">
        <f t="shared" si="4"/>
        <v>0</v>
      </c>
      <c r="O29" s="34">
        <f>SUMIFS(已整理!$I:$I,已整理!$C:$C,O$6,已整理!$D:$D,$B29,已整理!$E:$E,$C29)</f>
        <v>4</v>
      </c>
      <c r="P29" s="34">
        <f>SUMIFS(已整理!$I:$I,已整理!$C:$C,P$6,已整理!$D:$D,$B29,已整理!$E:$E,$C29)</f>
        <v>0</v>
      </c>
      <c r="Q29" s="34">
        <f t="shared" si="2"/>
        <v>0</v>
      </c>
      <c r="R29" s="58">
        <f t="shared" si="3"/>
        <v>8</v>
      </c>
    </row>
    <row r="30" spans="1:18" ht="27" customHeight="1" x14ac:dyDescent="0.2">
      <c r="A30" s="57">
        <v>24</v>
      </c>
      <c r="B30" s="2" t="s">
        <v>599</v>
      </c>
      <c r="C30" s="2" t="s">
        <v>765</v>
      </c>
      <c r="D30" s="2" t="s">
        <v>3813</v>
      </c>
      <c r="E30" s="2" t="s">
        <v>765</v>
      </c>
      <c r="F30" s="2" t="s">
        <v>1573</v>
      </c>
      <c r="G30" s="2" t="s">
        <v>1512</v>
      </c>
      <c r="H30" s="2" t="s">
        <v>768</v>
      </c>
      <c r="I30" s="35">
        <v>11</v>
      </c>
      <c r="J30" s="35">
        <v>0</v>
      </c>
      <c r="K30" s="34">
        <f>SUMIFS(已整理!$H:$H,已整理!$C:$C,K$6,已整理!$D:$D,$B30,已整理!$E:$E,$C30)</f>
        <v>11</v>
      </c>
      <c r="L30" s="34">
        <f>SUMIFS(已整理!$H:$H,已整理!$C:$C,L$6,已整理!$D:$D,$B30,已整理!$E:$E,$C30)</f>
        <v>0</v>
      </c>
      <c r="M30" s="34">
        <f>SUMIFS(已整理!$H:$H,已整理!$C:$C,M$6,已整理!$D:$D,$B30,已整理!$E:$E,$C30)</f>
        <v>0</v>
      </c>
      <c r="N30" s="34">
        <f t="shared" si="4"/>
        <v>0</v>
      </c>
      <c r="O30" s="34">
        <f>SUMIFS(已整理!$I:$I,已整理!$C:$C,O$6,已整理!$D:$D,$B30,已整理!$E:$E,$C30)</f>
        <v>11</v>
      </c>
      <c r="P30" s="34">
        <f>SUMIFS(已整理!$I:$I,已整理!$C:$C,P$6,已整理!$D:$D,$B30,已整理!$E:$E,$C30)</f>
        <v>0</v>
      </c>
      <c r="Q30" s="34">
        <f t="shared" si="2"/>
        <v>0</v>
      </c>
      <c r="R30" s="58">
        <f t="shared" si="3"/>
        <v>22</v>
      </c>
    </row>
    <row r="31" spans="1:18" ht="27" customHeight="1" x14ac:dyDescent="0.2">
      <c r="A31" s="57">
        <v>25</v>
      </c>
      <c r="B31" s="2" t="s">
        <v>638</v>
      </c>
      <c r="C31" s="2" t="s">
        <v>765</v>
      </c>
      <c r="D31" s="2" t="s">
        <v>3814</v>
      </c>
      <c r="E31" s="2" t="s">
        <v>765</v>
      </c>
      <c r="F31" s="2" t="s">
        <v>771</v>
      </c>
      <c r="G31" s="2" t="s">
        <v>1515</v>
      </c>
      <c r="H31" s="2" t="s">
        <v>768</v>
      </c>
      <c r="I31" s="35">
        <v>63</v>
      </c>
      <c r="J31" s="35">
        <v>0</v>
      </c>
      <c r="K31" s="34">
        <f>SUMIFS(已整理!$H:$H,已整理!$C:$C,K$6,已整理!$D:$D,$B31,已整理!$E:$E,$C31)</f>
        <v>63</v>
      </c>
      <c r="L31" s="34">
        <f>SUMIFS(已整理!$H:$H,已整理!$C:$C,L$6,已整理!$D:$D,$B31,已整理!$E:$E,$C31)</f>
        <v>0</v>
      </c>
      <c r="M31" s="34">
        <f>SUMIFS(已整理!$H:$H,已整理!$C:$C,M$6,已整理!$D:$D,$B31,已整理!$E:$E,$C31)</f>
        <v>0</v>
      </c>
      <c r="N31" s="34">
        <f t="shared" si="4"/>
        <v>0</v>
      </c>
      <c r="O31" s="34">
        <f>SUMIFS(已整理!$I:$I,已整理!$C:$C,O$6,已整理!$D:$D,$B31,已整理!$E:$E,$C31)</f>
        <v>63</v>
      </c>
      <c r="P31" s="34">
        <f>SUMIFS(已整理!$I:$I,已整理!$C:$C,P$6,已整理!$D:$D,$B31,已整理!$E:$E,$C31)</f>
        <v>0</v>
      </c>
      <c r="Q31" s="34">
        <f t="shared" si="2"/>
        <v>0</v>
      </c>
      <c r="R31" s="58">
        <f t="shared" si="3"/>
        <v>126</v>
      </c>
    </row>
    <row r="32" spans="1:18" ht="27" customHeight="1" x14ac:dyDescent="0.2">
      <c r="A32" s="57">
        <v>26</v>
      </c>
      <c r="B32" s="2" t="s">
        <v>640</v>
      </c>
      <c r="C32" s="2" t="s">
        <v>757</v>
      </c>
      <c r="D32" s="2" t="s">
        <v>3815</v>
      </c>
      <c r="E32" s="2" t="s">
        <v>3816</v>
      </c>
      <c r="F32" s="2" t="s">
        <v>642</v>
      </c>
      <c r="G32" s="2" t="s">
        <v>1513</v>
      </c>
      <c r="H32" s="2" t="s">
        <v>768</v>
      </c>
      <c r="I32" s="35">
        <v>7</v>
      </c>
      <c r="J32" s="35">
        <v>0</v>
      </c>
      <c r="K32" s="34">
        <f>SUMIFS(已整理!$H:$H,已整理!$C:$C,K$6,已整理!$D:$D,$B32,已整理!$E:$E,$C32)</f>
        <v>7</v>
      </c>
      <c r="L32" s="34">
        <f>SUMIFS(已整理!$H:$H,已整理!$C:$C,L$6,已整理!$D:$D,$B32,已整理!$E:$E,$C32)</f>
        <v>0</v>
      </c>
      <c r="M32" s="34">
        <f>SUMIFS(已整理!$H:$H,已整理!$C:$C,M$6,已整理!$D:$D,$B32,已整理!$E:$E,$C32)</f>
        <v>0</v>
      </c>
      <c r="N32" s="34">
        <f t="shared" si="4"/>
        <v>0</v>
      </c>
      <c r="O32" s="34">
        <f>SUMIFS(已整理!$I:$I,已整理!$C:$C,O$6,已整理!$D:$D,$B32,已整理!$E:$E,$C32)</f>
        <v>7</v>
      </c>
      <c r="P32" s="34">
        <f>SUMIFS(已整理!$I:$I,已整理!$C:$C,P$6,已整理!$D:$D,$B32,已整理!$E:$E,$C32)</f>
        <v>0</v>
      </c>
      <c r="Q32" s="34">
        <f t="shared" si="2"/>
        <v>0</v>
      </c>
      <c r="R32" s="58">
        <f t="shared" si="3"/>
        <v>14</v>
      </c>
    </row>
    <row r="33" spans="1:18" ht="27" customHeight="1" x14ac:dyDescent="0.2">
      <c r="A33" s="57">
        <v>27</v>
      </c>
      <c r="B33" s="2" t="s">
        <v>640</v>
      </c>
      <c r="C33" s="2" t="s">
        <v>408</v>
      </c>
      <c r="D33" s="2" t="s">
        <v>3815</v>
      </c>
      <c r="E33" s="2" t="s">
        <v>3817</v>
      </c>
      <c r="F33" s="2" t="s">
        <v>643</v>
      </c>
      <c r="G33" s="2" t="s">
        <v>1514</v>
      </c>
      <c r="H33" s="2" t="s">
        <v>768</v>
      </c>
      <c r="I33" s="35">
        <v>9</v>
      </c>
      <c r="J33" s="35">
        <v>0</v>
      </c>
      <c r="K33" s="34">
        <f>SUMIFS(已整理!$H:$H,已整理!$C:$C,K$6,已整理!$D:$D,$B33,已整理!$E:$E,$C33)</f>
        <v>9</v>
      </c>
      <c r="L33" s="34">
        <f>SUMIFS(已整理!$H:$H,已整理!$C:$C,L$6,已整理!$D:$D,$B33,已整理!$E:$E,$C33)</f>
        <v>0</v>
      </c>
      <c r="M33" s="34">
        <f>SUMIFS(已整理!$H:$H,已整理!$C:$C,M$6,已整理!$D:$D,$B33,已整理!$E:$E,$C33)</f>
        <v>0</v>
      </c>
      <c r="N33" s="34">
        <f t="shared" si="4"/>
        <v>0</v>
      </c>
      <c r="O33" s="34">
        <f>SUMIFS(已整理!$I:$I,已整理!$C:$C,O$6,已整理!$D:$D,$B33,已整理!$E:$E,$C33)</f>
        <v>9</v>
      </c>
      <c r="P33" s="34">
        <f>SUMIFS(已整理!$I:$I,已整理!$C:$C,P$6,已整理!$D:$D,$B33,已整理!$E:$E,$C33)</f>
        <v>0</v>
      </c>
      <c r="Q33" s="34">
        <f t="shared" si="2"/>
        <v>0</v>
      </c>
      <c r="R33" s="58">
        <f t="shared" si="3"/>
        <v>18</v>
      </c>
    </row>
    <row r="34" spans="1:18" ht="27" customHeight="1" x14ac:dyDescent="0.2">
      <c r="A34" s="57">
        <v>28</v>
      </c>
      <c r="B34" s="2" t="s">
        <v>640</v>
      </c>
      <c r="C34" s="2" t="s">
        <v>756</v>
      </c>
      <c r="D34" s="2" t="s">
        <v>3815</v>
      </c>
      <c r="E34" s="2" t="s">
        <v>3818</v>
      </c>
      <c r="F34" s="2" t="s">
        <v>645</v>
      </c>
      <c r="G34" s="2" t="s">
        <v>1513</v>
      </c>
      <c r="H34" s="2" t="s">
        <v>768</v>
      </c>
      <c r="I34" s="35">
        <v>1</v>
      </c>
      <c r="J34" s="35">
        <v>0</v>
      </c>
      <c r="K34" s="34">
        <f>SUMIFS(已整理!$H:$H,已整理!$C:$C,K$6,已整理!$D:$D,$B34,已整理!$E:$E,$C34)</f>
        <v>1</v>
      </c>
      <c r="L34" s="34">
        <f>SUMIFS(已整理!$H:$H,已整理!$C:$C,L$6,已整理!$D:$D,$B34,已整理!$E:$E,$C34)</f>
        <v>1</v>
      </c>
      <c r="M34" s="34">
        <f>SUMIFS(已整理!$H:$H,已整理!$C:$C,M$6,已整理!$D:$D,$B34,已整理!$E:$E,$C34)</f>
        <v>0</v>
      </c>
      <c r="N34" s="34">
        <f t="shared" si="4"/>
        <v>0</v>
      </c>
      <c r="O34" s="34">
        <f>SUMIFS(已整理!$I:$I,已整理!$C:$C,O$6,已整理!$D:$D,$B34,已整理!$E:$E,$C34)</f>
        <v>1</v>
      </c>
      <c r="P34" s="34">
        <f>SUMIFS(已整理!$I:$I,已整理!$C:$C,P$6,已整理!$D:$D,$B34,已整理!$E:$E,$C34)</f>
        <v>0</v>
      </c>
      <c r="Q34" s="34">
        <f t="shared" si="2"/>
        <v>0</v>
      </c>
      <c r="R34" s="58">
        <f t="shared" si="3"/>
        <v>3</v>
      </c>
    </row>
    <row r="35" spans="1:18" ht="27" customHeight="1" x14ac:dyDescent="0.2">
      <c r="A35" s="57">
        <v>29</v>
      </c>
      <c r="B35" s="2" t="s">
        <v>4306</v>
      </c>
      <c r="C35" s="2" t="s">
        <v>766</v>
      </c>
      <c r="D35" s="2" t="s">
        <v>3819</v>
      </c>
      <c r="E35" s="2" t="s">
        <v>765</v>
      </c>
      <c r="F35" s="2" t="s">
        <v>4307</v>
      </c>
      <c r="G35" s="2" t="s">
        <v>4308</v>
      </c>
      <c r="H35" s="2" t="s">
        <v>4309</v>
      </c>
      <c r="I35" s="35">
        <v>5</v>
      </c>
      <c r="J35" s="35">
        <v>0</v>
      </c>
      <c r="K35" s="34">
        <f>SUMIFS(已整理!$H:$H,已整理!$C:$C,K$6,已整理!$D:$D,$B35,已整理!$E:$E,$C35)</f>
        <v>5</v>
      </c>
      <c r="L35" s="34">
        <f>SUMIFS(已整理!$H:$H,已整理!$C:$C,L$6,已整理!$D:$D,$B35,已整理!$E:$E,$C35)</f>
        <v>0</v>
      </c>
      <c r="M35" s="34">
        <f>SUMIFS(已整理!$H:$H,已整理!$C:$C,M$6,已整理!$D:$D,$B35,已整理!$E:$E,$C35)</f>
        <v>0</v>
      </c>
      <c r="N35" s="34">
        <f t="shared" si="4"/>
        <v>0</v>
      </c>
      <c r="O35" s="34">
        <f>SUMIFS(已整理!$I:$I,已整理!$C:$C,O$6,已整理!$D:$D,$B35,已整理!$E:$E,$C35)</f>
        <v>5</v>
      </c>
      <c r="P35" s="34">
        <f>SUMIFS(已整理!$I:$I,已整理!$C:$C,P$6,已整理!$D:$D,$B35,已整理!$E:$E,$C35)</f>
        <v>0</v>
      </c>
      <c r="Q35" s="34">
        <f t="shared" si="2"/>
        <v>0</v>
      </c>
      <c r="R35" s="58">
        <f t="shared" si="3"/>
        <v>10</v>
      </c>
    </row>
    <row r="36" spans="1:18" ht="27" customHeight="1" thickBot="1" x14ac:dyDescent="0.25">
      <c r="A36" s="59">
        <v>30</v>
      </c>
      <c r="B36" s="59" t="s">
        <v>4297</v>
      </c>
      <c r="C36" s="59" t="s">
        <v>4297</v>
      </c>
      <c r="D36" s="59" t="s">
        <v>4305</v>
      </c>
      <c r="E36" s="59" t="s">
        <v>4310</v>
      </c>
      <c r="F36" s="59" t="s">
        <v>4311</v>
      </c>
      <c r="G36" s="59" t="s">
        <v>4312</v>
      </c>
      <c r="H36" s="59" t="s">
        <v>768</v>
      </c>
      <c r="I36" s="60">
        <v>0</v>
      </c>
      <c r="J36" s="60">
        <v>1</v>
      </c>
      <c r="K36" s="61">
        <f>SUMIFS(已整理!$H:$H,已整理!$C:$C,K$6,已整理!$D:$D,$B36,已整理!$E:$E,$C36)</f>
        <v>0</v>
      </c>
      <c r="L36" s="61">
        <f>SUMIFS(已整理!$H:$H,已整理!$C:$C,L$6,已整理!$D:$D,$B36,已整理!$E:$E,$C36)</f>
        <v>0</v>
      </c>
      <c r="M36" s="61">
        <f>SUMIFS(已整理!$H:$H,已整理!$C:$C,M$6,已整理!$D:$D,$B36,已整理!$E:$E,$C36)</f>
        <v>0</v>
      </c>
      <c r="N36" s="61">
        <f t="shared" ref="N36" si="8">(I36+J36)-K36</f>
        <v>1</v>
      </c>
      <c r="O36" s="61">
        <f>SUMIFS(已整理!$I:$I,已整理!$C:$C,O$6,已整理!$D:$D,$B36,已整理!$E:$E,$C36)</f>
        <v>1</v>
      </c>
      <c r="P36" s="61">
        <f>SUMIFS(已整理!$I:$I,已整理!$C:$C,P$6,已整理!$D:$D,$B36,已整理!$E:$E,$C36)</f>
        <v>0</v>
      </c>
      <c r="Q36" s="61">
        <f t="shared" ref="Q36" si="9">(I36+J36)-O36-P36</f>
        <v>0</v>
      </c>
      <c r="R36" s="62">
        <f t="shared" ref="R36" si="10">SUM(K36:M36)+SUM(O36:P36)</f>
        <v>1</v>
      </c>
    </row>
  </sheetData>
  <autoFilter ref="A6:Q36"/>
  <mergeCells count="12">
    <mergeCell ref="B5:C5"/>
    <mergeCell ref="D5:E5"/>
    <mergeCell ref="G1:G4"/>
    <mergeCell ref="A1:F4"/>
    <mergeCell ref="R5:R6"/>
    <mergeCell ref="O5:Q5"/>
    <mergeCell ref="A5:A6"/>
    <mergeCell ref="F5:F6"/>
    <mergeCell ref="H5:H6"/>
    <mergeCell ref="G5:G6"/>
    <mergeCell ref="K5:N5"/>
    <mergeCell ref="I5:J5"/>
  </mergeCells>
  <phoneticPr fontId="2" type="noConversion"/>
  <pageMargins left="0.7" right="0.7" top="0.75" bottom="0.75" header="0.3" footer="0.3"/>
  <pageSetup paperSize="9" scale="50" fitToHeight="0" orientation="landscape" r:id="rId1"/>
  <ignoredErrors>
    <ignoredError sqref="I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654"/>
  <sheetViews>
    <sheetView workbookViewId="0">
      <selection activeCell="D664" sqref="D664"/>
    </sheetView>
  </sheetViews>
  <sheetFormatPr defaultRowHeight="14.25" x14ac:dyDescent="0.2"/>
  <cols>
    <col min="1" max="1" width="35.625" style="51" bestFit="1" customWidth="1"/>
    <col min="2" max="2" width="21.375" style="50" bestFit="1" customWidth="1"/>
    <col min="3" max="3" width="21.375" style="50" customWidth="1"/>
    <col min="4" max="4" width="10.5" style="50" customWidth="1"/>
    <col min="5" max="5" width="12.875" style="69" customWidth="1"/>
    <col min="6" max="6" width="22.25" style="69" bestFit="1" customWidth="1"/>
    <col min="7" max="7" width="19.375" style="69" bestFit="1" customWidth="1"/>
    <col min="8" max="8" width="11" style="50" customWidth="1"/>
  </cols>
  <sheetData>
    <row r="1" spans="1:8" x14ac:dyDescent="0.2">
      <c r="A1" s="42" t="s">
        <v>779</v>
      </c>
      <c r="B1" s="42" t="s">
        <v>4233</v>
      </c>
      <c r="C1" s="42" t="s">
        <v>4216</v>
      </c>
      <c r="D1" s="42" t="s">
        <v>3791</v>
      </c>
      <c r="E1" s="68" t="s">
        <v>3146</v>
      </c>
      <c r="F1" s="68" t="s">
        <v>3940</v>
      </c>
      <c r="G1" s="68" t="s">
        <v>3941</v>
      </c>
      <c r="H1" s="42" t="s">
        <v>1412</v>
      </c>
    </row>
    <row r="2" spans="1:8" x14ac:dyDescent="0.2">
      <c r="A2" s="10" t="s">
        <v>413</v>
      </c>
      <c r="B2" s="48" t="s">
        <v>3113</v>
      </c>
      <c r="C2" s="48" t="s">
        <v>4262</v>
      </c>
      <c r="D2" s="48" t="s">
        <v>3792</v>
      </c>
      <c r="E2" s="67" t="s">
        <v>3704</v>
      </c>
      <c r="F2" s="67" t="s">
        <v>3944</v>
      </c>
      <c r="G2" s="67" t="s">
        <v>3923</v>
      </c>
      <c r="H2" s="48"/>
    </row>
    <row r="3" spans="1:8" x14ac:dyDescent="0.2">
      <c r="A3" s="10" t="s">
        <v>1293</v>
      </c>
      <c r="B3" s="48" t="s">
        <v>3980</v>
      </c>
      <c r="C3" s="48" t="s">
        <v>4217</v>
      </c>
      <c r="D3" s="48" t="s">
        <v>3981</v>
      </c>
      <c r="E3" s="67" t="s">
        <v>3766</v>
      </c>
      <c r="F3" s="67" t="s">
        <v>3982</v>
      </c>
      <c r="G3" s="67" t="s">
        <v>3983</v>
      </c>
      <c r="H3" s="48"/>
    </row>
    <row r="4" spans="1:8" x14ac:dyDescent="0.2">
      <c r="A4" s="10" t="s">
        <v>1304</v>
      </c>
      <c r="B4" s="48" t="s">
        <v>3984</v>
      </c>
      <c r="C4" s="48" t="s">
        <v>3114</v>
      </c>
      <c r="D4" s="48" t="s">
        <v>3981</v>
      </c>
      <c r="E4" s="67" t="s">
        <v>3707</v>
      </c>
      <c r="F4" s="67" t="s">
        <v>3982</v>
      </c>
      <c r="G4" s="67" t="s">
        <v>3983</v>
      </c>
      <c r="H4" s="48"/>
    </row>
    <row r="5" spans="1:8" x14ac:dyDescent="0.2">
      <c r="A5" s="10" t="s">
        <v>1229</v>
      </c>
      <c r="B5" s="48" t="s">
        <v>3985</v>
      </c>
      <c r="C5" s="48" t="s">
        <v>4218</v>
      </c>
      <c r="D5" s="48" t="s">
        <v>3981</v>
      </c>
      <c r="E5" s="67" t="s">
        <v>3705</v>
      </c>
      <c r="F5" s="67" t="s">
        <v>3982</v>
      </c>
      <c r="G5" s="67" t="s">
        <v>3983</v>
      </c>
      <c r="H5" s="48"/>
    </row>
    <row r="6" spans="1:8" x14ac:dyDescent="0.2">
      <c r="A6" s="10" t="s">
        <v>1232</v>
      </c>
      <c r="B6" s="48" t="s">
        <v>3986</v>
      </c>
      <c r="C6" s="48" t="s">
        <v>4219</v>
      </c>
      <c r="D6" s="48" t="s">
        <v>3987</v>
      </c>
      <c r="E6" s="67" t="s">
        <v>3708</v>
      </c>
      <c r="F6" s="67" t="s">
        <v>3988</v>
      </c>
      <c r="G6" s="67" t="s">
        <v>3989</v>
      </c>
      <c r="H6" s="48"/>
    </row>
    <row r="7" spans="1:8" hidden="1" x14ac:dyDescent="0.2">
      <c r="A7" s="10" t="s">
        <v>1305</v>
      </c>
      <c r="B7" s="48" t="s">
        <v>3990</v>
      </c>
      <c r="C7" s="48"/>
      <c r="D7" s="48"/>
      <c r="E7" s="67" t="s">
        <v>3789</v>
      </c>
      <c r="F7" s="67" t="s">
        <v>3991</v>
      </c>
      <c r="G7" s="67" t="s">
        <v>3992</v>
      </c>
      <c r="H7" s="48"/>
    </row>
    <row r="8" spans="1:8" x14ac:dyDescent="0.2">
      <c r="A8" s="10" t="s">
        <v>3902</v>
      </c>
      <c r="B8" s="48" t="s">
        <v>3993</v>
      </c>
      <c r="C8" s="48" t="s">
        <v>4220</v>
      </c>
      <c r="D8" s="48" t="s">
        <v>3994</v>
      </c>
      <c r="E8" s="67" t="s">
        <v>3713</v>
      </c>
      <c r="F8" s="67" t="s">
        <v>3991</v>
      </c>
      <c r="G8" s="67" t="s">
        <v>3992</v>
      </c>
      <c r="H8" s="48"/>
    </row>
    <row r="9" spans="1:8" x14ac:dyDescent="0.2">
      <c r="A9" s="10" t="s">
        <v>3902</v>
      </c>
      <c r="B9" s="48" t="s">
        <v>3995</v>
      </c>
      <c r="C9" s="48" t="s">
        <v>4221</v>
      </c>
      <c r="D9" s="48" t="s">
        <v>3994</v>
      </c>
      <c r="E9" s="67" t="s">
        <v>3747</v>
      </c>
      <c r="F9" s="67" t="s">
        <v>3991</v>
      </c>
      <c r="G9" s="67" t="s">
        <v>3992</v>
      </c>
      <c r="H9" s="48"/>
    </row>
    <row r="10" spans="1:8" x14ac:dyDescent="0.2">
      <c r="A10" s="10" t="s">
        <v>1233</v>
      </c>
      <c r="B10" s="48" t="s">
        <v>3996</v>
      </c>
      <c r="C10" s="48" t="s">
        <v>4222</v>
      </c>
      <c r="D10" s="48" t="s">
        <v>3994</v>
      </c>
      <c r="E10" s="67" t="s">
        <v>3709</v>
      </c>
      <c r="F10" s="67" t="s">
        <v>3991</v>
      </c>
      <c r="G10" s="67" t="s">
        <v>3992</v>
      </c>
      <c r="H10" s="48"/>
    </row>
    <row r="11" spans="1:8" hidden="1" x14ac:dyDescent="0.2">
      <c r="A11" s="10" t="s">
        <v>1291</v>
      </c>
      <c r="B11" s="48" t="s">
        <v>3997</v>
      </c>
      <c r="C11" s="48"/>
      <c r="D11" s="48"/>
      <c r="E11" s="67" t="s">
        <v>3730</v>
      </c>
      <c r="F11" s="67" t="s">
        <v>3991</v>
      </c>
      <c r="G11" s="67" t="s">
        <v>3992</v>
      </c>
      <c r="H11" s="48" t="s">
        <v>3867</v>
      </c>
    </row>
    <row r="12" spans="1:8" x14ac:dyDescent="0.2">
      <c r="A12" s="10" t="s">
        <v>760</v>
      </c>
      <c r="B12" s="48" t="s">
        <v>4235</v>
      </c>
      <c r="C12" s="48" t="s">
        <v>4246</v>
      </c>
      <c r="D12" s="48" t="s">
        <v>3067</v>
      </c>
      <c r="E12" s="67" t="s">
        <v>3767</v>
      </c>
      <c r="F12" s="67" t="s">
        <v>3991</v>
      </c>
      <c r="G12" s="67" t="s">
        <v>3992</v>
      </c>
      <c r="H12" s="48"/>
    </row>
    <row r="13" spans="1:8" x14ac:dyDescent="0.2">
      <c r="A13" s="10" t="s">
        <v>1234</v>
      </c>
      <c r="B13" s="48" t="s">
        <v>3998</v>
      </c>
      <c r="C13" s="48" t="s">
        <v>4223</v>
      </c>
      <c r="D13" s="48" t="s">
        <v>3994</v>
      </c>
      <c r="E13" s="67" t="s">
        <v>3710</v>
      </c>
      <c r="F13" s="67" t="s">
        <v>3991</v>
      </c>
      <c r="G13" s="67" t="s">
        <v>3992</v>
      </c>
      <c r="H13" s="48"/>
    </row>
    <row r="14" spans="1:8" x14ac:dyDescent="0.2">
      <c r="A14" s="10" t="s">
        <v>1237</v>
      </c>
      <c r="B14" s="48" t="s">
        <v>3999</v>
      </c>
      <c r="C14" s="48" t="s">
        <v>4224</v>
      </c>
      <c r="D14" s="48" t="s">
        <v>3994</v>
      </c>
      <c r="E14" s="67" t="s">
        <v>3714</v>
      </c>
      <c r="F14" s="67" t="s">
        <v>3991</v>
      </c>
      <c r="G14" s="67" t="s">
        <v>3992</v>
      </c>
      <c r="H14" s="48"/>
    </row>
    <row r="15" spans="1:8" hidden="1" x14ac:dyDescent="0.2">
      <c r="A15" s="10" t="s">
        <v>1292</v>
      </c>
      <c r="B15" s="48" t="s">
        <v>4000</v>
      </c>
      <c r="C15" s="48"/>
      <c r="D15" s="48"/>
      <c r="E15" s="67" t="s">
        <v>3731</v>
      </c>
      <c r="F15" s="67" t="s">
        <v>3991</v>
      </c>
      <c r="G15" s="67" t="s">
        <v>3992</v>
      </c>
      <c r="H15" s="48" t="s">
        <v>3867</v>
      </c>
    </row>
    <row r="16" spans="1:8" x14ac:dyDescent="0.2">
      <c r="A16" s="10" t="s">
        <v>1238</v>
      </c>
      <c r="B16" s="48" t="s">
        <v>3145</v>
      </c>
      <c r="C16" s="48" t="s">
        <v>4225</v>
      </c>
      <c r="D16" s="48" t="s">
        <v>3994</v>
      </c>
      <c r="E16" s="67" t="s">
        <v>3715</v>
      </c>
      <c r="F16" s="67" t="s">
        <v>3991</v>
      </c>
      <c r="G16" s="67" t="s">
        <v>3992</v>
      </c>
      <c r="H16" s="48"/>
    </row>
    <row r="17" spans="1:8" x14ac:dyDescent="0.2">
      <c r="A17" s="10" t="s">
        <v>1230</v>
      </c>
      <c r="B17" s="48" t="s">
        <v>4001</v>
      </c>
      <c r="C17" s="48" t="s">
        <v>4226</v>
      </c>
      <c r="D17" s="48" t="s">
        <v>4002</v>
      </c>
      <c r="E17" s="67" t="s">
        <v>3706</v>
      </c>
      <c r="F17" s="67" t="s">
        <v>4003</v>
      </c>
      <c r="G17" s="67" t="s">
        <v>4004</v>
      </c>
      <c r="H17" s="48"/>
    </row>
    <row r="18" spans="1:8" x14ac:dyDescent="0.2">
      <c r="A18" s="10" t="s">
        <v>1038</v>
      </c>
      <c r="B18" s="48" t="s">
        <v>4005</v>
      </c>
      <c r="C18" s="48" t="s">
        <v>4227</v>
      </c>
      <c r="D18" s="48" t="s">
        <v>4002</v>
      </c>
      <c r="E18" s="67" t="s">
        <v>3712</v>
      </c>
      <c r="F18" s="67" t="s">
        <v>4003</v>
      </c>
      <c r="G18" s="67" t="s">
        <v>4004</v>
      </c>
      <c r="H18" s="48"/>
    </row>
    <row r="19" spans="1:8" x14ac:dyDescent="0.2">
      <c r="A19" s="10" t="s">
        <v>1235</v>
      </c>
      <c r="B19" s="48" t="s">
        <v>4006</v>
      </c>
      <c r="C19" s="48" t="s">
        <v>3144</v>
      </c>
      <c r="D19" s="48" t="s">
        <v>3981</v>
      </c>
      <c r="E19" s="67" t="s">
        <v>3711</v>
      </c>
      <c r="F19" s="67" t="s">
        <v>3991</v>
      </c>
      <c r="G19" s="67" t="s">
        <v>3992</v>
      </c>
      <c r="H19" s="48"/>
    </row>
    <row r="20" spans="1:8" x14ac:dyDescent="0.2">
      <c r="A20" s="10" t="s">
        <v>1405</v>
      </c>
      <c r="B20" s="48" t="s">
        <v>4007</v>
      </c>
      <c r="C20" s="48" t="s">
        <v>4007</v>
      </c>
      <c r="D20" s="48" t="s">
        <v>3994</v>
      </c>
      <c r="E20" s="67" t="s">
        <v>3717</v>
      </c>
      <c r="F20" s="67" t="s">
        <v>3991</v>
      </c>
      <c r="G20" s="67" t="s">
        <v>3992</v>
      </c>
      <c r="H20" s="48"/>
    </row>
    <row r="21" spans="1:8" x14ac:dyDescent="0.2">
      <c r="A21" s="10" t="s">
        <v>1239</v>
      </c>
      <c r="B21" s="48" t="s">
        <v>4008</v>
      </c>
      <c r="C21" s="48" t="s">
        <v>4228</v>
      </c>
      <c r="D21" s="48" t="s">
        <v>3994</v>
      </c>
      <c r="E21" s="67" t="s">
        <v>3716</v>
      </c>
      <c r="F21" s="67" t="s">
        <v>3991</v>
      </c>
      <c r="G21" s="67" t="s">
        <v>3992</v>
      </c>
      <c r="H21" s="48"/>
    </row>
    <row r="22" spans="1:8" x14ac:dyDescent="0.2">
      <c r="A22" s="10" t="s">
        <v>1406</v>
      </c>
      <c r="B22" s="48" t="s">
        <v>4234</v>
      </c>
      <c r="C22" s="48" t="s">
        <v>4245</v>
      </c>
      <c r="D22" s="48" t="s">
        <v>3067</v>
      </c>
      <c r="E22" s="67" t="s">
        <v>3718</v>
      </c>
      <c r="F22" s="67" t="s">
        <v>3982</v>
      </c>
      <c r="G22" s="67" t="s">
        <v>3983</v>
      </c>
      <c r="H22" s="48"/>
    </row>
    <row r="23" spans="1:8" hidden="1" x14ac:dyDescent="0.2">
      <c r="A23" s="10" t="s">
        <v>1289</v>
      </c>
      <c r="B23" s="48" t="s">
        <v>4009</v>
      </c>
      <c r="C23" s="48"/>
      <c r="D23" s="48"/>
      <c r="E23" s="67" t="s">
        <v>3790</v>
      </c>
      <c r="F23" s="67" t="s">
        <v>4010</v>
      </c>
      <c r="G23" s="67" t="s">
        <v>4011</v>
      </c>
      <c r="H23" s="48"/>
    </row>
    <row r="24" spans="1:8" x14ac:dyDescent="0.2">
      <c r="A24" s="10" t="s">
        <v>1251</v>
      </c>
      <c r="B24" s="48" t="s">
        <v>4012</v>
      </c>
      <c r="C24" s="48" t="s">
        <v>3836</v>
      </c>
      <c r="D24" s="48" t="s">
        <v>3994</v>
      </c>
      <c r="E24" s="67" t="s">
        <v>3737</v>
      </c>
      <c r="F24" s="67" t="s">
        <v>4013</v>
      </c>
      <c r="G24" s="67" t="s">
        <v>4014</v>
      </c>
      <c r="H24" s="48"/>
    </row>
    <row r="25" spans="1:8" x14ac:dyDescent="0.2">
      <c r="A25" s="10" t="s">
        <v>3855</v>
      </c>
      <c r="B25" s="48" t="s">
        <v>4015</v>
      </c>
      <c r="C25" s="48" t="s">
        <v>3855</v>
      </c>
      <c r="D25" s="48" t="s">
        <v>4016</v>
      </c>
      <c r="E25" s="67" t="s">
        <v>3749</v>
      </c>
      <c r="F25" s="67" t="s">
        <v>4017</v>
      </c>
      <c r="G25" s="67" t="s">
        <v>4018</v>
      </c>
      <c r="H25" s="48"/>
    </row>
    <row r="26" spans="1:8" x14ac:dyDescent="0.2">
      <c r="A26" s="10" t="s">
        <v>1258</v>
      </c>
      <c r="B26" s="48" t="s">
        <v>4018</v>
      </c>
      <c r="C26" s="48" t="s">
        <v>4229</v>
      </c>
      <c r="D26" s="48" t="s">
        <v>4016</v>
      </c>
      <c r="E26" s="67" t="s">
        <v>3743</v>
      </c>
      <c r="F26" s="67" t="s">
        <v>4017</v>
      </c>
      <c r="G26" s="67" t="s">
        <v>4018</v>
      </c>
      <c r="H26" s="48"/>
    </row>
    <row r="27" spans="1:8" x14ac:dyDescent="0.2">
      <c r="A27" s="10" t="s">
        <v>1263</v>
      </c>
      <c r="B27" s="48" t="s">
        <v>4019</v>
      </c>
      <c r="C27" s="48" t="s">
        <v>4230</v>
      </c>
      <c r="D27" s="48" t="s">
        <v>4016</v>
      </c>
      <c r="E27" s="67" t="s">
        <v>3750</v>
      </c>
      <c r="F27" s="67" t="s">
        <v>4017</v>
      </c>
      <c r="G27" s="67" t="s">
        <v>4018</v>
      </c>
      <c r="H27" s="48"/>
    </row>
    <row r="28" spans="1:8" x14ac:dyDescent="0.2">
      <c r="A28" s="10" t="s">
        <v>1274</v>
      </c>
      <c r="B28" s="48" t="s">
        <v>4020</v>
      </c>
      <c r="C28" s="48" t="s">
        <v>4231</v>
      </c>
      <c r="D28" s="48" t="s">
        <v>4016</v>
      </c>
      <c r="E28" s="67" t="s">
        <v>3765</v>
      </c>
      <c r="F28" s="67" t="s">
        <v>4017</v>
      </c>
      <c r="G28" s="67" t="s">
        <v>4018</v>
      </c>
      <c r="H28" s="48"/>
    </row>
    <row r="29" spans="1:8" x14ac:dyDescent="0.2">
      <c r="A29" s="10" t="s">
        <v>3856</v>
      </c>
      <c r="B29" s="48" t="s">
        <v>4021</v>
      </c>
      <c r="C29" s="48" t="s">
        <v>4021</v>
      </c>
      <c r="D29" s="48" t="s">
        <v>3994</v>
      </c>
      <c r="E29" s="67" t="s">
        <v>3788</v>
      </c>
      <c r="F29" s="67" t="s">
        <v>4013</v>
      </c>
      <c r="G29" s="67" t="s">
        <v>4022</v>
      </c>
      <c r="H29" s="48"/>
    </row>
    <row r="30" spans="1:8" x14ac:dyDescent="0.2">
      <c r="A30" s="10" t="s">
        <v>3822</v>
      </c>
      <c r="B30" s="48" t="s">
        <v>4023</v>
      </c>
      <c r="C30" s="48" t="s">
        <v>4023</v>
      </c>
      <c r="D30" s="48" t="s">
        <v>3994</v>
      </c>
      <c r="E30" s="67" t="s">
        <v>3961</v>
      </c>
      <c r="F30" s="67" t="s">
        <v>4013</v>
      </c>
      <c r="G30" s="67" t="s">
        <v>4022</v>
      </c>
      <c r="H30" s="48"/>
    </row>
    <row r="31" spans="1:8" x14ac:dyDescent="0.2">
      <c r="A31" s="10" t="s">
        <v>3821</v>
      </c>
      <c r="B31" s="48" t="s">
        <v>4024</v>
      </c>
      <c r="C31" s="48" t="s">
        <v>4024</v>
      </c>
      <c r="D31" s="48" t="s">
        <v>3994</v>
      </c>
      <c r="E31" s="67" t="s">
        <v>3962</v>
      </c>
      <c r="F31" s="67" t="s">
        <v>4013</v>
      </c>
      <c r="G31" s="67" t="s">
        <v>4022</v>
      </c>
      <c r="H31" s="48"/>
    </row>
    <row r="32" spans="1:8" x14ac:dyDescent="0.2">
      <c r="A32" s="10" t="s">
        <v>3970</v>
      </c>
      <c r="B32" s="48" t="s">
        <v>4025</v>
      </c>
      <c r="C32" s="48" t="s">
        <v>4025</v>
      </c>
      <c r="D32" s="48" t="s">
        <v>3994</v>
      </c>
      <c r="E32" s="67" t="s">
        <v>3963</v>
      </c>
      <c r="F32" s="67" t="s">
        <v>4013</v>
      </c>
      <c r="G32" s="67" t="s">
        <v>4022</v>
      </c>
      <c r="H32" s="48"/>
    </row>
    <row r="33" spans="1:8" x14ac:dyDescent="0.2">
      <c r="A33" s="10" t="s">
        <v>1411</v>
      </c>
      <c r="B33" s="48" t="s">
        <v>4026</v>
      </c>
      <c r="C33" s="48" t="s">
        <v>4026</v>
      </c>
      <c r="D33" s="48" t="s">
        <v>3994</v>
      </c>
      <c r="E33" s="67" t="s">
        <v>3964</v>
      </c>
      <c r="F33" s="67" t="s">
        <v>4013</v>
      </c>
      <c r="G33" s="67" t="s">
        <v>4022</v>
      </c>
      <c r="H33" s="48"/>
    </row>
    <row r="34" spans="1:8" x14ac:dyDescent="0.2">
      <c r="A34" s="10" t="s">
        <v>1287</v>
      </c>
      <c r="B34" s="48" t="s">
        <v>4027</v>
      </c>
      <c r="C34" s="48" t="s">
        <v>4027</v>
      </c>
      <c r="D34" s="48" t="s">
        <v>4028</v>
      </c>
      <c r="E34" s="67" t="s">
        <v>3787</v>
      </c>
      <c r="F34" s="67" t="s">
        <v>4029</v>
      </c>
      <c r="G34" s="67" t="s">
        <v>4030</v>
      </c>
      <c r="H34" s="48"/>
    </row>
    <row r="35" spans="1:8" x14ac:dyDescent="0.2">
      <c r="A35" s="10" t="s">
        <v>3857</v>
      </c>
      <c r="B35" s="48" t="s">
        <v>4031</v>
      </c>
      <c r="C35" s="48" t="s">
        <v>4031</v>
      </c>
      <c r="D35" s="48" t="s">
        <v>4028</v>
      </c>
      <c r="E35" s="67" t="s">
        <v>3786</v>
      </c>
      <c r="F35" s="67" t="s">
        <v>4029</v>
      </c>
      <c r="G35" s="67" t="s">
        <v>4030</v>
      </c>
      <c r="H35" s="48"/>
    </row>
    <row r="36" spans="1:8" x14ac:dyDescent="0.2">
      <c r="A36" s="10" t="s">
        <v>1255</v>
      </c>
      <c r="B36" s="48" t="s">
        <v>4032</v>
      </c>
      <c r="C36" s="48" t="s">
        <v>4032</v>
      </c>
      <c r="D36" s="48" t="s">
        <v>3792</v>
      </c>
      <c r="E36" s="67" t="s">
        <v>3740</v>
      </c>
      <c r="F36" s="67" t="s">
        <v>4033</v>
      </c>
      <c r="G36" s="67" t="s">
        <v>4247</v>
      </c>
      <c r="H36" s="48"/>
    </row>
    <row r="37" spans="1:8" x14ac:dyDescent="0.2">
      <c r="A37" s="10" t="s">
        <v>790</v>
      </c>
      <c r="B37" s="48" t="s">
        <v>4240</v>
      </c>
      <c r="C37" s="48" t="s">
        <v>4240</v>
      </c>
      <c r="D37" s="48" t="s">
        <v>4244</v>
      </c>
      <c r="E37" s="67" t="s">
        <v>3153</v>
      </c>
      <c r="F37" s="67" t="s">
        <v>4033</v>
      </c>
      <c r="G37" s="67" t="s">
        <v>4247</v>
      </c>
      <c r="H37" s="48"/>
    </row>
    <row r="38" spans="1:8" hidden="1" x14ac:dyDescent="0.2">
      <c r="A38" s="10" t="s">
        <v>790</v>
      </c>
      <c r="B38" s="48" t="s">
        <v>4241</v>
      </c>
      <c r="C38" s="48"/>
      <c r="D38" s="48"/>
      <c r="E38" s="67" t="s">
        <v>3268</v>
      </c>
      <c r="F38" s="67" t="s">
        <v>4033</v>
      </c>
      <c r="G38" s="67" t="s">
        <v>4034</v>
      </c>
      <c r="H38" s="48"/>
    </row>
    <row r="39" spans="1:8" hidden="1" x14ac:dyDescent="0.2">
      <c r="A39" s="10" t="s">
        <v>790</v>
      </c>
      <c r="B39" s="48" t="s">
        <v>4242</v>
      </c>
      <c r="C39" s="48"/>
      <c r="D39" s="48"/>
      <c r="E39" s="67" t="s">
        <v>3370</v>
      </c>
      <c r="F39" s="67" t="s">
        <v>4033</v>
      </c>
      <c r="G39" s="67" t="s">
        <v>4034</v>
      </c>
      <c r="H39" s="48"/>
    </row>
    <row r="40" spans="1:8" hidden="1" x14ac:dyDescent="0.2">
      <c r="A40" s="10" t="s">
        <v>790</v>
      </c>
      <c r="B40" s="48" t="s">
        <v>4243</v>
      </c>
      <c r="C40" s="48"/>
      <c r="D40" s="48"/>
      <c r="E40" s="67" t="s">
        <v>3456</v>
      </c>
      <c r="F40" s="67" t="s">
        <v>4033</v>
      </c>
      <c r="G40" s="67" t="s">
        <v>4034</v>
      </c>
      <c r="H40" s="48"/>
    </row>
    <row r="41" spans="1:8" hidden="1" x14ac:dyDescent="0.2">
      <c r="A41" s="10" t="s">
        <v>1310</v>
      </c>
      <c r="B41" s="48" t="s">
        <v>4035</v>
      </c>
      <c r="C41" s="48"/>
      <c r="D41" s="48"/>
      <c r="E41" s="67" t="s">
        <v>3154</v>
      </c>
      <c r="F41" s="67" t="s">
        <v>4033</v>
      </c>
      <c r="G41" s="67" t="s">
        <v>4034</v>
      </c>
      <c r="H41" s="48"/>
    </row>
    <row r="42" spans="1:8" hidden="1" x14ac:dyDescent="0.2">
      <c r="A42" s="10" t="s">
        <v>1310</v>
      </c>
      <c r="B42" s="48" t="s">
        <v>4036</v>
      </c>
      <c r="C42" s="48"/>
      <c r="D42" s="48"/>
      <c r="E42" s="67" t="s">
        <v>3159</v>
      </c>
      <c r="F42" s="67" t="s">
        <v>4037</v>
      </c>
      <c r="G42" s="67" t="s">
        <v>4038</v>
      </c>
      <c r="H42" s="48"/>
    </row>
    <row r="43" spans="1:8" hidden="1" x14ac:dyDescent="0.2">
      <c r="A43" s="10" t="s">
        <v>791</v>
      </c>
      <c r="B43" s="48" t="s">
        <v>4039</v>
      </c>
      <c r="C43" s="48"/>
      <c r="D43" s="48"/>
      <c r="E43" s="67" t="s">
        <v>3158</v>
      </c>
      <c r="F43" s="67" t="s">
        <v>4037</v>
      </c>
      <c r="G43" s="67" t="s">
        <v>4038</v>
      </c>
      <c r="H43" s="48"/>
    </row>
    <row r="44" spans="1:8" hidden="1" x14ac:dyDescent="0.2">
      <c r="A44" s="10" t="s">
        <v>791</v>
      </c>
      <c r="B44" s="48" t="s">
        <v>4040</v>
      </c>
      <c r="C44" s="48"/>
      <c r="D44" s="48"/>
      <c r="E44" s="67" t="s">
        <v>3358</v>
      </c>
      <c r="F44" s="67" t="s">
        <v>4037</v>
      </c>
      <c r="G44" s="67" t="s">
        <v>4038</v>
      </c>
      <c r="H44" s="48"/>
    </row>
    <row r="45" spans="1:8" hidden="1" x14ac:dyDescent="0.2">
      <c r="A45" s="10" t="s">
        <v>1221</v>
      </c>
      <c r="B45" s="48" t="s">
        <v>4041</v>
      </c>
      <c r="C45" s="48"/>
      <c r="D45" s="48"/>
      <c r="E45" s="67" t="s">
        <v>3603</v>
      </c>
      <c r="F45" s="67" t="s">
        <v>4037</v>
      </c>
      <c r="G45" s="67" t="s">
        <v>4038</v>
      </c>
      <c r="H45" s="48"/>
    </row>
    <row r="46" spans="1:8" hidden="1" x14ac:dyDescent="0.2">
      <c r="A46" s="10" t="s">
        <v>795</v>
      </c>
      <c r="B46" s="48" t="s">
        <v>4041</v>
      </c>
      <c r="C46" s="48"/>
      <c r="D46" s="48"/>
      <c r="E46" s="67" t="s">
        <v>3164</v>
      </c>
      <c r="F46" s="67" t="s">
        <v>4037</v>
      </c>
      <c r="G46" s="67" t="s">
        <v>4038</v>
      </c>
      <c r="H46" s="48"/>
    </row>
    <row r="47" spans="1:8" hidden="1" x14ac:dyDescent="0.2">
      <c r="A47" s="10" t="s">
        <v>795</v>
      </c>
      <c r="B47" s="48" t="s">
        <v>4041</v>
      </c>
      <c r="C47" s="48"/>
      <c r="D47" s="48"/>
      <c r="E47" s="67" t="s">
        <v>3367</v>
      </c>
      <c r="F47" s="67" t="s">
        <v>4037</v>
      </c>
      <c r="G47" s="67" t="s">
        <v>4038</v>
      </c>
      <c r="H47" s="48"/>
    </row>
    <row r="48" spans="1:8" hidden="1" x14ac:dyDescent="0.2">
      <c r="A48" s="10" t="s">
        <v>795</v>
      </c>
      <c r="B48" s="48" t="s">
        <v>4041</v>
      </c>
      <c r="C48" s="48"/>
      <c r="D48" s="48"/>
      <c r="E48" s="67" t="s">
        <v>3465</v>
      </c>
      <c r="F48" s="67" t="s">
        <v>4037</v>
      </c>
      <c r="G48" s="67" t="s">
        <v>4038</v>
      </c>
      <c r="H48" s="48"/>
    </row>
    <row r="49" spans="1:8" hidden="1" x14ac:dyDescent="0.2">
      <c r="A49" s="10" t="s">
        <v>894</v>
      </c>
      <c r="B49" s="48" t="s">
        <v>4041</v>
      </c>
      <c r="C49" s="48"/>
      <c r="D49" s="48"/>
      <c r="E49" s="67" t="s">
        <v>3263</v>
      </c>
      <c r="F49" s="67" t="s">
        <v>4037</v>
      </c>
      <c r="G49" s="67" t="s">
        <v>4038</v>
      </c>
      <c r="H49" s="48"/>
    </row>
    <row r="50" spans="1:8" hidden="1" x14ac:dyDescent="0.2">
      <c r="A50" s="10" t="s">
        <v>894</v>
      </c>
      <c r="B50" s="48" t="s">
        <v>4041</v>
      </c>
      <c r="C50" s="48"/>
      <c r="D50" s="48"/>
      <c r="E50" s="67" t="s">
        <v>3461</v>
      </c>
      <c r="F50" s="67" t="s">
        <v>4037</v>
      </c>
      <c r="G50" s="67" t="s">
        <v>4038</v>
      </c>
      <c r="H50" s="48"/>
    </row>
    <row r="51" spans="1:8" hidden="1" x14ac:dyDescent="0.2">
      <c r="A51" s="10" t="s">
        <v>792</v>
      </c>
      <c r="B51" s="48" t="s">
        <v>4041</v>
      </c>
      <c r="C51" s="48"/>
      <c r="D51" s="48"/>
      <c r="E51" s="67" t="s">
        <v>3160</v>
      </c>
      <c r="F51" s="67" t="s">
        <v>4037</v>
      </c>
      <c r="G51" s="67" t="s">
        <v>4038</v>
      </c>
      <c r="H51" s="48"/>
    </row>
    <row r="52" spans="1:8" hidden="1" x14ac:dyDescent="0.2">
      <c r="A52" s="10" t="s">
        <v>991</v>
      </c>
      <c r="B52" s="48" t="s">
        <v>4042</v>
      </c>
      <c r="C52" s="48"/>
      <c r="D52" s="48"/>
      <c r="E52" s="67" t="s">
        <v>3362</v>
      </c>
      <c r="F52" s="67" t="s">
        <v>4037</v>
      </c>
      <c r="G52" s="67" t="s">
        <v>4038</v>
      </c>
      <c r="H52" s="48"/>
    </row>
    <row r="53" spans="1:8" hidden="1" x14ac:dyDescent="0.2">
      <c r="A53" s="10" t="s">
        <v>890</v>
      </c>
      <c r="B53" s="48" t="s">
        <v>4041</v>
      </c>
      <c r="C53" s="48"/>
      <c r="D53" s="48"/>
      <c r="E53" s="67" t="s">
        <v>3259</v>
      </c>
      <c r="F53" s="67" t="s">
        <v>4037</v>
      </c>
      <c r="G53" s="67" t="s">
        <v>4038</v>
      </c>
      <c r="H53" s="48"/>
    </row>
    <row r="54" spans="1:8" hidden="1" x14ac:dyDescent="0.2">
      <c r="A54" s="10" t="s">
        <v>888</v>
      </c>
      <c r="B54" s="48" t="s">
        <v>4043</v>
      </c>
      <c r="C54" s="48"/>
      <c r="D54" s="48"/>
      <c r="E54" s="67" t="s">
        <v>3257</v>
      </c>
      <c r="F54" s="67" t="s">
        <v>4037</v>
      </c>
      <c r="G54" s="67" t="s">
        <v>4038</v>
      </c>
      <c r="H54" s="48"/>
    </row>
    <row r="55" spans="1:8" hidden="1" x14ac:dyDescent="0.2">
      <c r="A55" s="10" t="s">
        <v>994</v>
      </c>
      <c r="B55" s="48" t="s">
        <v>4044</v>
      </c>
      <c r="C55" s="48"/>
      <c r="D55" s="48"/>
      <c r="E55" s="67" t="s">
        <v>3365</v>
      </c>
      <c r="F55" s="67" t="s">
        <v>4037</v>
      </c>
      <c r="G55" s="67" t="s">
        <v>4038</v>
      </c>
      <c r="H55" s="48"/>
    </row>
    <row r="56" spans="1:8" hidden="1" x14ac:dyDescent="0.2">
      <c r="A56" s="10" t="s">
        <v>796</v>
      </c>
      <c r="B56" s="48" t="s">
        <v>4045</v>
      </c>
      <c r="C56" s="48"/>
      <c r="D56" s="48"/>
      <c r="E56" s="67" t="s">
        <v>3165</v>
      </c>
      <c r="F56" s="67" t="s">
        <v>4037</v>
      </c>
      <c r="G56" s="67" t="s">
        <v>4038</v>
      </c>
      <c r="H56" s="48"/>
    </row>
    <row r="57" spans="1:8" hidden="1" x14ac:dyDescent="0.2">
      <c r="A57" s="10" t="s">
        <v>796</v>
      </c>
      <c r="B57" s="48" t="s">
        <v>4046</v>
      </c>
      <c r="C57" s="48"/>
      <c r="D57" s="48"/>
      <c r="E57" s="67" t="s">
        <v>3368</v>
      </c>
      <c r="F57" s="67" t="s">
        <v>4037</v>
      </c>
      <c r="G57" s="67" t="s">
        <v>4038</v>
      </c>
      <c r="H57" s="48"/>
    </row>
    <row r="58" spans="1:8" hidden="1" x14ac:dyDescent="0.2">
      <c r="A58" s="10" t="s">
        <v>986</v>
      </c>
      <c r="B58" s="48" t="s">
        <v>4041</v>
      </c>
      <c r="C58" s="48"/>
      <c r="D58" s="48"/>
      <c r="E58" s="67" t="s">
        <v>3356</v>
      </c>
      <c r="F58" s="67" t="s">
        <v>4037</v>
      </c>
      <c r="G58" s="67" t="s">
        <v>4038</v>
      </c>
      <c r="H58" s="48"/>
    </row>
    <row r="59" spans="1:8" hidden="1" x14ac:dyDescent="0.2">
      <c r="A59" s="10" t="s">
        <v>793</v>
      </c>
      <c r="B59" s="48" t="s">
        <v>4041</v>
      </c>
      <c r="C59" s="48"/>
      <c r="D59" s="48"/>
      <c r="E59" s="67" t="s">
        <v>3162</v>
      </c>
      <c r="F59" s="67" t="s">
        <v>4037</v>
      </c>
      <c r="G59" s="67" t="s">
        <v>4038</v>
      </c>
      <c r="H59" s="48"/>
    </row>
    <row r="60" spans="1:8" hidden="1" x14ac:dyDescent="0.2">
      <c r="A60" s="10" t="s">
        <v>793</v>
      </c>
      <c r="B60" s="48" t="s">
        <v>4041</v>
      </c>
      <c r="C60" s="48"/>
      <c r="D60" s="48"/>
      <c r="E60" s="67" t="s">
        <v>3464</v>
      </c>
      <c r="F60" s="67" t="s">
        <v>4037</v>
      </c>
      <c r="G60" s="67" t="s">
        <v>4038</v>
      </c>
      <c r="H60" s="48"/>
    </row>
    <row r="61" spans="1:8" hidden="1" x14ac:dyDescent="0.2">
      <c r="A61" s="10" t="s">
        <v>898</v>
      </c>
      <c r="B61" s="48" t="s">
        <v>4041</v>
      </c>
      <c r="C61" s="48"/>
      <c r="D61" s="48"/>
      <c r="E61" s="67" t="s">
        <v>3267</v>
      </c>
      <c r="F61" s="67" t="s">
        <v>4037</v>
      </c>
      <c r="G61" s="67" t="s">
        <v>4038</v>
      </c>
      <c r="H61" s="48"/>
    </row>
    <row r="62" spans="1:8" hidden="1" x14ac:dyDescent="0.2">
      <c r="A62" s="10" t="s">
        <v>898</v>
      </c>
      <c r="B62" s="48" t="s">
        <v>4041</v>
      </c>
      <c r="C62" s="48"/>
      <c r="D62" s="48"/>
      <c r="E62" s="67" t="s">
        <v>3369</v>
      </c>
      <c r="F62" s="67" t="s">
        <v>4037</v>
      </c>
      <c r="G62" s="67" t="s">
        <v>4038</v>
      </c>
      <c r="H62" s="48"/>
    </row>
    <row r="63" spans="1:8" hidden="1" x14ac:dyDescent="0.2">
      <c r="A63" s="10" t="s">
        <v>1081</v>
      </c>
      <c r="B63" s="48" t="s">
        <v>4041</v>
      </c>
      <c r="C63" s="48"/>
      <c r="D63" s="48"/>
      <c r="E63" s="67" t="s">
        <v>3457</v>
      </c>
      <c r="F63" s="67" t="s">
        <v>4037</v>
      </c>
      <c r="G63" s="67" t="s">
        <v>4038</v>
      </c>
      <c r="H63" s="48"/>
    </row>
    <row r="64" spans="1:8" hidden="1" x14ac:dyDescent="0.2">
      <c r="A64" s="10" t="s">
        <v>798</v>
      </c>
      <c r="B64" s="48" t="s">
        <v>4041</v>
      </c>
      <c r="C64" s="48"/>
      <c r="D64" s="48"/>
      <c r="E64" s="67" t="s">
        <v>3167</v>
      </c>
      <c r="F64" s="67" t="s">
        <v>4037</v>
      </c>
      <c r="G64" s="67" t="s">
        <v>4038</v>
      </c>
      <c r="H64" s="48"/>
    </row>
    <row r="65" spans="1:8" hidden="1" x14ac:dyDescent="0.2">
      <c r="A65" s="10" t="s">
        <v>987</v>
      </c>
      <c r="B65" s="48" t="s">
        <v>4041</v>
      </c>
      <c r="C65" s="48"/>
      <c r="D65" s="48"/>
      <c r="E65" s="67" t="s">
        <v>3357</v>
      </c>
      <c r="F65" s="67" t="s">
        <v>4037</v>
      </c>
      <c r="G65" s="67" t="s">
        <v>4038</v>
      </c>
      <c r="H65" s="48"/>
    </row>
    <row r="66" spans="1:8" hidden="1" x14ac:dyDescent="0.2">
      <c r="A66" s="10" t="s">
        <v>1084</v>
      </c>
      <c r="B66" s="48" t="s">
        <v>4041</v>
      </c>
      <c r="C66" s="48"/>
      <c r="D66" s="48"/>
      <c r="E66" s="67" t="s">
        <v>3460</v>
      </c>
      <c r="F66" s="67" t="s">
        <v>4037</v>
      </c>
      <c r="G66" s="67" t="s">
        <v>4038</v>
      </c>
      <c r="H66" s="48"/>
    </row>
    <row r="67" spans="1:8" hidden="1" x14ac:dyDescent="0.2">
      <c r="A67" s="10" t="s">
        <v>889</v>
      </c>
      <c r="B67" s="48" t="s">
        <v>4041</v>
      </c>
      <c r="C67" s="48"/>
      <c r="D67" s="48"/>
      <c r="E67" s="67" t="s">
        <v>3258</v>
      </c>
      <c r="F67" s="67" t="s">
        <v>4037</v>
      </c>
      <c r="G67" s="67" t="s">
        <v>4038</v>
      </c>
      <c r="H67" s="48"/>
    </row>
    <row r="68" spans="1:8" hidden="1" x14ac:dyDescent="0.2">
      <c r="A68" s="10" t="s">
        <v>895</v>
      </c>
      <c r="B68" s="48" t="s">
        <v>4041</v>
      </c>
      <c r="C68" s="48"/>
      <c r="D68" s="48"/>
      <c r="E68" s="67" t="s">
        <v>3264</v>
      </c>
      <c r="F68" s="67" t="s">
        <v>4037</v>
      </c>
      <c r="G68" s="67" t="s">
        <v>4038</v>
      </c>
      <c r="H68" s="48"/>
    </row>
    <row r="69" spans="1:8" hidden="1" x14ac:dyDescent="0.2">
      <c r="A69" s="10" t="s">
        <v>3105</v>
      </c>
      <c r="B69" s="48" t="s">
        <v>4041</v>
      </c>
      <c r="C69" s="48"/>
      <c r="D69" s="48"/>
      <c r="E69" s="67" t="s">
        <v>3161</v>
      </c>
      <c r="F69" s="67" t="s">
        <v>4037</v>
      </c>
      <c r="G69" s="67" t="s">
        <v>4038</v>
      </c>
      <c r="H69" s="48"/>
    </row>
    <row r="70" spans="1:8" hidden="1" x14ac:dyDescent="0.2">
      <c r="A70" s="10" t="s">
        <v>1086</v>
      </c>
      <c r="B70" s="48" t="s">
        <v>4041</v>
      </c>
      <c r="C70" s="48"/>
      <c r="D70" s="48"/>
      <c r="E70" s="67" t="s">
        <v>3463</v>
      </c>
      <c r="F70" s="67" t="s">
        <v>4037</v>
      </c>
      <c r="G70" s="67" t="s">
        <v>4038</v>
      </c>
      <c r="H70" s="48"/>
    </row>
    <row r="71" spans="1:8" hidden="1" x14ac:dyDescent="0.2">
      <c r="A71" s="10" t="s">
        <v>896</v>
      </c>
      <c r="B71" s="48" t="s">
        <v>4041</v>
      </c>
      <c r="C71" s="48"/>
      <c r="D71" s="48"/>
      <c r="E71" s="67" t="s">
        <v>3265</v>
      </c>
      <c r="F71" s="67" t="s">
        <v>4037</v>
      </c>
      <c r="G71" s="67" t="s">
        <v>4038</v>
      </c>
      <c r="H71" s="48"/>
    </row>
    <row r="72" spans="1:8" hidden="1" x14ac:dyDescent="0.2">
      <c r="A72" s="10" t="s">
        <v>995</v>
      </c>
      <c r="B72" s="48" t="s">
        <v>4041</v>
      </c>
      <c r="C72" s="48"/>
      <c r="D72" s="48"/>
      <c r="E72" s="67" t="s">
        <v>3366</v>
      </c>
      <c r="F72" s="67" t="s">
        <v>4037</v>
      </c>
      <c r="G72" s="67" t="s">
        <v>4038</v>
      </c>
      <c r="H72" s="48"/>
    </row>
    <row r="73" spans="1:8" hidden="1" x14ac:dyDescent="0.2">
      <c r="A73" s="10" t="s">
        <v>901</v>
      </c>
      <c r="B73" s="48" t="s">
        <v>4041</v>
      </c>
      <c r="C73" s="48"/>
      <c r="D73" s="48"/>
      <c r="E73" s="67" t="s">
        <v>3271</v>
      </c>
      <c r="F73" s="67" t="s">
        <v>4037</v>
      </c>
      <c r="G73" s="67" t="s">
        <v>4038</v>
      </c>
      <c r="H73" s="48"/>
    </row>
    <row r="74" spans="1:8" hidden="1" x14ac:dyDescent="0.2">
      <c r="A74" s="10" t="s">
        <v>900</v>
      </c>
      <c r="B74" s="48" t="s">
        <v>4041</v>
      </c>
      <c r="C74" s="48"/>
      <c r="D74" s="48"/>
      <c r="E74" s="67" t="s">
        <v>3270</v>
      </c>
      <c r="F74" s="67" t="s">
        <v>4037</v>
      </c>
      <c r="G74" s="67" t="s">
        <v>4038</v>
      </c>
      <c r="H74" s="48"/>
    </row>
    <row r="75" spans="1:8" hidden="1" x14ac:dyDescent="0.2">
      <c r="A75" s="10" t="s">
        <v>1083</v>
      </c>
      <c r="B75" s="48" t="s">
        <v>4041</v>
      </c>
      <c r="C75" s="48"/>
      <c r="D75" s="48"/>
      <c r="E75" s="67" t="s">
        <v>3459</v>
      </c>
      <c r="F75" s="67" t="s">
        <v>4037</v>
      </c>
      <c r="G75" s="67" t="s">
        <v>4038</v>
      </c>
      <c r="H75" s="48"/>
    </row>
    <row r="76" spans="1:8" hidden="1" x14ac:dyDescent="0.2">
      <c r="A76" s="10" t="s">
        <v>891</v>
      </c>
      <c r="B76" s="48" t="s">
        <v>4041</v>
      </c>
      <c r="C76" s="48"/>
      <c r="D76" s="48"/>
      <c r="E76" s="67" t="s">
        <v>3260</v>
      </c>
      <c r="F76" s="67" t="s">
        <v>4037</v>
      </c>
      <c r="G76" s="67" t="s">
        <v>4038</v>
      </c>
      <c r="H76" s="48"/>
    </row>
    <row r="77" spans="1:8" hidden="1" x14ac:dyDescent="0.2">
      <c r="A77" s="10" t="s">
        <v>892</v>
      </c>
      <c r="B77" s="48" t="s">
        <v>4041</v>
      </c>
      <c r="C77" s="48"/>
      <c r="D77" s="48"/>
      <c r="E77" s="67" t="s">
        <v>3261</v>
      </c>
      <c r="F77" s="67" t="s">
        <v>4037</v>
      </c>
      <c r="G77" s="67" t="s">
        <v>4038</v>
      </c>
      <c r="H77" s="48"/>
    </row>
    <row r="78" spans="1:8" hidden="1" x14ac:dyDescent="0.2">
      <c r="A78" s="10" t="s">
        <v>990</v>
      </c>
      <c r="B78" s="48" t="s">
        <v>766</v>
      </c>
      <c r="C78" s="48"/>
      <c r="D78" s="48"/>
      <c r="E78" s="67" t="s">
        <v>3361</v>
      </c>
      <c r="F78" s="67" t="s">
        <v>601</v>
      </c>
      <c r="G78" s="67" t="s">
        <v>3913</v>
      </c>
      <c r="H78" s="48"/>
    </row>
    <row r="79" spans="1:8" hidden="1" x14ac:dyDescent="0.2">
      <c r="A79" s="10" t="s">
        <v>988</v>
      </c>
      <c r="B79" s="48" t="s">
        <v>766</v>
      </c>
      <c r="C79" s="48"/>
      <c r="D79" s="48"/>
      <c r="E79" s="67" t="s">
        <v>3359</v>
      </c>
      <c r="F79" s="67" t="s">
        <v>601</v>
      </c>
      <c r="G79" s="67" t="s">
        <v>3913</v>
      </c>
      <c r="H79" s="48"/>
    </row>
    <row r="80" spans="1:8" hidden="1" x14ac:dyDescent="0.2">
      <c r="A80" s="10" t="s">
        <v>989</v>
      </c>
      <c r="B80" s="48" t="s">
        <v>766</v>
      </c>
      <c r="C80" s="48"/>
      <c r="D80" s="48"/>
      <c r="E80" s="67" t="s">
        <v>3360</v>
      </c>
      <c r="F80" s="67" t="s">
        <v>601</v>
      </c>
      <c r="G80" s="67" t="s">
        <v>3913</v>
      </c>
      <c r="H80" s="48"/>
    </row>
    <row r="81" spans="1:8" hidden="1" x14ac:dyDescent="0.2">
      <c r="A81" s="10" t="s">
        <v>1088</v>
      </c>
      <c r="B81" s="48" t="s">
        <v>766</v>
      </c>
      <c r="C81" s="48"/>
      <c r="D81" s="48"/>
      <c r="E81" s="67" t="s">
        <v>3469</v>
      </c>
      <c r="F81" s="67" t="s">
        <v>601</v>
      </c>
      <c r="G81" s="67" t="s">
        <v>3913</v>
      </c>
      <c r="H81" s="48"/>
    </row>
    <row r="82" spans="1:8" hidden="1" x14ac:dyDescent="0.2">
      <c r="A82" s="10" t="s">
        <v>794</v>
      </c>
      <c r="B82" s="48" t="s">
        <v>766</v>
      </c>
      <c r="C82" s="48"/>
      <c r="D82" s="48"/>
      <c r="E82" s="67" t="s">
        <v>3163</v>
      </c>
      <c r="F82" s="67" t="s">
        <v>601</v>
      </c>
      <c r="G82" s="67" t="s">
        <v>3913</v>
      </c>
      <c r="H82" s="48"/>
    </row>
    <row r="83" spans="1:8" hidden="1" x14ac:dyDescent="0.2">
      <c r="A83" s="10" t="s">
        <v>797</v>
      </c>
      <c r="B83" s="48" t="s">
        <v>766</v>
      </c>
      <c r="C83" s="48"/>
      <c r="D83" s="48"/>
      <c r="E83" s="67" t="s">
        <v>3166</v>
      </c>
      <c r="F83" s="67" t="s">
        <v>601</v>
      </c>
      <c r="G83" s="67" t="s">
        <v>3913</v>
      </c>
      <c r="H83" s="48"/>
    </row>
    <row r="84" spans="1:8" hidden="1" x14ac:dyDescent="0.2">
      <c r="A84" s="10" t="s">
        <v>1082</v>
      </c>
      <c r="B84" s="48" t="s">
        <v>766</v>
      </c>
      <c r="C84" s="48"/>
      <c r="D84" s="48"/>
      <c r="E84" s="67" t="s">
        <v>3458</v>
      </c>
      <c r="F84" s="67" t="s">
        <v>601</v>
      </c>
      <c r="G84" s="67" t="s">
        <v>3913</v>
      </c>
      <c r="H84" s="48"/>
    </row>
    <row r="85" spans="1:8" hidden="1" x14ac:dyDescent="0.2">
      <c r="A85" s="10" t="s">
        <v>800</v>
      </c>
      <c r="B85" s="48" t="s">
        <v>766</v>
      </c>
      <c r="C85" s="48"/>
      <c r="D85" s="48"/>
      <c r="E85" s="67" t="s">
        <v>3169</v>
      </c>
      <c r="F85" s="67" t="s">
        <v>601</v>
      </c>
      <c r="G85" s="67" t="s">
        <v>3913</v>
      </c>
      <c r="H85" s="48"/>
    </row>
    <row r="86" spans="1:8" hidden="1" x14ac:dyDescent="0.2">
      <c r="A86" s="10" t="s">
        <v>993</v>
      </c>
      <c r="B86" s="48" t="s">
        <v>766</v>
      </c>
      <c r="C86" s="48"/>
      <c r="D86" s="48"/>
      <c r="E86" s="67" t="s">
        <v>3364</v>
      </c>
      <c r="F86" s="67" t="s">
        <v>601</v>
      </c>
      <c r="G86" s="67" t="s">
        <v>3913</v>
      </c>
      <c r="H86" s="48"/>
    </row>
    <row r="87" spans="1:8" hidden="1" x14ac:dyDescent="0.2">
      <c r="A87" s="10" t="s">
        <v>799</v>
      </c>
      <c r="B87" s="48" t="s">
        <v>766</v>
      </c>
      <c r="C87" s="48"/>
      <c r="D87" s="48"/>
      <c r="E87" s="67" t="s">
        <v>3168</v>
      </c>
      <c r="F87" s="67" t="s">
        <v>601</v>
      </c>
      <c r="G87" s="67" t="s">
        <v>3913</v>
      </c>
      <c r="H87" s="48"/>
    </row>
    <row r="88" spans="1:8" hidden="1" x14ac:dyDescent="0.2">
      <c r="A88" s="10" t="s">
        <v>799</v>
      </c>
      <c r="B88" s="48" t="s">
        <v>766</v>
      </c>
      <c r="C88" s="48"/>
      <c r="D88" s="48"/>
      <c r="E88" s="67" t="s">
        <v>3470</v>
      </c>
      <c r="F88" s="67" t="s">
        <v>601</v>
      </c>
      <c r="G88" s="67" t="s">
        <v>3913</v>
      </c>
      <c r="H88" s="48"/>
    </row>
    <row r="89" spans="1:8" hidden="1" x14ac:dyDescent="0.2">
      <c r="A89" s="10" t="s">
        <v>1085</v>
      </c>
      <c r="B89" s="48" t="s">
        <v>766</v>
      </c>
      <c r="C89" s="48"/>
      <c r="D89" s="48"/>
      <c r="E89" s="67" t="s">
        <v>3462</v>
      </c>
      <c r="F89" s="67" t="s">
        <v>601</v>
      </c>
      <c r="G89" s="67" t="s">
        <v>3913</v>
      </c>
      <c r="H89" s="48"/>
    </row>
    <row r="90" spans="1:8" hidden="1" x14ac:dyDescent="0.2">
      <c r="A90" s="10" t="s">
        <v>803</v>
      </c>
      <c r="B90" s="48" t="s">
        <v>766</v>
      </c>
      <c r="C90" s="48"/>
      <c r="D90" s="48"/>
      <c r="E90" s="67" t="s">
        <v>3172</v>
      </c>
      <c r="F90" s="67" t="s">
        <v>601</v>
      </c>
      <c r="G90" s="67" t="s">
        <v>3913</v>
      </c>
      <c r="H90" s="48"/>
    </row>
    <row r="91" spans="1:8" hidden="1" x14ac:dyDescent="0.2">
      <c r="A91" s="10" t="s">
        <v>1087</v>
      </c>
      <c r="B91" s="48" t="s">
        <v>766</v>
      </c>
      <c r="C91" s="48"/>
      <c r="D91" s="48"/>
      <c r="E91" s="67" t="s">
        <v>3468</v>
      </c>
      <c r="F91" s="67" t="s">
        <v>601</v>
      </c>
      <c r="G91" s="67" t="s">
        <v>3913</v>
      </c>
      <c r="H91" s="48"/>
    </row>
    <row r="92" spans="1:8" hidden="1" x14ac:dyDescent="0.2">
      <c r="A92" s="10" t="s">
        <v>1089</v>
      </c>
      <c r="B92" s="48" t="s">
        <v>766</v>
      </c>
      <c r="C92" s="48"/>
      <c r="D92" s="48"/>
      <c r="E92" s="67" t="s">
        <v>3471</v>
      </c>
      <c r="F92" s="67" t="s">
        <v>601</v>
      </c>
      <c r="G92" s="67" t="s">
        <v>3913</v>
      </c>
      <c r="H92" s="48"/>
    </row>
    <row r="93" spans="1:8" hidden="1" x14ac:dyDescent="0.2">
      <c r="A93" s="10" t="s">
        <v>902</v>
      </c>
      <c r="B93" s="48" t="s">
        <v>766</v>
      </c>
      <c r="C93" s="48"/>
      <c r="D93" s="48"/>
      <c r="E93" s="67" t="s">
        <v>3272</v>
      </c>
      <c r="F93" s="67" t="s">
        <v>601</v>
      </c>
      <c r="G93" s="67" t="s">
        <v>3913</v>
      </c>
      <c r="H93" s="48"/>
    </row>
    <row r="94" spans="1:8" hidden="1" x14ac:dyDescent="0.2">
      <c r="A94" s="10" t="s">
        <v>996</v>
      </c>
      <c r="B94" s="48" t="s">
        <v>766</v>
      </c>
      <c r="C94" s="48"/>
      <c r="D94" s="48"/>
      <c r="E94" s="67" t="s">
        <v>3371</v>
      </c>
      <c r="F94" s="67" t="s">
        <v>601</v>
      </c>
      <c r="G94" s="67" t="s">
        <v>3913</v>
      </c>
      <c r="H94" s="48"/>
    </row>
    <row r="95" spans="1:8" hidden="1" x14ac:dyDescent="0.2">
      <c r="A95" s="10" t="s">
        <v>997</v>
      </c>
      <c r="B95" s="48" t="s">
        <v>766</v>
      </c>
      <c r="C95" s="48"/>
      <c r="D95" s="48"/>
      <c r="E95" s="67" t="s">
        <v>3372</v>
      </c>
      <c r="F95" s="67" t="s">
        <v>601</v>
      </c>
      <c r="G95" s="67" t="s">
        <v>3913</v>
      </c>
      <c r="H95" s="48"/>
    </row>
    <row r="96" spans="1:8" hidden="1" x14ac:dyDescent="0.2">
      <c r="A96" s="10" t="s">
        <v>802</v>
      </c>
      <c r="B96" s="48" t="s">
        <v>766</v>
      </c>
      <c r="C96" s="48"/>
      <c r="D96" s="48"/>
      <c r="E96" s="67" t="s">
        <v>3171</v>
      </c>
      <c r="F96" s="67" t="s">
        <v>601</v>
      </c>
      <c r="G96" s="67" t="s">
        <v>3913</v>
      </c>
      <c r="H96" s="48"/>
    </row>
    <row r="97" spans="1:8" hidden="1" x14ac:dyDescent="0.2">
      <c r="A97" s="10" t="s">
        <v>897</v>
      </c>
      <c r="B97" s="48" t="s">
        <v>766</v>
      </c>
      <c r="C97" s="48"/>
      <c r="D97" s="48"/>
      <c r="E97" s="67" t="s">
        <v>3266</v>
      </c>
      <c r="F97" s="67" t="s">
        <v>601</v>
      </c>
      <c r="G97" s="67" t="s">
        <v>3913</v>
      </c>
      <c r="H97" s="48"/>
    </row>
    <row r="98" spans="1:8" hidden="1" x14ac:dyDescent="0.2">
      <c r="A98" s="10" t="s">
        <v>897</v>
      </c>
      <c r="B98" s="48" t="s">
        <v>766</v>
      </c>
      <c r="C98" s="48"/>
      <c r="D98" s="48"/>
      <c r="E98" s="67" t="s">
        <v>3467</v>
      </c>
      <c r="F98" s="67" t="s">
        <v>601</v>
      </c>
      <c r="G98" s="67" t="s">
        <v>3913</v>
      </c>
      <c r="H98" s="48"/>
    </row>
    <row r="99" spans="1:8" hidden="1" x14ac:dyDescent="0.2">
      <c r="A99" s="10" t="s">
        <v>899</v>
      </c>
      <c r="B99" s="48" t="s">
        <v>766</v>
      </c>
      <c r="C99" s="48"/>
      <c r="D99" s="48"/>
      <c r="E99" s="67" t="s">
        <v>3269</v>
      </c>
      <c r="F99" s="67" t="s">
        <v>601</v>
      </c>
      <c r="G99" s="67" t="s">
        <v>3913</v>
      </c>
      <c r="H99" s="48"/>
    </row>
    <row r="100" spans="1:8" hidden="1" x14ac:dyDescent="0.2">
      <c r="A100" s="10" t="s">
        <v>992</v>
      </c>
      <c r="B100" s="48" t="s">
        <v>766</v>
      </c>
      <c r="C100" s="48"/>
      <c r="D100" s="48"/>
      <c r="E100" s="67" t="s">
        <v>3363</v>
      </c>
      <c r="F100" s="67" t="s">
        <v>601</v>
      </c>
      <c r="G100" s="67" t="s">
        <v>3913</v>
      </c>
      <c r="H100" s="48"/>
    </row>
    <row r="101" spans="1:8" hidden="1" x14ac:dyDescent="0.2">
      <c r="A101" s="10" t="s">
        <v>801</v>
      </c>
      <c r="B101" s="48" t="s">
        <v>766</v>
      </c>
      <c r="C101" s="48"/>
      <c r="D101" s="48"/>
      <c r="E101" s="67" t="s">
        <v>3170</v>
      </c>
      <c r="F101" s="67" t="s">
        <v>601</v>
      </c>
      <c r="G101" s="67" t="s">
        <v>3913</v>
      </c>
      <c r="H101" s="48"/>
    </row>
    <row r="102" spans="1:8" hidden="1" x14ac:dyDescent="0.2">
      <c r="A102" s="10" t="s">
        <v>893</v>
      </c>
      <c r="B102" s="48" t="s">
        <v>766</v>
      </c>
      <c r="C102" s="48"/>
      <c r="D102" s="48"/>
      <c r="E102" s="67" t="s">
        <v>3262</v>
      </c>
      <c r="F102" s="67" t="s">
        <v>601</v>
      </c>
      <c r="G102" s="67" t="s">
        <v>3913</v>
      </c>
      <c r="H102" s="48"/>
    </row>
    <row r="103" spans="1:8" hidden="1" x14ac:dyDescent="0.2">
      <c r="A103" s="10" t="s">
        <v>804</v>
      </c>
      <c r="B103" s="48" t="s">
        <v>3798</v>
      </c>
      <c r="C103" s="48"/>
      <c r="D103" s="48"/>
      <c r="E103" s="67" t="s">
        <v>3173</v>
      </c>
      <c r="F103" s="67" t="s">
        <v>601</v>
      </c>
      <c r="G103" s="67" t="s">
        <v>3913</v>
      </c>
      <c r="H103" s="48"/>
    </row>
    <row r="104" spans="1:8" hidden="1" x14ac:dyDescent="0.2">
      <c r="A104" s="10" t="s">
        <v>804</v>
      </c>
      <c r="B104" s="48" t="s">
        <v>3799</v>
      </c>
      <c r="C104" s="48"/>
      <c r="D104" s="48"/>
      <c r="E104" s="67" t="s">
        <v>3466</v>
      </c>
      <c r="F104" s="67" t="s">
        <v>601</v>
      </c>
      <c r="G104" s="67" t="s">
        <v>3913</v>
      </c>
      <c r="H104" s="48"/>
    </row>
    <row r="105" spans="1:8" hidden="1" x14ac:dyDescent="0.2">
      <c r="A105" s="10" t="s">
        <v>881</v>
      </c>
      <c r="B105" s="48" t="s">
        <v>766</v>
      </c>
      <c r="C105" s="48"/>
      <c r="D105" s="48"/>
      <c r="E105" s="67" t="s">
        <v>3250</v>
      </c>
      <c r="F105" s="67" t="s">
        <v>601</v>
      </c>
      <c r="G105" s="67" t="s">
        <v>3913</v>
      </c>
      <c r="H105" s="48"/>
    </row>
    <row r="106" spans="1:8" hidden="1" x14ac:dyDescent="0.2">
      <c r="A106" s="10" t="s">
        <v>1075</v>
      </c>
      <c r="B106" s="48" t="s">
        <v>766</v>
      </c>
      <c r="C106" s="48"/>
      <c r="D106" s="48"/>
      <c r="E106" s="67" t="s">
        <v>3450</v>
      </c>
      <c r="F106" s="67" t="s">
        <v>601</v>
      </c>
      <c r="G106" s="67" t="s">
        <v>3913</v>
      </c>
      <c r="H106" s="48"/>
    </row>
    <row r="107" spans="1:8" hidden="1" x14ac:dyDescent="0.2">
      <c r="A107" s="10" t="s">
        <v>977</v>
      </c>
      <c r="B107" s="48" t="s">
        <v>766</v>
      </c>
      <c r="C107" s="48"/>
      <c r="D107" s="48"/>
      <c r="E107" s="67" t="s">
        <v>3347</v>
      </c>
      <c r="F107" s="67" t="s">
        <v>601</v>
      </c>
      <c r="G107" s="67" t="s">
        <v>3913</v>
      </c>
      <c r="H107" s="48"/>
    </row>
    <row r="108" spans="1:8" hidden="1" x14ac:dyDescent="0.2">
      <c r="A108" s="10" t="s">
        <v>1114</v>
      </c>
      <c r="B108" s="48" t="s">
        <v>766</v>
      </c>
      <c r="C108" s="48"/>
      <c r="D108" s="48"/>
      <c r="E108" s="67" t="s">
        <v>3496</v>
      </c>
      <c r="F108" s="67" t="s">
        <v>601</v>
      </c>
      <c r="G108" s="67" t="s">
        <v>3913</v>
      </c>
      <c r="H108" s="48"/>
    </row>
    <row r="109" spans="1:8" hidden="1" x14ac:dyDescent="0.2">
      <c r="A109" s="10" t="s">
        <v>1214</v>
      </c>
      <c r="B109" s="48" t="s">
        <v>766</v>
      </c>
      <c r="C109" s="48"/>
      <c r="D109" s="48"/>
      <c r="E109" s="67" t="s">
        <v>3596</v>
      </c>
      <c r="F109" s="67" t="s">
        <v>601</v>
      </c>
      <c r="G109" s="67" t="s">
        <v>3913</v>
      </c>
      <c r="H109" s="48"/>
    </row>
    <row r="110" spans="1:8" hidden="1" x14ac:dyDescent="0.2">
      <c r="A110" s="10" t="s">
        <v>870</v>
      </c>
      <c r="B110" s="48" t="s">
        <v>766</v>
      </c>
      <c r="C110" s="48"/>
      <c r="D110" s="48"/>
      <c r="E110" s="67" t="s">
        <v>3239</v>
      </c>
      <c r="F110" s="67" t="s">
        <v>601</v>
      </c>
      <c r="G110" s="67" t="s">
        <v>3913</v>
      </c>
      <c r="H110" s="48"/>
    </row>
    <row r="111" spans="1:8" hidden="1" x14ac:dyDescent="0.2">
      <c r="A111" s="10" t="s">
        <v>1119</v>
      </c>
      <c r="B111" s="48" t="s">
        <v>766</v>
      </c>
      <c r="C111" s="48"/>
      <c r="D111" s="48"/>
      <c r="E111" s="67" t="s">
        <v>3501</v>
      </c>
      <c r="F111" s="67" t="s">
        <v>601</v>
      </c>
      <c r="G111" s="67" t="s">
        <v>3913</v>
      </c>
      <c r="H111" s="48"/>
    </row>
    <row r="112" spans="1:8" hidden="1" x14ac:dyDescent="0.2">
      <c r="A112" s="10" t="s">
        <v>946</v>
      </c>
      <c r="B112" s="48" t="s">
        <v>766</v>
      </c>
      <c r="C112" s="48"/>
      <c r="D112" s="48"/>
      <c r="E112" s="67" t="s">
        <v>3316</v>
      </c>
      <c r="F112" s="67" t="s">
        <v>601</v>
      </c>
      <c r="G112" s="67" t="s">
        <v>3913</v>
      </c>
      <c r="H112" s="48"/>
    </row>
    <row r="113" spans="1:8" hidden="1" x14ac:dyDescent="0.2">
      <c r="A113" s="10" t="s">
        <v>1090</v>
      </c>
      <c r="B113" s="48" t="s">
        <v>766</v>
      </c>
      <c r="C113" s="48"/>
      <c r="D113" s="48"/>
      <c r="E113" s="67" t="s">
        <v>3472</v>
      </c>
      <c r="F113" s="67" t="s">
        <v>601</v>
      </c>
      <c r="G113" s="67" t="s">
        <v>3913</v>
      </c>
      <c r="H113" s="48"/>
    </row>
    <row r="114" spans="1:8" hidden="1" x14ac:dyDescent="0.2">
      <c r="A114" s="10" t="s">
        <v>807</v>
      </c>
      <c r="B114" s="48" t="s">
        <v>766</v>
      </c>
      <c r="C114" s="48"/>
      <c r="D114" s="48"/>
      <c r="E114" s="67" t="s">
        <v>3176</v>
      </c>
      <c r="F114" s="67" t="s">
        <v>601</v>
      </c>
      <c r="G114" s="67" t="s">
        <v>3913</v>
      </c>
      <c r="H114" s="48"/>
    </row>
    <row r="115" spans="1:8" hidden="1" x14ac:dyDescent="0.2">
      <c r="A115" s="10" t="s">
        <v>1139</v>
      </c>
      <c r="B115" s="48" t="s">
        <v>766</v>
      </c>
      <c r="C115" s="48"/>
      <c r="D115" s="48"/>
      <c r="E115" s="67" t="s">
        <v>3521</v>
      </c>
      <c r="F115" s="67" t="s">
        <v>601</v>
      </c>
      <c r="G115" s="67" t="s">
        <v>3913</v>
      </c>
      <c r="H115" s="48"/>
    </row>
    <row r="116" spans="1:8" hidden="1" x14ac:dyDescent="0.2">
      <c r="A116" s="10" t="s">
        <v>846</v>
      </c>
      <c r="B116" s="48" t="s">
        <v>766</v>
      </c>
      <c r="C116" s="48"/>
      <c r="D116" s="48"/>
      <c r="E116" s="67" t="s">
        <v>3215</v>
      </c>
      <c r="F116" s="67" t="s">
        <v>601</v>
      </c>
      <c r="G116" s="67" t="s">
        <v>3913</v>
      </c>
      <c r="H116" s="48"/>
    </row>
    <row r="117" spans="1:8" hidden="1" x14ac:dyDescent="0.2">
      <c r="A117" s="10" t="s">
        <v>936</v>
      </c>
      <c r="B117" s="48" t="s">
        <v>766</v>
      </c>
      <c r="C117" s="48"/>
      <c r="D117" s="48"/>
      <c r="E117" s="67" t="s">
        <v>3306</v>
      </c>
      <c r="F117" s="67" t="s">
        <v>601</v>
      </c>
      <c r="G117" s="67" t="s">
        <v>3913</v>
      </c>
      <c r="H117" s="48"/>
    </row>
    <row r="118" spans="1:8" hidden="1" x14ac:dyDescent="0.2">
      <c r="A118" s="10" t="s">
        <v>848</v>
      </c>
      <c r="B118" s="48" t="s">
        <v>766</v>
      </c>
      <c r="C118" s="48"/>
      <c r="D118" s="48"/>
      <c r="E118" s="67" t="s">
        <v>3217</v>
      </c>
      <c r="F118" s="67" t="s">
        <v>601</v>
      </c>
      <c r="G118" s="67" t="s">
        <v>3913</v>
      </c>
      <c r="H118" s="48"/>
    </row>
    <row r="119" spans="1:8" hidden="1" x14ac:dyDescent="0.2">
      <c r="A119" s="10" t="s">
        <v>1187</v>
      </c>
      <c r="B119" s="48" t="s">
        <v>766</v>
      </c>
      <c r="C119" s="48"/>
      <c r="D119" s="48"/>
      <c r="E119" s="67" t="s">
        <v>3569</v>
      </c>
      <c r="F119" s="67" t="s">
        <v>601</v>
      </c>
      <c r="G119" s="67" t="s">
        <v>3913</v>
      </c>
      <c r="H119" s="48"/>
    </row>
    <row r="120" spans="1:8" hidden="1" x14ac:dyDescent="0.2">
      <c r="A120" s="10" t="s">
        <v>1164</v>
      </c>
      <c r="B120" s="48" t="s">
        <v>766</v>
      </c>
      <c r="C120" s="48"/>
      <c r="D120" s="48"/>
      <c r="E120" s="67" t="s">
        <v>3546</v>
      </c>
      <c r="F120" s="67" t="s">
        <v>601</v>
      </c>
      <c r="G120" s="67" t="s">
        <v>3913</v>
      </c>
      <c r="H120" s="48"/>
    </row>
    <row r="121" spans="1:8" hidden="1" x14ac:dyDescent="0.2">
      <c r="A121" s="10" t="s">
        <v>1004</v>
      </c>
      <c r="B121" s="48" t="s">
        <v>766</v>
      </c>
      <c r="C121" s="48"/>
      <c r="D121" s="48"/>
      <c r="E121" s="67" t="s">
        <v>3379</v>
      </c>
      <c r="F121" s="67" t="s">
        <v>601</v>
      </c>
      <c r="G121" s="67" t="s">
        <v>3913</v>
      </c>
      <c r="H121" s="48"/>
    </row>
    <row r="122" spans="1:8" hidden="1" x14ac:dyDescent="0.2">
      <c r="A122" s="10" t="s">
        <v>1219</v>
      </c>
      <c r="B122" s="48" t="s">
        <v>3909</v>
      </c>
      <c r="C122" s="48"/>
      <c r="D122" s="48"/>
      <c r="E122" s="67" t="s">
        <v>3601</v>
      </c>
      <c r="F122" s="67" t="s">
        <v>601</v>
      </c>
      <c r="G122" s="67" t="s">
        <v>3913</v>
      </c>
      <c r="H122" s="48"/>
    </row>
    <row r="123" spans="1:8" hidden="1" x14ac:dyDescent="0.2">
      <c r="A123" s="10" t="s">
        <v>971</v>
      </c>
      <c r="B123" s="48" t="s">
        <v>766</v>
      </c>
      <c r="C123" s="48"/>
      <c r="D123" s="48"/>
      <c r="E123" s="67" t="s">
        <v>3341</v>
      </c>
      <c r="F123" s="67" t="s">
        <v>601</v>
      </c>
      <c r="G123" s="67" t="s">
        <v>3913</v>
      </c>
      <c r="H123" s="48"/>
    </row>
    <row r="124" spans="1:8" hidden="1" x14ac:dyDescent="0.2">
      <c r="A124" s="10" t="s">
        <v>1029</v>
      </c>
      <c r="B124" s="48" t="s">
        <v>766</v>
      </c>
      <c r="C124" s="48"/>
      <c r="D124" s="48"/>
      <c r="E124" s="67" t="s">
        <v>3404</v>
      </c>
      <c r="F124" s="67" t="s">
        <v>601</v>
      </c>
      <c r="G124" s="67" t="s">
        <v>3913</v>
      </c>
      <c r="H124" s="48"/>
    </row>
    <row r="125" spans="1:8" hidden="1" x14ac:dyDescent="0.2">
      <c r="A125" s="10" t="s">
        <v>1037</v>
      </c>
      <c r="B125" s="48" t="s">
        <v>766</v>
      </c>
      <c r="C125" s="48"/>
      <c r="D125" s="48"/>
      <c r="E125" s="67" t="s">
        <v>3412</v>
      </c>
      <c r="F125" s="67" t="s">
        <v>601</v>
      </c>
      <c r="G125" s="67" t="s">
        <v>3913</v>
      </c>
      <c r="H125" s="48"/>
    </row>
    <row r="126" spans="1:8" hidden="1" x14ac:dyDescent="0.2">
      <c r="A126" s="10" t="s">
        <v>960</v>
      </c>
      <c r="B126" s="48" t="s">
        <v>766</v>
      </c>
      <c r="C126" s="48"/>
      <c r="D126" s="48"/>
      <c r="E126" s="67" t="s">
        <v>3330</v>
      </c>
      <c r="F126" s="67" t="s">
        <v>601</v>
      </c>
      <c r="G126" s="67" t="s">
        <v>3913</v>
      </c>
      <c r="H126" s="48"/>
    </row>
    <row r="127" spans="1:8" hidden="1" x14ac:dyDescent="0.2">
      <c r="A127" s="10" t="s">
        <v>3910</v>
      </c>
      <c r="B127" s="48" t="s">
        <v>4047</v>
      </c>
      <c r="C127" s="48"/>
      <c r="D127" s="48"/>
      <c r="E127" s="67" t="s">
        <v>3552</v>
      </c>
      <c r="F127" s="67" t="s">
        <v>601</v>
      </c>
      <c r="G127" s="67" t="s">
        <v>3913</v>
      </c>
      <c r="H127" s="48"/>
    </row>
    <row r="128" spans="1:8" hidden="1" x14ac:dyDescent="0.2">
      <c r="A128" s="10" t="s">
        <v>999</v>
      </c>
      <c r="B128" s="48" t="s">
        <v>766</v>
      </c>
      <c r="C128" s="48"/>
      <c r="D128" s="48"/>
      <c r="E128" s="67" t="s">
        <v>3374</v>
      </c>
      <c r="F128" s="67" t="s">
        <v>601</v>
      </c>
      <c r="G128" s="67" t="s">
        <v>3913</v>
      </c>
      <c r="H128" s="48"/>
    </row>
    <row r="129" spans="1:8" hidden="1" x14ac:dyDescent="0.2">
      <c r="A129" s="10" t="s">
        <v>1169</v>
      </c>
      <c r="B129" s="48" t="s">
        <v>766</v>
      </c>
      <c r="C129" s="48"/>
      <c r="D129" s="48"/>
      <c r="E129" s="67" t="s">
        <v>3551</v>
      </c>
      <c r="F129" s="67" t="s">
        <v>601</v>
      </c>
      <c r="G129" s="67" t="s">
        <v>3913</v>
      </c>
      <c r="H129" s="48"/>
    </row>
    <row r="130" spans="1:8" hidden="1" x14ac:dyDescent="0.2">
      <c r="A130" s="10" t="s">
        <v>826</v>
      </c>
      <c r="B130" s="48" t="s">
        <v>766</v>
      </c>
      <c r="C130" s="48"/>
      <c r="D130" s="48"/>
      <c r="E130" s="67" t="s">
        <v>3195</v>
      </c>
      <c r="F130" s="67" t="s">
        <v>601</v>
      </c>
      <c r="G130" s="67" t="s">
        <v>3913</v>
      </c>
      <c r="H130" s="48"/>
    </row>
    <row r="131" spans="1:8" hidden="1" x14ac:dyDescent="0.2">
      <c r="A131" s="10" t="s">
        <v>1174</v>
      </c>
      <c r="B131" s="48" t="s">
        <v>766</v>
      </c>
      <c r="C131" s="48"/>
      <c r="D131" s="48"/>
      <c r="E131" s="67" t="s">
        <v>3556</v>
      </c>
      <c r="F131" s="67" t="s">
        <v>601</v>
      </c>
      <c r="G131" s="67" t="s">
        <v>3913</v>
      </c>
      <c r="H131" s="48"/>
    </row>
    <row r="132" spans="1:8" hidden="1" x14ac:dyDescent="0.2">
      <c r="A132" s="10" t="s">
        <v>1202</v>
      </c>
      <c r="B132" s="48" t="s">
        <v>766</v>
      </c>
      <c r="C132" s="48"/>
      <c r="D132" s="48"/>
      <c r="E132" s="67" t="s">
        <v>3584</v>
      </c>
      <c r="F132" s="67" t="s">
        <v>601</v>
      </c>
      <c r="G132" s="67" t="s">
        <v>3913</v>
      </c>
      <c r="H132" s="48"/>
    </row>
    <row r="133" spans="1:8" hidden="1" x14ac:dyDescent="0.2">
      <c r="A133" s="10" t="s">
        <v>852</v>
      </c>
      <c r="B133" s="48" t="s">
        <v>766</v>
      </c>
      <c r="C133" s="48"/>
      <c r="D133" s="48"/>
      <c r="E133" s="67" t="s">
        <v>3221</v>
      </c>
      <c r="F133" s="67" t="s">
        <v>601</v>
      </c>
      <c r="G133" s="67" t="s">
        <v>3913</v>
      </c>
      <c r="H133" s="48"/>
    </row>
    <row r="134" spans="1:8" hidden="1" x14ac:dyDescent="0.2">
      <c r="A134" s="10" t="s">
        <v>1188</v>
      </c>
      <c r="B134" s="48" t="s">
        <v>766</v>
      </c>
      <c r="C134" s="48"/>
      <c r="D134" s="48"/>
      <c r="E134" s="67" t="s">
        <v>3570</v>
      </c>
      <c r="F134" s="67" t="s">
        <v>601</v>
      </c>
      <c r="G134" s="67" t="s">
        <v>3913</v>
      </c>
      <c r="H134" s="48"/>
    </row>
    <row r="135" spans="1:8" hidden="1" x14ac:dyDescent="0.2">
      <c r="A135" s="10" t="s">
        <v>907</v>
      </c>
      <c r="B135" s="48" t="s">
        <v>766</v>
      </c>
      <c r="C135" s="48"/>
      <c r="D135" s="48"/>
      <c r="E135" s="67" t="s">
        <v>3277</v>
      </c>
      <c r="F135" s="67" t="s">
        <v>601</v>
      </c>
      <c r="G135" s="67" t="s">
        <v>3913</v>
      </c>
      <c r="H135" s="48"/>
    </row>
    <row r="136" spans="1:8" hidden="1" x14ac:dyDescent="0.2">
      <c r="A136" s="10" t="s">
        <v>1141</v>
      </c>
      <c r="B136" s="48" t="s">
        <v>766</v>
      </c>
      <c r="C136" s="48"/>
      <c r="D136" s="48"/>
      <c r="E136" s="67" t="s">
        <v>3523</v>
      </c>
      <c r="F136" s="67" t="s">
        <v>601</v>
      </c>
      <c r="G136" s="67" t="s">
        <v>3913</v>
      </c>
      <c r="H136" s="48"/>
    </row>
    <row r="137" spans="1:8" hidden="1" x14ac:dyDescent="0.2">
      <c r="A137" s="10" t="s">
        <v>927</v>
      </c>
      <c r="B137" s="48" t="s">
        <v>766</v>
      </c>
      <c r="C137" s="48"/>
      <c r="D137" s="48"/>
      <c r="E137" s="67" t="s">
        <v>3297</v>
      </c>
      <c r="F137" s="67" t="s">
        <v>601</v>
      </c>
      <c r="G137" s="67" t="s">
        <v>3913</v>
      </c>
      <c r="H137" s="48"/>
    </row>
    <row r="138" spans="1:8" hidden="1" x14ac:dyDescent="0.2">
      <c r="A138" s="10" t="s">
        <v>1071</v>
      </c>
      <c r="B138" s="48" t="s">
        <v>766</v>
      </c>
      <c r="C138" s="48"/>
      <c r="D138" s="48"/>
      <c r="E138" s="67" t="s">
        <v>3446</v>
      </c>
      <c r="F138" s="67" t="s">
        <v>601</v>
      </c>
      <c r="G138" s="67" t="s">
        <v>3913</v>
      </c>
      <c r="H138" s="48"/>
    </row>
    <row r="139" spans="1:8" hidden="1" x14ac:dyDescent="0.2">
      <c r="A139" s="10" t="s">
        <v>1168</v>
      </c>
      <c r="B139" s="48" t="s">
        <v>766</v>
      </c>
      <c r="C139" s="48"/>
      <c r="D139" s="48"/>
      <c r="E139" s="67" t="s">
        <v>3550</v>
      </c>
      <c r="F139" s="67" t="s">
        <v>601</v>
      </c>
      <c r="G139" s="67" t="s">
        <v>3913</v>
      </c>
      <c r="H139" s="48"/>
    </row>
    <row r="140" spans="1:8" hidden="1" x14ac:dyDescent="0.2">
      <c r="A140" s="10" t="s">
        <v>1007</v>
      </c>
      <c r="B140" s="48" t="s">
        <v>766</v>
      </c>
      <c r="C140" s="48"/>
      <c r="D140" s="48"/>
      <c r="E140" s="67" t="s">
        <v>3382</v>
      </c>
      <c r="F140" s="67" t="s">
        <v>601</v>
      </c>
      <c r="G140" s="67" t="s">
        <v>3913</v>
      </c>
      <c r="H140" s="48"/>
    </row>
    <row r="141" spans="1:8" hidden="1" x14ac:dyDescent="0.2">
      <c r="A141" s="10" t="s">
        <v>1186</v>
      </c>
      <c r="B141" s="48" t="s">
        <v>766</v>
      </c>
      <c r="C141" s="48"/>
      <c r="D141" s="48"/>
      <c r="E141" s="67" t="s">
        <v>3568</v>
      </c>
      <c r="F141" s="67" t="s">
        <v>601</v>
      </c>
      <c r="G141" s="67" t="s">
        <v>3913</v>
      </c>
      <c r="H141" s="48"/>
    </row>
    <row r="142" spans="1:8" hidden="1" x14ac:dyDescent="0.2">
      <c r="A142" s="10" t="s">
        <v>849</v>
      </c>
      <c r="B142" s="48" t="s">
        <v>766</v>
      </c>
      <c r="C142" s="48"/>
      <c r="D142" s="48"/>
      <c r="E142" s="67" t="s">
        <v>3218</v>
      </c>
      <c r="F142" s="67" t="s">
        <v>601</v>
      </c>
      <c r="G142" s="67" t="s">
        <v>3913</v>
      </c>
      <c r="H142" s="48"/>
    </row>
    <row r="143" spans="1:8" hidden="1" x14ac:dyDescent="0.2">
      <c r="A143" s="10" t="s">
        <v>911</v>
      </c>
      <c r="B143" s="48" t="s">
        <v>766</v>
      </c>
      <c r="C143" s="48"/>
      <c r="D143" s="48"/>
      <c r="E143" s="67" t="s">
        <v>3281</v>
      </c>
      <c r="F143" s="67" t="s">
        <v>601</v>
      </c>
      <c r="G143" s="67" t="s">
        <v>3913</v>
      </c>
      <c r="H143" s="48"/>
    </row>
    <row r="144" spans="1:8" hidden="1" x14ac:dyDescent="0.2">
      <c r="A144" s="10" t="s">
        <v>972</v>
      </c>
      <c r="B144" s="48" t="s">
        <v>766</v>
      </c>
      <c r="C144" s="48"/>
      <c r="D144" s="48"/>
      <c r="E144" s="67" t="s">
        <v>3342</v>
      </c>
      <c r="F144" s="67" t="s">
        <v>601</v>
      </c>
      <c r="G144" s="67" t="s">
        <v>3913</v>
      </c>
      <c r="H144" s="48"/>
    </row>
    <row r="145" spans="1:8" hidden="1" x14ac:dyDescent="0.2">
      <c r="A145" s="10" t="s">
        <v>805</v>
      </c>
      <c r="B145" s="48" t="s">
        <v>766</v>
      </c>
      <c r="C145" s="48"/>
      <c r="D145" s="48"/>
      <c r="E145" s="67" t="s">
        <v>3174</v>
      </c>
      <c r="F145" s="67" t="s">
        <v>601</v>
      </c>
      <c r="G145" s="67" t="s">
        <v>3913</v>
      </c>
      <c r="H145" s="48"/>
    </row>
    <row r="146" spans="1:8" hidden="1" x14ac:dyDescent="0.2">
      <c r="A146" s="10" t="s">
        <v>1006</v>
      </c>
      <c r="B146" s="48" t="s">
        <v>766</v>
      </c>
      <c r="C146" s="48"/>
      <c r="D146" s="48"/>
      <c r="E146" s="67" t="s">
        <v>3381</v>
      </c>
      <c r="F146" s="67" t="s">
        <v>601</v>
      </c>
      <c r="G146" s="67" t="s">
        <v>3913</v>
      </c>
      <c r="H146" s="48"/>
    </row>
    <row r="147" spans="1:8" hidden="1" x14ac:dyDescent="0.2">
      <c r="A147" s="10" t="s">
        <v>788</v>
      </c>
      <c r="B147" s="48" t="s">
        <v>766</v>
      </c>
      <c r="C147" s="48"/>
      <c r="D147" s="48"/>
      <c r="E147" s="67" t="s">
        <v>3156</v>
      </c>
      <c r="F147" s="67" t="s">
        <v>601</v>
      </c>
      <c r="G147" s="67" t="s">
        <v>3913</v>
      </c>
      <c r="H147" s="48"/>
    </row>
    <row r="148" spans="1:8" hidden="1" x14ac:dyDescent="0.2">
      <c r="A148" s="10" t="s">
        <v>928</v>
      </c>
      <c r="B148" s="48" t="s">
        <v>766</v>
      </c>
      <c r="C148" s="48"/>
      <c r="D148" s="48"/>
      <c r="E148" s="67" t="s">
        <v>3298</v>
      </c>
      <c r="F148" s="67" t="s">
        <v>601</v>
      </c>
      <c r="G148" s="67" t="s">
        <v>3913</v>
      </c>
      <c r="H148" s="48"/>
    </row>
    <row r="149" spans="1:8" hidden="1" x14ac:dyDescent="0.2">
      <c r="A149" s="10" t="s">
        <v>821</v>
      </c>
      <c r="B149" s="48" t="s">
        <v>766</v>
      </c>
      <c r="C149" s="48"/>
      <c r="D149" s="48"/>
      <c r="E149" s="67" t="s">
        <v>3190</v>
      </c>
      <c r="F149" s="67" t="s">
        <v>601</v>
      </c>
      <c r="G149" s="67" t="s">
        <v>3913</v>
      </c>
      <c r="H149" s="48"/>
    </row>
    <row r="150" spans="1:8" hidden="1" x14ac:dyDescent="0.2">
      <c r="A150" s="10" t="s">
        <v>1024</v>
      </c>
      <c r="B150" s="48" t="s">
        <v>766</v>
      </c>
      <c r="C150" s="48"/>
      <c r="D150" s="48"/>
      <c r="E150" s="67" t="s">
        <v>3399</v>
      </c>
      <c r="F150" s="67" t="s">
        <v>601</v>
      </c>
      <c r="G150" s="67" t="s">
        <v>3913</v>
      </c>
      <c r="H150" s="48"/>
    </row>
    <row r="151" spans="1:8" hidden="1" x14ac:dyDescent="0.2">
      <c r="A151" s="10" t="s">
        <v>837</v>
      </c>
      <c r="B151" s="48" t="s">
        <v>766</v>
      </c>
      <c r="C151" s="48"/>
      <c r="D151" s="48"/>
      <c r="E151" s="67" t="s">
        <v>3206</v>
      </c>
      <c r="F151" s="67" t="s">
        <v>601</v>
      </c>
      <c r="G151" s="67" t="s">
        <v>3913</v>
      </c>
      <c r="H151" s="48"/>
    </row>
    <row r="152" spans="1:8" hidden="1" x14ac:dyDescent="0.2">
      <c r="A152" s="10" t="s">
        <v>1132</v>
      </c>
      <c r="B152" s="48" t="s">
        <v>766</v>
      </c>
      <c r="C152" s="48"/>
      <c r="D152" s="48"/>
      <c r="E152" s="67" t="s">
        <v>3514</v>
      </c>
      <c r="F152" s="67" t="s">
        <v>601</v>
      </c>
      <c r="G152" s="67" t="s">
        <v>3913</v>
      </c>
      <c r="H152" s="48"/>
    </row>
    <row r="153" spans="1:8" hidden="1" x14ac:dyDescent="0.2">
      <c r="A153" s="10" t="s">
        <v>1053</v>
      </c>
      <c r="B153" s="48" t="s">
        <v>766</v>
      </c>
      <c r="C153" s="48"/>
      <c r="D153" s="48"/>
      <c r="E153" s="67" t="s">
        <v>3428</v>
      </c>
      <c r="F153" s="67" t="s">
        <v>601</v>
      </c>
      <c r="G153" s="67" t="s">
        <v>3913</v>
      </c>
      <c r="H153" s="48"/>
    </row>
    <row r="154" spans="1:8" hidden="1" x14ac:dyDescent="0.2">
      <c r="A154" s="10" t="s">
        <v>824</v>
      </c>
      <c r="B154" s="48" t="s">
        <v>766</v>
      </c>
      <c r="C154" s="48"/>
      <c r="D154" s="48"/>
      <c r="E154" s="67" t="s">
        <v>3193</v>
      </c>
      <c r="F154" s="67" t="s">
        <v>601</v>
      </c>
      <c r="G154" s="67" t="s">
        <v>3913</v>
      </c>
      <c r="H154" s="48"/>
    </row>
    <row r="155" spans="1:8" hidden="1" x14ac:dyDescent="0.2">
      <c r="A155" s="10" t="s">
        <v>982</v>
      </c>
      <c r="B155" s="48" t="s">
        <v>766</v>
      </c>
      <c r="C155" s="48"/>
      <c r="D155" s="48"/>
      <c r="E155" s="67" t="s">
        <v>3352</v>
      </c>
      <c r="F155" s="67" t="s">
        <v>601</v>
      </c>
      <c r="G155" s="67" t="s">
        <v>3913</v>
      </c>
      <c r="H155" s="48"/>
    </row>
    <row r="156" spans="1:8" hidden="1" x14ac:dyDescent="0.2">
      <c r="A156" s="10" t="s">
        <v>845</v>
      </c>
      <c r="B156" s="48" t="s">
        <v>766</v>
      </c>
      <c r="C156" s="48"/>
      <c r="D156" s="48"/>
      <c r="E156" s="67" t="s">
        <v>3214</v>
      </c>
      <c r="F156" s="67" t="s">
        <v>601</v>
      </c>
      <c r="G156" s="67" t="s">
        <v>3913</v>
      </c>
      <c r="H156" s="48"/>
    </row>
    <row r="157" spans="1:8" hidden="1" x14ac:dyDescent="0.2">
      <c r="A157" s="10" t="s">
        <v>1000</v>
      </c>
      <c r="B157" s="48" t="s">
        <v>766</v>
      </c>
      <c r="C157" s="48"/>
      <c r="D157" s="48"/>
      <c r="E157" s="67" t="s">
        <v>3375</v>
      </c>
      <c r="F157" s="67" t="s">
        <v>601</v>
      </c>
      <c r="G157" s="67" t="s">
        <v>3913</v>
      </c>
      <c r="H157" s="48"/>
    </row>
    <row r="158" spans="1:8" hidden="1" x14ac:dyDescent="0.2">
      <c r="A158" s="10" t="s">
        <v>1039</v>
      </c>
      <c r="B158" s="48" t="s">
        <v>766</v>
      </c>
      <c r="C158" s="48"/>
      <c r="D158" s="48"/>
      <c r="E158" s="67" t="s">
        <v>3414</v>
      </c>
      <c r="F158" s="67" t="s">
        <v>601</v>
      </c>
      <c r="G158" s="67" t="s">
        <v>3913</v>
      </c>
      <c r="H158" s="48"/>
    </row>
    <row r="159" spans="1:8" hidden="1" x14ac:dyDescent="0.2">
      <c r="A159" s="10" t="s">
        <v>951</v>
      </c>
      <c r="B159" s="48" t="s">
        <v>766</v>
      </c>
      <c r="C159" s="48"/>
      <c r="D159" s="48"/>
      <c r="E159" s="67" t="s">
        <v>3321</v>
      </c>
      <c r="F159" s="67" t="s">
        <v>601</v>
      </c>
      <c r="G159" s="67" t="s">
        <v>3913</v>
      </c>
      <c r="H159" s="48"/>
    </row>
    <row r="160" spans="1:8" hidden="1" x14ac:dyDescent="0.2">
      <c r="A160" s="10" t="s">
        <v>913</v>
      </c>
      <c r="B160" s="48" t="s">
        <v>766</v>
      </c>
      <c r="C160" s="48"/>
      <c r="D160" s="48"/>
      <c r="E160" s="67" t="s">
        <v>3283</v>
      </c>
      <c r="F160" s="67" t="s">
        <v>601</v>
      </c>
      <c r="G160" s="67" t="s">
        <v>3913</v>
      </c>
      <c r="H160" s="48"/>
    </row>
    <row r="161" spans="1:8" hidden="1" x14ac:dyDescent="0.2">
      <c r="A161" s="10" t="s">
        <v>1032</v>
      </c>
      <c r="B161" s="48" t="s">
        <v>766</v>
      </c>
      <c r="C161" s="48"/>
      <c r="D161" s="48"/>
      <c r="E161" s="67" t="s">
        <v>3407</v>
      </c>
      <c r="F161" s="67" t="s">
        <v>601</v>
      </c>
      <c r="G161" s="67" t="s">
        <v>3913</v>
      </c>
      <c r="H161" s="48"/>
    </row>
    <row r="162" spans="1:8" hidden="1" x14ac:dyDescent="0.2">
      <c r="A162" s="10" t="s">
        <v>904</v>
      </c>
      <c r="B162" s="48" t="s">
        <v>766</v>
      </c>
      <c r="C162" s="48"/>
      <c r="D162" s="48"/>
      <c r="E162" s="67" t="s">
        <v>3274</v>
      </c>
      <c r="F162" s="67" t="s">
        <v>601</v>
      </c>
      <c r="G162" s="67" t="s">
        <v>3913</v>
      </c>
      <c r="H162" s="48"/>
    </row>
    <row r="163" spans="1:8" hidden="1" x14ac:dyDescent="0.2">
      <c r="A163" s="10" t="s">
        <v>1104</v>
      </c>
      <c r="B163" s="48" t="s">
        <v>766</v>
      </c>
      <c r="C163" s="48"/>
      <c r="D163" s="48"/>
      <c r="E163" s="67" t="s">
        <v>3486</v>
      </c>
      <c r="F163" s="67" t="s">
        <v>601</v>
      </c>
      <c r="G163" s="67" t="s">
        <v>3913</v>
      </c>
      <c r="H163" s="48"/>
    </row>
    <row r="164" spans="1:8" hidden="1" x14ac:dyDescent="0.2">
      <c r="A164" s="10" t="s">
        <v>973</v>
      </c>
      <c r="B164" s="48" t="s">
        <v>766</v>
      </c>
      <c r="C164" s="48"/>
      <c r="D164" s="48"/>
      <c r="E164" s="67" t="s">
        <v>3343</v>
      </c>
      <c r="F164" s="67" t="s">
        <v>601</v>
      </c>
      <c r="G164" s="67" t="s">
        <v>3913</v>
      </c>
      <c r="H164" s="48"/>
    </row>
    <row r="165" spans="1:8" hidden="1" x14ac:dyDescent="0.2">
      <c r="A165" s="10" t="s">
        <v>1115</v>
      </c>
      <c r="B165" s="48" t="s">
        <v>766</v>
      </c>
      <c r="C165" s="48"/>
      <c r="D165" s="48"/>
      <c r="E165" s="67" t="s">
        <v>3497</v>
      </c>
      <c r="F165" s="67" t="s">
        <v>601</v>
      </c>
      <c r="G165" s="67" t="s">
        <v>3913</v>
      </c>
      <c r="H165" s="48"/>
    </row>
    <row r="166" spans="1:8" hidden="1" x14ac:dyDescent="0.2">
      <c r="A166" s="10" t="s">
        <v>1094</v>
      </c>
      <c r="B166" s="48" t="s">
        <v>766</v>
      </c>
      <c r="C166" s="48"/>
      <c r="D166" s="48"/>
      <c r="E166" s="67" t="s">
        <v>3476</v>
      </c>
      <c r="F166" s="67" t="s">
        <v>601</v>
      </c>
      <c r="G166" s="67" t="s">
        <v>3913</v>
      </c>
      <c r="H166" s="48"/>
    </row>
    <row r="167" spans="1:8" hidden="1" x14ac:dyDescent="0.2">
      <c r="A167" s="10" t="s">
        <v>819</v>
      </c>
      <c r="B167" s="48" t="s">
        <v>766</v>
      </c>
      <c r="C167" s="48"/>
      <c r="D167" s="48"/>
      <c r="E167" s="67" t="s">
        <v>3188</v>
      </c>
      <c r="F167" s="67" t="s">
        <v>601</v>
      </c>
      <c r="G167" s="67" t="s">
        <v>3913</v>
      </c>
      <c r="H167" s="48"/>
    </row>
    <row r="168" spans="1:8" hidden="1" x14ac:dyDescent="0.2">
      <c r="A168" s="10" t="s">
        <v>1074</v>
      </c>
      <c r="B168" s="48" t="s">
        <v>766</v>
      </c>
      <c r="C168" s="48"/>
      <c r="D168" s="48"/>
      <c r="E168" s="67" t="s">
        <v>3449</v>
      </c>
      <c r="F168" s="67" t="s">
        <v>601</v>
      </c>
      <c r="G168" s="67" t="s">
        <v>3913</v>
      </c>
      <c r="H168" s="48"/>
    </row>
    <row r="169" spans="1:8" hidden="1" x14ac:dyDescent="0.2">
      <c r="A169" s="10" t="s">
        <v>903</v>
      </c>
      <c r="B169" s="48" t="s">
        <v>766</v>
      </c>
      <c r="C169" s="48"/>
      <c r="D169" s="48"/>
      <c r="E169" s="67" t="s">
        <v>3273</v>
      </c>
      <c r="F169" s="67" t="s">
        <v>601</v>
      </c>
      <c r="G169" s="67" t="s">
        <v>3913</v>
      </c>
      <c r="H169" s="48"/>
    </row>
    <row r="170" spans="1:8" hidden="1" x14ac:dyDescent="0.2">
      <c r="A170" s="10" t="s">
        <v>851</v>
      </c>
      <c r="B170" s="48" t="s">
        <v>766</v>
      </c>
      <c r="C170" s="48"/>
      <c r="D170" s="48"/>
      <c r="E170" s="67" t="s">
        <v>3220</v>
      </c>
      <c r="F170" s="67" t="s">
        <v>601</v>
      </c>
      <c r="G170" s="67" t="s">
        <v>3913</v>
      </c>
      <c r="H170" s="48"/>
    </row>
    <row r="171" spans="1:8" hidden="1" x14ac:dyDescent="0.2">
      <c r="A171" s="10" t="s">
        <v>1001</v>
      </c>
      <c r="B171" s="48" t="s">
        <v>766</v>
      </c>
      <c r="C171" s="48"/>
      <c r="D171" s="48"/>
      <c r="E171" s="67" t="s">
        <v>3376</v>
      </c>
      <c r="F171" s="67" t="s">
        <v>601</v>
      </c>
      <c r="G171" s="67" t="s">
        <v>3913</v>
      </c>
      <c r="H171" s="48"/>
    </row>
    <row r="172" spans="1:8" hidden="1" x14ac:dyDescent="0.2">
      <c r="A172" s="10" t="s">
        <v>787</v>
      </c>
      <c r="B172" s="48" t="s">
        <v>766</v>
      </c>
      <c r="C172" s="48"/>
      <c r="D172" s="48"/>
      <c r="E172" s="67" t="s">
        <v>3155</v>
      </c>
      <c r="F172" s="67" t="s">
        <v>601</v>
      </c>
      <c r="G172" s="67" t="s">
        <v>3913</v>
      </c>
      <c r="H172" s="48"/>
    </row>
    <row r="173" spans="1:8" hidden="1" x14ac:dyDescent="0.2">
      <c r="A173" s="10" t="s">
        <v>917</v>
      </c>
      <c r="B173" s="48" t="s">
        <v>766</v>
      </c>
      <c r="C173" s="48"/>
      <c r="D173" s="48"/>
      <c r="E173" s="67" t="s">
        <v>3287</v>
      </c>
      <c r="F173" s="67" t="s">
        <v>601</v>
      </c>
      <c r="G173" s="67" t="s">
        <v>3913</v>
      </c>
      <c r="H173" s="48"/>
    </row>
    <row r="174" spans="1:8" hidden="1" x14ac:dyDescent="0.2">
      <c r="A174" s="10" t="s">
        <v>1194</v>
      </c>
      <c r="B174" s="48" t="s">
        <v>766</v>
      </c>
      <c r="C174" s="48"/>
      <c r="D174" s="48"/>
      <c r="E174" s="67" t="s">
        <v>3576</v>
      </c>
      <c r="F174" s="67" t="s">
        <v>601</v>
      </c>
      <c r="G174" s="67" t="s">
        <v>3913</v>
      </c>
      <c r="H174" s="48"/>
    </row>
    <row r="175" spans="1:8" hidden="1" x14ac:dyDescent="0.2">
      <c r="A175" s="10" t="s">
        <v>1215</v>
      </c>
      <c r="B175" s="48" t="s">
        <v>766</v>
      </c>
      <c r="C175" s="48"/>
      <c r="D175" s="48"/>
      <c r="E175" s="67" t="s">
        <v>3597</v>
      </c>
      <c r="F175" s="67" t="s">
        <v>601</v>
      </c>
      <c r="G175" s="67" t="s">
        <v>3913</v>
      </c>
      <c r="H175" s="48"/>
    </row>
    <row r="176" spans="1:8" hidden="1" x14ac:dyDescent="0.2">
      <c r="A176" s="10" t="s">
        <v>810</v>
      </c>
      <c r="B176" s="48" t="s">
        <v>766</v>
      </c>
      <c r="C176" s="48"/>
      <c r="D176" s="48"/>
      <c r="E176" s="67" t="s">
        <v>3179</v>
      </c>
      <c r="F176" s="67" t="s">
        <v>601</v>
      </c>
      <c r="G176" s="67" t="s">
        <v>3913</v>
      </c>
      <c r="H176" s="48"/>
    </row>
    <row r="177" spans="1:8" hidden="1" x14ac:dyDescent="0.2">
      <c r="A177" s="10" t="s">
        <v>1173</v>
      </c>
      <c r="B177" s="48" t="s">
        <v>766</v>
      </c>
      <c r="C177" s="48"/>
      <c r="D177" s="48"/>
      <c r="E177" s="67" t="s">
        <v>3555</v>
      </c>
      <c r="F177" s="67" t="s">
        <v>601</v>
      </c>
      <c r="G177" s="67" t="s">
        <v>3913</v>
      </c>
      <c r="H177" s="48"/>
    </row>
    <row r="178" spans="1:8" hidden="1" x14ac:dyDescent="0.2">
      <c r="A178" s="10" t="s">
        <v>945</v>
      </c>
      <c r="B178" s="48" t="s">
        <v>766</v>
      </c>
      <c r="C178" s="48"/>
      <c r="D178" s="48"/>
      <c r="E178" s="67" t="s">
        <v>3315</v>
      </c>
      <c r="F178" s="67" t="s">
        <v>601</v>
      </c>
      <c r="G178" s="67" t="s">
        <v>3913</v>
      </c>
      <c r="H178" s="48"/>
    </row>
    <row r="179" spans="1:8" hidden="1" x14ac:dyDescent="0.2">
      <c r="A179" s="10" t="s">
        <v>1031</v>
      </c>
      <c r="B179" s="48" t="s">
        <v>766</v>
      </c>
      <c r="C179" s="48"/>
      <c r="D179" s="48"/>
      <c r="E179" s="67" t="s">
        <v>3406</v>
      </c>
      <c r="F179" s="67" t="s">
        <v>601</v>
      </c>
      <c r="G179" s="67" t="s">
        <v>3913</v>
      </c>
      <c r="H179" s="48"/>
    </row>
    <row r="180" spans="1:8" hidden="1" x14ac:dyDescent="0.2">
      <c r="A180" s="10" t="s">
        <v>1149</v>
      </c>
      <c r="B180" s="48" t="s">
        <v>766</v>
      </c>
      <c r="C180" s="48"/>
      <c r="D180" s="48"/>
      <c r="E180" s="67" t="s">
        <v>3531</v>
      </c>
      <c r="F180" s="67" t="s">
        <v>601</v>
      </c>
      <c r="G180" s="67" t="s">
        <v>3913</v>
      </c>
      <c r="H180" s="48"/>
    </row>
    <row r="181" spans="1:8" hidden="1" x14ac:dyDescent="0.2">
      <c r="A181" s="10" t="s">
        <v>1118</v>
      </c>
      <c r="B181" s="48" t="s">
        <v>766</v>
      </c>
      <c r="C181" s="48"/>
      <c r="D181" s="48"/>
      <c r="E181" s="67" t="s">
        <v>3500</v>
      </c>
      <c r="F181" s="67" t="s">
        <v>601</v>
      </c>
      <c r="G181" s="67" t="s">
        <v>3913</v>
      </c>
      <c r="H181" s="48"/>
    </row>
    <row r="182" spans="1:8" hidden="1" x14ac:dyDescent="0.2">
      <c r="A182" s="10" t="s">
        <v>782</v>
      </c>
      <c r="B182" s="48" t="s">
        <v>766</v>
      </c>
      <c r="C182" s="48"/>
      <c r="D182" s="48"/>
      <c r="E182" s="67" t="s">
        <v>3148</v>
      </c>
      <c r="F182" s="67" t="s">
        <v>601</v>
      </c>
      <c r="G182" s="67" t="s">
        <v>3913</v>
      </c>
      <c r="H182" s="48"/>
    </row>
    <row r="183" spans="1:8" hidden="1" x14ac:dyDescent="0.2">
      <c r="A183" s="10" t="s">
        <v>869</v>
      </c>
      <c r="B183" s="48" t="s">
        <v>766</v>
      </c>
      <c r="C183" s="48"/>
      <c r="D183" s="48"/>
      <c r="E183" s="67" t="s">
        <v>3238</v>
      </c>
      <c r="F183" s="67" t="s">
        <v>601</v>
      </c>
      <c r="G183" s="67" t="s">
        <v>3913</v>
      </c>
      <c r="H183" s="48"/>
    </row>
    <row r="184" spans="1:8" hidden="1" x14ac:dyDescent="0.2">
      <c r="A184" s="10" t="s">
        <v>956</v>
      </c>
      <c r="B184" s="48" t="s">
        <v>766</v>
      </c>
      <c r="C184" s="48"/>
      <c r="D184" s="48"/>
      <c r="E184" s="67" t="s">
        <v>3326</v>
      </c>
      <c r="F184" s="67" t="s">
        <v>601</v>
      </c>
      <c r="G184" s="67" t="s">
        <v>3913</v>
      </c>
      <c r="H184" s="48"/>
    </row>
    <row r="185" spans="1:8" hidden="1" x14ac:dyDescent="0.2">
      <c r="A185" s="10" t="s">
        <v>921</v>
      </c>
      <c r="B185" s="48" t="s">
        <v>766</v>
      </c>
      <c r="C185" s="48"/>
      <c r="D185" s="48"/>
      <c r="E185" s="67" t="s">
        <v>3291</v>
      </c>
      <c r="F185" s="67" t="s">
        <v>601</v>
      </c>
      <c r="G185" s="67" t="s">
        <v>3913</v>
      </c>
      <c r="H185" s="48"/>
    </row>
    <row r="186" spans="1:8" hidden="1" x14ac:dyDescent="0.2">
      <c r="A186" s="10" t="s">
        <v>1030</v>
      </c>
      <c r="B186" s="48" t="s">
        <v>766</v>
      </c>
      <c r="C186" s="48"/>
      <c r="D186" s="48"/>
      <c r="E186" s="67" t="s">
        <v>3405</v>
      </c>
      <c r="F186" s="67" t="s">
        <v>601</v>
      </c>
      <c r="G186" s="67" t="s">
        <v>3913</v>
      </c>
      <c r="H186" s="48"/>
    </row>
    <row r="187" spans="1:8" hidden="1" x14ac:dyDescent="0.2">
      <c r="A187" s="10" t="s">
        <v>1146</v>
      </c>
      <c r="B187" s="48" t="s">
        <v>766</v>
      </c>
      <c r="C187" s="48"/>
      <c r="D187" s="48"/>
      <c r="E187" s="67" t="s">
        <v>3528</v>
      </c>
      <c r="F187" s="67" t="s">
        <v>601</v>
      </c>
      <c r="G187" s="67" t="s">
        <v>3913</v>
      </c>
      <c r="H187" s="48"/>
    </row>
    <row r="188" spans="1:8" hidden="1" x14ac:dyDescent="0.2">
      <c r="A188" s="10" t="s">
        <v>1195</v>
      </c>
      <c r="B188" s="48" t="s">
        <v>766</v>
      </c>
      <c r="C188" s="48"/>
      <c r="D188" s="48"/>
      <c r="E188" s="67" t="s">
        <v>3577</v>
      </c>
      <c r="F188" s="67" t="s">
        <v>601</v>
      </c>
      <c r="G188" s="67" t="s">
        <v>3913</v>
      </c>
      <c r="H188" s="48"/>
    </row>
    <row r="189" spans="1:8" hidden="1" x14ac:dyDescent="0.2">
      <c r="A189" s="10" t="s">
        <v>834</v>
      </c>
      <c r="B189" s="48" t="s">
        <v>766</v>
      </c>
      <c r="C189" s="48"/>
      <c r="D189" s="48"/>
      <c r="E189" s="67" t="s">
        <v>3203</v>
      </c>
      <c r="F189" s="67" t="s">
        <v>601</v>
      </c>
      <c r="G189" s="67" t="s">
        <v>3913</v>
      </c>
      <c r="H189" s="48"/>
    </row>
    <row r="190" spans="1:8" hidden="1" x14ac:dyDescent="0.2">
      <c r="A190" s="10" t="s">
        <v>1100</v>
      </c>
      <c r="B190" s="48" t="s">
        <v>766</v>
      </c>
      <c r="C190" s="48"/>
      <c r="D190" s="48"/>
      <c r="E190" s="67" t="s">
        <v>3482</v>
      </c>
      <c r="F190" s="67" t="s">
        <v>601</v>
      </c>
      <c r="G190" s="67" t="s">
        <v>3913</v>
      </c>
      <c r="H190" s="48"/>
    </row>
    <row r="191" spans="1:8" hidden="1" x14ac:dyDescent="0.2">
      <c r="A191" s="10" t="s">
        <v>1005</v>
      </c>
      <c r="B191" s="48" t="s">
        <v>766</v>
      </c>
      <c r="C191" s="48"/>
      <c r="D191" s="48"/>
      <c r="E191" s="67" t="s">
        <v>3380</v>
      </c>
      <c r="F191" s="67" t="s">
        <v>601</v>
      </c>
      <c r="G191" s="67" t="s">
        <v>3913</v>
      </c>
      <c r="H191" s="48"/>
    </row>
    <row r="192" spans="1:8" hidden="1" x14ac:dyDescent="0.2">
      <c r="A192" s="10" t="s">
        <v>825</v>
      </c>
      <c r="B192" s="48" t="s">
        <v>766</v>
      </c>
      <c r="C192" s="48"/>
      <c r="D192" s="48"/>
      <c r="E192" s="67" t="s">
        <v>3194</v>
      </c>
      <c r="F192" s="67" t="s">
        <v>601</v>
      </c>
      <c r="G192" s="67" t="s">
        <v>3913</v>
      </c>
      <c r="H192" s="48"/>
    </row>
    <row r="193" spans="1:8" hidden="1" x14ac:dyDescent="0.2">
      <c r="A193" s="10" t="s">
        <v>914</v>
      </c>
      <c r="B193" s="48" t="s">
        <v>766</v>
      </c>
      <c r="C193" s="48"/>
      <c r="D193" s="48"/>
      <c r="E193" s="67" t="s">
        <v>3284</v>
      </c>
      <c r="F193" s="67" t="s">
        <v>601</v>
      </c>
      <c r="G193" s="67" t="s">
        <v>3913</v>
      </c>
      <c r="H193" s="48"/>
    </row>
    <row r="194" spans="1:8" hidden="1" x14ac:dyDescent="0.2">
      <c r="A194" s="10" t="s">
        <v>1211</v>
      </c>
      <c r="B194" s="48" t="s">
        <v>766</v>
      </c>
      <c r="C194" s="48"/>
      <c r="D194" s="48"/>
      <c r="E194" s="67" t="s">
        <v>3593</v>
      </c>
      <c r="F194" s="67" t="s">
        <v>601</v>
      </c>
      <c r="G194" s="67" t="s">
        <v>3913</v>
      </c>
      <c r="H194" s="48"/>
    </row>
    <row r="195" spans="1:8" hidden="1" x14ac:dyDescent="0.2">
      <c r="A195" s="10" t="s">
        <v>1116</v>
      </c>
      <c r="B195" s="48" t="s">
        <v>766</v>
      </c>
      <c r="C195" s="48"/>
      <c r="D195" s="48"/>
      <c r="E195" s="67" t="s">
        <v>3498</v>
      </c>
      <c r="F195" s="67" t="s">
        <v>601</v>
      </c>
      <c r="G195" s="67" t="s">
        <v>3913</v>
      </c>
      <c r="H195" s="48"/>
    </row>
    <row r="196" spans="1:8" hidden="1" x14ac:dyDescent="0.2">
      <c r="A196" s="10" t="s">
        <v>938</v>
      </c>
      <c r="B196" s="48" t="s">
        <v>766</v>
      </c>
      <c r="C196" s="48"/>
      <c r="D196" s="48"/>
      <c r="E196" s="67" t="s">
        <v>3308</v>
      </c>
      <c r="F196" s="67" t="s">
        <v>601</v>
      </c>
      <c r="G196" s="67" t="s">
        <v>3913</v>
      </c>
      <c r="H196" s="48"/>
    </row>
    <row r="197" spans="1:8" hidden="1" x14ac:dyDescent="0.2">
      <c r="A197" s="10" t="s">
        <v>823</v>
      </c>
      <c r="B197" s="48" t="s">
        <v>766</v>
      </c>
      <c r="C197" s="48"/>
      <c r="D197" s="48"/>
      <c r="E197" s="67" t="s">
        <v>3192</v>
      </c>
      <c r="F197" s="67" t="s">
        <v>601</v>
      </c>
      <c r="G197" s="67" t="s">
        <v>3913</v>
      </c>
      <c r="H197" s="48"/>
    </row>
    <row r="198" spans="1:8" hidden="1" x14ac:dyDescent="0.2">
      <c r="A198" s="10" t="s">
        <v>1204</v>
      </c>
      <c r="B198" s="48" t="s">
        <v>766</v>
      </c>
      <c r="C198" s="48"/>
      <c r="D198" s="48"/>
      <c r="E198" s="67" t="s">
        <v>3586</v>
      </c>
      <c r="F198" s="67" t="s">
        <v>601</v>
      </c>
      <c r="G198" s="67" t="s">
        <v>3913</v>
      </c>
      <c r="H198" s="48"/>
    </row>
    <row r="199" spans="1:8" hidden="1" x14ac:dyDescent="0.2">
      <c r="A199" s="10" t="s">
        <v>1003</v>
      </c>
      <c r="B199" s="48" t="s">
        <v>766</v>
      </c>
      <c r="C199" s="48"/>
      <c r="D199" s="48"/>
      <c r="E199" s="67" t="s">
        <v>3378</v>
      </c>
      <c r="F199" s="67" t="s">
        <v>601</v>
      </c>
      <c r="G199" s="67" t="s">
        <v>3913</v>
      </c>
      <c r="H199" s="48"/>
    </row>
    <row r="200" spans="1:8" hidden="1" x14ac:dyDescent="0.2">
      <c r="A200" s="10" t="s">
        <v>923</v>
      </c>
      <c r="B200" s="48" t="s">
        <v>766</v>
      </c>
      <c r="C200" s="48"/>
      <c r="D200" s="48"/>
      <c r="E200" s="67" t="s">
        <v>3293</v>
      </c>
      <c r="F200" s="67" t="s">
        <v>601</v>
      </c>
      <c r="G200" s="67" t="s">
        <v>3913</v>
      </c>
      <c r="H200" s="48"/>
    </row>
    <row r="201" spans="1:8" hidden="1" x14ac:dyDescent="0.2">
      <c r="A201" s="10" t="s">
        <v>1161</v>
      </c>
      <c r="B201" s="48" t="s">
        <v>766</v>
      </c>
      <c r="C201" s="48"/>
      <c r="D201" s="48"/>
      <c r="E201" s="67" t="s">
        <v>3543</v>
      </c>
      <c r="F201" s="67" t="s">
        <v>601</v>
      </c>
      <c r="G201" s="67" t="s">
        <v>3913</v>
      </c>
      <c r="H201" s="48"/>
    </row>
    <row r="202" spans="1:8" hidden="1" x14ac:dyDescent="0.2">
      <c r="A202" s="10" t="s">
        <v>1023</v>
      </c>
      <c r="B202" s="48" t="s">
        <v>766</v>
      </c>
      <c r="C202" s="48"/>
      <c r="D202" s="48"/>
      <c r="E202" s="67" t="s">
        <v>3398</v>
      </c>
      <c r="F202" s="67" t="s">
        <v>601</v>
      </c>
      <c r="G202" s="67" t="s">
        <v>3913</v>
      </c>
      <c r="H202" s="48"/>
    </row>
    <row r="203" spans="1:8" hidden="1" x14ac:dyDescent="0.2">
      <c r="A203" s="10" t="s">
        <v>806</v>
      </c>
      <c r="B203" s="48" t="s">
        <v>766</v>
      </c>
      <c r="C203" s="48"/>
      <c r="D203" s="48"/>
      <c r="E203" s="67" t="s">
        <v>3175</v>
      </c>
      <c r="F203" s="67" t="s">
        <v>601</v>
      </c>
      <c r="G203" s="67" t="s">
        <v>3913</v>
      </c>
      <c r="H203" s="48"/>
    </row>
    <row r="204" spans="1:8" hidden="1" x14ac:dyDescent="0.2">
      <c r="A204" s="10" t="s">
        <v>1017</v>
      </c>
      <c r="B204" s="48" t="s">
        <v>766</v>
      </c>
      <c r="C204" s="48"/>
      <c r="D204" s="48"/>
      <c r="E204" s="67" t="s">
        <v>3392</v>
      </c>
      <c r="F204" s="67" t="s">
        <v>601</v>
      </c>
      <c r="G204" s="67" t="s">
        <v>3913</v>
      </c>
      <c r="H204" s="48"/>
    </row>
    <row r="205" spans="1:8" hidden="1" x14ac:dyDescent="0.2">
      <c r="A205" s="10" t="s">
        <v>944</v>
      </c>
      <c r="B205" s="48" t="s">
        <v>766</v>
      </c>
      <c r="C205" s="48"/>
      <c r="D205" s="48"/>
      <c r="E205" s="67" t="s">
        <v>3314</v>
      </c>
      <c r="F205" s="67" t="s">
        <v>601</v>
      </c>
      <c r="G205" s="67" t="s">
        <v>3913</v>
      </c>
      <c r="H205" s="48"/>
    </row>
    <row r="206" spans="1:8" hidden="1" x14ac:dyDescent="0.2">
      <c r="A206" s="10" t="s">
        <v>1159</v>
      </c>
      <c r="B206" s="48" t="s">
        <v>766</v>
      </c>
      <c r="C206" s="48"/>
      <c r="D206" s="48"/>
      <c r="E206" s="67" t="s">
        <v>3541</v>
      </c>
      <c r="F206" s="67" t="s">
        <v>601</v>
      </c>
      <c r="G206" s="67" t="s">
        <v>3913</v>
      </c>
      <c r="H206" s="48"/>
    </row>
    <row r="207" spans="1:8" hidden="1" x14ac:dyDescent="0.2">
      <c r="A207" s="10" t="s">
        <v>1020</v>
      </c>
      <c r="B207" s="48" t="s">
        <v>766</v>
      </c>
      <c r="C207" s="48"/>
      <c r="D207" s="48"/>
      <c r="E207" s="67" t="s">
        <v>3395</v>
      </c>
      <c r="F207" s="67" t="s">
        <v>601</v>
      </c>
      <c r="G207" s="67" t="s">
        <v>3913</v>
      </c>
      <c r="H207" s="48"/>
    </row>
    <row r="208" spans="1:8" hidden="1" x14ac:dyDescent="0.2">
      <c r="A208" s="10" t="s">
        <v>814</v>
      </c>
      <c r="B208" s="48" t="s">
        <v>766</v>
      </c>
      <c r="C208" s="48"/>
      <c r="D208" s="48"/>
      <c r="E208" s="67" t="s">
        <v>3183</v>
      </c>
      <c r="F208" s="67" t="s">
        <v>601</v>
      </c>
      <c r="G208" s="67" t="s">
        <v>3913</v>
      </c>
      <c r="H208" s="48"/>
    </row>
    <row r="209" spans="1:8" hidden="1" x14ac:dyDescent="0.2">
      <c r="A209" s="10" t="s">
        <v>908</v>
      </c>
      <c r="B209" s="48" t="s">
        <v>766</v>
      </c>
      <c r="C209" s="48"/>
      <c r="D209" s="48"/>
      <c r="E209" s="67" t="s">
        <v>3278</v>
      </c>
      <c r="F209" s="67" t="s">
        <v>601</v>
      </c>
      <c r="G209" s="67" t="s">
        <v>3913</v>
      </c>
      <c r="H209" s="48"/>
    </row>
    <row r="210" spans="1:8" hidden="1" x14ac:dyDescent="0.2">
      <c r="A210" s="10" t="s">
        <v>952</v>
      </c>
      <c r="B210" s="48" t="s">
        <v>766</v>
      </c>
      <c r="C210" s="48"/>
      <c r="D210" s="48"/>
      <c r="E210" s="67" t="s">
        <v>3322</v>
      </c>
      <c r="F210" s="67" t="s">
        <v>601</v>
      </c>
      <c r="G210" s="67" t="s">
        <v>3913</v>
      </c>
      <c r="H210" s="48"/>
    </row>
    <row r="211" spans="1:8" hidden="1" x14ac:dyDescent="0.2">
      <c r="A211" s="10" t="s">
        <v>876</v>
      </c>
      <c r="B211" s="48" t="s">
        <v>766</v>
      </c>
      <c r="C211" s="48"/>
      <c r="D211" s="48"/>
      <c r="E211" s="67" t="s">
        <v>3245</v>
      </c>
      <c r="F211" s="67" t="s">
        <v>601</v>
      </c>
      <c r="G211" s="67" t="s">
        <v>3913</v>
      </c>
      <c r="H211" s="48"/>
    </row>
    <row r="212" spans="1:8" hidden="1" x14ac:dyDescent="0.2">
      <c r="A212" s="10" t="s">
        <v>1105</v>
      </c>
      <c r="B212" s="48" t="s">
        <v>766</v>
      </c>
      <c r="C212" s="48"/>
      <c r="D212" s="48"/>
      <c r="E212" s="67" t="s">
        <v>3487</v>
      </c>
      <c r="F212" s="67" t="s">
        <v>601</v>
      </c>
      <c r="G212" s="67" t="s">
        <v>3913</v>
      </c>
      <c r="H212" s="48"/>
    </row>
    <row r="213" spans="1:8" hidden="1" x14ac:dyDescent="0.2">
      <c r="A213" s="10" t="s">
        <v>785</v>
      </c>
      <c r="B213" s="48" t="s">
        <v>766</v>
      </c>
      <c r="C213" s="48"/>
      <c r="D213" s="48"/>
      <c r="E213" s="67" t="s">
        <v>3151</v>
      </c>
      <c r="F213" s="67" t="s">
        <v>601</v>
      </c>
      <c r="G213" s="67" t="s">
        <v>3913</v>
      </c>
      <c r="H213" s="48"/>
    </row>
    <row r="214" spans="1:8" hidden="1" x14ac:dyDescent="0.2">
      <c r="A214" s="10" t="s">
        <v>789</v>
      </c>
      <c r="B214" s="48" t="s">
        <v>766</v>
      </c>
      <c r="C214" s="48"/>
      <c r="D214" s="48"/>
      <c r="E214" s="67" t="s">
        <v>3157</v>
      </c>
      <c r="F214" s="67" t="s">
        <v>601</v>
      </c>
      <c r="G214" s="67" t="s">
        <v>3913</v>
      </c>
      <c r="H214" s="48"/>
    </row>
    <row r="215" spans="1:8" hidden="1" x14ac:dyDescent="0.2">
      <c r="A215" s="10" t="s">
        <v>940</v>
      </c>
      <c r="B215" s="48" t="s">
        <v>766</v>
      </c>
      <c r="C215" s="48"/>
      <c r="D215" s="48"/>
      <c r="E215" s="67" t="s">
        <v>3310</v>
      </c>
      <c r="F215" s="67" t="s">
        <v>601</v>
      </c>
      <c r="G215" s="67" t="s">
        <v>3913</v>
      </c>
      <c r="H215" s="48"/>
    </row>
    <row r="216" spans="1:8" hidden="1" x14ac:dyDescent="0.2">
      <c r="A216" s="10" t="s">
        <v>1156</v>
      </c>
      <c r="B216" s="48" t="s">
        <v>766</v>
      </c>
      <c r="C216" s="48"/>
      <c r="D216" s="48"/>
      <c r="E216" s="67" t="s">
        <v>3538</v>
      </c>
      <c r="F216" s="67" t="s">
        <v>601</v>
      </c>
      <c r="G216" s="67" t="s">
        <v>3913</v>
      </c>
      <c r="H216" s="48"/>
    </row>
    <row r="217" spans="1:8" hidden="1" x14ac:dyDescent="0.2">
      <c r="A217" s="10" t="s">
        <v>1059</v>
      </c>
      <c r="B217" s="48" t="s">
        <v>766</v>
      </c>
      <c r="C217" s="48"/>
      <c r="D217" s="48"/>
      <c r="E217" s="67" t="s">
        <v>3434</v>
      </c>
      <c r="F217" s="67" t="s">
        <v>601</v>
      </c>
      <c r="G217" s="67" t="s">
        <v>3913</v>
      </c>
      <c r="H217" s="48"/>
    </row>
    <row r="218" spans="1:8" hidden="1" x14ac:dyDescent="0.2">
      <c r="A218" s="10" t="s">
        <v>1113</v>
      </c>
      <c r="B218" s="48" t="s">
        <v>766</v>
      </c>
      <c r="C218" s="48"/>
      <c r="D218" s="48"/>
      <c r="E218" s="67" t="s">
        <v>3495</v>
      </c>
      <c r="F218" s="67" t="s">
        <v>601</v>
      </c>
      <c r="G218" s="67" t="s">
        <v>3913</v>
      </c>
      <c r="H218" s="48"/>
    </row>
    <row r="219" spans="1:8" hidden="1" x14ac:dyDescent="0.2">
      <c r="A219" s="10" t="s">
        <v>808</v>
      </c>
      <c r="B219" s="48" t="s">
        <v>766</v>
      </c>
      <c r="C219" s="48"/>
      <c r="D219" s="48"/>
      <c r="E219" s="67" t="s">
        <v>3177</v>
      </c>
      <c r="F219" s="67" t="s">
        <v>601</v>
      </c>
      <c r="G219" s="67" t="s">
        <v>3913</v>
      </c>
      <c r="H219" s="48"/>
    </row>
    <row r="220" spans="1:8" hidden="1" x14ac:dyDescent="0.2">
      <c r="A220" s="10" t="s">
        <v>887</v>
      </c>
      <c r="B220" s="48" t="s">
        <v>766</v>
      </c>
      <c r="C220" s="48"/>
      <c r="D220" s="48"/>
      <c r="E220" s="67" t="s">
        <v>3256</v>
      </c>
      <c r="F220" s="67" t="s">
        <v>601</v>
      </c>
      <c r="G220" s="67" t="s">
        <v>3913</v>
      </c>
      <c r="H220" s="48"/>
    </row>
    <row r="221" spans="1:8" hidden="1" x14ac:dyDescent="0.2">
      <c r="A221" s="10" t="s">
        <v>1038</v>
      </c>
      <c r="B221" s="48" t="s">
        <v>3905</v>
      </c>
      <c r="C221" s="48"/>
      <c r="D221" s="48"/>
      <c r="E221" s="67" t="s">
        <v>3413</v>
      </c>
      <c r="F221" s="67" t="s">
        <v>601</v>
      </c>
      <c r="G221" s="67" t="s">
        <v>3913</v>
      </c>
      <c r="H221" s="48"/>
    </row>
    <row r="222" spans="1:8" hidden="1" x14ac:dyDescent="0.2">
      <c r="A222" s="10" t="s">
        <v>922</v>
      </c>
      <c r="B222" s="48" t="s">
        <v>766</v>
      </c>
      <c r="C222" s="48"/>
      <c r="D222" s="48"/>
      <c r="E222" s="67" t="s">
        <v>3292</v>
      </c>
      <c r="F222" s="67" t="s">
        <v>601</v>
      </c>
      <c r="G222" s="67" t="s">
        <v>3913</v>
      </c>
      <c r="H222" s="48"/>
    </row>
    <row r="223" spans="1:8" hidden="1" x14ac:dyDescent="0.2">
      <c r="A223" s="10" t="s">
        <v>1189</v>
      </c>
      <c r="B223" s="48" t="s">
        <v>766</v>
      </c>
      <c r="C223" s="48"/>
      <c r="D223" s="48"/>
      <c r="E223" s="67" t="s">
        <v>3571</v>
      </c>
      <c r="F223" s="67" t="s">
        <v>601</v>
      </c>
      <c r="G223" s="67" t="s">
        <v>3913</v>
      </c>
      <c r="H223" s="48"/>
    </row>
    <row r="224" spans="1:8" hidden="1" x14ac:dyDescent="0.2">
      <c r="A224" s="10" t="s">
        <v>1201</v>
      </c>
      <c r="B224" s="48" t="s">
        <v>766</v>
      </c>
      <c r="C224" s="48"/>
      <c r="D224" s="48"/>
      <c r="E224" s="67" t="s">
        <v>3583</v>
      </c>
      <c r="F224" s="67" t="s">
        <v>601</v>
      </c>
      <c r="G224" s="67" t="s">
        <v>3913</v>
      </c>
      <c r="H224" s="48"/>
    </row>
    <row r="225" spans="1:8" hidden="1" x14ac:dyDescent="0.2">
      <c r="A225" s="10" t="s">
        <v>1025</v>
      </c>
      <c r="B225" s="48" t="s">
        <v>766</v>
      </c>
      <c r="C225" s="48"/>
      <c r="D225" s="48"/>
      <c r="E225" s="67" t="s">
        <v>3400</v>
      </c>
      <c r="F225" s="67" t="s">
        <v>601</v>
      </c>
      <c r="G225" s="67" t="s">
        <v>3913</v>
      </c>
      <c r="H225" s="48"/>
    </row>
    <row r="226" spans="1:8" hidden="1" x14ac:dyDescent="0.2">
      <c r="A226" s="10" t="s">
        <v>976</v>
      </c>
      <c r="B226" s="48" t="s">
        <v>766</v>
      </c>
      <c r="C226" s="48"/>
      <c r="D226" s="48"/>
      <c r="E226" s="67" t="s">
        <v>3346</v>
      </c>
      <c r="F226" s="67" t="s">
        <v>601</v>
      </c>
      <c r="G226" s="67" t="s">
        <v>3913</v>
      </c>
      <c r="H226" s="48"/>
    </row>
    <row r="227" spans="1:8" hidden="1" x14ac:dyDescent="0.2">
      <c r="A227" s="10" t="s">
        <v>871</v>
      </c>
      <c r="B227" s="48" t="s">
        <v>766</v>
      </c>
      <c r="C227" s="48"/>
      <c r="D227" s="48"/>
      <c r="E227" s="67" t="s">
        <v>3240</v>
      </c>
      <c r="F227" s="67" t="s">
        <v>601</v>
      </c>
      <c r="G227" s="67" t="s">
        <v>3913</v>
      </c>
      <c r="H227" s="48"/>
    </row>
    <row r="228" spans="1:8" hidden="1" x14ac:dyDescent="0.2">
      <c r="A228" s="10" t="s">
        <v>864</v>
      </c>
      <c r="B228" s="48" t="s">
        <v>766</v>
      </c>
      <c r="C228" s="48"/>
      <c r="D228" s="48"/>
      <c r="E228" s="67" t="s">
        <v>3233</v>
      </c>
      <c r="F228" s="67" t="s">
        <v>601</v>
      </c>
      <c r="G228" s="67" t="s">
        <v>3913</v>
      </c>
      <c r="H228" s="48"/>
    </row>
    <row r="229" spans="1:8" hidden="1" x14ac:dyDescent="0.2">
      <c r="A229" s="10" t="s">
        <v>1103</v>
      </c>
      <c r="B229" s="48" t="s">
        <v>766</v>
      </c>
      <c r="C229" s="48"/>
      <c r="D229" s="48"/>
      <c r="E229" s="67" t="s">
        <v>3485</v>
      </c>
      <c r="F229" s="67" t="s">
        <v>601</v>
      </c>
      <c r="G229" s="67" t="s">
        <v>3913</v>
      </c>
      <c r="H229" s="48"/>
    </row>
    <row r="230" spans="1:8" hidden="1" x14ac:dyDescent="0.2">
      <c r="A230" s="10" t="s">
        <v>820</v>
      </c>
      <c r="B230" s="48" t="s">
        <v>766</v>
      </c>
      <c r="C230" s="48"/>
      <c r="D230" s="48"/>
      <c r="E230" s="67" t="s">
        <v>3189</v>
      </c>
      <c r="F230" s="67" t="s">
        <v>601</v>
      </c>
      <c r="G230" s="67" t="s">
        <v>3913</v>
      </c>
      <c r="H230" s="48"/>
    </row>
    <row r="231" spans="1:8" hidden="1" x14ac:dyDescent="0.2">
      <c r="A231" s="10" t="s">
        <v>1046</v>
      </c>
      <c r="B231" s="48" t="s">
        <v>766</v>
      </c>
      <c r="C231" s="48"/>
      <c r="D231" s="48"/>
      <c r="E231" s="67" t="s">
        <v>3421</v>
      </c>
      <c r="F231" s="67" t="s">
        <v>601</v>
      </c>
      <c r="G231" s="67" t="s">
        <v>3913</v>
      </c>
      <c r="H231" s="48"/>
    </row>
    <row r="232" spans="1:8" hidden="1" x14ac:dyDescent="0.2">
      <c r="A232" s="10" t="s">
        <v>916</v>
      </c>
      <c r="B232" s="48" t="s">
        <v>766</v>
      </c>
      <c r="C232" s="48"/>
      <c r="D232" s="48"/>
      <c r="E232" s="67" t="s">
        <v>3286</v>
      </c>
      <c r="F232" s="67" t="s">
        <v>601</v>
      </c>
      <c r="G232" s="67" t="s">
        <v>3913</v>
      </c>
      <c r="H232" s="48"/>
    </row>
    <row r="233" spans="1:8" hidden="1" x14ac:dyDescent="0.2">
      <c r="A233" s="10" t="s">
        <v>1158</v>
      </c>
      <c r="B233" s="48" t="s">
        <v>766</v>
      </c>
      <c r="C233" s="48"/>
      <c r="D233" s="48"/>
      <c r="E233" s="67" t="s">
        <v>3540</v>
      </c>
      <c r="F233" s="67" t="s">
        <v>601</v>
      </c>
      <c r="G233" s="67" t="s">
        <v>3913</v>
      </c>
      <c r="H233" s="48"/>
    </row>
    <row r="234" spans="1:8" hidden="1" x14ac:dyDescent="0.2">
      <c r="A234" s="10" t="s">
        <v>841</v>
      </c>
      <c r="B234" s="48" t="s">
        <v>766</v>
      </c>
      <c r="C234" s="48"/>
      <c r="D234" s="48"/>
      <c r="E234" s="67" t="s">
        <v>3210</v>
      </c>
      <c r="F234" s="67" t="s">
        <v>601</v>
      </c>
      <c r="G234" s="67" t="s">
        <v>3913</v>
      </c>
      <c r="H234" s="48"/>
    </row>
    <row r="235" spans="1:8" hidden="1" x14ac:dyDescent="0.2">
      <c r="A235" s="10" t="s">
        <v>1144</v>
      </c>
      <c r="B235" s="48" t="s">
        <v>766</v>
      </c>
      <c r="C235" s="48"/>
      <c r="D235" s="48"/>
      <c r="E235" s="67" t="s">
        <v>3526</v>
      </c>
      <c r="F235" s="67" t="s">
        <v>601</v>
      </c>
      <c r="G235" s="67" t="s">
        <v>3913</v>
      </c>
      <c r="H235" s="48"/>
    </row>
    <row r="236" spans="1:8" hidden="1" x14ac:dyDescent="0.2">
      <c r="A236" s="10" t="s">
        <v>1092</v>
      </c>
      <c r="B236" s="48" t="s">
        <v>766</v>
      </c>
      <c r="C236" s="48"/>
      <c r="D236" s="48"/>
      <c r="E236" s="67" t="s">
        <v>3474</v>
      </c>
      <c r="F236" s="67" t="s">
        <v>601</v>
      </c>
      <c r="G236" s="67" t="s">
        <v>3913</v>
      </c>
      <c r="H236" s="48"/>
    </row>
    <row r="237" spans="1:8" hidden="1" x14ac:dyDescent="0.2">
      <c r="A237" s="10" t="s">
        <v>1016</v>
      </c>
      <c r="B237" s="48" t="s">
        <v>766</v>
      </c>
      <c r="C237" s="48"/>
      <c r="D237" s="48"/>
      <c r="E237" s="67" t="s">
        <v>3391</v>
      </c>
      <c r="F237" s="67" t="s">
        <v>601</v>
      </c>
      <c r="G237" s="67" t="s">
        <v>3913</v>
      </c>
      <c r="H237" s="48"/>
    </row>
    <row r="238" spans="1:8" hidden="1" x14ac:dyDescent="0.2">
      <c r="A238" s="10" t="s">
        <v>1078</v>
      </c>
      <c r="B238" s="48" t="s">
        <v>766</v>
      </c>
      <c r="C238" s="48"/>
      <c r="D238" s="48"/>
      <c r="E238" s="67" t="s">
        <v>3453</v>
      </c>
      <c r="F238" s="67" t="s">
        <v>601</v>
      </c>
      <c r="G238" s="67" t="s">
        <v>3913</v>
      </c>
      <c r="H238" s="48"/>
    </row>
    <row r="239" spans="1:8" hidden="1" x14ac:dyDescent="0.2">
      <c r="A239" s="10" t="s">
        <v>966</v>
      </c>
      <c r="B239" s="48" t="s">
        <v>766</v>
      </c>
      <c r="C239" s="48"/>
      <c r="D239" s="48"/>
      <c r="E239" s="67" t="s">
        <v>3336</v>
      </c>
      <c r="F239" s="67" t="s">
        <v>601</v>
      </c>
      <c r="G239" s="67" t="s">
        <v>3913</v>
      </c>
      <c r="H239" s="48"/>
    </row>
    <row r="240" spans="1:8" hidden="1" x14ac:dyDescent="0.2">
      <c r="A240" s="10" t="s">
        <v>932</v>
      </c>
      <c r="B240" s="48" t="s">
        <v>766</v>
      </c>
      <c r="C240" s="48"/>
      <c r="D240" s="48"/>
      <c r="E240" s="67" t="s">
        <v>3302</v>
      </c>
      <c r="F240" s="67" t="s">
        <v>601</v>
      </c>
      <c r="G240" s="67" t="s">
        <v>3913</v>
      </c>
      <c r="H240" s="48"/>
    </row>
    <row r="241" spans="1:8" hidden="1" x14ac:dyDescent="0.2">
      <c r="A241" s="10" t="s">
        <v>1205</v>
      </c>
      <c r="B241" s="48" t="s">
        <v>766</v>
      </c>
      <c r="C241" s="48"/>
      <c r="D241" s="48"/>
      <c r="E241" s="67" t="s">
        <v>3587</v>
      </c>
      <c r="F241" s="67" t="s">
        <v>601</v>
      </c>
      <c r="G241" s="67" t="s">
        <v>3913</v>
      </c>
      <c r="H241" s="48"/>
    </row>
    <row r="242" spans="1:8" hidden="1" x14ac:dyDescent="0.2">
      <c r="A242" s="10" t="s">
        <v>1002</v>
      </c>
      <c r="B242" s="48" t="s">
        <v>766</v>
      </c>
      <c r="C242" s="48"/>
      <c r="D242" s="48"/>
      <c r="E242" s="67" t="s">
        <v>3377</v>
      </c>
      <c r="F242" s="67" t="s">
        <v>601</v>
      </c>
      <c r="G242" s="67" t="s">
        <v>3913</v>
      </c>
      <c r="H242" s="48"/>
    </row>
    <row r="243" spans="1:8" hidden="1" x14ac:dyDescent="0.2">
      <c r="A243" s="10" t="s">
        <v>1184</v>
      </c>
      <c r="B243" s="48" t="s">
        <v>766</v>
      </c>
      <c r="C243" s="48"/>
      <c r="D243" s="48"/>
      <c r="E243" s="67" t="s">
        <v>3566</v>
      </c>
      <c r="F243" s="67" t="s">
        <v>601</v>
      </c>
      <c r="G243" s="67" t="s">
        <v>3913</v>
      </c>
      <c r="H243" s="48"/>
    </row>
    <row r="244" spans="1:8" hidden="1" x14ac:dyDescent="0.2">
      <c r="A244" s="10" t="s">
        <v>1152</v>
      </c>
      <c r="B244" s="48" t="s">
        <v>766</v>
      </c>
      <c r="C244" s="48"/>
      <c r="D244" s="48"/>
      <c r="E244" s="67" t="s">
        <v>3534</v>
      </c>
      <c r="F244" s="67" t="s">
        <v>601</v>
      </c>
      <c r="G244" s="67" t="s">
        <v>3913</v>
      </c>
      <c r="H244" s="48"/>
    </row>
    <row r="245" spans="1:8" hidden="1" x14ac:dyDescent="0.2">
      <c r="A245" s="10" t="s">
        <v>886</v>
      </c>
      <c r="B245" s="48" t="s">
        <v>766</v>
      </c>
      <c r="C245" s="48"/>
      <c r="D245" s="48"/>
      <c r="E245" s="67" t="s">
        <v>3255</v>
      </c>
      <c r="F245" s="67" t="s">
        <v>601</v>
      </c>
      <c r="G245" s="67" t="s">
        <v>3913</v>
      </c>
      <c r="H245" s="48"/>
    </row>
    <row r="246" spans="1:8" hidden="1" x14ac:dyDescent="0.2">
      <c r="A246" s="10" t="s">
        <v>828</v>
      </c>
      <c r="B246" s="48" t="s">
        <v>766</v>
      </c>
      <c r="C246" s="48"/>
      <c r="D246" s="48"/>
      <c r="E246" s="67" t="s">
        <v>3197</v>
      </c>
      <c r="F246" s="67" t="s">
        <v>601</v>
      </c>
      <c r="G246" s="67" t="s">
        <v>3913</v>
      </c>
      <c r="H246" s="48"/>
    </row>
    <row r="247" spans="1:8" hidden="1" x14ac:dyDescent="0.2">
      <c r="A247" s="10" t="s">
        <v>838</v>
      </c>
      <c r="B247" s="48" t="s">
        <v>766</v>
      </c>
      <c r="C247" s="48"/>
      <c r="D247" s="48"/>
      <c r="E247" s="67" t="s">
        <v>3207</v>
      </c>
      <c r="F247" s="67" t="s">
        <v>601</v>
      </c>
      <c r="G247" s="67" t="s">
        <v>3913</v>
      </c>
      <c r="H247" s="48"/>
    </row>
    <row r="248" spans="1:8" hidden="1" x14ac:dyDescent="0.2">
      <c r="A248" s="10" t="s">
        <v>1097</v>
      </c>
      <c r="B248" s="48" t="s">
        <v>766</v>
      </c>
      <c r="C248" s="48"/>
      <c r="D248" s="48"/>
      <c r="E248" s="67" t="s">
        <v>3479</v>
      </c>
      <c r="F248" s="67" t="s">
        <v>601</v>
      </c>
      <c r="G248" s="67" t="s">
        <v>3913</v>
      </c>
      <c r="H248" s="48"/>
    </row>
    <row r="249" spans="1:8" hidden="1" x14ac:dyDescent="0.2">
      <c r="A249" s="10" t="s">
        <v>984</v>
      </c>
      <c r="B249" s="48" t="s">
        <v>766</v>
      </c>
      <c r="C249" s="48"/>
      <c r="D249" s="48"/>
      <c r="E249" s="67" t="s">
        <v>3354</v>
      </c>
      <c r="F249" s="67" t="s">
        <v>601</v>
      </c>
      <c r="G249" s="67" t="s">
        <v>3913</v>
      </c>
      <c r="H249" s="48"/>
    </row>
    <row r="250" spans="1:8" hidden="1" x14ac:dyDescent="0.2">
      <c r="A250" s="10" t="s">
        <v>1026</v>
      </c>
      <c r="B250" s="48" t="s">
        <v>766</v>
      </c>
      <c r="C250" s="48"/>
      <c r="D250" s="48"/>
      <c r="E250" s="67" t="s">
        <v>3401</v>
      </c>
      <c r="F250" s="67" t="s">
        <v>601</v>
      </c>
      <c r="G250" s="67" t="s">
        <v>3913</v>
      </c>
      <c r="H250" s="48"/>
    </row>
    <row r="251" spans="1:8" hidden="1" x14ac:dyDescent="0.2">
      <c r="A251" s="10" t="s">
        <v>1155</v>
      </c>
      <c r="B251" s="48" t="s">
        <v>766</v>
      </c>
      <c r="C251" s="48"/>
      <c r="D251" s="48"/>
      <c r="E251" s="67" t="s">
        <v>3537</v>
      </c>
      <c r="F251" s="67" t="s">
        <v>601</v>
      </c>
      <c r="G251" s="67" t="s">
        <v>3913</v>
      </c>
      <c r="H251" s="48"/>
    </row>
    <row r="252" spans="1:8" hidden="1" x14ac:dyDescent="0.2">
      <c r="A252" s="10" t="s">
        <v>1175</v>
      </c>
      <c r="B252" s="48" t="s">
        <v>766</v>
      </c>
      <c r="C252" s="48"/>
      <c r="D252" s="48"/>
      <c r="E252" s="67" t="s">
        <v>3557</v>
      </c>
      <c r="F252" s="67" t="s">
        <v>601</v>
      </c>
      <c r="G252" s="67" t="s">
        <v>3913</v>
      </c>
      <c r="H252" s="48"/>
    </row>
    <row r="253" spans="1:8" hidden="1" x14ac:dyDescent="0.2">
      <c r="A253" s="10" t="s">
        <v>877</v>
      </c>
      <c r="B253" s="48" t="s">
        <v>766</v>
      </c>
      <c r="C253" s="48"/>
      <c r="D253" s="48"/>
      <c r="E253" s="67" t="s">
        <v>3246</v>
      </c>
      <c r="F253" s="67" t="s">
        <v>601</v>
      </c>
      <c r="G253" s="67" t="s">
        <v>3913</v>
      </c>
      <c r="H253" s="48"/>
    </row>
    <row r="254" spans="1:8" hidden="1" x14ac:dyDescent="0.2">
      <c r="A254" s="10" t="s">
        <v>1203</v>
      </c>
      <c r="B254" s="48" t="s">
        <v>766</v>
      </c>
      <c r="C254" s="48"/>
      <c r="D254" s="48"/>
      <c r="E254" s="67" t="s">
        <v>3585</v>
      </c>
      <c r="F254" s="67" t="s">
        <v>601</v>
      </c>
      <c r="G254" s="67" t="s">
        <v>3913</v>
      </c>
      <c r="H254" s="48"/>
    </row>
    <row r="255" spans="1:8" hidden="1" x14ac:dyDescent="0.2">
      <c r="A255" s="10" t="s">
        <v>1041</v>
      </c>
      <c r="B255" s="48" t="s">
        <v>766</v>
      </c>
      <c r="C255" s="48"/>
      <c r="D255" s="48"/>
      <c r="E255" s="67" t="s">
        <v>3416</v>
      </c>
      <c r="F255" s="67" t="s">
        <v>601</v>
      </c>
      <c r="G255" s="67" t="s">
        <v>3913</v>
      </c>
      <c r="H255" s="48"/>
    </row>
    <row r="256" spans="1:8" hidden="1" x14ac:dyDescent="0.2">
      <c r="A256" s="10" t="s">
        <v>906</v>
      </c>
      <c r="B256" s="48" t="s">
        <v>766</v>
      </c>
      <c r="C256" s="48"/>
      <c r="D256" s="48"/>
      <c r="E256" s="67" t="s">
        <v>3276</v>
      </c>
      <c r="F256" s="67" t="s">
        <v>601</v>
      </c>
      <c r="G256" s="67" t="s">
        <v>3913</v>
      </c>
      <c r="H256" s="48"/>
    </row>
    <row r="257" spans="1:8" hidden="1" x14ac:dyDescent="0.2">
      <c r="A257" s="10" t="s">
        <v>784</v>
      </c>
      <c r="B257" s="48" t="s">
        <v>766</v>
      </c>
      <c r="C257" s="48"/>
      <c r="D257" s="48"/>
      <c r="E257" s="67" t="s">
        <v>3150</v>
      </c>
      <c r="F257" s="67" t="s">
        <v>601</v>
      </c>
      <c r="G257" s="67" t="s">
        <v>3913</v>
      </c>
      <c r="H257" s="48"/>
    </row>
    <row r="258" spans="1:8" hidden="1" x14ac:dyDescent="0.2">
      <c r="A258" s="10" t="s">
        <v>998</v>
      </c>
      <c r="B258" s="48" t="s">
        <v>766</v>
      </c>
      <c r="C258" s="48"/>
      <c r="D258" s="48"/>
      <c r="E258" s="67" t="s">
        <v>3373</v>
      </c>
      <c r="F258" s="67" t="s">
        <v>601</v>
      </c>
      <c r="G258" s="67" t="s">
        <v>3913</v>
      </c>
      <c r="H258" s="48"/>
    </row>
    <row r="259" spans="1:8" hidden="1" x14ac:dyDescent="0.2">
      <c r="A259" s="10" t="s">
        <v>1137</v>
      </c>
      <c r="B259" s="48" t="s">
        <v>766</v>
      </c>
      <c r="C259" s="48"/>
      <c r="D259" s="48"/>
      <c r="E259" s="67" t="s">
        <v>3519</v>
      </c>
      <c r="F259" s="67" t="s">
        <v>601</v>
      </c>
      <c r="G259" s="67" t="s">
        <v>3913</v>
      </c>
      <c r="H259" s="48"/>
    </row>
    <row r="260" spans="1:8" hidden="1" x14ac:dyDescent="0.2">
      <c r="A260" s="10" t="s">
        <v>1163</v>
      </c>
      <c r="B260" s="48" t="s">
        <v>766</v>
      </c>
      <c r="C260" s="48"/>
      <c r="D260" s="48"/>
      <c r="E260" s="67" t="s">
        <v>3545</v>
      </c>
      <c r="F260" s="67" t="s">
        <v>601</v>
      </c>
      <c r="G260" s="67" t="s">
        <v>3913</v>
      </c>
      <c r="H260" s="48"/>
    </row>
    <row r="261" spans="1:8" hidden="1" x14ac:dyDescent="0.2">
      <c r="A261" s="10" t="s">
        <v>968</v>
      </c>
      <c r="B261" s="48" t="s">
        <v>766</v>
      </c>
      <c r="C261" s="48"/>
      <c r="D261" s="48"/>
      <c r="E261" s="67" t="s">
        <v>3338</v>
      </c>
      <c r="F261" s="67" t="s">
        <v>601</v>
      </c>
      <c r="G261" s="67" t="s">
        <v>3913</v>
      </c>
      <c r="H261" s="48"/>
    </row>
    <row r="262" spans="1:8" hidden="1" x14ac:dyDescent="0.2">
      <c r="A262" s="10" t="s">
        <v>974</v>
      </c>
      <c r="B262" s="48" t="s">
        <v>766</v>
      </c>
      <c r="C262" s="48"/>
      <c r="D262" s="48"/>
      <c r="E262" s="67" t="s">
        <v>3344</v>
      </c>
      <c r="F262" s="67" t="s">
        <v>601</v>
      </c>
      <c r="G262" s="67" t="s">
        <v>3913</v>
      </c>
      <c r="H262" s="48"/>
    </row>
    <row r="263" spans="1:8" hidden="1" x14ac:dyDescent="0.2">
      <c r="A263" s="10" t="s">
        <v>1027</v>
      </c>
      <c r="B263" s="48" t="s">
        <v>766</v>
      </c>
      <c r="C263" s="48"/>
      <c r="D263" s="48"/>
      <c r="E263" s="67" t="s">
        <v>3402</v>
      </c>
      <c r="F263" s="67" t="s">
        <v>601</v>
      </c>
      <c r="G263" s="67" t="s">
        <v>3913</v>
      </c>
      <c r="H263" s="48"/>
    </row>
    <row r="264" spans="1:8" hidden="1" x14ac:dyDescent="0.2">
      <c r="A264" s="10" t="s">
        <v>1122</v>
      </c>
      <c r="B264" s="48" t="s">
        <v>766</v>
      </c>
      <c r="C264" s="48"/>
      <c r="D264" s="48"/>
      <c r="E264" s="67" t="s">
        <v>3504</v>
      </c>
      <c r="F264" s="67" t="s">
        <v>601</v>
      </c>
      <c r="G264" s="67" t="s">
        <v>3913</v>
      </c>
      <c r="H264" s="48"/>
    </row>
    <row r="265" spans="1:8" hidden="1" x14ac:dyDescent="0.2">
      <c r="A265" s="10" t="s">
        <v>863</v>
      </c>
      <c r="B265" s="48" t="s">
        <v>766</v>
      </c>
      <c r="C265" s="48"/>
      <c r="D265" s="48"/>
      <c r="E265" s="67" t="s">
        <v>3232</v>
      </c>
      <c r="F265" s="67" t="s">
        <v>601</v>
      </c>
      <c r="G265" s="67" t="s">
        <v>3913</v>
      </c>
      <c r="H265" s="48"/>
    </row>
    <row r="266" spans="1:8" hidden="1" x14ac:dyDescent="0.2">
      <c r="A266" s="10" t="s">
        <v>1210</v>
      </c>
      <c r="B266" s="48" t="s">
        <v>766</v>
      </c>
      <c r="C266" s="48"/>
      <c r="D266" s="48"/>
      <c r="E266" s="67" t="s">
        <v>3592</v>
      </c>
      <c r="F266" s="67" t="s">
        <v>601</v>
      </c>
      <c r="G266" s="67" t="s">
        <v>3913</v>
      </c>
      <c r="H266" s="48"/>
    </row>
    <row r="267" spans="1:8" hidden="1" x14ac:dyDescent="0.2">
      <c r="A267" s="10" t="s">
        <v>1009</v>
      </c>
      <c r="B267" s="48" t="s">
        <v>766</v>
      </c>
      <c r="C267" s="48"/>
      <c r="D267" s="48"/>
      <c r="E267" s="67" t="s">
        <v>3384</v>
      </c>
      <c r="F267" s="67" t="s">
        <v>601</v>
      </c>
      <c r="G267" s="67" t="s">
        <v>3913</v>
      </c>
      <c r="H267" s="48"/>
    </row>
    <row r="268" spans="1:8" hidden="1" x14ac:dyDescent="0.2">
      <c r="A268" s="10" t="s">
        <v>1179</v>
      </c>
      <c r="B268" s="48" t="s">
        <v>766</v>
      </c>
      <c r="C268" s="48"/>
      <c r="D268" s="48"/>
      <c r="E268" s="67" t="s">
        <v>3561</v>
      </c>
      <c r="F268" s="67" t="s">
        <v>601</v>
      </c>
      <c r="G268" s="67" t="s">
        <v>3913</v>
      </c>
      <c r="H268" s="48"/>
    </row>
    <row r="269" spans="1:8" hidden="1" x14ac:dyDescent="0.2">
      <c r="A269" s="10" t="s">
        <v>915</v>
      </c>
      <c r="B269" s="48" t="s">
        <v>766</v>
      </c>
      <c r="C269" s="48"/>
      <c r="D269" s="48"/>
      <c r="E269" s="67" t="s">
        <v>3285</v>
      </c>
      <c r="F269" s="67" t="s">
        <v>601</v>
      </c>
      <c r="G269" s="67" t="s">
        <v>3913</v>
      </c>
      <c r="H269" s="48"/>
    </row>
    <row r="270" spans="1:8" hidden="1" x14ac:dyDescent="0.2">
      <c r="A270" s="10" t="s">
        <v>815</v>
      </c>
      <c r="B270" s="48" t="s">
        <v>766</v>
      </c>
      <c r="C270" s="48"/>
      <c r="D270" s="48"/>
      <c r="E270" s="67" t="s">
        <v>3184</v>
      </c>
      <c r="F270" s="67" t="s">
        <v>601</v>
      </c>
      <c r="G270" s="67" t="s">
        <v>3913</v>
      </c>
      <c r="H270" s="48"/>
    </row>
    <row r="271" spans="1:8" hidden="1" x14ac:dyDescent="0.2">
      <c r="A271" s="10" t="s">
        <v>1198</v>
      </c>
      <c r="B271" s="48" t="s">
        <v>766</v>
      </c>
      <c r="C271" s="48"/>
      <c r="D271" s="48"/>
      <c r="E271" s="67" t="s">
        <v>3580</v>
      </c>
      <c r="F271" s="67" t="s">
        <v>601</v>
      </c>
      <c r="G271" s="67" t="s">
        <v>3913</v>
      </c>
      <c r="H271" s="48"/>
    </row>
    <row r="272" spans="1:8" hidden="1" x14ac:dyDescent="0.2">
      <c r="A272" s="10" t="s">
        <v>827</v>
      </c>
      <c r="B272" s="48" t="s">
        <v>766</v>
      </c>
      <c r="C272" s="48"/>
      <c r="D272" s="48"/>
      <c r="E272" s="67" t="s">
        <v>3196</v>
      </c>
      <c r="F272" s="67" t="s">
        <v>601</v>
      </c>
      <c r="G272" s="67" t="s">
        <v>3913</v>
      </c>
      <c r="H272" s="48"/>
    </row>
    <row r="273" spans="1:8" hidden="1" x14ac:dyDescent="0.2">
      <c r="A273" s="10" t="s">
        <v>1101</v>
      </c>
      <c r="B273" s="48" t="s">
        <v>766</v>
      </c>
      <c r="C273" s="48"/>
      <c r="D273" s="48"/>
      <c r="E273" s="67" t="s">
        <v>3483</v>
      </c>
      <c r="F273" s="67" t="s">
        <v>601</v>
      </c>
      <c r="G273" s="67" t="s">
        <v>3913</v>
      </c>
      <c r="H273" s="48"/>
    </row>
    <row r="274" spans="1:8" hidden="1" x14ac:dyDescent="0.2">
      <c r="A274" s="10" t="s">
        <v>1036</v>
      </c>
      <c r="B274" s="48" t="s">
        <v>766</v>
      </c>
      <c r="C274" s="48"/>
      <c r="D274" s="48"/>
      <c r="E274" s="67" t="s">
        <v>3411</v>
      </c>
      <c r="F274" s="67" t="s">
        <v>601</v>
      </c>
      <c r="G274" s="67" t="s">
        <v>3913</v>
      </c>
      <c r="H274" s="48"/>
    </row>
    <row r="275" spans="1:8" hidden="1" x14ac:dyDescent="0.2">
      <c r="A275" s="10" t="s">
        <v>879</v>
      </c>
      <c r="B275" s="48" t="s">
        <v>766</v>
      </c>
      <c r="C275" s="48"/>
      <c r="D275" s="48"/>
      <c r="E275" s="67" t="s">
        <v>3248</v>
      </c>
      <c r="F275" s="67" t="s">
        <v>601</v>
      </c>
      <c r="G275" s="67" t="s">
        <v>3913</v>
      </c>
      <c r="H275" s="48"/>
    </row>
    <row r="276" spans="1:8" hidden="1" x14ac:dyDescent="0.2">
      <c r="A276" s="10" t="s">
        <v>1022</v>
      </c>
      <c r="B276" s="48" t="s">
        <v>766</v>
      </c>
      <c r="C276" s="48"/>
      <c r="D276" s="48"/>
      <c r="E276" s="67" t="s">
        <v>3397</v>
      </c>
      <c r="F276" s="67" t="s">
        <v>601</v>
      </c>
      <c r="G276" s="67" t="s">
        <v>3913</v>
      </c>
      <c r="H276" s="48"/>
    </row>
    <row r="277" spans="1:8" hidden="1" x14ac:dyDescent="0.2">
      <c r="A277" s="10" t="s">
        <v>953</v>
      </c>
      <c r="B277" s="48" t="s">
        <v>766</v>
      </c>
      <c r="C277" s="48"/>
      <c r="D277" s="48"/>
      <c r="E277" s="67" t="s">
        <v>3323</v>
      </c>
      <c r="F277" s="67" t="s">
        <v>601</v>
      </c>
      <c r="G277" s="67" t="s">
        <v>3913</v>
      </c>
      <c r="H277" s="48"/>
    </row>
    <row r="278" spans="1:8" hidden="1" x14ac:dyDescent="0.2">
      <c r="A278" s="10" t="s">
        <v>1190</v>
      </c>
      <c r="B278" s="48" t="s">
        <v>766</v>
      </c>
      <c r="C278" s="48"/>
      <c r="D278" s="48"/>
      <c r="E278" s="67" t="s">
        <v>3572</v>
      </c>
      <c r="F278" s="67" t="s">
        <v>601</v>
      </c>
      <c r="G278" s="67" t="s">
        <v>3913</v>
      </c>
      <c r="H278" s="48"/>
    </row>
    <row r="279" spans="1:8" hidden="1" x14ac:dyDescent="0.2">
      <c r="A279" s="10" t="s">
        <v>853</v>
      </c>
      <c r="B279" s="48" t="s">
        <v>766</v>
      </c>
      <c r="C279" s="48"/>
      <c r="D279" s="48"/>
      <c r="E279" s="67" t="s">
        <v>3222</v>
      </c>
      <c r="F279" s="67" t="s">
        <v>601</v>
      </c>
      <c r="G279" s="67" t="s">
        <v>3913</v>
      </c>
      <c r="H279" s="48"/>
    </row>
    <row r="280" spans="1:8" hidden="1" x14ac:dyDescent="0.2">
      <c r="A280" s="10" t="s">
        <v>1010</v>
      </c>
      <c r="B280" s="48" t="s">
        <v>766</v>
      </c>
      <c r="C280" s="48"/>
      <c r="D280" s="48"/>
      <c r="E280" s="67" t="s">
        <v>3385</v>
      </c>
      <c r="F280" s="67" t="s">
        <v>601</v>
      </c>
      <c r="G280" s="67" t="s">
        <v>3913</v>
      </c>
      <c r="H280" s="48"/>
    </row>
    <row r="281" spans="1:8" hidden="1" x14ac:dyDescent="0.2">
      <c r="A281" s="10" t="s">
        <v>919</v>
      </c>
      <c r="B281" s="48" t="s">
        <v>766</v>
      </c>
      <c r="C281" s="48"/>
      <c r="D281" s="48"/>
      <c r="E281" s="67" t="s">
        <v>3289</v>
      </c>
      <c r="F281" s="67" t="s">
        <v>601</v>
      </c>
      <c r="G281" s="67" t="s">
        <v>3913</v>
      </c>
      <c r="H281" s="48"/>
    </row>
    <row r="282" spans="1:8" hidden="1" x14ac:dyDescent="0.2">
      <c r="A282" s="10" t="s">
        <v>1102</v>
      </c>
      <c r="B282" s="48" t="s">
        <v>766</v>
      </c>
      <c r="C282" s="48"/>
      <c r="D282" s="48"/>
      <c r="E282" s="67" t="s">
        <v>3484</v>
      </c>
      <c r="F282" s="67" t="s">
        <v>601</v>
      </c>
      <c r="G282" s="67" t="s">
        <v>3913</v>
      </c>
      <c r="H282" s="48"/>
    </row>
    <row r="283" spans="1:8" hidden="1" x14ac:dyDescent="0.2">
      <c r="A283" s="10" t="s">
        <v>929</v>
      </c>
      <c r="B283" s="48" t="s">
        <v>766</v>
      </c>
      <c r="C283" s="48"/>
      <c r="D283" s="48"/>
      <c r="E283" s="67" t="s">
        <v>3299</v>
      </c>
      <c r="F283" s="67" t="s">
        <v>601</v>
      </c>
      <c r="G283" s="67" t="s">
        <v>3913</v>
      </c>
      <c r="H283" s="48"/>
    </row>
    <row r="284" spans="1:8" hidden="1" x14ac:dyDescent="0.2">
      <c r="A284" s="10" t="s">
        <v>1117</v>
      </c>
      <c r="B284" s="48" t="s">
        <v>766</v>
      </c>
      <c r="C284" s="48"/>
      <c r="D284" s="48"/>
      <c r="E284" s="67" t="s">
        <v>3499</v>
      </c>
      <c r="F284" s="67" t="s">
        <v>601</v>
      </c>
      <c r="G284" s="67" t="s">
        <v>3913</v>
      </c>
      <c r="H284" s="48"/>
    </row>
    <row r="285" spans="1:8" hidden="1" x14ac:dyDescent="0.2">
      <c r="A285" s="10" t="s">
        <v>1099</v>
      </c>
      <c r="B285" s="48" t="s">
        <v>766</v>
      </c>
      <c r="C285" s="48"/>
      <c r="D285" s="48"/>
      <c r="E285" s="67" t="s">
        <v>3481</v>
      </c>
      <c r="F285" s="67" t="s">
        <v>601</v>
      </c>
      <c r="G285" s="67" t="s">
        <v>3913</v>
      </c>
      <c r="H285" s="48"/>
    </row>
    <row r="286" spans="1:8" hidden="1" x14ac:dyDescent="0.2">
      <c r="A286" s="10" t="s">
        <v>1200</v>
      </c>
      <c r="B286" s="48" t="s">
        <v>766</v>
      </c>
      <c r="C286" s="48"/>
      <c r="D286" s="48"/>
      <c r="E286" s="67" t="s">
        <v>3582</v>
      </c>
      <c r="F286" s="67" t="s">
        <v>601</v>
      </c>
      <c r="G286" s="67" t="s">
        <v>3913</v>
      </c>
      <c r="H286" s="48"/>
    </row>
    <row r="287" spans="1:8" hidden="1" x14ac:dyDescent="0.2">
      <c r="A287" s="10" t="s">
        <v>1191</v>
      </c>
      <c r="B287" s="48" t="s">
        <v>766</v>
      </c>
      <c r="C287" s="48"/>
      <c r="D287" s="48"/>
      <c r="E287" s="67" t="s">
        <v>3573</v>
      </c>
      <c r="F287" s="67" t="s">
        <v>601</v>
      </c>
      <c r="G287" s="67" t="s">
        <v>3913</v>
      </c>
      <c r="H287" s="48"/>
    </row>
    <row r="288" spans="1:8" hidden="1" x14ac:dyDescent="0.2">
      <c r="A288" s="10" t="s">
        <v>1062</v>
      </c>
      <c r="B288" s="48" t="s">
        <v>766</v>
      </c>
      <c r="C288" s="48"/>
      <c r="D288" s="48"/>
      <c r="E288" s="67" t="s">
        <v>3437</v>
      </c>
      <c r="F288" s="67" t="s">
        <v>601</v>
      </c>
      <c r="G288" s="67" t="s">
        <v>3913</v>
      </c>
      <c r="H288" s="48"/>
    </row>
    <row r="289" spans="1:8" hidden="1" x14ac:dyDescent="0.2">
      <c r="A289" s="10" t="s">
        <v>812</v>
      </c>
      <c r="B289" s="48" t="s">
        <v>766</v>
      </c>
      <c r="C289" s="48"/>
      <c r="D289" s="48"/>
      <c r="E289" s="67" t="s">
        <v>3181</v>
      </c>
      <c r="F289" s="67" t="s">
        <v>601</v>
      </c>
      <c r="G289" s="67" t="s">
        <v>3913</v>
      </c>
      <c r="H289" s="48"/>
    </row>
    <row r="290" spans="1:8" hidden="1" x14ac:dyDescent="0.2">
      <c r="A290" s="10" t="s">
        <v>985</v>
      </c>
      <c r="B290" s="48" t="s">
        <v>766</v>
      </c>
      <c r="C290" s="48"/>
      <c r="D290" s="48"/>
      <c r="E290" s="67" t="s">
        <v>3355</v>
      </c>
      <c r="F290" s="67" t="s">
        <v>601</v>
      </c>
      <c r="G290" s="67" t="s">
        <v>3913</v>
      </c>
      <c r="H290" s="48"/>
    </row>
    <row r="291" spans="1:8" hidden="1" x14ac:dyDescent="0.2">
      <c r="A291" s="10" t="s">
        <v>1021</v>
      </c>
      <c r="B291" s="48" t="s">
        <v>766</v>
      </c>
      <c r="C291" s="48"/>
      <c r="D291" s="48"/>
      <c r="E291" s="67" t="s">
        <v>3396</v>
      </c>
      <c r="F291" s="67" t="s">
        <v>601</v>
      </c>
      <c r="G291" s="67" t="s">
        <v>3913</v>
      </c>
      <c r="H291" s="48"/>
    </row>
    <row r="292" spans="1:8" hidden="1" x14ac:dyDescent="0.2">
      <c r="A292" s="10" t="s">
        <v>781</v>
      </c>
      <c r="B292" s="48" t="s">
        <v>766</v>
      </c>
      <c r="C292" s="48"/>
      <c r="D292" s="48"/>
      <c r="E292" s="67" t="s">
        <v>3147</v>
      </c>
      <c r="F292" s="67" t="s">
        <v>601</v>
      </c>
      <c r="G292" s="67" t="s">
        <v>3913</v>
      </c>
      <c r="H292" s="48"/>
    </row>
    <row r="293" spans="1:8" hidden="1" x14ac:dyDescent="0.2">
      <c r="A293" s="10" t="s">
        <v>1055</v>
      </c>
      <c r="B293" s="48" t="s">
        <v>766</v>
      </c>
      <c r="C293" s="48"/>
      <c r="D293" s="48"/>
      <c r="E293" s="67" t="s">
        <v>3430</v>
      </c>
      <c r="F293" s="67" t="s">
        <v>601</v>
      </c>
      <c r="G293" s="67" t="s">
        <v>3913</v>
      </c>
      <c r="H293" s="48"/>
    </row>
    <row r="294" spans="1:8" hidden="1" x14ac:dyDescent="0.2">
      <c r="A294" s="10" t="s">
        <v>1130</v>
      </c>
      <c r="B294" s="48" t="s">
        <v>766</v>
      </c>
      <c r="C294" s="48"/>
      <c r="D294" s="48"/>
      <c r="E294" s="67" t="s">
        <v>3512</v>
      </c>
      <c r="F294" s="67" t="s">
        <v>601</v>
      </c>
      <c r="G294" s="67" t="s">
        <v>3913</v>
      </c>
      <c r="H294" s="48"/>
    </row>
    <row r="295" spans="1:8" hidden="1" x14ac:dyDescent="0.2">
      <c r="A295" s="10" t="s">
        <v>1095</v>
      </c>
      <c r="B295" s="48" t="s">
        <v>766</v>
      </c>
      <c r="C295" s="48"/>
      <c r="D295" s="48"/>
      <c r="E295" s="67" t="s">
        <v>3477</v>
      </c>
      <c r="F295" s="67" t="s">
        <v>601</v>
      </c>
      <c r="G295" s="67" t="s">
        <v>3913</v>
      </c>
      <c r="H295" s="48"/>
    </row>
    <row r="296" spans="1:8" hidden="1" x14ac:dyDescent="0.2">
      <c r="A296" s="10" t="s">
        <v>931</v>
      </c>
      <c r="B296" s="48" t="s">
        <v>766</v>
      </c>
      <c r="C296" s="48"/>
      <c r="D296" s="48"/>
      <c r="E296" s="67" t="s">
        <v>3301</v>
      </c>
      <c r="F296" s="67" t="s">
        <v>601</v>
      </c>
      <c r="G296" s="67" t="s">
        <v>3913</v>
      </c>
      <c r="H296" s="48"/>
    </row>
    <row r="297" spans="1:8" hidden="1" x14ac:dyDescent="0.2">
      <c r="A297" s="10" t="s">
        <v>1076</v>
      </c>
      <c r="B297" s="48" t="s">
        <v>766</v>
      </c>
      <c r="C297" s="48"/>
      <c r="D297" s="48"/>
      <c r="E297" s="67" t="s">
        <v>3451</v>
      </c>
      <c r="F297" s="67" t="s">
        <v>601</v>
      </c>
      <c r="G297" s="67" t="s">
        <v>3913</v>
      </c>
      <c r="H297" s="48"/>
    </row>
    <row r="298" spans="1:8" hidden="1" x14ac:dyDescent="0.2">
      <c r="A298" s="10" t="s">
        <v>875</v>
      </c>
      <c r="B298" s="48" t="s">
        <v>766</v>
      </c>
      <c r="C298" s="48"/>
      <c r="D298" s="48"/>
      <c r="E298" s="67" t="s">
        <v>3244</v>
      </c>
      <c r="F298" s="67" t="s">
        <v>601</v>
      </c>
      <c r="G298" s="67" t="s">
        <v>3913</v>
      </c>
      <c r="H298" s="48"/>
    </row>
    <row r="299" spans="1:8" hidden="1" x14ac:dyDescent="0.2">
      <c r="A299" s="10" t="s">
        <v>854</v>
      </c>
      <c r="B299" s="48" t="s">
        <v>766</v>
      </c>
      <c r="C299" s="48"/>
      <c r="D299" s="48"/>
      <c r="E299" s="67" t="s">
        <v>3223</v>
      </c>
      <c r="F299" s="67" t="s">
        <v>601</v>
      </c>
      <c r="G299" s="67" t="s">
        <v>3913</v>
      </c>
      <c r="H299" s="48"/>
    </row>
    <row r="300" spans="1:8" hidden="1" x14ac:dyDescent="0.2">
      <c r="A300" s="10" t="s">
        <v>980</v>
      </c>
      <c r="B300" s="48" t="s">
        <v>766</v>
      </c>
      <c r="C300" s="48"/>
      <c r="D300" s="48"/>
      <c r="E300" s="67" t="s">
        <v>3350</v>
      </c>
      <c r="F300" s="67" t="s">
        <v>601</v>
      </c>
      <c r="G300" s="67" t="s">
        <v>3913</v>
      </c>
      <c r="H300" s="48"/>
    </row>
    <row r="301" spans="1:8" hidden="1" x14ac:dyDescent="0.2">
      <c r="A301" s="10" t="s">
        <v>1093</v>
      </c>
      <c r="B301" s="48" t="s">
        <v>766</v>
      </c>
      <c r="C301" s="48"/>
      <c r="D301" s="48"/>
      <c r="E301" s="67" t="s">
        <v>3475</v>
      </c>
      <c r="F301" s="67" t="s">
        <v>601</v>
      </c>
      <c r="G301" s="67" t="s">
        <v>3913</v>
      </c>
      <c r="H301" s="48"/>
    </row>
    <row r="302" spans="1:8" hidden="1" x14ac:dyDescent="0.2">
      <c r="A302" s="10" t="s">
        <v>1008</v>
      </c>
      <c r="B302" s="48" t="s">
        <v>766</v>
      </c>
      <c r="C302" s="48"/>
      <c r="D302" s="48"/>
      <c r="E302" s="67" t="s">
        <v>3383</v>
      </c>
      <c r="F302" s="67" t="s">
        <v>601</v>
      </c>
      <c r="G302" s="67" t="s">
        <v>3913</v>
      </c>
      <c r="H302" s="48"/>
    </row>
    <row r="303" spans="1:8" hidden="1" x14ac:dyDescent="0.2">
      <c r="A303" s="10" t="s">
        <v>880</v>
      </c>
      <c r="B303" s="48" t="s">
        <v>766</v>
      </c>
      <c r="C303" s="48"/>
      <c r="D303" s="48"/>
      <c r="E303" s="67" t="s">
        <v>3249</v>
      </c>
      <c r="F303" s="67" t="s">
        <v>601</v>
      </c>
      <c r="G303" s="67" t="s">
        <v>3913</v>
      </c>
      <c r="H303" s="48"/>
    </row>
    <row r="304" spans="1:8" hidden="1" x14ac:dyDescent="0.2">
      <c r="A304" s="10" t="s">
        <v>857</v>
      </c>
      <c r="B304" s="48" t="s">
        <v>766</v>
      </c>
      <c r="C304" s="48"/>
      <c r="D304" s="48"/>
      <c r="E304" s="67" t="s">
        <v>3226</v>
      </c>
      <c r="F304" s="67" t="s">
        <v>601</v>
      </c>
      <c r="G304" s="67" t="s">
        <v>3913</v>
      </c>
      <c r="H304" s="48"/>
    </row>
    <row r="305" spans="1:8" hidden="1" x14ac:dyDescent="0.2">
      <c r="A305" s="10" t="s">
        <v>1192</v>
      </c>
      <c r="B305" s="48" t="s">
        <v>766</v>
      </c>
      <c r="C305" s="48"/>
      <c r="D305" s="48"/>
      <c r="E305" s="67" t="s">
        <v>3574</v>
      </c>
      <c r="F305" s="67" t="s">
        <v>601</v>
      </c>
      <c r="G305" s="67" t="s">
        <v>3913</v>
      </c>
      <c r="H305" s="48"/>
    </row>
    <row r="306" spans="1:8" hidden="1" x14ac:dyDescent="0.2">
      <c r="A306" s="10" t="s">
        <v>909</v>
      </c>
      <c r="B306" s="48" t="s">
        <v>766</v>
      </c>
      <c r="C306" s="48"/>
      <c r="D306" s="48"/>
      <c r="E306" s="67" t="s">
        <v>3279</v>
      </c>
      <c r="F306" s="67" t="s">
        <v>601</v>
      </c>
      <c r="G306" s="67" t="s">
        <v>3913</v>
      </c>
      <c r="H306" s="48"/>
    </row>
    <row r="307" spans="1:8" hidden="1" x14ac:dyDescent="0.2">
      <c r="A307" s="10" t="s">
        <v>1154</v>
      </c>
      <c r="B307" s="48" t="s">
        <v>766</v>
      </c>
      <c r="C307" s="48"/>
      <c r="D307" s="48"/>
      <c r="E307" s="67" t="s">
        <v>3536</v>
      </c>
      <c r="F307" s="67" t="s">
        <v>601</v>
      </c>
      <c r="G307" s="67" t="s">
        <v>3913</v>
      </c>
      <c r="H307" s="48"/>
    </row>
    <row r="308" spans="1:8" hidden="1" x14ac:dyDescent="0.2">
      <c r="A308" s="10" t="s">
        <v>1048</v>
      </c>
      <c r="B308" s="48" t="s">
        <v>766</v>
      </c>
      <c r="C308" s="48"/>
      <c r="D308" s="48"/>
      <c r="E308" s="67" t="s">
        <v>3423</v>
      </c>
      <c r="F308" s="67" t="s">
        <v>601</v>
      </c>
      <c r="G308" s="67" t="s">
        <v>3913</v>
      </c>
      <c r="H308" s="48"/>
    </row>
    <row r="309" spans="1:8" hidden="1" x14ac:dyDescent="0.2">
      <c r="A309" s="10" t="s">
        <v>1060</v>
      </c>
      <c r="B309" s="48" t="s">
        <v>766</v>
      </c>
      <c r="C309" s="48"/>
      <c r="D309" s="48"/>
      <c r="E309" s="67" t="s">
        <v>3435</v>
      </c>
      <c r="F309" s="67" t="s">
        <v>601</v>
      </c>
      <c r="G309" s="67" t="s">
        <v>3913</v>
      </c>
      <c r="H309" s="48"/>
    </row>
    <row r="310" spans="1:8" hidden="1" x14ac:dyDescent="0.2">
      <c r="A310" s="10" t="s">
        <v>918</v>
      </c>
      <c r="B310" s="48" t="s">
        <v>766</v>
      </c>
      <c r="C310" s="48"/>
      <c r="D310" s="48"/>
      <c r="E310" s="67" t="s">
        <v>3288</v>
      </c>
      <c r="F310" s="67" t="s">
        <v>601</v>
      </c>
      <c r="G310" s="67" t="s">
        <v>3913</v>
      </c>
      <c r="H310" s="48"/>
    </row>
    <row r="311" spans="1:8" hidden="1" x14ac:dyDescent="0.2">
      <c r="A311" s="10" t="s">
        <v>1121</v>
      </c>
      <c r="B311" s="48" t="s">
        <v>766</v>
      </c>
      <c r="C311" s="48"/>
      <c r="D311" s="48"/>
      <c r="E311" s="67" t="s">
        <v>3503</v>
      </c>
      <c r="F311" s="67" t="s">
        <v>601</v>
      </c>
      <c r="G311" s="67" t="s">
        <v>3913</v>
      </c>
      <c r="H311" s="48"/>
    </row>
    <row r="312" spans="1:8" hidden="1" x14ac:dyDescent="0.2">
      <c r="A312" s="10" t="s">
        <v>865</v>
      </c>
      <c r="B312" s="48" t="s">
        <v>766</v>
      </c>
      <c r="C312" s="48"/>
      <c r="D312" s="48"/>
      <c r="E312" s="67" t="s">
        <v>3234</v>
      </c>
      <c r="F312" s="67" t="s">
        <v>601</v>
      </c>
      <c r="G312" s="67" t="s">
        <v>3913</v>
      </c>
      <c r="H312" s="48"/>
    </row>
    <row r="313" spans="1:8" hidden="1" x14ac:dyDescent="0.2">
      <c r="A313" s="10" t="s">
        <v>833</v>
      </c>
      <c r="B313" s="48" t="s">
        <v>766</v>
      </c>
      <c r="C313" s="48"/>
      <c r="D313" s="48"/>
      <c r="E313" s="67" t="s">
        <v>3202</v>
      </c>
      <c r="F313" s="67" t="s">
        <v>601</v>
      </c>
      <c r="G313" s="67" t="s">
        <v>3913</v>
      </c>
      <c r="H313" s="48"/>
    </row>
    <row r="314" spans="1:8" hidden="1" x14ac:dyDescent="0.2">
      <c r="A314" s="10" t="s">
        <v>948</v>
      </c>
      <c r="B314" s="48" t="s">
        <v>766</v>
      </c>
      <c r="C314" s="48"/>
      <c r="D314" s="48"/>
      <c r="E314" s="67" t="s">
        <v>3318</v>
      </c>
      <c r="F314" s="67" t="s">
        <v>601</v>
      </c>
      <c r="G314" s="67" t="s">
        <v>3913</v>
      </c>
      <c r="H314" s="48"/>
    </row>
    <row r="315" spans="1:8" hidden="1" x14ac:dyDescent="0.2">
      <c r="A315" s="10" t="s">
        <v>1218</v>
      </c>
      <c r="B315" s="48" t="s">
        <v>766</v>
      </c>
      <c r="C315" s="48"/>
      <c r="D315" s="48"/>
      <c r="E315" s="67" t="s">
        <v>3600</v>
      </c>
      <c r="F315" s="67" t="s">
        <v>601</v>
      </c>
      <c r="G315" s="67" t="s">
        <v>3913</v>
      </c>
      <c r="H315" s="48"/>
    </row>
    <row r="316" spans="1:8" hidden="1" x14ac:dyDescent="0.2">
      <c r="A316" s="10" t="s">
        <v>1096</v>
      </c>
      <c r="B316" s="48" t="s">
        <v>766</v>
      </c>
      <c r="C316" s="48"/>
      <c r="D316" s="48"/>
      <c r="E316" s="67" t="s">
        <v>3478</v>
      </c>
      <c r="F316" s="67" t="s">
        <v>601</v>
      </c>
      <c r="G316" s="67" t="s">
        <v>3913</v>
      </c>
      <c r="H316" s="48"/>
    </row>
    <row r="317" spans="1:8" hidden="1" x14ac:dyDescent="0.2">
      <c r="A317" s="10" t="s">
        <v>1138</v>
      </c>
      <c r="B317" s="48" t="s">
        <v>766</v>
      </c>
      <c r="C317" s="48"/>
      <c r="D317" s="48"/>
      <c r="E317" s="67" t="s">
        <v>3520</v>
      </c>
      <c r="F317" s="67" t="s">
        <v>601</v>
      </c>
      <c r="G317" s="67" t="s">
        <v>3913</v>
      </c>
      <c r="H317" s="48"/>
    </row>
    <row r="318" spans="1:8" hidden="1" x14ac:dyDescent="0.2">
      <c r="A318" s="10" t="s">
        <v>855</v>
      </c>
      <c r="B318" s="48" t="s">
        <v>766</v>
      </c>
      <c r="C318" s="48"/>
      <c r="D318" s="48"/>
      <c r="E318" s="67" t="s">
        <v>3224</v>
      </c>
      <c r="F318" s="67" t="s">
        <v>601</v>
      </c>
      <c r="G318" s="67" t="s">
        <v>3913</v>
      </c>
      <c r="H318" s="48"/>
    </row>
    <row r="319" spans="1:8" hidden="1" x14ac:dyDescent="0.2">
      <c r="A319" s="10" t="s">
        <v>1013</v>
      </c>
      <c r="B319" s="48" t="s">
        <v>766</v>
      </c>
      <c r="C319" s="48"/>
      <c r="D319" s="48"/>
      <c r="E319" s="67" t="s">
        <v>3388</v>
      </c>
      <c r="F319" s="67" t="s">
        <v>601</v>
      </c>
      <c r="G319" s="67" t="s">
        <v>3913</v>
      </c>
      <c r="H319" s="48"/>
    </row>
    <row r="320" spans="1:8" hidden="1" x14ac:dyDescent="0.2">
      <c r="A320" s="10" t="s">
        <v>1129</v>
      </c>
      <c r="B320" s="48" t="s">
        <v>766</v>
      </c>
      <c r="C320" s="48"/>
      <c r="D320" s="48"/>
      <c r="E320" s="67" t="s">
        <v>3511</v>
      </c>
      <c r="F320" s="67" t="s">
        <v>601</v>
      </c>
      <c r="G320" s="67" t="s">
        <v>3913</v>
      </c>
      <c r="H320" s="48"/>
    </row>
    <row r="321" spans="1:8" hidden="1" x14ac:dyDescent="0.2">
      <c r="A321" s="10" t="s">
        <v>958</v>
      </c>
      <c r="B321" s="48" t="s">
        <v>766</v>
      </c>
      <c r="C321" s="48"/>
      <c r="D321" s="48"/>
      <c r="E321" s="67" t="s">
        <v>3328</v>
      </c>
      <c r="F321" s="67" t="s">
        <v>601</v>
      </c>
      <c r="G321" s="67" t="s">
        <v>3913</v>
      </c>
      <c r="H321" s="48"/>
    </row>
    <row r="322" spans="1:8" hidden="1" x14ac:dyDescent="0.2">
      <c r="A322" s="10" t="s">
        <v>858</v>
      </c>
      <c r="B322" s="48" t="s">
        <v>766</v>
      </c>
      <c r="C322" s="48"/>
      <c r="D322" s="48"/>
      <c r="E322" s="67" t="s">
        <v>3227</v>
      </c>
      <c r="F322" s="67" t="s">
        <v>601</v>
      </c>
      <c r="G322" s="67" t="s">
        <v>3913</v>
      </c>
      <c r="H322" s="48"/>
    </row>
    <row r="323" spans="1:8" hidden="1" x14ac:dyDescent="0.2">
      <c r="A323" s="10" t="s">
        <v>967</v>
      </c>
      <c r="B323" s="48" t="s">
        <v>766</v>
      </c>
      <c r="C323" s="48"/>
      <c r="D323" s="48"/>
      <c r="E323" s="67" t="s">
        <v>3337</v>
      </c>
      <c r="F323" s="67" t="s">
        <v>601</v>
      </c>
      <c r="G323" s="67" t="s">
        <v>3913</v>
      </c>
      <c r="H323" s="48"/>
    </row>
    <row r="324" spans="1:8" hidden="1" x14ac:dyDescent="0.2">
      <c r="A324" s="10" t="s">
        <v>1112</v>
      </c>
      <c r="B324" s="48" t="s">
        <v>766</v>
      </c>
      <c r="C324" s="48"/>
      <c r="D324" s="48"/>
      <c r="E324" s="67" t="s">
        <v>3494</v>
      </c>
      <c r="F324" s="67" t="s">
        <v>601</v>
      </c>
      <c r="G324" s="67" t="s">
        <v>3913</v>
      </c>
      <c r="H324" s="48"/>
    </row>
    <row r="325" spans="1:8" hidden="1" x14ac:dyDescent="0.2">
      <c r="A325" s="10" t="s">
        <v>1148</v>
      </c>
      <c r="B325" s="48" t="s">
        <v>766</v>
      </c>
      <c r="C325" s="48"/>
      <c r="D325" s="48"/>
      <c r="E325" s="67" t="s">
        <v>3530</v>
      </c>
      <c r="F325" s="67" t="s">
        <v>601</v>
      </c>
      <c r="G325" s="67" t="s">
        <v>3913</v>
      </c>
      <c r="H325" s="48"/>
    </row>
    <row r="326" spans="1:8" hidden="1" x14ac:dyDescent="0.2">
      <c r="A326" s="10" t="s">
        <v>1212</v>
      </c>
      <c r="B326" s="48" t="s">
        <v>766</v>
      </c>
      <c r="C326" s="48"/>
      <c r="D326" s="48"/>
      <c r="E326" s="67" t="s">
        <v>3594</v>
      </c>
      <c r="F326" s="67" t="s">
        <v>601</v>
      </c>
      <c r="G326" s="67" t="s">
        <v>3913</v>
      </c>
      <c r="H326" s="48"/>
    </row>
    <row r="327" spans="1:8" hidden="1" x14ac:dyDescent="0.2">
      <c r="A327" s="10" t="s">
        <v>905</v>
      </c>
      <c r="B327" s="48" t="s">
        <v>766</v>
      </c>
      <c r="C327" s="48"/>
      <c r="D327" s="48"/>
      <c r="E327" s="67" t="s">
        <v>3275</v>
      </c>
      <c r="F327" s="67" t="s">
        <v>601</v>
      </c>
      <c r="G327" s="67" t="s">
        <v>3913</v>
      </c>
      <c r="H327" s="48"/>
    </row>
    <row r="328" spans="1:8" hidden="1" x14ac:dyDescent="0.2">
      <c r="A328" s="10" t="s">
        <v>1012</v>
      </c>
      <c r="B328" s="48" t="s">
        <v>766</v>
      </c>
      <c r="C328" s="48"/>
      <c r="D328" s="48"/>
      <c r="E328" s="67" t="s">
        <v>3387</v>
      </c>
      <c r="F328" s="67" t="s">
        <v>601</v>
      </c>
      <c r="G328" s="67" t="s">
        <v>3913</v>
      </c>
      <c r="H328" s="48"/>
    </row>
    <row r="329" spans="1:8" hidden="1" x14ac:dyDescent="0.2">
      <c r="A329" s="10" t="s">
        <v>1061</v>
      </c>
      <c r="B329" s="48" t="s">
        <v>766</v>
      </c>
      <c r="C329" s="48"/>
      <c r="D329" s="48"/>
      <c r="E329" s="67" t="s">
        <v>3436</v>
      </c>
      <c r="F329" s="67" t="s">
        <v>601</v>
      </c>
      <c r="G329" s="67" t="s">
        <v>3913</v>
      </c>
      <c r="H329" s="48"/>
    </row>
    <row r="330" spans="1:8" hidden="1" x14ac:dyDescent="0.2">
      <c r="A330" s="10" t="s">
        <v>867</v>
      </c>
      <c r="B330" s="48" t="s">
        <v>766</v>
      </c>
      <c r="C330" s="48"/>
      <c r="D330" s="48"/>
      <c r="E330" s="67" t="s">
        <v>3236</v>
      </c>
      <c r="F330" s="67" t="s">
        <v>601</v>
      </c>
      <c r="G330" s="67" t="s">
        <v>3913</v>
      </c>
      <c r="H330" s="48"/>
    </row>
    <row r="331" spans="1:8" hidden="1" x14ac:dyDescent="0.2">
      <c r="A331" s="10" t="s">
        <v>912</v>
      </c>
      <c r="B331" s="48" t="s">
        <v>766</v>
      </c>
      <c r="C331" s="48"/>
      <c r="D331" s="48"/>
      <c r="E331" s="67" t="s">
        <v>3282</v>
      </c>
      <c r="F331" s="67" t="s">
        <v>601</v>
      </c>
      <c r="G331" s="67" t="s">
        <v>3913</v>
      </c>
      <c r="H331" s="48"/>
    </row>
    <row r="332" spans="1:8" hidden="1" x14ac:dyDescent="0.2">
      <c r="A332" s="10" t="s">
        <v>947</v>
      </c>
      <c r="B332" s="48" t="s">
        <v>766</v>
      </c>
      <c r="C332" s="48"/>
      <c r="D332" s="48"/>
      <c r="E332" s="67" t="s">
        <v>3317</v>
      </c>
      <c r="F332" s="67" t="s">
        <v>601</v>
      </c>
      <c r="G332" s="67" t="s">
        <v>3913</v>
      </c>
      <c r="H332" s="48"/>
    </row>
    <row r="333" spans="1:8" hidden="1" x14ac:dyDescent="0.2">
      <c r="A333" s="10" t="s">
        <v>1183</v>
      </c>
      <c r="B333" s="48" t="s">
        <v>766</v>
      </c>
      <c r="C333" s="48"/>
      <c r="D333" s="48"/>
      <c r="E333" s="67" t="s">
        <v>3565</v>
      </c>
      <c r="F333" s="67" t="s">
        <v>601</v>
      </c>
      <c r="G333" s="67" t="s">
        <v>3913</v>
      </c>
      <c r="H333" s="48"/>
    </row>
    <row r="334" spans="1:8" hidden="1" x14ac:dyDescent="0.2">
      <c r="A334" s="10" t="s">
        <v>1056</v>
      </c>
      <c r="B334" s="48" t="s">
        <v>766</v>
      </c>
      <c r="C334" s="48"/>
      <c r="D334" s="48"/>
      <c r="E334" s="67" t="s">
        <v>3431</v>
      </c>
      <c r="F334" s="67" t="s">
        <v>601</v>
      </c>
      <c r="G334" s="67" t="s">
        <v>3913</v>
      </c>
      <c r="H334" s="48"/>
    </row>
    <row r="335" spans="1:8" hidden="1" x14ac:dyDescent="0.2">
      <c r="A335" s="10" t="s">
        <v>1140</v>
      </c>
      <c r="B335" s="48" t="s">
        <v>766</v>
      </c>
      <c r="C335" s="48"/>
      <c r="D335" s="48"/>
      <c r="E335" s="67" t="s">
        <v>3522</v>
      </c>
      <c r="F335" s="67" t="s">
        <v>601</v>
      </c>
      <c r="G335" s="67" t="s">
        <v>3913</v>
      </c>
      <c r="H335" s="48"/>
    </row>
    <row r="336" spans="1:8" hidden="1" x14ac:dyDescent="0.2">
      <c r="A336" s="10" t="s">
        <v>1125</v>
      </c>
      <c r="B336" s="48" t="s">
        <v>766</v>
      </c>
      <c r="C336" s="48"/>
      <c r="D336" s="48"/>
      <c r="E336" s="67" t="s">
        <v>3507</v>
      </c>
      <c r="F336" s="67" t="s">
        <v>601</v>
      </c>
      <c r="G336" s="67" t="s">
        <v>3913</v>
      </c>
      <c r="H336" s="48"/>
    </row>
    <row r="337" spans="1:8" hidden="1" x14ac:dyDescent="0.2">
      <c r="A337" s="10" t="s">
        <v>1050</v>
      </c>
      <c r="B337" s="48" t="s">
        <v>766</v>
      </c>
      <c r="C337" s="48"/>
      <c r="D337" s="48"/>
      <c r="E337" s="67" t="s">
        <v>3425</v>
      </c>
      <c r="F337" s="67" t="s">
        <v>601</v>
      </c>
      <c r="G337" s="67" t="s">
        <v>3913</v>
      </c>
      <c r="H337" s="48"/>
    </row>
    <row r="338" spans="1:8" hidden="1" x14ac:dyDescent="0.2">
      <c r="A338" s="10" t="s">
        <v>829</v>
      </c>
      <c r="B338" s="48" t="s">
        <v>766</v>
      </c>
      <c r="C338" s="48"/>
      <c r="D338" s="48"/>
      <c r="E338" s="67" t="s">
        <v>3198</v>
      </c>
      <c r="F338" s="67" t="s">
        <v>601</v>
      </c>
      <c r="G338" s="67" t="s">
        <v>3913</v>
      </c>
      <c r="H338" s="48"/>
    </row>
    <row r="339" spans="1:8" hidden="1" x14ac:dyDescent="0.2">
      <c r="A339" s="10" t="s">
        <v>954</v>
      </c>
      <c r="B339" s="48" t="s">
        <v>766</v>
      </c>
      <c r="C339" s="48"/>
      <c r="D339" s="48"/>
      <c r="E339" s="67" t="s">
        <v>3324</v>
      </c>
      <c r="F339" s="67" t="s">
        <v>601</v>
      </c>
      <c r="G339" s="67" t="s">
        <v>3913</v>
      </c>
      <c r="H339" s="48"/>
    </row>
    <row r="340" spans="1:8" hidden="1" x14ac:dyDescent="0.2">
      <c r="A340" s="10" t="s">
        <v>1011</v>
      </c>
      <c r="B340" s="48" t="s">
        <v>766</v>
      </c>
      <c r="C340" s="48"/>
      <c r="D340" s="48"/>
      <c r="E340" s="67" t="s">
        <v>3386</v>
      </c>
      <c r="F340" s="67" t="s">
        <v>601</v>
      </c>
      <c r="G340" s="67" t="s">
        <v>3913</v>
      </c>
      <c r="H340" s="48"/>
    </row>
    <row r="341" spans="1:8" hidden="1" x14ac:dyDescent="0.2">
      <c r="A341" s="10" t="s">
        <v>1185</v>
      </c>
      <c r="B341" s="48" t="s">
        <v>766</v>
      </c>
      <c r="C341" s="48"/>
      <c r="D341" s="48"/>
      <c r="E341" s="67" t="s">
        <v>3567</v>
      </c>
      <c r="F341" s="67" t="s">
        <v>601</v>
      </c>
      <c r="G341" s="67" t="s">
        <v>3913</v>
      </c>
      <c r="H341" s="48"/>
    </row>
    <row r="342" spans="1:8" hidden="1" x14ac:dyDescent="0.2">
      <c r="A342" s="10" t="s">
        <v>1207</v>
      </c>
      <c r="B342" s="48" t="s">
        <v>766</v>
      </c>
      <c r="C342" s="48"/>
      <c r="D342" s="48"/>
      <c r="E342" s="67" t="s">
        <v>3589</v>
      </c>
      <c r="F342" s="67" t="s">
        <v>601</v>
      </c>
      <c r="G342" s="67" t="s">
        <v>3913</v>
      </c>
      <c r="H342" s="48"/>
    </row>
    <row r="343" spans="1:8" hidden="1" x14ac:dyDescent="0.2">
      <c r="A343" s="10" t="s">
        <v>1091</v>
      </c>
      <c r="B343" s="48" t="s">
        <v>766</v>
      </c>
      <c r="C343" s="48"/>
      <c r="D343" s="48"/>
      <c r="E343" s="67" t="s">
        <v>3473</v>
      </c>
      <c r="F343" s="67" t="s">
        <v>601</v>
      </c>
      <c r="G343" s="67" t="s">
        <v>3913</v>
      </c>
      <c r="H343" s="48"/>
    </row>
    <row r="344" spans="1:8" hidden="1" x14ac:dyDescent="0.2">
      <c r="A344" s="10" t="s">
        <v>1123</v>
      </c>
      <c r="B344" s="48" t="s">
        <v>766</v>
      </c>
      <c r="C344" s="48"/>
      <c r="D344" s="48"/>
      <c r="E344" s="67" t="s">
        <v>3505</v>
      </c>
      <c r="F344" s="67" t="s">
        <v>601</v>
      </c>
      <c r="G344" s="67" t="s">
        <v>3913</v>
      </c>
      <c r="H344" s="48"/>
    </row>
    <row r="345" spans="1:8" hidden="1" x14ac:dyDescent="0.2">
      <c r="A345" s="10" t="s">
        <v>859</v>
      </c>
      <c r="B345" s="48" t="s">
        <v>766</v>
      </c>
      <c r="C345" s="48"/>
      <c r="D345" s="48"/>
      <c r="E345" s="67" t="s">
        <v>3228</v>
      </c>
      <c r="F345" s="67" t="s">
        <v>601</v>
      </c>
      <c r="G345" s="67" t="s">
        <v>3913</v>
      </c>
      <c r="H345" s="48"/>
    </row>
    <row r="346" spans="1:8" hidden="1" x14ac:dyDescent="0.2">
      <c r="A346" s="10" t="s">
        <v>926</v>
      </c>
      <c r="B346" s="48" t="s">
        <v>766</v>
      </c>
      <c r="C346" s="48"/>
      <c r="D346" s="48"/>
      <c r="E346" s="67" t="s">
        <v>3296</v>
      </c>
      <c r="F346" s="67" t="s">
        <v>601</v>
      </c>
      <c r="G346" s="67" t="s">
        <v>3913</v>
      </c>
      <c r="H346" s="48"/>
    </row>
    <row r="347" spans="1:8" hidden="1" x14ac:dyDescent="0.2">
      <c r="A347" s="10" t="s">
        <v>1166</v>
      </c>
      <c r="B347" s="48" t="s">
        <v>766</v>
      </c>
      <c r="C347" s="48"/>
      <c r="D347" s="48"/>
      <c r="E347" s="67" t="s">
        <v>3548</v>
      </c>
      <c r="F347" s="67" t="s">
        <v>601</v>
      </c>
      <c r="G347" s="67" t="s">
        <v>3913</v>
      </c>
      <c r="H347" s="48"/>
    </row>
    <row r="348" spans="1:8" hidden="1" x14ac:dyDescent="0.2">
      <c r="A348" s="10" t="s">
        <v>1040</v>
      </c>
      <c r="B348" s="48" t="s">
        <v>766</v>
      </c>
      <c r="C348" s="48"/>
      <c r="D348" s="48"/>
      <c r="E348" s="67" t="s">
        <v>3415</v>
      </c>
      <c r="F348" s="67" t="s">
        <v>601</v>
      </c>
      <c r="G348" s="67" t="s">
        <v>3913</v>
      </c>
      <c r="H348" s="48"/>
    </row>
    <row r="349" spans="1:8" hidden="1" x14ac:dyDescent="0.2">
      <c r="A349" s="10" t="s">
        <v>1057</v>
      </c>
      <c r="B349" s="48" t="s">
        <v>766</v>
      </c>
      <c r="C349" s="48"/>
      <c r="D349" s="48"/>
      <c r="E349" s="67" t="s">
        <v>3432</v>
      </c>
      <c r="F349" s="67" t="s">
        <v>601</v>
      </c>
      <c r="G349" s="67" t="s">
        <v>3913</v>
      </c>
      <c r="H349" s="48"/>
    </row>
    <row r="350" spans="1:8" hidden="1" x14ac:dyDescent="0.2">
      <c r="A350" s="10" t="s">
        <v>1124</v>
      </c>
      <c r="B350" s="48" t="s">
        <v>766</v>
      </c>
      <c r="C350" s="48"/>
      <c r="D350" s="48"/>
      <c r="E350" s="67" t="s">
        <v>3506</v>
      </c>
      <c r="F350" s="67" t="s">
        <v>601</v>
      </c>
      <c r="G350" s="67" t="s">
        <v>3913</v>
      </c>
      <c r="H350" s="48"/>
    </row>
    <row r="351" spans="1:8" hidden="1" x14ac:dyDescent="0.2">
      <c r="A351" s="10" t="s">
        <v>962</v>
      </c>
      <c r="B351" s="48" t="s">
        <v>766</v>
      </c>
      <c r="C351" s="48"/>
      <c r="D351" s="48"/>
      <c r="E351" s="67" t="s">
        <v>3332</v>
      </c>
      <c r="F351" s="67" t="s">
        <v>601</v>
      </c>
      <c r="G351" s="67" t="s">
        <v>3913</v>
      </c>
      <c r="H351" s="48"/>
    </row>
    <row r="352" spans="1:8" hidden="1" x14ac:dyDescent="0.2">
      <c r="A352" s="10" t="s">
        <v>831</v>
      </c>
      <c r="B352" s="48" t="s">
        <v>766</v>
      </c>
      <c r="C352" s="48"/>
      <c r="D352" s="48"/>
      <c r="E352" s="67" t="s">
        <v>3200</v>
      </c>
      <c r="F352" s="67" t="s">
        <v>601</v>
      </c>
      <c r="G352" s="67" t="s">
        <v>3913</v>
      </c>
      <c r="H352" s="48"/>
    </row>
    <row r="353" spans="1:8" hidden="1" x14ac:dyDescent="0.2">
      <c r="A353" s="10" t="s">
        <v>822</v>
      </c>
      <c r="B353" s="48" t="s">
        <v>766</v>
      </c>
      <c r="C353" s="48"/>
      <c r="D353" s="48"/>
      <c r="E353" s="67" t="s">
        <v>3191</v>
      </c>
      <c r="F353" s="67" t="s">
        <v>601</v>
      </c>
      <c r="G353" s="67" t="s">
        <v>3913</v>
      </c>
      <c r="H353" s="48"/>
    </row>
    <row r="354" spans="1:8" hidden="1" x14ac:dyDescent="0.2">
      <c r="A354" s="10" t="s">
        <v>1058</v>
      </c>
      <c r="B354" s="48" t="s">
        <v>766</v>
      </c>
      <c r="C354" s="48"/>
      <c r="D354" s="48"/>
      <c r="E354" s="67" t="s">
        <v>3433</v>
      </c>
      <c r="F354" s="67" t="s">
        <v>601</v>
      </c>
      <c r="G354" s="67" t="s">
        <v>3913</v>
      </c>
      <c r="H354" s="48"/>
    </row>
    <row r="355" spans="1:8" hidden="1" x14ac:dyDescent="0.2">
      <c r="A355" s="10" t="s">
        <v>840</v>
      </c>
      <c r="B355" s="48" t="s">
        <v>766</v>
      </c>
      <c r="C355" s="48"/>
      <c r="D355" s="48"/>
      <c r="E355" s="67" t="s">
        <v>3209</v>
      </c>
      <c r="F355" s="67" t="s">
        <v>601</v>
      </c>
      <c r="G355" s="67" t="s">
        <v>3913</v>
      </c>
      <c r="H355" s="48"/>
    </row>
    <row r="356" spans="1:8" hidden="1" x14ac:dyDescent="0.2">
      <c r="A356" s="10" t="s">
        <v>856</v>
      </c>
      <c r="B356" s="48" t="s">
        <v>766</v>
      </c>
      <c r="C356" s="48"/>
      <c r="D356" s="48"/>
      <c r="E356" s="67" t="s">
        <v>3225</v>
      </c>
      <c r="F356" s="67" t="s">
        <v>601</v>
      </c>
      <c r="G356" s="67" t="s">
        <v>3913</v>
      </c>
      <c r="H356" s="48"/>
    </row>
    <row r="357" spans="1:8" hidden="1" x14ac:dyDescent="0.2">
      <c r="A357" s="10" t="s">
        <v>1049</v>
      </c>
      <c r="B357" s="48" t="s">
        <v>766</v>
      </c>
      <c r="C357" s="48"/>
      <c r="D357" s="48"/>
      <c r="E357" s="67" t="s">
        <v>3424</v>
      </c>
      <c r="F357" s="67" t="s">
        <v>601</v>
      </c>
      <c r="G357" s="67" t="s">
        <v>3913</v>
      </c>
      <c r="H357" s="48"/>
    </row>
    <row r="358" spans="1:8" hidden="1" x14ac:dyDescent="0.2">
      <c r="A358" s="10" t="s">
        <v>847</v>
      </c>
      <c r="B358" s="48" t="s">
        <v>766</v>
      </c>
      <c r="C358" s="48"/>
      <c r="D358" s="48"/>
      <c r="E358" s="67" t="s">
        <v>3216</v>
      </c>
      <c r="F358" s="67" t="s">
        <v>601</v>
      </c>
      <c r="G358" s="67" t="s">
        <v>3913</v>
      </c>
      <c r="H358" s="48"/>
    </row>
    <row r="359" spans="1:8" hidden="1" x14ac:dyDescent="0.2">
      <c r="A359" s="10" t="s">
        <v>1131</v>
      </c>
      <c r="B359" s="48" t="s">
        <v>766</v>
      </c>
      <c r="C359" s="48"/>
      <c r="D359" s="48"/>
      <c r="E359" s="67" t="s">
        <v>3513</v>
      </c>
      <c r="F359" s="67" t="s">
        <v>601</v>
      </c>
      <c r="G359" s="67" t="s">
        <v>3913</v>
      </c>
      <c r="H359" s="48"/>
    </row>
    <row r="360" spans="1:8" hidden="1" x14ac:dyDescent="0.2">
      <c r="A360" s="10" t="s">
        <v>1206</v>
      </c>
      <c r="B360" s="48" t="s">
        <v>766</v>
      </c>
      <c r="C360" s="48"/>
      <c r="D360" s="48"/>
      <c r="E360" s="67" t="s">
        <v>3588</v>
      </c>
      <c r="F360" s="67" t="s">
        <v>601</v>
      </c>
      <c r="G360" s="67" t="s">
        <v>3913</v>
      </c>
      <c r="H360" s="48"/>
    </row>
    <row r="361" spans="1:8" hidden="1" x14ac:dyDescent="0.2">
      <c r="A361" s="10" t="s">
        <v>1147</v>
      </c>
      <c r="B361" s="48" t="s">
        <v>766</v>
      </c>
      <c r="C361" s="48"/>
      <c r="D361" s="48"/>
      <c r="E361" s="67" t="s">
        <v>3529</v>
      </c>
      <c r="F361" s="67" t="s">
        <v>601</v>
      </c>
      <c r="G361" s="67" t="s">
        <v>3913</v>
      </c>
      <c r="H361" s="48"/>
    </row>
    <row r="362" spans="1:8" hidden="1" x14ac:dyDescent="0.2">
      <c r="A362" s="10" t="s">
        <v>969</v>
      </c>
      <c r="B362" s="48" t="s">
        <v>766</v>
      </c>
      <c r="C362" s="48"/>
      <c r="D362" s="48"/>
      <c r="E362" s="67" t="s">
        <v>3339</v>
      </c>
      <c r="F362" s="67" t="s">
        <v>601</v>
      </c>
      <c r="G362" s="67" t="s">
        <v>3913</v>
      </c>
      <c r="H362" s="48"/>
    </row>
    <row r="363" spans="1:8" hidden="1" x14ac:dyDescent="0.2">
      <c r="A363" s="10" t="s">
        <v>934</v>
      </c>
      <c r="B363" s="48" t="s">
        <v>766</v>
      </c>
      <c r="C363" s="48"/>
      <c r="D363" s="48"/>
      <c r="E363" s="67" t="s">
        <v>3304</v>
      </c>
      <c r="F363" s="67" t="s">
        <v>601</v>
      </c>
      <c r="G363" s="67" t="s">
        <v>3913</v>
      </c>
      <c r="H363" s="48"/>
    </row>
    <row r="364" spans="1:8" hidden="1" x14ac:dyDescent="0.2">
      <c r="A364" s="10" t="s">
        <v>942</v>
      </c>
      <c r="B364" s="48" t="s">
        <v>766</v>
      </c>
      <c r="C364" s="48"/>
      <c r="D364" s="48"/>
      <c r="E364" s="67" t="s">
        <v>3312</v>
      </c>
      <c r="F364" s="67" t="s">
        <v>601</v>
      </c>
      <c r="G364" s="67" t="s">
        <v>3913</v>
      </c>
      <c r="H364" s="48"/>
    </row>
    <row r="365" spans="1:8" hidden="1" x14ac:dyDescent="0.2">
      <c r="A365" s="10" t="s">
        <v>959</v>
      </c>
      <c r="B365" s="48" t="s">
        <v>766</v>
      </c>
      <c r="C365" s="48"/>
      <c r="D365" s="48"/>
      <c r="E365" s="67" t="s">
        <v>3329</v>
      </c>
      <c r="F365" s="67" t="s">
        <v>601</v>
      </c>
      <c r="G365" s="67" t="s">
        <v>3913</v>
      </c>
      <c r="H365" s="48"/>
    </row>
    <row r="366" spans="1:8" hidden="1" x14ac:dyDescent="0.2">
      <c r="A366" s="10" t="s">
        <v>1034</v>
      </c>
      <c r="B366" s="48" t="s">
        <v>766</v>
      </c>
      <c r="C366" s="48"/>
      <c r="D366" s="48"/>
      <c r="E366" s="67" t="s">
        <v>3409</v>
      </c>
      <c r="F366" s="67" t="s">
        <v>601</v>
      </c>
      <c r="G366" s="67" t="s">
        <v>3913</v>
      </c>
      <c r="H366" s="48"/>
    </row>
    <row r="367" spans="1:8" hidden="1" x14ac:dyDescent="0.2">
      <c r="A367" s="10" t="s">
        <v>1098</v>
      </c>
      <c r="B367" s="48" t="s">
        <v>766</v>
      </c>
      <c r="C367" s="48"/>
      <c r="D367" s="48"/>
      <c r="E367" s="67" t="s">
        <v>3480</v>
      </c>
      <c r="F367" s="67" t="s">
        <v>601</v>
      </c>
      <c r="G367" s="67" t="s">
        <v>3913</v>
      </c>
      <c r="H367" s="48"/>
    </row>
    <row r="368" spans="1:8" hidden="1" x14ac:dyDescent="0.2">
      <c r="A368" s="10" t="s">
        <v>1064</v>
      </c>
      <c r="B368" s="48" t="s">
        <v>766</v>
      </c>
      <c r="C368" s="48"/>
      <c r="D368" s="48"/>
      <c r="E368" s="67" t="s">
        <v>3439</v>
      </c>
      <c r="F368" s="67" t="s">
        <v>601</v>
      </c>
      <c r="G368" s="67" t="s">
        <v>3913</v>
      </c>
      <c r="H368" s="48"/>
    </row>
    <row r="369" spans="1:8" hidden="1" x14ac:dyDescent="0.2">
      <c r="A369" s="10" t="s">
        <v>832</v>
      </c>
      <c r="B369" s="48" t="s">
        <v>766</v>
      </c>
      <c r="C369" s="48"/>
      <c r="D369" s="48"/>
      <c r="E369" s="67" t="s">
        <v>3201</v>
      </c>
      <c r="F369" s="67" t="s">
        <v>601</v>
      </c>
      <c r="G369" s="67" t="s">
        <v>3913</v>
      </c>
      <c r="H369" s="48"/>
    </row>
    <row r="370" spans="1:8" hidden="1" x14ac:dyDescent="0.2">
      <c r="A370" s="10" t="s">
        <v>1014</v>
      </c>
      <c r="B370" s="48" t="s">
        <v>766</v>
      </c>
      <c r="C370" s="48"/>
      <c r="D370" s="48"/>
      <c r="E370" s="67" t="s">
        <v>3389</v>
      </c>
      <c r="F370" s="67" t="s">
        <v>601</v>
      </c>
      <c r="G370" s="67" t="s">
        <v>3913</v>
      </c>
      <c r="H370" s="48"/>
    </row>
    <row r="371" spans="1:8" hidden="1" x14ac:dyDescent="0.2">
      <c r="A371" s="10" t="s">
        <v>1135</v>
      </c>
      <c r="B371" s="48" t="s">
        <v>766</v>
      </c>
      <c r="C371" s="48"/>
      <c r="D371" s="48"/>
      <c r="E371" s="67" t="s">
        <v>3517</v>
      </c>
      <c r="F371" s="67" t="s">
        <v>601</v>
      </c>
      <c r="G371" s="67" t="s">
        <v>3913</v>
      </c>
      <c r="H371" s="48"/>
    </row>
    <row r="372" spans="1:8" hidden="1" x14ac:dyDescent="0.2">
      <c r="A372" s="10" t="s">
        <v>1108</v>
      </c>
      <c r="B372" s="48" t="s">
        <v>766</v>
      </c>
      <c r="C372" s="48"/>
      <c r="D372" s="48"/>
      <c r="E372" s="67" t="s">
        <v>3490</v>
      </c>
      <c r="F372" s="67" t="s">
        <v>601</v>
      </c>
      <c r="G372" s="67" t="s">
        <v>3913</v>
      </c>
      <c r="H372" s="48"/>
    </row>
    <row r="373" spans="1:8" hidden="1" x14ac:dyDescent="0.2">
      <c r="A373" s="10" t="s">
        <v>979</v>
      </c>
      <c r="B373" s="48" t="s">
        <v>766</v>
      </c>
      <c r="C373" s="48"/>
      <c r="D373" s="48"/>
      <c r="E373" s="67" t="s">
        <v>3349</v>
      </c>
      <c r="F373" s="67" t="s">
        <v>601</v>
      </c>
      <c r="G373" s="67" t="s">
        <v>3913</v>
      </c>
      <c r="H373" s="48"/>
    </row>
    <row r="374" spans="1:8" hidden="1" x14ac:dyDescent="0.2">
      <c r="A374" s="10" t="s">
        <v>1196</v>
      </c>
      <c r="B374" s="48" t="s">
        <v>766</v>
      </c>
      <c r="C374" s="48"/>
      <c r="D374" s="48"/>
      <c r="E374" s="67" t="s">
        <v>3578</v>
      </c>
      <c r="F374" s="67" t="s">
        <v>601</v>
      </c>
      <c r="G374" s="67" t="s">
        <v>3913</v>
      </c>
      <c r="H374" s="48"/>
    </row>
    <row r="375" spans="1:8" hidden="1" x14ac:dyDescent="0.2">
      <c r="A375" s="10" t="s">
        <v>1213</v>
      </c>
      <c r="B375" s="48" t="s">
        <v>766</v>
      </c>
      <c r="C375" s="48"/>
      <c r="D375" s="48"/>
      <c r="E375" s="67" t="s">
        <v>3595</v>
      </c>
      <c r="F375" s="67" t="s">
        <v>601</v>
      </c>
      <c r="G375" s="67" t="s">
        <v>3913</v>
      </c>
      <c r="H375" s="48"/>
    </row>
    <row r="376" spans="1:8" hidden="1" x14ac:dyDescent="0.2">
      <c r="A376" s="10" t="s">
        <v>1199</v>
      </c>
      <c r="B376" s="48" t="s">
        <v>766</v>
      </c>
      <c r="C376" s="48"/>
      <c r="D376" s="48"/>
      <c r="E376" s="67" t="s">
        <v>3581</v>
      </c>
      <c r="F376" s="67" t="s">
        <v>601</v>
      </c>
      <c r="G376" s="67" t="s">
        <v>3913</v>
      </c>
      <c r="H376" s="48"/>
    </row>
    <row r="377" spans="1:8" hidden="1" x14ac:dyDescent="0.2">
      <c r="A377" s="10" t="s">
        <v>1162</v>
      </c>
      <c r="B377" s="48" t="s">
        <v>766</v>
      </c>
      <c r="C377" s="48"/>
      <c r="D377" s="48"/>
      <c r="E377" s="67" t="s">
        <v>3544</v>
      </c>
      <c r="F377" s="67" t="s">
        <v>601</v>
      </c>
      <c r="G377" s="67" t="s">
        <v>3913</v>
      </c>
      <c r="H377" s="48"/>
    </row>
    <row r="378" spans="1:8" hidden="1" x14ac:dyDescent="0.2">
      <c r="A378" s="10" t="s">
        <v>844</v>
      </c>
      <c r="B378" s="48" t="s">
        <v>766</v>
      </c>
      <c r="C378" s="48"/>
      <c r="D378" s="48"/>
      <c r="E378" s="67" t="s">
        <v>3213</v>
      </c>
      <c r="F378" s="67" t="s">
        <v>601</v>
      </c>
      <c r="G378" s="67" t="s">
        <v>3913</v>
      </c>
      <c r="H378" s="48"/>
    </row>
    <row r="379" spans="1:8" hidden="1" x14ac:dyDescent="0.2">
      <c r="A379" s="10" t="s">
        <v>1042</v>
      </c>
      <c r="B379" s="48" t="s">
        <v>766</v>
      </c>
      <c r="C379" s="48"/>
      <c r="D379" s="48"/>
      <c r="E379" s="67" t="s">
        <v>3417</v>
      </c>
      <c r="F379" s="67" t="s">
        <v>601</v>
      </c>
      <c r="G379" s="67" t="s">
        <v>3913</v>
      </c>
      <c r="H379" s="48"/>
    </row>
    <row r="380" spans="1:8" hidden="1" x14ac:dyDescent="0.2">
      <c r="A380" s="10" t="s">
        <v>1054</v>
      </c>
      <c r="B380" s="48" t="s">
        <v>766</v>
      </c>
      <c r="C380" s="48"/>
      <c r="D380" s="48"/>
      <c r="E380" s="67" t="s">
        <v>3429</v>
      </c>
      <c r="F380" s="67" t="s">
        <v>601</v>
      </c>
      <c r="G380" s="67" t="s">
        <v>3913</v>
      </c>
      <c r="H380" s="48"/>
    </row>
    <row r="381" spans="1:8" hidden="1" x14ac:dyDescent="0.2">
      <c r="A381" s="10" t="s">
        <v>920</v>
      </c>
      <c r="B381" s="48" t="s">
        <v>766</v>
      </c>
      <c r="C381" s="48"/>
      <c r="D381" s="48"/>
      <c r="E381" s="67" t="s">
        <v>3290</v>
      </c>
      <c r="F381" s="67" t="s">
        <v>601</v>
      </c>
      <c r="G381" s="67" t="s">
        <v>3913</v>
      </c>
      <c r="H381" s="48"/>
    </row>
    <row r="382" spans="1:8" hidden="1" x14ac:dyDescent="0.2">
      <c r="A382" s="10" t="s">
        <v>1077</v>
      </c>
      <c r="B382" s="48" t="s">
        <v>766</v>
      </c>
      <c r="C382" s="48"/>
      <c r="D382" s="48"/>
      <c r="E382" s="67" t="s">
        <v>3452</v>
      </c>
      <c r="F382" s="67" t="s">
        <v>601</v>
      </c>
      <c r="G382" s="67" t="s">
        <v>3913</v>
      </c>
      <c r="H382" s="48"/>
    </row>
    <row r="383" spans="1:8" hidden="1" x14ac:dyDescent="0.2">
      <c r="A383" s="10" t="s">
        <v>862</v>
      </c>
      <c r="B383" s="48" t="s">
        <v>766</v>
      </c>
      <c r="C383" s="48"/>
      <c r="D383" s="48"/>
      <c r="E383" s="67" t="s">
        <v>3231</v>
      </c>
      <c r="F383" s="67" t="s">
        <v>601</v>
      </c>
      <c r="G383" s="67" t="s">
        <v>3913</v>
      </c>
      <c r="H383" s="48"/>
    </row>
    <row r="384" spans="1:8" hidden="1" x14ac:dyDescent="0.2">
      <c r="A384" s="10" t="s">
        <v>1107</v>
      </c>
      <c r="B384" s="48" t="s">
        <v>766</v>
      </c>
      <c r="C384" s="48"/>
      <c r="D384" s="48"/>
      <c r="E384" s="67" t="s">
        <v>3489</v>
      </c>
      <c r="F384" s="67" t="s">
        <v>601</v>
      </c>
      <c r="G384" s="67" t="s">
        <v>3913</v>
      </c>
      <c r="H384" s="48"/>
    </row>
    <row r="385" spans="1:8" hidden="1" x14ac:dyDescent="0.2">
      <c r="A385" s="10" t="s">
        <v>1217</v>
      </c>
      <c r="B385" s="48" t="s">
        <v>766</v>
      </c>
      <c r="C385" s="48"/>
      <c r="D385" s="48"/>
      <c r="E385" s="67" t="s">
        <v>3599</v>
      </c>
      <c r="F385" s="67" t="s">
        <v>601</v>
      </c>
      <c r="G385" s="67" t="s">
        <v>3913</v>
      </c>
      <c r="H385" s="48"/>
    </row>
    <row r="386" spans="1:8" hidden="1" x14ac:dyDescent="0.2">
      <c r="A386" s="10" t="s">
        <v>925</v>
      </c>
      <c r="B386" s="48" t="s">
        <v>766</v>
      </c>
      <c r="C386" s="48"/>
      <c r="D386" s="48"/>
      <c r="E386" s="67" t="s">
        <v>3295</v>
      </c>
      <c r="F386" s="67" t="s">
        <v>601</v>
      </c>
      <c r="G386" s="67" t="s">
        <v>3913</v>
      </c>
      <c r="H386" s="48"/>
    </row>
    <row r="387" spans="1:8" hidden="1" x14ac:dyDescent="0.2">
      <c r="A387" s="10" t="s">
        <v>1063</v>
      </c>
      <c r="B387" s="48" t="s">
        <v>766</v>
      </c>
      <c r="C387" s="48"/>
      <c r="D387" s="48"/>
      <c r="E387" s="67" t="s">
        <v>3438</v>
      </c>
      <c r="F387" s="67" t="s">
        <v>601</v>
      </c>
      <c r="G387" s="67" t="s">
        <v>3913</v>
      </c>
      <c r="H387" s="48"/>
    </row>
    <row r="388" spans="1:8" hidden="1" x14ac:dyDescent="0.2">
      <c r="A388" s="10" t="s">
        <v>835</v>
      </c>
      <c r="B388" s="48" t="s">
        <v>766</v>
      </c>
      <c r="C388" s="48"/>
      <c r="D388" s="48"/>
      <c r="E388" s="67" t="s">
        <v>3204</v>
      </c>
      <c r="F388" s="67" t="s">
        <v>601</v>
      </c>
      <c r="G388" s="67" t="s">
        <v>3913</v>
      </c>
      <c r="H388" s="48"/>
    </row>
    <row r="389" spans="1:8" hidden="1" x14ac:dyDescent="0.2">
      <c r="A389" s="10" t="s">
        <v>978</v>
      </c>
      <c r="B389" s="48" t="s">
        <v>766</v>
      </c>
      <c r="C389" s="48"/>
      <c r="D389" s="48"/>
      <c r="E389" s="67" t="s">
        <v>3348</v>
      </c>
      <c r="F389" s="67" t="s">
        <v>601</v>
      </c>
      <c r="G389" s="67" t="s">
        <v>3913</v>
      </c>
      <c r="H389" s="48"/>
    </row>
    <row r="390" spans="1:8" hidden="1" x14ac:dyDescent="0.2">
      <c r="A390" s="10" t="s">
        <v>1134</v>
      </c>
      <c r="B390" s="48" t="s">
        <v>766</v>
      </c>
      <c r="C390" s="48"/>
      <c r="D390" s="48"/>
      <c r="E390" s="67" t="s">
        <v>3516</v>
      </c>
      <c r="F390" s="67" t="s">
        <v>601</v>
      </c>
      <c r="G390" s="67" t="s">
        <v>3913</v>
      </c>
      <c r="H390" s="48"/>
    </row>
    <row r="391" spans="1:8" hidden="1" x14ac:dyDescent="0.2">
      <c r="A391" s="10" t="s">
        <v>1128</v>
      </c>
      <c r="B391" s="48" t="s">
        <v>766</v>
      </c>
      <c r="C391" s="48"/>
      <c r="D391" s="48"/>
      <c r="E391" s="67" t="s">
        <v>3510</v>
      </c>
      <c r="F391" s="67" t="s">
        <v>601</v>
      </c>
      <c r="G391" s="67" t="s">
        <v>3913</v>
      </c>
      <c r="H391" s="48"/>
    </row>
    <row r="392" spans="1:8" hidden="1" x14ac:dyDescent="0.2">
      <c r="A392" s="10" t="s">
        <v>885</v>
      </c>
      <c r="B392" s="48" t="s">
        <v>766</v>
      </c>
      <c r="C392" s="48"/>
      <c r="D392" s="48"/>
      <c r="E392" s="67" t="s">
        <v>3254</v>
      </c>
      <c r="F392" s="67" t="s">
        <v>601</v>
      </c>
      <c r="G392" s="67" t="s">
        <v>3913</v>
      </c>
      <c r="H392" s="48"/>
    </row>
    <row r="393" spans="1:8" hidden="1" x14ac:dyDescent="0.2">
      <c r="A393" s="10" t="s">
        <v>1066</v>
      </c>
      <c r="B393" s="48" t="s">
        <v>766</v>
      </c>
      <c r="C393" s="48"/>
      <c r="D393" s="48"/>
      <c r="E393" s="67" t="s">
        <v>3441</v>
      </c>
      <c r="F393" s="67" t="s">
        <v>601</v>
      </c>
      <c r="G393" s="67" t="s">
        <v>3913</v>
      </c>
      <c r="H393" s="48"/>
    </row>
    <row r="394" spans="1:8" hidden="1" x14ac:dyDescent="0.2">
      <c r="A394" s="10" t="s">
        <v>964</v>
      </c>
      <c r="B394" s="48" t="s">
        <v>766</v>
      </c>
      <c r="C394" s="48"/>
      <c r="D394" s="48"/>
      <c r="E394" s="67" t="s">
        <v>3334</v>
      </c>
      <c r="F394" s="67" t="s">
        <v>601</v>
      </c>
      <c r="G394" s="67" t="s">
        <v>3913</v>
      </c>
      <c r="H394" s="48"/>
    </row>
    <row r="395" spans="1:8" hidden="1" x14ac:dyDescent="0.2">
      <c r="A395" s="10" t="s">
        <v>1018</v>
      </c>
      <c r="B395" s="48" t="s">
        <v>766</v>
      </c>
      <c r="C395" s="48"/>
      <c r="D395" s="48"/>
      <c r="E395" s="67" t="s">
        <v>3393</v>
      </c>
      <c r="F395" s="67" t="s">
        <v>601</v>
      </c>
      <c r="G395" s="67" t="s">
        <v>3913</v>
      </c>
      <c r="H395" s="48"/>
    </row>
    <row r="396" spans="1:8" hidden="1" x14ac:dyDescent="0.2">
      <c r="A396" s="10" t="s">
        <v>910</v>
      </c>
      <c r="B396" s="48" t="s">
        <v>766</v>
      </c>
      <c r="C396" s="48"/>
      <c r="D396" s="48"/>
      <c r="E396" s="67" t="s">
        <v>3280</v>
      </c>
      <c r="F396" s="67" t="s">
        <v>601</v>
      </c>
      <c r="G396" s="67" t="s">
        <v>3913</v>
      </c>
      <c r="H396" s="48"/>
    </row>
    <row r="397" spans="1:8" hidden="1" x14ac:dyDescent="0.2">
      <c r="A397" s="10" t="s">
        <v>830</v>
      </c>
      <c r="B397" s="48" t="s">
        <v>766</v>
      </c>
      <c r="C397" s="48"/>
      <c r="D397" s="48"/>
      <c r="E397" s="67" t="s">
        <v>3199</v>
      </c>
      <c r="F397" s="67" t="s">
        <v>601</v>
      </c>
      <c r="G397" s="67" t="s">
        <v>3913</v>
      </c>
      <c r="H397" s="48"/>
    </row>
    <row r="398" spans="1:8" hidden="1" x14ac:dyDescent="0.2">
      <c r="A398" s="10" t="s">
        <v>1182</v>
      </c>
      <c r="B398" s="48" t="s">
        <v>766</v>
      </c>
      <c r="C398" s="48"/>
      <c r="D398" s="48"/>
      <c r="E398" s="67" t="s">
        <v>3564</v>
      </c>
      <c r="F398" s="67" t="s">
        <v>601</v>
      </c>
      <c r="G398" s="67" t="s">
        <v>3913</v>
      </c>
      <c r="H398" s="48"/>
    </row>
    <row r="399" spans="1:8" hidden="1" x14ac:dyDescent="0.2">
      <c r="A399" s="10" t="s">
        <v>1069</v>
      </c>
      <c r="B399" s="48" t="s">
        <v>766</v>
      </c>
      <c r="C399" s="48"/>
      <c r="D399" s="48"/>
      <c r="E399" s="67" t="s">
        <v>3444</v>
      </c>
      <c r="F399" s="67" t="s">
        <v>601</v>
      </c>
      <c r="G399" s="67" t="s">
        <v>3913</v>
      </c>
      <c r="H399" s="48"/>
    </row>
    <row r="400" spans="1:8" hidden="1" x14ac:dyDescent="0.2">
      <c r="A400" s="10" t="s">
        <v>1167</v>
      </c>
      <c r="B400" s="48" t="s">
        <v>766</v>
      </c>
      <c r="C400" s="48"/>
      <c r="D400" s="48"/>
      <c r="E400" s="67" t="s">
        <v>3549</v>
      </c>
      <c r="F400" s="67" t="s">
        <v>601</v>
      </c>
      <c r="G400" s="67" t="s">
        <v>3913</v>
      </c>
      <c r="H400" s="48"/>
    </row>
    <row r="401" spans="1:8" hidden="1" x14ac:dyDescent="0.2">
      <c r="A401" s="10" t="s">
        <v>1111</v>
      </c>
      <c r="B401" s="48" t="s">
        <v>766</v>
      </c>
      <c r="C401" s="48"/>
      <c r="D401" s="48"/>
      <c r="E401" s="67" t="s">
        <v>3493</v>
      </c>
      <c r="F401" s="67" t="s">
        <v>601</v>
      </c>
      <c r="G401" s="67" t="s">
        <v>3913</v>
      </c>
      <c r="H401" s="48"/>
    </row>
    <row r="402" spans="1:8" hidden="1" x14ac:dyDescent="0.2">
      <c r="A402" s="10" t="s">
        <v>860</v>
      </c>
      <c r="B402" s="48" t="s">
        <v>766</v>
      </c>
      <c r="C402" s="48"/>
      <c r="D402" s="48"/>
      <c r="E402" s="67" t="s">
        <v>3229</v>
      </c>
      <c r="F402" s="67" t="s">
        <v>601</v>
      </c>
      <c r="G402" s="67" t="s">
        <v>3913</v>
      </c>
      <c r="H402" s="48"/>
    </row>
    <row r="403" spans="1:8" hidden="1" x14ac:dyDescent="0.2">
      <c r="A403" s="10" t="s">
        <v>961</v>
      </c>
      <c r="B403" s="48" t="s">
        <v>766</v>
      </c>
      <c r="C403" s="48"/>
      <c r="D403" s="48"/>
      <c r="E403" s="67" t="s">
        <v>3331</v>
      </c>
      <c r="F403" s="67" t="s">
        <v>601</v>
      </c>
      <c r="G403" s="67" t="s">
        <v>3913</v>
      </c>
      <c r="H403" s="48"/>
    </row>
    <row r="404" spans="1:8" hidden="1" x14ac:dyDescent="0.2">
      <c r="A404" s="10" t="s">
        <v>1068</v>
      </c>
      <c r="B404" s="48" t="s">
        <v>766</v>
      </c>
      <c r="C404" s="48"/>
      <c r="D404" s="48"/>
      <c r="E404" s="67" t="s">
        <v>3443</v>
      </c>
      <c r="F404" s="67" t="s">
        <v>601</v>
      </c>
      <c r="G404" s="67" t="s">
        <v>3913</v>
      </c>
      <c r="H404" s="48"/>
    </row>
    <row r="405" spans="1:8" hidden="1" x14ac:dyDescent="0.2">
      <c r="A405" s="10" t="s">
        <v>866</v>
      </c>
      <c r="B405" s="48" t="s">
        <v>766</v>
      </c>
      <c r="C405" s="48"/>
      <c r="D405" s="48"/>
      <c r="E405" s="67" t="s">
        <v>3235</v>
      </c>
      <c r="F405" s="67" t="s">
        <v>601</v>
      </c>
      <c r="G405" s="67" t="s">
        <v>3913</v>
      </c>
      <c r="H405" s="48"/>
    </row>
    <row r="406" spans="1:8" hidden="1" x14ac:dyDescent="0.2">
      <c r="A406" s="10" t="s">
        <v>816</v>
      </c>
      <c r="B406" s="48" t="s">
        <v>766</v>
      </c>
      <c r="C406" s="48"/>
      <c r="D406" s="48"/>
      <c r="E406" s="67" t="s">
        <v>3185</v>
      </c>
      <c r="F406" s="67" t="s">
        <v>601</v>
      </c>
      <c r="G406" s="67" t="s">
        <v>3913</v>
      </c>
      <c r="H406" s="48"/>
    </row>
    <row r="407" spans="1:8" hidden="1" x14ac:dyDescent="0.2">
      <c r="A407" s="10" t="s">
        <v>963</v>
      </c>
      <c r="B407" s="48" t="s">
        <v>766</v>
      </c>
      <c r="C407" s="48"/>
      <c r="D407" s="48"/>
      <c r="E407" s="67" t="s">
        <v>3333</v>
      </c>
      <c r="F407" s="67" t="s">
        <v>601</v>
      </c>
      <c r="G407" s="67" t="s">
        <v>3913</v>
      </c>
      <c r="H407" s="48"/>
    </row>
    <row r="408" spans="1:8" hidden="1" x14ac:dyDescent="0.2">
      <c r="A408" s="10" t="s">
        <v>1120</v>
      </c>
      <c r="B408" s="48" t="s">
        <v>4048</v>
      </c>
      <c r="C408" s="48"/>
      <c r="D408" s="48"/>
      <c r="E408" s="67" t="s">
        <v>3502</v>
      </c>
      <c r="F408" s="67" t="s">
        <v>601</v>
      </c>
      <c r="G408" s="67" t="s">
        <v>3913</v>
      </c>
      <c r="H408" s="48"/>
    </row>
    <row r="409" spans="1:8" hidden="1" x14ac:dyDescent="0.2">
      <c r="A409" s="10" t="s">
        <v>1015</v>
      </c>
      <c r="B409" s="48" t="s">
        <v>766</v>
      </c>
      <c r="C409" s="48"/>
      <c r="D409" s="48"/>
      <c r="E409" s="67" t="s">
        <v>3390</v>
      </c>
      <c r="F409" s="67" t="s">
        <v>601</v>
      </c>
      <c r="G409" s="67" t="s">
        <v>3913</v>
      </c>
      <c r="H409" s="48"/>
    </row>
    <row r="410" spans="1:8" hidden="1" x14ac:dyDescent="0.2">
      <c r="A410" s="10" t="s">
        <v>861</v>
      </c>
      <c r="B410" s="48" t="s">
        <v>766</v>
      </c>
      <c r="C410" s="48"/>
      <c r="D410" s="48"/>
      <c r="E410" s="67" t="s">
        <v>3230</v>
      </c>
      <c r="F410" s="67" t="s">
        <v>601</v>
      </c>
      <c r="G410" s="67" t="s">
        <v>3913</v>
      </c>
      <c r="H410" s="48"/>
    </row>
    <row r="411" spans="1:8" hidden="1" x14ac:dyDescent="0.2">
      <c r="A411" s="10" t="s">
        <v>1181</v>
      </c>
      <c r="B411" s="48" t="s">
        <v>766</v>
      </c>
      <c r="C411" s="48"/>
      <c r="D411" s="48"/>
      <c r="E411" s="67" t="s">
        <v>3563</v>
      </c>
      <c r="F411" s="67" t="s">
        <v>601</v>
      </c>
      <c r="G411" s="67" t="s">
        <v>3913</v>
      </c>
      <c r="H411" s="48"/>
    </row>
    <row r="412" spans="1:8" hidden="1" x14ac:dyDescent="0.2">
      <c r="A412" s="10" t="s">
        <v>1193</v>
      </c>
      <c r="B412" s="48" t="s">
        <v>766</v>
      </c>
      <c r="C412" s="48"/>
      <c r="D412" s="48"/>
      <c r="E412" s="67" t="s">
        <v>3575</v>
      </c>
      <c r="F412" s="67" t="s">
        <v>601</v>
      </c>
      <c r="G412" s="67" t="s">
        <v>3913</v>
      </c>
      <c r="H412" s="48"/>
    </row>
    <row r="413" spans="1:8" hidden="1" x14ac:dyDescent="0.2">
      <c r="A413" s="10" t="s">
        <v>1136</v>
      </c>
      <c r="B413" s="48" t="s">
        <v>766</v>
      </c>
      <c r="C413" s="48"/>
      <c r="D413" s="48"/>
      <c r="E413" s="67" t="s">
        <v>3518</v>
      </c>
      <c r="F413" s="67" t="s">
        <v>601</v>
      </c>
      <c r="G413" s="67" t="s">
        <v>3913</v>
      </c>
      <c r="H413" s="48"/>
    </row>
    <row r="414" spans="1:8" hidden="1" x14ac:dyDescent="0.2">
      <c r="A414" s="10" t="s">
        <v>1045</v>
      </c>
      <c r="B414" s="48" t="s">
        <v>766</v>
      </c>
      <c r="C414" s="48"/>
      <c r="D414" s="48"/>
      <c r="E414" s="67" t="s">
        <v>3420</v>
      </c>
      <c r="F414" s="67" t="s">
        <v>601</v>
      </c>
      <c r="G414" s="67" t="s">
        <v>3913</v>
      </c>
      <c r="H414" s="48"/>
    </row>
    <row r="415" spans="1:8" hidden="1" x14ac:dyDescent="0.2">
      <c r="A415" s="10" t="s">
        <v>970</v>
      </c>
      <c r="B415" s="48" t="s">
        <v>766</v>
      </c>
      <c r="C415" s="48"/>
      <c r="D415" s="48"/>
      <c r="E415" s="67" t="s">
        <v>3340</v>
      </c>
      <c r="F415" s="67" t="s">
        <v>601</v>
      </c>
      <c r="G415" s="67" t="s">
        <v>3913</v>
      </c>
      <c r="H415" s="48"/>
    </row>
    <row r="416" spans="1:8" hidden="1" x14ac:dyDescent="0.2">
      <c r="A416" s="10" t="s">
        <v>1151</v>
      </c>
      <c r="B416" s="48" t="s">
        <v>766</v>
      </c>
      <c r="C416" s="48"/>
      <c r="D416" s="48"/>
      <c r="E416" s="67" t="s">
        <v>3533</v>
      </c>
      <c r="F416" s="67" t="s">
        <v>601</v>
      </c>
      <c r="G416" s="67" t="s">
        <v>3913</v>
      </c>
      <c r="H416" s="48"/>
    </row>
    <row r="417" spans="1:8" hidden="1" x14ac:dyDescent="0.2">
      <c r="A417" s="10" t="s">
        <v>872</v>
      </c>
      <c r="B417" s="48" t="s">
        <v>766</v>
      </c>
      <c r="C417" s="48"/>
      <c r="D417" s="48"/>
      <c r="E417" s="67" t="s">
        <v>3241</v>
      </c>
      <c r="F417" s="67" t="s">
        <v>601</v>
      </c>
      <c r="G417" s="67" t="s">
        <v>3913</v>
      </c>
      <c r="H417" s="48"/>
    </row>
    <row r="418" spans="1:8" hidden="1" x14ac:dyDescent="0.2">
      <c r="A418" s="10" t="s">
        <v>957</v>
      </c>
      <c r="B418" s="48" t="s">
        <v>766</v>
      </c>
      <c r="C418" s="48"/>
      <c r="D418" s="48"/>
      <c r="E418" s="67" t="s">
        <v>3327</v>
      </c>
      <c r="F418" s="67" t="s">
        <v>601</v>
      </c>
      <c r="G418" s="67" t="s">
        <v>3913</v>
      </c>
      <c r="H418" s="48"/>
    </row>
    <row r="419" spans="1:8" hidden="1" x14ac:dyDescent="0.2">
      <c r="A419" s="10" t="s">
        <v>874</v>
      </c>
      <c r="B419" s="48" t="s">
        <v>766</v>
      </c>
      <c r="C419" s="48"/>
      <c r="D419" s="48"/>
      <c r="E419" s="67" t="s">
        <v>3243</v>
      </c>
      <c r="F419" s="67" t="s">
        <v>601</v>
      </c>
      <c r="G419" s="67" t="s">
        <v>3913</v>
      </c>
      <c r="H419" s="48"/>
    </row>
    <row r="420" spans="1:8" hidden="1" x14ac:dyDescent="0.2">
      <c r="A420" s="10" t="s">
        <v>1106</v>
      </c>
      <c r="B420" s="48" t="s">
        <v>766</v>
      </c>
      <c r="C420" s="48"/>
      <c r="D420" s="48"/>
      <c r="E420" s="67" t="s">
        <v>3488</v>
      </c>
      <c r="F420" s="67" t="s">
        <v>601</v>
      </c>
      <c r="G420" s="67" t="s">
        <v>3913</v>
      </c>
      <c r="H420" s="48"/>
    </row>
    <row r="421" spans="1:8" hidden="1" x14ac:dyDescent="0.2">
      <c r="A421" s="10" t="s">
        <v>935</v>
      </c>
      <c r="B421" s="48" t="s">
        <v>766</v>
      </c>
      <c r="C421" s="48"/>
      <c r="D421" s="48"/>
      <c r="E421" s="67" t="s">
        <v>3305</v>
      </c>
      <c r="F421" s="67" t="s">
        <v>601</v>
      </c>
      <c r="G421" s="67" t="s">
        <v>3913</v>
      </c>
      <c r="H421" s="48"/>
    </row>
    <row r="422" spans="1:8" hidden="1" x14ac:dyDescent="0.2">
      <c r="A422" s="10" t="s">
        <v>842</v>
      </c>
      <c r="B422" s="48" t="s">
        <v>766</v>
      </c>
      <c r="C422" s="48"/>
      <c r="D422" s="48"/>
      <c r="E422" s="67" t="s">
        <v>3211</v>
      </c>
      <c r="F422" s="67" t="s">
        <v>601</v>
      </c>
      <c r="G422" s="67" t="s">
        <v>3913</v>
      </c>
      <c r="H422" s="48"/>
    </row>
    <row r="423" spans="1:8" hidden="1" x14ac:dyDescent="0.2">
      <c r="A423" s="10" t="s">
        <v>1043</v>
      </c>
      <c r="B423" s="48" t="s">
        <v>766</v>
      </c>
      <c r="C423" s="48"/>
      <c r="D423" s="48"/>
      <c r="E423" s="67" t="s">
        <v>3418</v>
      </c>
      <c r="F423" s="67" t="s">
        <v>601</v>
      </c>
      <c r="G423" s="67" t="s">
        <v>3913</v>
      </c>
      <c r="H423" s="48"/>
    </row>
    <row r="424" spans="1:8" hidden="1" x14ac:dyDescent="0.2">
      <c r="A424" s="10" t="s">
        <v>941</v>
      </c>
      <c r="B424" s="48" t="s">
        <v>766</v>
      </c>
      <c r="C424" s="48"/>
      <c r="D424" s="48"/>
      <c r="E424" s="67" t="s">
        <v>3311</v>
      </c>
      <c r="F424" s="67" t="s">
        <v>601</v>
      </c>
      <c r="G424" s="67" t="s">
        <v>3913</v>
      </c>
      <c r="H424" s="48"/>
    </row>
    <row r="425" spans="1:8" hidden="1" x14ac:dyDescent="0.2">
      <c r="A425" s="10" t="s">
        <v>1047</v>
      </c>
      <c r="B425" s="48" t="s">
        <v>766</v>
      </c>
      <c r="C425" s="48"/>
      <c r="D425" s="48"/>
      <c r="E425" s="67" t="s">
        <v>3422</v>
      </c>
      <c r="F425" s="67" t="s">
        <v>601</v>
      </c>
      <c r="G425" s="67" t="s">
        <v>3913</v>
      </c>
      <c r="H425" s="48"/>
    </row>
    <row r="426" spans="1:8" hidden="1" x14ac:dyDescent="0.2">
      <c r="A426" s="10" t="s">
        <v>817</v>
      </c>
      <c r="B426" s="48" t="s">
        <v>766</v>
      </c>
      <c r="C426" s="48"/>
      <c r="D426" s="48"/>
      <c r="E426" s="67" t="s">
        <v>3186</v>
      </c>
      <c r="F426" s="67" t="s">
        <v>601</v>
      </c>
      <c r="G426" s="67" t="s">
        <v>3913</v>
      </c>
      <c r="H426" s="48"/>
    </row>
    <row r="427" spans="1:8" hidden="1" x14ac:dyDescent="0.2">
      <c r="A427" s="10" t="s">
        <v>1033</v>
      </c>
      <c r="B427" s="48" t="s">
        <v>766</v>
      </c>
      <c r="C427" s="48"/>
      <c r="D427" s="48"/>
      <c r="E427" s="67" t="s">
        <v>3408</v>
      </c>
      <c r="F427" s="67" t="s">
        <v>601</v>
      </c>
      <c r="G427" s="67" t="s">
        <v>3913</v>
      </c>
      <c r="H427" s="48"/>
    </row>
    <row r="428" spans="1:8" hidden="1" x14ac:dyDescent="0.2">
      <c r="A428" s="10" t="s">
        <v>955</v>
      </c>
      <c r="B428" s="48" t="s">
        <v>766</v>
      </c>
      <c r="C428" s="48"/>
      <c r="D428" s="48"/>
      <c r="E428" s="67" t="s">
        <v>3325</v>
      </c>
      <c r="F428" s="67" t="s">
        <v>601</v>
      </c>
      <c r="G428" s="67" t="s">
        <v>3913</v>
      </c>
      <c r="H428" s="48"/>
    </row>
    <row r="429" spans="1:8" hidden="1" x14ac:dyDescent="0.2">
      <c r="A429" s="10" t="s">
        <v>1143</v>
      </c>
      <c r="B429" s="48" t="s">
        <v>766</v>
      </c>
      <c r="C429" s="48"/>
      <c r="D429" s="48"/>
      <c r="E429" s="67" t="s">
        <v>3525</v>
      </c>
      <c r="F429" s="67" t="s">
        <v>601</v>
      </c>
      <c r="G429" s="67" t="s">
        <v>3913</v>
      </c>
      <c r="H429" s="48"/>
    </row>
    <row r="430" spans="1:8" hidden="1" x14ac:dyDescent="0.2">
      <c r="A430" s="10" t="s">
        <v>1197</v>
      </c>
      <c r="B430" s="48" t="s">
        <v>766</v>
      </c>
      <c r="C430" s="48"/>
      <c r="D430" s="48"/>
      <c r="E430" s="67" t="s">
        <v>3579</v>
      </c>
      <c r="F430" s="67" t="s">
        <v>601</v>
      </c>
      <c r="G430" s="67" t="s">
        <v>3913</v>
      </c>
      <c r="H430" s="48"/>
    </row>
    <row r="431" spans="1:8" hidden="1" x14ac:dyDescent="0.2">
      <c r="A431" s="10" t="s">
        <v>1079</v>
      </c>
      <c r="B431" s="48" t="s">
        <v>766</v>
      </c>
      <c r="C431" s="48"/>
      <c r="D431" s="48"/>
      <c r="E431" s="67" t="s">
        <v>3454</v>
      </c>
      <c r="F431" s="67" t="s">
        <v>601</v>
      </c>
      <c r="G431" s="67" t="s">
        <v>3913</v>
      </c>
      <c r="H431" s="48"/>
    </row>
    <row r="432" spans="1:8" hidden="1" x14ac:dyDescent="0.2">
      <c r="A432" s="10" t="s">
        <v>1080</v>
      </c>
      <c r="B432" s="48" t="s">
        <v>766</v>
      </c>
      <c r="C432" s="48"/>
      <c r="D432" s="48"/>
      <c r="E432" s="67" t="s">
        <v>3455</v>
      </c>
      <c r="F432" s="67" t="s">
        <v>601</v>
      </c>
      <c r="G432" s="67" t="s">
        <v>3913</v>
      </c>
      <c r="H432" s="48"/>
    </row>
    <row r="433" spans="1:8" hidden="1" x14ac:dyDescent="0.2">
      <c r="A433" s="10" t="s">
        <v>1172</v>
      </c>
      <c r="B433" s="48" t="s">
        <v>766</v>
      </c>
      <c r="C433" s="48"/>
      <c r="D433" s="48"/>
      <c r="E433" s="67" t="s">
        <v>3554</v>
      </c>
      <c r="F433" s="67" t="s">
        <v>601</v>
      </c>
      <c r="G433" s="67" t="s">
        <v>3913</v>
      </c>
      <c r="H433" s="48"/>
    </row>
    <row r="434" spans="1:8" hidden="1" x14ac:dyDescent="0.2">
      <c r="A434" s="10" t="s">
        <v>1160</v>
      </c>
      <c r="B434" s="48" t="s">
        <v>766</v>
      </c>
      <c r="C434" s="48"/>
      <c r="D434" s="48"/>
      <c r="E434" s="67" t="s">
        <v>3542</v>
      </c>
      <c r="F434" s="67" t="s">
        <v>601</v>
      </c>
      <c r="G434" s="67" t="s">
        <v>3913</v>
      </c>
      <c r="H434" s="48"/>
    </row>
    <row r="435" spans="1:8" hidden="1" x14ac:dyDescent="0.2">
      <c r="A435" s="10" t="s">
        <v>930</v>
      </c>
      <c r="B435" s="48" t="s">
        <v>766</v>
      </c>
      <c r="C435" s="48"/>
      <c r="D435" s="48"/>
      <c r="E435" s="67" t="s">
        <v>3300</v>
      </c>
      <c r="F435" s="67" t="s">
        <v>601</v>
      </c>
      <c r="G435" s="67" t="s">
        <v>3913</v>
      </c>
      <c r="H435" s="48"/>
    </row>
    <row r="436" spans="1:8" hidden="1" x14ac:dyDescent="0.2">
      <c r="A436" s="10" t="s">
        <v>836</v>
      </c>
      <c r="B436" s="48" t="s">
        <v>766</v>
      </c>
      <c r="C436" s="48"/>
      <c r="D436" s="48"/>
      <c r="E436" s="67" t="s">
        <v>3205</v>
      </c>
      <c r="F436" s="67" t="s">
        <v>601</v>
      </c>
      <c r="G436" s="67" t="s">
        <v>3913</v>
      </c>
      <c r="H436" s="48"/>
    </row>
    <row r="437" spans="1:8" hidden="1" x14ac:dyDescent="0.2">
      <c r="A437" s="10" t="s">
        <v>883</v>
      </c>
      <c r="B437" s="48" t="s">
        <v>766</v>
      </c>
      <c r="C437" s="48"/>
      <c r="D437" s="48"/>
      <c r="E437" s="67" t="s">
        <v>3252</v>
      </c>
      <c r="F437" s="67" t="s">
        <v>601</v>
      </c>
      <c r="G437" s="67" t="s">
        <v>3913</v>
      </c>
      <c r="H437" s="48"/>
    </row>
    <row r="438" spans="1:8" hidden="1" x14ac:dyDescent="0.2">
      <c r="A438" s="10" t="s">
        <v>1126</v>
      </c>
      <c r="B438" s="48" t="s">
        <v>766</v>
      </c>
      <c r="C438" s="48"/>
      <c r="D438" s="48"/>
      <c r="E438" s="67" t="s">
        <v>3508</v>
      </c>
      <c r="F438" s="67" t="s">
        <v>601</v>
      </c>
      <c r="G438" s="67" t="s">
        <v>3913</v>
      </c>
      <c r="H438" s="48"/>
    </row>
    <row r="439" spans="1:8" hidden="1" x14ac:dyDescent="0.2">
      <c r="A439" s="10" t="s">
        <v>786</v>
      </c>
      <c r="B439" s="48" t="s">
        <v>766</v>
      </c>
      <c r="C439" s="48"/>
      <c r="D439" s="48"/>
      <c r="E439" s="67" t="s">
        <v>3152</v>
      </c>
      <c r="F439" s="67" t="s">
        <v>601</v>
      </c>
      <c r="G439" s="67" t="s">
        <v>3913</v>
      </c>
      <c r="H439" s="48"/>
    </row>
    <row r="440" spans="1:8" hidden="1" x14ac:dyDescent="0.2">
      <c r="A440" s="10" t="s">
        <v>1145</v>
      </c>
      <c r="B440" s="48" t="s">
        <v>766</v>
      </c>
      <c r="C440" s="48"/>
      <c r="D440" s="48"/>
      <c r="E440" s="67" t="s">
        <v>3527</v>
      </c>
      <c r="F440" s="67" t="s">
        <v>601</v>
      </c>
      <c r="G440" s="67" t="s">
        <v>3913</v>
      </c>
      <c r="H440" s="48"/>
    </row>
    <row r="441" spans="1:8" hidden="1" x14ac:dyDescent="0.2">
      <c r="A441" s="10" t="s">
        <v>939</v>
      </c>
      <c r="B441" s="48" t="s">
        <v>766</v>
      </c>
      <c r="C441" s="48"/>
      <c r="D441" s="48"/>
      <c r="E441" s="67" t="s">
        <v>3309</v>
      </c>
      <c r="F441" s="67" t="s">
        <v>601</v>
      </c>
      <c r="G441" s="67" t="s">
        <v>3913</v>
      </c>
      <c r="H441" s="48"/>
    </row>
    <row r="442" spans="1:8" hidden="1" x14ac:dyDescent="0.2">
      <c r="A442" s="10" t="s">
        <v>1208</v>
      </c>
      <c r="B442" s="48" t="s">
        <v>766</v>
      </c>
      <c r="C442" s="48"/>
      <c r="D442" s="48"/>
      <c r="E442" s="67" t="s">
        <v>3590</v>
      </c>
      <c r="F442" s="67" t="s">
        <v>601</v>
      </c>
      <c r="G442" s="67" t="s">
        <v>3913</v>
      </c>
      <c r="H442" s="48"/>
    </row>
    <row r="443" spans="1:8" hidden="1" x14ac:dyDescent="0.2">
      <c r="A443" s="10" t="s">
        <v>1176</v>
      </c>
      <c r="B443" s="48" t="s">
        <v>766</v>
      </c>
      <c r="C443" s="48"/>
      <c r="D443" s="48"/>
      <c r="E443" s="67" t="s">
        <v>3558</v>
      </c>
      <c r="F443" s="67" t="s">
        <v>601</v>
      </c>
      <c r="G443" s="67" t="s">
        <v>3913</v>
      </c>
      <c r="H443" s="48"/>
    </row>
    <row r="444" spans="1:8" hidden="1" x14ac:dyDescent="0.2">
      <c r="A444" s="10" t="s">
        <v>1065</v>
      </c>
      <c r="B444" s="48" t="s">
        <v>766</v>
      </c>
      <c r="C444" s="48"/>
      <c r="D444" s="48"/>
      <c r="E444" s="67" t="s">
        <v>3440</v>
      </c>
      <c r="F444" s="67" t="s">
        <v>601</v>
      </c>
      <c r="G444" s="67" t="s">
        <v>3913</v>
      </c>
      <c r="H444" s="48"/>
    </row>
    <row r="445" spans="1:8" hidden="1" x14ac:dyDescent="0.2">
      <c r="A445" s="10" t="s">
        <v>813</v>
      </c>
      <c r="B445" s="48" t="s">
        <v>766</v>
      </c>
      <c r="C445" s="48"/>
      <c r="D445" s="48"/>
      <c r="E445" s="67" t="s">
        <v>3182</v>
      </c>
      <c r="F445" s="67" t="s">
        <v>601</v>
      </c>
      <c r="G445" s="67" t="s">
        <v>3913</v>
      </c>
      <c r="H445" s="48"/>
    </row>
    <row r="446" spans="1:8" hidden="1" x14ac:dyDescent="0.2">
      <c r="A446" s="10" t="s">
        <v>975</v>
      </c>
      <c r="B446" s="48" t="s">
        <v>766</v>
      </c>
      <c r="C446" s="48"/>
      <c r="D446" s="48"/>
      <c r="E446" s="67" t="s">
        <v>3345</v>
      </c>
      <c r="F446" s="67" t="s">
        <v>601</v>
      </c>
      <c r="G446" s="67" t="s">
        <v>3913</v>
      </c>
      <c r="H446" s="48"/>
    </row>
    <row r="447" spans="1:8" hidden="1" x14ac:dyDescent="0.2">
      <c r="A447" s="10" t="s">
        <v>1072</v>
      </c>
      <c r="B447" s="48" t="s">
        <v>766</v>
      </c>
      <c r="C447" s="48"/>
      <c r="D447" s="48"/>
      <c r="E447" s="67" t="s">
        <v>3447</v>
      </c>
      <c r="F447" s="67" t="s">
        <v>601</v>
      </c>
      <c r="G447" s="67" t="s">
        <v>3913</v>
      </c>
      <c r="H447" s="48"/>
    </row>
    <row r="448" spans="1:8" hidden="1" x14ac:dyDescent="0.2">
      <c r="A448" s="10" t="s">
        <v>868</v>
      </c>
      <c r="B448" s="48" t="s">
        <v>766</v>
      </c>
      <c r="C448" s="48"/>
      <c r="D448" s="48"/>
      <c r="E448" s="67" t="s">
        <v>3237</v>
      </c>
      <c r="F448" s="67" t="s">
        <v>601</v>
      </c>
      <c r="G448" s="67" t="s">
        <v>3913</v>
      </c>
      <c r="H448" s="48"/>
    </row>
    <row r="449" spans="1:8" hidden="1" x14ac:dyDescent="0.2">
      <c r="A449" s="10" t="s">
        <v>1177</v>
      </c>
      <c r="B449" s="48" t="s">
        <v>766</v>
      </c>
      <c r="C449" s="48"/>
      <c r="D449" s="48"/>
      <c r="E449" s="67" t="s">
        <v>3559</v>
      </c>
      <c r="F449" s="67" t="s">
        <v>601</v>
      </c>
      <c r="G449" s="67" t="s">
        <v>3913</v>
      </c>
      <c r="H449" s="48"/>
    </row>
    <row r="450" spans="1:8" hidden="1" x14ac:dyDescent="0.2">
      <c r="A450" s="10" t="s">
        <v>1209</v>
      </c>
      <c r="B450" s="48" t="s">
        <v>766</v>
      </c>
      <c r="C450" s="48"/>
      <c r="D450" s="48"/>
      <c r="E450" s="67" t="s">
        <v>3591</v>
      </c>
      <c r="F450" s="67" t="s">
        <v>601</v>
      </c>
      <c r="G450" s="67" t="s">
        <v>3913</v>
      </c>
      <c r="H450" s="48"/>
    </row>
    <row r="451" spans="1:8" hidden="1" x14ac:dyDescent="0.2">
      <c r="A451" s="10" t="s">
        <v>884</v>
      </c>
      <c r="B451" s="48" t="s">
        <v>766</v>
      </c>
      <c r="C451" s="48"/>
      <c r="D451" s="48"/>
      <c r="E451" s="67" t="s">
        <v>3253</v>
      </c>
      <c r="F451" s="67" t="s">
        <v>601</v>
      </c>
      <c r="G451" s="67" t="s">
        <v>3913</v>
      </c>
      <c r="H451" s="48"/>
    </row>
    <row r="452" spans="1:8" hidden="1" x14ac:dyDescent="0.2">
      <c r="A452" s="10" t="s">
        <v>1051</v>
      </c>
      <c r="B452" s="48" t="s">
        <v>766</v>
      </c>
      <c r="C452" s="48"/>
      <c r="D452" s="48"/>
      <c r="E452" s="67" t="s">
        <v>3426</v>
      </c>
      <c r="F452" s="67" t="s">
        <v>601</v>
      </c>
      <c r="G452" s="67" t="s">
        <v>3913</v>
      </c>
      <c r="H452" s="48"/>
    </row>
    <row r="453" spans="1:8" hidden="1" x14ac:dyDescent="0.2">
      <c r="A453" s="10" t="s">
        <v>937</v>
      </c>
      <c r="B453" s="48" t="s">
        <v>766</v>
      </c>
      <c r="C453" s="48"/>
      <c r="D453" s="48"/>
      <c r="E453" s="67" t="s">
        <v>3307</v>
      </c>
      <c r="F453" s="67" t="s">
        <v>601</v>
      </c>
      <c r="G453" s="67" t="s">
        <v>3913</v>
      </c>
      <c r="H453" s="48"/>
    </row>
    <row r="454" spans="1:8" hidden="1" x14ac:dyDescent="0.2">
      <c r="A454" s="10" t="s">
        <v>943</v>
      </c>
      <c r="B454" s="48" t="s">
        <v>766</v>
      </c>
      <c r="C454" s="48"/>
      <c r="D454" s="48"/>
      <c r="E454" s="67" t="s">
        <v>3313</v>
      </c>
      <c r="F454" s="67" t="s">
        <v>601</v>
      </c>
      <c r="G454" s="67" t="s">
        <v>3913</v>
      </c>
      <c r="H454" s="48"/>
    </row>
    <row r="455" spans="1:8" hidden="1" x14ac:dyDescent="0.2">
      <c r="A455" s="10" t="s">
        <v>1110</v>
      </c>
      <c r="B455" s="48" t="s">
        <v>766</v>
      </c>
      <c r="C455" s="48"/>
      <c r="D455" s="48"/>
      <c r="E455" s="67" t="s">
        <v>3492</v>
      </c>
      <c r="F455" s="67" t="s">
        <v>601</v>
      </c>
      <c r="G455" s="67" t="s">
        <v>3913</v>
      </c>
      <c r="H455" s="48"/>
    </row>
    <row r="456" spans="1:8" hidden="1" x14ac:dyDescent="0.2">
      <c r="A456" s="10" t="s">
        <v>878</v>
      </c>
      <c r="B456" s="48" t="s">
        <v>766</v>
      </c>
      <c r="C456" s="48"/>
      <c r="D456" s="48"/>
      <c r="E456" s="67" t="s">
        <v>3247</v>
      </c>
      <c r="F456" s="67" t="s">
        <v>601</v>
      </c>
      <c r="G456" s="67" t="s">
        <v>3913</v>
      </c>
      <c r="H456" s="48"/>
    </row>
    <row r="457" spans="1:8" hidden="1" x14ac:dyDescent="0.2">
      <c r="A457" s="10" t="s">
        <v>1127</v>
      </c>
      <c r="B457" s="48" t="s">
        <v>766</v>
      </c>
      <c r="C457" s="48"/>
      <c r="D457" s="48"/>
      <c r="E457" s="67" t="s">
        <v>3509</v>
      </c>
      <c r="F457" s="67" t="s">
        <v>601</v>
      </c>
      <c r="G457" s="67" t="s">
        <v>3913</v>
      </c>
      <c r="H457" s="48"/>
    </row>
    <row r="458" spans="1:8" hidden="1" x14ac:dyDescent="0.2">
      <c r="A458" s="10" t="s">
        <v>783</v>
      </c>
      <c r="B458" s="48" t="s">
        <v>766</v>
      </c>
      <c r="C458" s="48"/>
      <c r="D458" s="48"/>
      <c r="E458" s="67" t="s">
        <v>3149</v>
      </c>
      <c r="F458" s="67" t="s">
        <v>601</v>
      </c>
      <c r="G458" s="67" t="s">
        <v>3913</v>
      </c>
      <c r="H458" s="48"/>
    </row>
    <row r="459" spans="1:8" hidden="1" x14ac:dyDescent="0.2">
      <c r="A459" s="10" t="s">
        <v>882</v>
      </c>
      <c r="B459" s="48" t="s">
        <v>766</v>
      </c>
      <c r="C459" s="48"/>
      <c r="D459" s="48"/>
      <c r="E459" s="67" t="s">
        <v>3251</v>
      </c>
      <c r="F459" s="67" t="s">
        <v>601</v>
      </c>
      <c r="G459" s="67" t="s">
        <v>3913</v>
      </c>
      <c r="H459" s="48"/>
    </row>
    <row r="460" spans="1:8" hidden="1" x14ac:dyDescent="0.2">
      <c r="A460" s="10" t="s">
        <v>924</v>
      </c>
      <c r="B460" s="48" t="s">
        <v>766</v>
      </c>
      <c r="C460" s="48"/>
      <c r="D460" s="48"/>
      <c r="E460" s="67" t="s">
        <v>3294</v>
      </c>
      <c r="F460" s="67" t="s">
        <v>601</v>
      </c>
      <c r="G460" s="67" t="s">
        <v>3913</v>
      </c>
      <c r="H460" s="48"/>
    </row>
    <row r="461" spans="1:8" hidden="1" x14ac:dyDescent="0.2">
      <c r="A461" s="10" t="s">
        <v>950</v>
      </c>
      <c r="B461" s="48" t="s">
        <v>766</v>
      </c>
      <c r="C461" s="48"/>
      <c r="D461" s="48"/>
      <c r="E461" s="67" t="s">
        <v>3320</v>
      </c>
      <c r="F461" s="67" t="s">
        <v>601</v>
      </c>
      <c r="G461" s="67" t="s">
        <v>3913</v>
      </c>
      <c r="H461" s="48"/>
    </row>
    <row r="462" spans="1:8" hidden="1" x14ac:dyDescent="0.2">
      <c r="A462" s="10" t="s">
        <v>965</v>
      </c>
      <c r="B462" s="48" t="s">
        <v>766</v>
      </c>
      <c r="C462" s="48"/>
      <c r="D462" s="48"/>
      <c r="E462" s="67" t="s">
        <v>3335</v>
      </c>
      <c r="F462" s="67" t="s">
        <v>601</v>
      </c>
      <c r="G462" s="67" t="s">
        <v>3913</v>
      </c>
      <c r="H462" s="48"/>
    </row>
    <row r="463" spans="1:8" hidden="1" x14ac:dyDescent="0.2">
      <c r="A463" s="10" t="s">
        <v>1150</v>
      </c>
      <c r="B463" s="48" t="s">
        <v>766</v>
      </c>
      <c r="C463" s="48"/>
      <c r="D463" s="48"/>
      <c r="E463" s="67" t="s">
        <v>3532</v>
      </c>
      <c r="F463" s="67" t="s">
        <v>601</v>
      </c>
      <c r="G463" s="67" t="s">
        <v>3913</v>
      </c>
      <c r="H463" s="48"/>
    </row>
    <row r="464" spans="1:8" hidden="1" x14ac:dyDescent="0.2">
      <c r="A464" s="10" t="s">
        <v>983</v>
      </c>
      <c r="B464" s="48" t="s">
        <v>766</v>
      </c>
      <c r="C464" s="48"/>
      <c r="D464" s="48"/>
      <c r="E464" s="67" t="s">
        <v>3353</v>
      </c>
      <c r="F464" s="67" t="s">
        <v>601</v>
      </c>
      <c r="G464" s="67" t="s">
        <v>3913</v>
      </c>
      <c r="H464" s="48"/>
    </row>
    <row r="465" spans="1:8" hidden="1" x14ac:dyDescent="0.2">
      <c r="A465" s="10" t="s">
        <v>1070</v>
      </c>
      <c r="B465" s="48" t="s">
        <v>766</v>
      </c>
      <c r="C465" s="48"/>
      <c r="D465" s="48"/>
      <c r="E465" s="67" t="s">
        <v>3445</v>
      </c>
      <c r="F465" s="67" t="s">
        <v>601</v>
      </c>
      <c r="G465" s="67" t="s">
        <v>3913</v>
      </c>
      <c r="H465" s="48"/>
    </row>
    <row r="466" spans="1:8" hidden="1" x14ac:dyDescent="0.2">
      <c r="A466" s="10" t="s">
        <v>1142</v>
      </c>
      <c r="B466" s="48" t="s">
        <v>766</v>
      </c>
      <c r="C466" s="48"/>
      <c r="D466" s="48"/>
      <c r="E466" s="67" t="s">
        <v>3524</v>
      </c>
      <c r="F466" s="67" t="s">
        <v>601</v>
      </c>
      <c r="G466" s="67" t="s">
        <v>3913</v>
      </c>
      <c r="H466" s="48"/>
    </row>
    <row r="467" spans="1:8" hidden="1" x14ac:dyDescent="0.2">
      <c r="A467" s="10" t="s">
        <v>1133</v>
      </c>
      <c r="B467" s="48" t="s">
        <v>766</v>
      </c>
      <c r="C467" s="48"/>
      <c r="D467" s="48"/>
      <c r="E467" s="67" t="s">
        <v>3515</v>
      </c>
      <c r="F467" s="67" t="s">
        <v>601</v>
      </c>
      <c r="G467" s="67" t="s">
        <v>3913</v>
      </c>
      <c r="H467" s="48"/>
    </row>
    <row r="468" spans="1:8" hidden="1" x14ac:dyDescent="0.2">
      <c r="A468" s="10" t="s">
        <v>850</v>
      </c>
      <c r="B468" s="48" t="s">
        <v>766</v>
      </c>
      <c r="C468" s="48"/>
      <c r="D468" s="48"/>
      <c r="E468" s="67" t="s">
        <v>3219</v>
      </c>
      <c r="F468" s="67" t="s">
        <v>601</v>
      </c>
      <c r="G468" s="67" t="s">
        <v>3913</v>
      </c>
      <c r="H468" s="48"/>
    </row>
    <row r="469" spans="1:8" hidden="1" x14ac:dyDescent="0.2">
      <c r="A469" s="10" t="s">
        <v>1019</v>
      </c>
      <c r="B469" s="48" t="s">
        <v>766</v>
      </c>
      <c r="C469" s="48"/>
      <c r="D469" s="48"/>
      <c r="E469" s="67" t="s">
        <v>3394</v>
      </c>
      <c r="F469" s="67" t="s">
        <v>601</v>
      </c>
      <c r="G469" s="67" t="s">
        <v>3913</v>
      </c>
      <c r="H469" s="48"/>
    </row>
    <row r="470" spans="1:8" hidden="1" x14ac:dyDescent="0.2">
      <c r="A470" s="10" t="s">
        <v>1165</v>
      </c>
      <c r="B470" s="48" t="s">
        <v>766</v>
      </c>
      <c r="C470" s="48"/>
      <c r="D470" s="48"/>
      <c r="E470" s="67" t="s">
        <v>3547</v>
      </c>
      <c r="F470" s="67" t="s">
        <v>601</v>
      </c>
      <c r="G470" s="67" t="s">
        <v>3913</v>
      </c>
      <c r="H470" s="48"/>
    </row>
    <row r="471" spans="1:8" hidden="1" x14ac:dyDescent="0.2">
      <c r="A471" s="10" t="s">
        <v>1220</v>
      </c>
      <c r="B471" s="48" t="s">
        <v>766</v>
      </c>
      <c r="C471" s="48"/>
      <c r="D471" s="48"/>
      <c r="E471" s="67" t="s">
        <v>3602</v>
      </c>
      <c r="F471" s="67" t="s">
        <v>601</v>
      </c>
      <c r="G471" s="67" t="s">
        <v>3913</v>
      </c>
      <c r="H471" s="48"/>
    </row>
    <row r="472" spans="1:8" hidden="1" x14ac:dyDescent="0.2">
      <c r="A472" s="10" t="s">
        <v>1180</v>
      </c>
      <c r="B472" s="48" t="s">
        <v>766</v>
      </c>
      <c r="C472" s="48"/>
      <c r="D472" s="48"/>
      <c r="E472" s="67" t="s">
        <v>3562</v>
      </c>
      <c r="F472" s="67" t="s">
        <v>601</v>
      </c>
      <c r="G472" s="67" t="s">
        <v>3913</v>
      </c>
      <c r="H472" s="48"/>
    </row>
    <row r="473" spans="1:8" hidden="1" x14ac:dyDescent="0.2">
      <c r="A473" s="10" t="s">
        <v>839</v>
      </c>
      <c r="B473" s="48" t="s">
        <v>766</v>
      </c>
      <c r="C473" s="48"/>
      <c r="D473" s="48"/>
      <c r="E473" s="67" t="s">
        <v>3208</v>
      </c>
      <c r="F473" s="67" t="s">
        <v>601</v>
      </c>
      <c r="G473" s="67" t="s">
        <v>3913</v>
      </c>
      <c r="H473" s="48"/>
    </row>
    <row r="474" spans="1:8" hidden="1" x14ac:dyDescent="0.2">
      <c r="A474" s="10" t="s">
        <v>818</v>
      </c>
      <c r="B474" s="48" t="s">
        <v>766</v>
      </c>
      <c r="C474" s="48"/>
      <c r="D474" s="48"/>
      <c r="E474" s="67" t="s">
        <v>3187</v>
      </c>
      <c r="F474" s="67" t="s">
        <v>601</v>
      </c>
      <c r="G474" s="67" t="s">
        <v>3913</v>
      </c>
      <c r="H474" s="48"/>
    </row>
    <row r="475" spans="1:8" hidden="1" x14ac:dyDescent="0.2">
      <c r="A475" s="10" t="s">
        <v>1044</v>
      </c>
      <c r="B475" s="48" t="s">
        <v>766</v>
      </c>
      <c r="C475" s="48"/>
      <c r="D475" s="48"/>
      <c r="E475" s="67" t="s">
        <v>3419</v>
      </c>
      <c r="F475" s="67" t="s">
        <v>601</v>
      </c>
      <c r="G475" s="67" t="s">
        <v>3913</v>
      </c>
      <c r="H475" s="48"/>
    </row>
    <row r="476" spans="1:8" hidden="1" x14ac:dyDescent="0.2">
      <c r="A476" s="10" t="s">
        <v>1028</v>
      </c>
      <c r="B476" s="48" t="s">
        <v>766</v>
      </c>
      <c r="C476" s="48"/>
      <c r="D476" s="48"/>
      <c r="E476" s="67" t="s">
        <v>3403</v>
      </c>
      <c r="F476" s="67" t="s">
        <v>601</v>
      </c>
      <c r="G476" s="67" t="s">
        <v>3913</v>
      </c>
      <c r="H476" s="48"/>
    </row>
    <row r="477" spans="1:8" hidden="1" x14ac:dyDescent="0.2">
      <c r="A477" s="10" t="s">
        <v>1073</v>
      </c>
      <c r="B477" s="48" t="s">
        <v>766</v>
      </c>
      <c r="C477" s="48"/>
      <c r="D477" s="48"/>
      <c r="E477" s="67" t="s">
        <v>3448</v>
      </c>
      <c r="F477" s="67" t="s">
        <v>601</v>
      </c>
      <c r="G477" s="67" t="s">
        <v>3913</v>
      </c>
      <c r="H477" s="48"/>
    </row>
    <row r="478" spans="1:8" hidden="1" x14ac:dyDescent="0.2">
      <c r="A478" s="10" t="s">
        <v>1157</v>
      </c>
      <c r="B478" s="48" t="s">
        <v>766</v>
      </c>
      <c r="C478" s="48"/>
      <c r="D478" s="48"/>
      <c r="E478" s="67" t="s">
        <v>3539</v>
      </c>
      <c r="F478" s="67" t="s">
        <v>601</v>
      </c>
      <c r="G478" s="67" t="s">
        <v>3913</v>
      </c>
      <c r="H478" s="48"/>
    </row>
    <row r="479" spans="1:8" hidden="1" x14ac:dyDescent="0.2">
      <c r="A479" s="10" t="s">
        <v>1178</v>
      </c>
      <c r="B479" s="48" t="s">
        <v>766</v>
      </c>
      <c r="C479" s="48"/>
      <c r="D479" s="48"/>
      <c r="E479" s="67" t="s">
        <v>3560</v>
      </c>
      <c r="F479" s="67" t="s">
        <v>601</v>
      </c>
      <c r="G479" s="67" t="s">
        <v>3913</v>
      </c>
      <c r="H479" s="48"/>
    </row>
    <row r="480" spans="1:8" hidden="1" x14ac:dyDescent="0.2">
      <c r="A480" s="10" t="s">
        <v>843</v>
      </c>
      <c r="B480" s="48" t="s">
        <v>766</v>
      </c>
      <c r="C480" s="48"/>
      <c r="D480" s="48"/>
      <c r="E480" s="67" t="s">
        <v>3212</v>
      </c>
      <c r="F480" s="67" t="s">
        <v>601</v>
      </c>
      <c r="G480" s="67" t="s">
        <v>3913</v>
      </c>
      <c r="H480" s="48"/>
    </row>
    <row r="481" spans="1:8" hidden="1" x14ac:dyDescent="0.2">
      <c r="A481" s="10" t="s">
        <v>809</v>
      </c>
      <c r="B481" s="48" t="s">
        <v>766</v>
      </c>
      <c r="C481" s="48"/>
      <c r="D481" s="48"/>
      <c r="E481" s="67" t="s">
        <v>3178</v>
      </c>
      <c r="F481" s="67" t="s">
        <v>601</v>
      </c>
      <c r="G481" s="67" t="s">
        <v>3913</v>
      </c>
      <c r="H481" s="48"/>
    </row>
    <row r="482" spans="1:8" hidden="1" x14ac:dyDescent="0.2">
      <c r="A482" s="10" t="s">
        <v>1067</v>
      </c>
      <c r="B482" s="48" t="s">
        <v>766</v>
      </c>
      <c r="C482" s="48"/>
      <c r="D482" s="48"/>
      <c r="E482" s="67" t="s">
        <v>3442</v>
      </c>
      <c r="F482" s="67" t="s">
        <v>601</v>
      </c>
      <c r="G482" s="67" t="s">
        <v>3913</v>
      </c>
      <c r="H482" s="48"/>
    </row>
    <row r="483" spans="1:8" hidden="1" x14ac:dyDescent="0.2">
      <c r="A483" s="10" t="s">
        <v>949</v>
      </c>
      <c r="B483" s="48" t="s">
        <v>766</v>
      </c>
      <c r="C483" s="48"/>
      <c r="D483" s="48"/>
      <c r="E483" s="67" t="s">
        <v>3319</v>
      </c>
      <c r="F483" s="67" t="s">
        <v>601</v>
      </c>
      <c r="G483" s="67" t="s">
        <v>3913</v>
      </c>
      <c r="H483" s="48"/>
    </row>
    <row r="484" spans="1:8" hidden="1" x14ac:dyDescent="0.2">
      <c r="A484" s="10" t="s">
        <v>873</v>
      </c>
      <c r="B484" s="48" t="s">
        <v>766</v>
      </c>
      <c r="C484" s="48"/>
      <c r="D484" s="48"/>
      <c r="E484" s="67" t="s">
        <v>3242</v>
      </c>
      <c r="F484" s="67" t="s">
        <v>601</v>
      </c>
      <c r="G484" s="67" t="s">
        <v>3913</v>
      </c>
      <c r="H484" s="48"/>
    </row>
    <row r="485" spans="1:8" hidden="1" x14ac:dyDescent="0.2">
      <c r="A485" s="10" t="s">
        <v>1153</v>
      </c>
      <c r="B485" s="48" t="s">
        <v>766</v>
      </c>
      <c r="C485" s="48"/>
      <c r="D485" s="48"/>
      <c r="E485" s="67" t="s">
        <v>3535</v>
      </c>
      <c r="F485" s="67" t="s">
        <v>601</v>
      </c>
      <c r="G485" s="67" t="s">
        <v>3913</v>
      </c>
      <c r="H485" s="48"/>
    </row>
    <row r="486" spans="1:8" hidden="1" x14ac:dyDescent="0.2">
      <c r="A486" s="10" t="s">
        <v>1035</v>
      </c>
      <c r="B486" s="48" t="s">
        <v>766</v>
      </c>
      <c r="C486" s="48"/>
      <c r="D486" s="48"/>
      <c r="E486" s="67" t="s">
        <v>3410</v>
      </c>
      <c r="F486" s="67" t="s">
        <v>601</v>
      </c>
      <c r="G486" s="67" t="s">
        <v>3913</v>
      </c>
      <c r="H486" s="48"/>
    </row>
    <row r="487" spans="1:8" hidden="1" x14ac:dyDescent="0.2">
      <c r="A487" s="10" t="s">
        <v>933</v>
      </c>
      <c r="B487" s="48" t="s">
        <v>766</v>
      </c>
      <c r="C487" s="48"/>
      <c r="D487" s="48"/>
      <c r="E487" s="67" t="s">
        <v>3303</v>
      </c>
      <c r="F487" s="67" t="s">
        <v>601</v>
      </c>
      <c r="G487" s="67" t="s">
        <v>3913</v>
      </c>
      <c r="H487" s="48"/>
    </row>
    <row r="488" spans="1:8" hidden="1" x14ac:dyDescent="0.2">
      <c r="A488" s="10" t="s">
        <v>1216</v>
      </c>
      <c r="B488" s="48" t="s">
        <v>766</v>
      </c>
      <c r="C488" s="48"/>
      <c r="D488" s="48"/>
      <c r="E488" s="67" t="s">
        <v>3598</v>
      </c>
      <c r="F488" s="67" t="s">
        <v>601</v>
      </c>
      <c r="G488" s="67" t="s">
        <v>3913</v>
      </c>
      <c r="H488" s="48"/>
    </row>
    <row r="489" spans="1:8" hidden="1" x14ac:dyDescent="0.2">
      <c r="A489" s="10" t="s">
        <v>981</v>
      </c>
      <c r="B489" s="48" t="s">
        <v>766</v>
      </c>
      <c r="C489" s="48"/>
      <c r="D489" s="48"/>
      <c r="E489" s="67" t="s">
        <v>3351</v>
      </c>
      <c r="F489" s="67" t="s">
        <v>601</v>
      </c>
      <c r="G489" s="67" t="s">
        <v>3913</v>
      </c>
      <c r="H489" s="48"/>
    </row>
    <row r="490" spans="1:8" hidden="1" x14ac:dyDescent="0.2">
      <c r="A490" s="10" t="s">
        <v>1109</v>
      </c>
      <c r="B490" s="48" t="s">
        <v>766</v>
      </c>
      <c r="C490" s="48"/>
      <c r="D490" s="48"/>
      <c r="E490" s="67" t="s">
        <v>3491</v>
      </c>
      <c r="F490" s="67" t="s">
        <v>601</v>
      </c>
      <c r="G490" s="67" t="s">
        <v>3913</v>
      </c>
      <c r="H490" s="48"/>
    </row>
    <row r="491" spans="1:8" hidden="1" x14ac:dyDescent="0.2">
      <c r="A491" s="10" t="s">
        <v>1171</v>
      </c>
      <c r="B491" s="48" t="s">
        <v>766</v>
      </c>
      <c r="C491" s="48"/>
      <c r="D491" s="48"/>
      <c r="E491" s="67" t="s">
        <v>3553</v>
      </c>
      <c r="F491" s="67" t="s">
        <v>601</v>
      </c>
      <c r="G491" s="67" t="s">
        <v>3913</v>
      </c>
      <c r="H491" s="48"/>
    </row>
    <row r="492" spans="1:8" hidden="1" x14ac:dyDescent="0.2">
      <c r="A492" s="10" t="s">
        <v>1052</v>
      </c>
      <c r="B492" s="48" t="s">
        <v>766</v>
      </c>
      <c r="C492" s="48"/>
      <c r="D492" s="48"/>
      <c r="E492" s="67" t="s">
        <v>3427</v>
      </c>
      <c r="F492" s="67" t="s">
        <v>601</v>
      </c>
      <c r="G492" s="67" t="s">
        <v>3913</v>
      </c>
      <c r="H492" s="48"/>
    </row>
    <row r="493" spans="1:8" hidden="1" x14ac:dyDescent="0.2">
      <c r="A493" s="10" t="s">
        <v>811</v>
      </c>
      <c r="B493" s="48" t="s">
        <v>766</v>
      </c>
      <c r="C493" s="48"/>
      <c r="D493" s="48"/>
      <c r="E493" s="67" t="s">
        <v>3180</v>
      </c>
      <c r="F493" s="67" t="s">
        <v>601</v>
      </c>
      <c r="G493" s="67" t="s">
        <v>3913</v>
      </c>
      <c r="H493" s="48"/>
    </row>
    <row r="494" spans="1:8" x14ac:dyDescent="0.2">
      <c r="A494" s="10" t="s">
        <v>1252</v>
      </c>
      <c r="B494" s="48" t="s">
        <v>3848</v>
      </c>
      <c r="C494" s="48" t="s">
        <v>3848</v>
      </c>
      <c r="D494" s="48" t="s">
        <v>3792</v>
      </c>
      <c r="E494" s="67" t="s">
        <v>3738</v>
      </c>
      <c r="F494" s="67" t="s">
        <v>3943</v>
      </c>
      <c r="G494" s="67" t="s">
        <v>4049</v>
      </c>
      <c r="H494" s="48"/>
    </row>
    <row r="495" spans="1:8" hidden="1" x14ac:dyDescent="0.2">
      <c r="A495" s="10" t="s">
        <v>1282</v>
      </c>
      <c r="B495" s="48" t="s">
        <v>4050</v>
      </c>
      <c r="C495" s="48"/>
      <c r="D495" s="48"/>
      <c r="E495" s="67" t="s">
        <v>3776</v>
      </c>
      <c r="F495" s="67" t="s">
        <v>3943</v>
      </c>
      <c r="G495" s="67" t="s">
        <v>4049</v>
      </c>
      <c r="H495" s="48"/>
    </row>
    <row r="496" spans="1:8" x14ac:dyDescent="0.2">
      <c r="A496" s="10" t="s">
        <v>1303</v>
      </c>
      <c r="B496" s="48" t="s">
        <v>3847</v>
      </c>
      <c r="C496" s="48" t="s">
        <v>4232</v>
      </c>
      <c r="D496" s="48" t="s">
        <v>3792</v>
      </c>
      <c r="E496" s="67" t="s">
        <v>3719</v>
      </c>
      <c r="F496" s="67" t="s">
        <v>4051</v>
      </c>
      <c r="G496" s="67" t="s">
        <v>4052</v>
      </c>
      <c r="H496" s="48"/>
    </row>
    <row r="497" spans="1:8" hidden="1" x14ac:dyDescent="0.2">
      <c r="A497" s="10" t="s">
        <v>1303</v>
      </c>
      <c r="B497" s="48" t="s">
        <v>4053</v>
      </c>
      <c r="C497" s="48"/>
      <c r="D497" s="48"/>
      <c r="E497" s="67" t="s">
        <v>3764</v>
      </c>
      <c r="F497" s="67" t="s">
        <v>4054</v>
      </c>
      <c r="G497" s="67" t="s">
        <v>4055</v>
      </c>
      <c r="H497" s="48"/>
    </row>
    <row r="498" spans="1:8" hidden="1" x14ac:dyDescent="0.2">
      <c r="A498" s="10" t="s">
        <v>1587</v>
      </c>
      <c r="B498" s="48" t="s">
        <v>4056</v>
      </c>
      <c r="C498" s="48"/>
      <c r="D498" s="48"/>
      <c r="E498" s="67" t="s">
        <v>3720</v>
      </c>
      <c r="F498" s="67" t="s">
        <v>4054</v>
      </c>
      <c r="G498" s="67" t="s">
        <v>4055</v>
      </c>
      <c r="H498" s="48"/>
    </row>
    <row r="499" spans="1:8" x14ac:dyDescent="0.2">
      <c r="A499" s="10" t="s">
        <v>1261</v>
      </c>
      <c r="B499" s="48" t="s">
        <v>4057</v>
      </c>
      <c r="C499" s="48" t="s">
        <v>1385</v>
      </c>
      <c r="D499" s="48" t="s">
        <v>4002</v>
      </c>
      <c r="E499" s="67" t="s">
        <v>3746</v>
      </c>
      <c r="F499" s="67" t="s">
        <v>4058</v>
      </c>
      <c r="G499" s="67" t="s">
        <v>4059</v>
      </c>
      <c r="H499" s="48"/>
    </row>
    <row r="500" spans="1:8" x14ac:dyDescent="0.2">
      <c r="A500" s="10" t="s">
        <v>1276</v>
      </c>
      <c r="B500" s="48" t="s">
        <v>3851</v>
      </c>
      <c r="C500" s="48" t="s">
        <v>1294</v>
      </c>
      <c r="D500" s="48" t="s">
        <v>4002</v>
      </c>
      <c r="E500" s="67" t="s">
        <v>3768</v>
      </c>
      <c r="F500" s="67" t="s">
        <v>4060</v>
      </c>
      <c r="G500" s="67" t="s">
        <v>4061</v>
      </c>
      <c r="H500" s="48"/>
    </row>
    <row r="501" spans="1:8" x14ac:dyDescent="0.2">
      <c r="A501" s="10" t="s">
        <v>1301</v>
      </c>
      <c r="B501" s="48" t="s">
        <v>4061</v>
      </c>
      <c r="C501" s="48" t="s">
        <v>4248</v>
      </c>
      <c r="D501" s="48" t="s">
        <v>4249</v>
      </c>
      <c r="E501" s="67" t="s">
        <v>3727</v>
      </c>
      <c r="F501" s="67" t="s">
        <v>4060</v>
      </c>
      <c r="G501" s="67" t="s">
        <v>4061</v>
      </c>
      <c r="H501" s="48"/>
    </row>
    <row r="502" spans="1:8" hidden="1" x14ac:dyDescent="0.2">
      <c r="A502" s="10" t="s">
        <v>1259</v>
      </c>
      <c r="B502" s="48" t="s">
        <v>4062</v>
      </c>
      <c r="C502" s="48"/>
      <c r="D502" s="48"/>
      <c r="E502" s="67" t="s">
        <v>3744</v>
      </c>
      <c r="F502" s="67" t="s">
        <v>4063</v>
      </c>
      <c r="G502" s="67" t="s">
        <v>4064</v>
      </c>
      <c r="H502" s="48"/>
    </row>
    <row r="503" spans="1:8" hidden="1" x14ac:dyDescent="0.2">
      <c r="A503" s="10" t="s">
        <v>1254</v>
      </c>
      <c r="B503" s="48" t="s">
        <v>4065</v>
      </c>
      <c r="C503" s="48"/>
      <c r="D503" s="48"/>
      <c r="E503" s="67" t="s">
        <v>3739</v>
      </c>
      <c r="F503" s="67" t="s">
        <v>4066</v>
      </c>
      <c r="G503" s="67" t="s">
        <v>4066</v>
      </c>
      <c r="H503" s="48"/>
    </row>
    <row r="504" spans="1:8" hidden="1" x14ac:dyDescent="0.2">
      <c r="A504" s="10" t="s">
        <v>1260</v>
      </c>
      <c r="B504" s="48" t="s">
        <v>4067</v>
      </c>
      <c r="C504" s="48"/>
      <c r="D504" s="48"/>
      <c r="E504" s="67" t="s">
        <v>3745</v>
      </c>
      <c r="F504" s="67" t="s">
        <v>4068</v>
      </c>
      <c r="G504" s="67" t="s">
        <v>4069</v>
      </c>
      <c r="H504" s="48"/>
    </row>
    <row r="505" spans="1:8" hidden="1" x14ac:dyDescent="0.2">
      <c r="A505" s="10" t="s">
        <v>3914</v>
      </c>
      <c r="B505" s="48" t="s">
        <v>4070</v>
      </c>
      <c r="C505" s="48"/>
      <c r="D505" s="48"/>
      <c r="E505" s="67" t="s">
        <v>3763</v>
      </c>
      <c r="F505" s="67" t="s">
        <v>4071</v>
      </c>
      <c r="G505" s="67" t="s">
        <v>4069</v>
      </c>
      <c r="H505" s="48"/>
    </row>
    <row r="506" spans="1:8" hidden="1" x14ac:dyDescent="0.2">
      <c r="A506" s="10" t="s">
        <v>1273</v>
      </c>
      <c r="B506" s="48" t="s">
        <v>4072</v>
      </c>
      <c r="C506" s="48"/>
      <c r="D506" s="48"/>
      <c r="E506" s="67" t="s">
        <v>3762</v>
      </c>
      <c r="F506" s="67" t="s">
        <v>4071</v>
      </c>
      <c r="G506" s="67" t="s">
        <v>4069</v>
      </c>
      <c r="H506" s="48"/>
    </row>
    <row r="507" spans="1:8" hidden="1" x14ac:dyDescent="0.2">
      <c r="A507" s="10" t="s">
        <v>1277</v>
      </c>
      <c r="B507" s="48" t="s">
        <v>4073</v>
      </c>
      <c r="C507" s="48"/>
      <c r="D507" s="48"/>
      <c r="E507" s="67" t="s">
        <v>3769</v>
      </c>
      <c r="F507" s="67" t="s">
        <v>4074</v>
      </c>
      <c r="G507" s="67" t="s">
        <v>4074</v>
      </c>
      <c r="H507" s="48"/>
    </row>
    <row r="508" spans="1:8" hidden="1" x14ac:dyDescent="0.2">
      <c r="A508" s="10" t="s">
        <v>1290</v>
      </c>
      <c r="B508" s="48" t="s">
        <v>4075</v>
      </c>
      <c r="C508" s="48"/>
      <c r="D508" s="48"/>
      <c r="E508" s="67" t="s">
        <v>3770</v>
      </c>
      <c r="F508" s="67" t="s">
        <v>4074</v>
      </c>
      <c r="G508" s="67" t="s">
        <v>4074</v>
      </c>
      <c r="H508" s="48"/>
    </row>
    <row r="509" spans="1:8" hidden="1" x14ac:dyDescent="0.2">
      <c r="A509" s="10" t="s">
        <v>1278</v>
      </c>
      <c r="B509" s="48" t="s">
        <v>4076</v>
      </c>
      <c r="C509" s="48"/>
      <c r="D509" s="48"/>
      <c r="E509" s="67" t="s">
        <v>3771</v>
      </c>
      <c r="F509" s="67" t="s">
        <v>4074</v>
      </c>
      <c r="G509" s="67" t="s">
        <v>4074</v>
      </c>
      <c r="H509" s="48"/>
    </row>
    <row r="510" spans="1:8" hidden="1" x14ac:dyDescent="0.2">
      <c r="A510" s="10" t="s">
        <v>3793</v>
      </c>
      <c r="B510" s="48" t="s">
        <v>4077</v>
      </c>
      <c r="C510" s="48"/>
      <c r="D510" s="48"/>
      <c r="E510" s="67" t="s">
        <v>3772</v>
      </c>
      <c r="F510" s="67" t="s">
        <v>4078</v>
      </c>
      <c r="G510" s="67" t="s">
        <v>4078</v>
      </c>
      <c r="H510" s="48"/>
    </row>
    <row r="511" spans="1:8" hidden="1" x14ac:dyDescent="0.2">
      <c r="A511" s="10" t="s">
        <v>3794</v>
      </c>
      <c r="B511" s="48" t="s">
        <v>4079</v>
      </c>
      <c r="C511" s="48"/>
      <c r="D511" s="48"/>
      <c r="E511" s="67" t="s">
        <v>3773</v>
      </c>
      <c r="F511" s="67" t="s">
        <v>4078</v>
      </c>
      <c r="G511" s="67" t="s">
        <v>4080</v>
      </c>
      <c r="H511" s="48"/>
    </row>
    <row r="512" spans="1:8" hidden="1" x14ac:dyDescent="0.2">
      <c r="A512" s="10" t="s">
        <v>3795</v>
      </c>
      <c r="B512" s="48" t="s">
        <v>4081</v>
      </c>
      <c r="C512" s="48"/>
      <c r="D512" s="48"/>
      <c r="E512" s="67" t="s">
        <v>3774</v>
      </c>
      <c r="F512" s="67" t="s">
        <v>4080</v>
      </c>
      <c r="G512" s="67" t="s">
        <v>4080</v>
      </c>
      <c r="H512" s="48"/>
    </row>
    <row r="513" spans="1:8" x14ac:dyDescent="0.2">
      <c r="A513" s="10" t="s">
        <v>1247</v>
      </c>
      <c r="B513" s="48" t="s">
        <v>3854</v>
      </c>
      <c r="C513" s="48" t="s">
        <v>3854</v>
      </c>
      <c r="D513" s="48" t="s">
        <v>3792</v>
      </c>
      <c r="E513" s="67" t="s">
        <v>3733</v>
      </c>
      <c r="F513" s="67" t="s">
        <v>599</v>
      </c>
      <c r="G513" s="67" t="s">
        <v>3927</v>
      </c>
      <c r="H513" s="48"/>
    </row>
    <row r="514" spans="1:8" hidden="1" x14ac:dyDescent="0.2">
      <c r="A514" s="10" t="s">
        <v>1246</v>
      </c>
      <c r="B514" s="48" t="s">
        <v>4082</v>
      </c>
      <c r="C514" s="48"/>
      <c r="D514" s="48"/>
      <c r="E514" s="67" t="s">
        <v>3732</v>
      </c>
      <c r="F514" s="67" t="s">
        <v>599</v>
      </c>
      <c r="G514" s="67" t="s">
        <v>3927</v>
      </c>
      <c r="H514" s="48"/>
    </row>
    <row r="515" spans="1:8" hidden="1" x14ac:dyDescent="0.2">
      <c r="A515" s="10" t="s">
        <v>1248</v>
      </c>
      <c r="B515" s="48" t="s">
        <v>4083</v>
      </c>
      <c r="C515" s="48"/>
      <c r="D515" s="48"/>
      <c r="E515" s="67" t="s">
        <v>3734</v>
      </c>
      <c r="F515" s="67" t="s">
        <v>4084</v>
      </c>
      <c r="G515" s="67" t="s">
        <v>4085</v>
      </c>
      <c r="H515" s="48"/>
    </row>
    <row r="516" spans="1:8" hidden="1" x14ac:dyDescent="0.2">
      <c r="A516" s="10" t="s">
        <v>1249</v>
      </c>
      <c r="B516" s="48" t="s">
        <v>4086</v>
      </c>
      <c r="C516" s="48"/>
      <c r="D516" s="48"/>
      <c r="E516" s="67" t="s">
        <v>3735</v>
      </c>
      <c r="F516" s="67" t="s">
        <v>4084</v>
      </c>
      <c r="G516" s="67" t="s">
        <v>4087</v>
      </c>
      <c r="H516" s="48"/>
    </row>
    <row r="517" spans="1:8" hidden="1" x14ac:dyDescent="0.2">
      <c r="A517" s="10" t="s">
        <v>1250</v>
      </c>
      <c r="B517" s="48" t="s">
        <v>4086</v>
      </c>
      <c r="C517" s="48"/>
      <c r="D517" s="48"/>
      <c r="E517" s="67" t="s">
        <v>3736</v>
      </c>
      <c r="F517" s="67" t="s">
        <v>4084</v>
      </c>
      <c r="G517" s="67" t="s">
        <v>4087</v>
      </c>
      <c r="H517" s="48"/>
    </row>
    <row r="518" spans="1:8" hidden="1" x14ac:dyDescent="0.2">
      <c r="A518" s="10" t="s">
        <v>413</v>
      </c>
      <c r="B518" s="48" t="s">
        <v>4088</v>
      </c>
      <c r="C518" s="48"/>
      <c r="D518" s="48"/>
      <c r="E518" s="67" t="s">
        <v>3614</v>
      </c>
      <c r="F518" s="67" t="s">
        <v>4089</v>
      </c>
      <c r="G518" s="67" t="s">
        <v>4090</v>
      </c>
      <c r="H518" s="48"/>
    </row>
    <row r="519" spans="1:8" hidden="1" x14ac:dyDescent="0.2">
      <c r="A519" s="10" t="s">
        <v>413</v>
      </c>
      <c r="B519" s="48" t="s">
        <v>4091</v>
      </c>
      <c r="C519" s="48"/>
      <c r="D519" s="48"/>
      <c r="E519" s="67" t="s">
        <v>3615</v>
      </c>
      <c r="F519" s="67" t="s">
        <v>4089</v>
      </c>
      <c r="G519" s="67" t="s">
        <v>4090</v>
      </c>
      <c r="H519" s="48"/>
    </row>
    <row r="520" spans="1:8" hidden="1" x14ac:dyDescent="0.2">
      <c r="A520" s="10" t="s">
        <v>413</v>
      </c>
      <c r="B520" s="48" t="s">
        <v>4092</v>
      </c>
      <c r="C520" s="48"/>
      <c r="D520" s="48"/>
      <c r="E520" s="67" t="s">
        <v>3616</v>
      </c>
      <c r="F520" s="67" t="s">
        <v>4089</v>
      </c>
      <c r="G520" s="67" t="s">
        <v>4090</v>
      </c>
      <c r="H520" s="48"/>
    </row>
    <row r="521" spans="1:8" hidden="1" x14ac:dyDescent="0.2">
      <c r="A521" s="10" t="s">
        <v>413</v>
      </c>
      <c r="B521" s="48" t="s">
        <v>4093</v>
      </c>
      <c r="C521" s="48"/>
      <c r="D521" s="48"/>
      <c r="E521" s="67" t="s">
        <v>3617</v>
      </c>
      <c r="F521" s="67" t="s">
        <v>4089</v>
      </c>
      <c r="G521" s="67" t="s">
        <v>4090</v>
      </c>
      <c r="H521" s="48"/>
    </row>
    <row r="522" spans="1:8" hidden="1" x14ac:dyDescent="0.2">
      <c r="A522" s="10" t="s">
        <v>413</v>
      </c>
      <c r="B522" s="48" t="s">
        <v>4094</v>
      </c>
      <c r="C522" s="48"/>
      <c r="D522" s="48"/>
      <c r="E522" s="67" t="s">
        <v>3618</v>
      </c>
      <c r="F522" s="67" t="s">
        <v>4095</v>
      </c>
      <c r="G522" s="67" t="s">
        <v>4096</v>
      </c>
      <c r="H522" s="48"/>
    </row>
    <row r="523" spans="1:8" hidden="1" x14ac:dyDescent="0.2">
      <c r="A523" s="10" t="s">
        <v>1231</v>
      </c>
      <c r="B523" s="48" t="s">
        <v>4097</v>
      </c>
      <c r="C523" s="48"/>
      <c r="D523" s="48"/>
      <c r="E523" s="67" t="s">
        <v>3619</v>
      </c>
      <c r="F523" s="67" t="s">
        <v>4095</v>
      </c>
      <c r="G523" s="67" t="s">
        <v>4096</v>
      </c>
      <c r="H523" s="48"/>
    </row>
    <row r="524" spans="1:8" hidden="1" x14ac:dyDescent="0.2">
      <c r="A524" s="10" t="s">
        <v>1231</v>
      </c>
      <c r="B524" s="48" t="s">
        <v>4098</v>
      </c>
      <c r="C524" s="48"/>
      <c r="D524" s="48"/>
      <c r="E524" s="67" t="s">
        <v>3620</v>
      </c>
      <c r="F524" s="67" t="s">
        <v>4095</v>
      </c>
      <c r="G524" s="67" t="s">
        <v>4096</v>
      </c>
      <c r="H524" s="48"/>
    </row>
    <row r="525" spans="1:8" hidden="1" x14ac:dyDescent="0.2">
      <c r="A525" s="10" t="s">
        <v>1231</v>
      </c>
      <c r="B525" s="48" t="s">
        <v>4099</v>
      </c>
      <c r="C525" s="48"/>
      <c r="D525" s="48"/>
      <c r="E525" s="67" t="s">
        <v>3621</v>
      </c>
      <c r="F525" s="67" t="s">
        <v>4095</v>
      </c>
      <c r="G525" s="67" t="s">
        <v>4096</v>
      </c>
      <c r="H525" s="48"/>
    </row>
    <row r="526" spans="1:8" hidden="1" x14ac:dyDescent="0.2">
      <c r="A526" s="10" t="s">
        <v>1231</v>
      </c>
      <c r="B526" s="48" t="s">
        <v>4100</v>
      </c>
      <c r="C526" s="48"/>
      <c r="D526" s="48"/>
      <c r="E526" s="67" t="s">
        <v>3622</v>
      </c>
      <c r="F526" s="67" t="s">
        <v>4095</v>
      </c>
      <c r="G526" s="67" t="s">
        <v>4096</v>
      </c>
      <c r="H526" s="48"/>
    </row>
    <row r="527" spans="1:8" hidden="1" x14ac:dyDescent="0.2">
      <c r="A527" s="10" t="s">
        <v>1231</v>
      </c>
      <c r="B527" s="48" t="s">
        <v>4101</v>
      </c>
      <c r="C527" s="48"/>
      <c r="D527" s="48"/>
      <c r="E527" s="67" t="s">
        <v>3623</v>
      </c>
      <c r="F527" s="67" t="s">
        <v>4095</v>
      </c>
      <c r="G527" s="67" t="s">
        <v>4096</v>
      </c>
      <c r="H527" s="48"/>
    </row>
    <row r="528" spans="1:8" hidden="1" x14ac:dyDescent="0.2">
      <c r="A528" s="10" t="s">
        <v>1229</v>
      </c>
      <c r="B528" s="48" t="s">
        <v>4102</v>
      </c>
      <c r="C528" s="48"/>
      <c r="D528" s="48"/>
      <c r="E528" s="67" t="s">
        <v>3624</v>
      </c>
      <c r="F528" s="67" t="s">
        <v>4095</v>
      </c>
      <c r="G528" s="67" t="s">
        <v>4096</v>
      </c>
      <c r="H528" s="48"/>
    </row>
    <row r="529" spans="1:8" hidden="1" x14ac:dyDescent="0.2">
      <c r="A529" s="10" t="s">
        <v>1229</v>
      </c>
      <c r="B529" s="48" t="s">
        <v>4103</v>
      </c>
      <c r="C529" s="48"/>
      <c r="D529" s="48"/>
      <c r="E529" s="67" t="s">
        <v>3625</v>
      </c>
      <c r="F529" s="67" t="s">
        <v>4095</v>
      </c>
      <c r="G529" s="67" t="s">
        <v>4096</v>
      </c>
      <c r="H529" s="48"/>
    </row>
    <row r="530" spans="1:8" hidden="1" x14ac:dyDescent="0.2">
      <c r="A530" s="10" t="s">
        <v>1229</v>
      </c>
      <c r="B530" s="48" t="s">
        <v>4104</v>
      </c>
      <c r="C530" s="48"/>
      <c r="D530" s="48"/>
      <c r="E530" s="67" t="s">
        <v>3626</v>
      </c>
      <c r="F530" s="67" t="s">
        <v>4095</v>
      </c>
      <c r="G530" s="67" t="s">
        <v>4096</v>
      </c>
      <c r="H530" s="48"/>
    </row>
    <row r="531" spans="1:8" hidden="1" x14ac:dyDescent="0.2">
      <c r="A531" s="10" t="s">
        <v>1229</v>
      </c>
      <c r="B531" s="48" t="s">
        <v>4105</v>
      </c>
      <c r="C531" s="48"/>
      <c r="D531" s="48"/>
      <c r="E531" s="67" t="s">
        <v>3627</v>
      </c>
      <c r="F531" s="67" t="s">
        <v>4095</v>
      </c>
      <c r="G531" s="67" t="s">
        <v>4096</v>
      </c>
      <c r="H531" s="48"/>
    </row>
    <row r="532" spans="1:8" hidden="1" x14ac:dyDescent="0.2">
      <c r="A532" s="10" t="s">
        <v>1229</v>
      </c>
      <c r="B532" s="48" t="s">
        <v>4106</v>
      </c>
      <c r="C532" s="48"/>
      <c r="D532" s="48"/>
      <c r="E532" s="67" t="s">
        <v>3628</v>
      </c>
      <c r="F532" s="67" t="s">
        <v>4095</v>
      </c>
      <c r="G532" s="67" t="s">
        <v>4096</v>
      </c>
      <c r="H532" s="48"/>
    </row>
    <row r="533" spans="1:8" hidden="1" x14ac:dyDescent="0.2">
      <c r="A533" s="10" t="s">
        <v>1038</v>
      </c>
      <c r="B533" s="48" t="s">
        <v>4107</v>
      </c>
      <c r="C533" s="48"/>
      <c r="D533" s="48"/>
      <c r="E533" s="67" t="s">
        <v>3629</v>
      </c>
      <c r="F533" s="67" t="s">
        <v>4095</v>
      </c>
      <c r="G533" s="67" t="s">
        <v>4096</v>
      </c>
      <c r="H533" s="48"/>
    </row>
    <row r="534" spans="1:8" hidden="1" x14ac:dyDescent="0.2">
      <c r="A534" s="10" t="s">
        <v>1038</v>
      </c>
      <c r="B534" s="48" t="s">
        <v>4108</v>
      </c>
      <c r="C534" s="48"/>
      <c r="D534" s="48"/>
      <c r="E534" s="67" t="s">
        <v>3630</v>
      </c>
      <c r="F534" s="67" t="s">
        <v>4095</v>
      </c>
      <c r="G534" s="67" t="s">
        <v>4096</v>
      </c>
      <c r="H534" s="48"/>
    </row>
    <row r="535" spans="1:8" hidden="1" x14ac:dyDescent="0.2">
      <c r="A535" s="10" t="s">
        <v>1038</v>
      </c>
      <c r="B535" s="48" t="s">
        <v>4109</v>
      </c>
      <c r="C535" s="48"/>
      <c r="D535" s="48"/>
      <c r="E535" s="67" t="s">
        <v>3631</v>
      </c>
      <c r="F535" s="67" t="s">
        <v>4095</v>
      </c>
      <c r="G535" s="67" t="s">
        <v>4096</v>
      </c>
      <c r="H535" s="48"/>
    </row>
    <row r="536" spans="1:8" hidden="1" x14ac:dyDescent="0.2">
      <c r="A536" s="10" t="s">
        <v>1038</v>
      </c>
      <c r="B536" s="48" t="s">
        <v>4110</v>
      </c>
      <c r="C536" s="48"/>
      <c r="D536" s="48"/>
      <c r="E536" s="67" t="s">
        <v>3632</v>
      </c>
      <c r="F536" s="67" t="s">
        <v>4095</v>
      </c>
      <c r="G536" s="67" t="s">
        <v>4096</v>
      </c>
      <c r="H536" s="48"/>
    </row>
    <row r="537" spans="1:8" hidden="1" x14ac:dyDescent="0.2">
      <c r="A537" s="10" t="s">
        <v>1038</v>
      </c>
      <c r="B537" s="48" t="s">
        <v>4111</v>
      </c>
      <c r="C537" s="48"/>
      <c r="D537" s="48"/>
      <c r="E537" s="67" t="s">
        <v>3633</v>
      </c>
      <c r="F537" s="67" t="s">
        <v>4095</v>
      </c>
      <c r="G537" s="67" t="s">
        <v>4096</v>
      </c>
      <c r="H537" s="48"/>
    </row>
    <row r="538" spans="1:8" hidden="1" x14ac:dyDescent="0.2">
      <c r="A538" s="10" t="s">
        <v>1232</v>
      </c>
      <c r="B538" s="48" t="s">
        <v>4112</v>
      </c>
      <c r="C538" s="48"/>
      <c r="D538" s="48"/>
      <c r="E538" s="67" t="s">
        <v>3634</v>
      </c>
      <c r="F538" s="67" t="s">
        <v>4095</v>
      </c>
      <c r="G538" s="67" t="s">
        <v>4096</v>
      </c>
      <c r="H538" s="48"/>
    </row>
    <row r="539" spans="1:8" hidden="1" x14ac:dyDescent="0.2">
      <c r="A539" s="10" t="s">
        <v>1232</v>
      </c>
      <c r="B539" s="48" t="s">
        <v>4113</v>
      </c>
      <c r="C539" s="48"/>
      <c r="D539" s="48"/>
      <c r="E539" s="67" t="s">
        <v>3635</v>
      </c>
      <c r="F539" s="67" t="s">
        <v>4095</v>
      </c>
      <c r="G539" s="67" t="s">
        <v>4096</v>
      </c>
      <c r="H539" s="48"/>
    </row>
    <row r="540" spans="1:8" hidden="1" x14ac:dyDescent="0.2">
      <c r="A540" s="10" t="s">
        <v>1232</v>
      </c>
      <c r="B540" s="48" t="s">
        <v>4114</v>
      </c>
      <c r="C540" s="48"/>
      <c r="D540" s="48"/>
      <c r="E540" s="67" t="s">
        <v>3636</v>
      </c>
      <c r="F540" s="67" t="s">
        <v>4095</v>
      </c>
      <c r="G540" s="67" t="s">
        <v>4096</v>
      </c>
      <c r="H540" s="48"/>
    </row>
    <row r="541" spans="1:8" hidden="1" x14ac:dyDescent="0.2">
      <c r="A541" s="10" t="s">
        <v>1232</v>
      </c>
      <c r="B541" s="48" t="s">
        <v>4115</v>
      </c>
      <c r="C541" s="48"/>
      <c r="D541" s="48"/>
      <c r="E541" s="67" t="s">
        <v>3637</v>
      </c>
      <c r="F541" s="67" t="s">
        <v>4095</v>
      </c>
      <c r="G541" s="67" t="s">
        <v>4096</v>
      </c>
      <c r="H541" s="48"/>
    </row>
    <row r="542" spans="1:8" hidden="1" x14ac:dyDescent="0.2">
      <c r="A542" s="10" t="s">
        <v>1232</v>
      </c>
      <c r="B542" s="48" t="s">
        <v>4116</v>
      </c>
      <c r="C542" s="48"/>
      <c r="D542" s="48"/>
      <c r="E542" s="67" t="s">
        <v>3638</v>
      </c>
      <c r="F542" s="67" t="s">
        <v>4095</v>
      </c>
      <c r="G542" s="67" t="s">
        <v>4096</v>
      </c>
      <c r="H542" s="48"/>
    </row>
    <row r="543" spans="1:8" hidden="1" x14ac:dyDescent="0.2">
      <c r="A543" s="10" t="s">
        <v>1234</v>
      </c>
      <c r="B543" s="48" t="s">
        <v>4117</v>
      </c>
      <c r="C543" s="48"/>
      <c r="D543" s="48"/>
      <c r="E543" s="67" t="s">
        <v>3639</v>
      </c>
      <c r="F543" s="67" t="s">
        <v>4095</v>
      </c>
      <c r="G543" s="67" t="s">
        <v>4096</v>
      </c>
      <c r="H543" s="48"/>
    </row>
    <row r="544" spans="1:8" hidden="1" x14ac:dyDescent="0.2">
      <c r="A544" s="10" t="s">
        <v>1234</v>
      </c>
      <c r="B544" s="48" t="s">
        <v>4118</v>
      </c>
      <c r="C544" s="48"/>
      <c r="D544" s="48"/>
      <c r="E544" s="67" t="s">
        <v>3640</v>
      </c>
      <c r="F544" s="67" t="s">
        <v>4095</v>
      </c>
      <c r="G544" s="67" t="s">
        <v>4096</v>
      </c>
      <c r="H544" s="48"/>
    </row>
    <row r="545" spans="1:8" hidden="1" x14ac:dyDescent="0.2">
      <c r="A545" s="10" t="s">
        <v>1234</v>
      </c>
      <c r="B545" s="48" t="s">
        <v>4119</v>
      </c>
      <c r="C545" s="48"/>
      <c r="D545" s="48"/>
      <c r="E545" s="67" t="s">
        <v>3641</v>
      </c>
      <c r="F545" s="67" t="s">
        <v>4095</v>
      </c>
      <c r="G545" s="67" t="s">
        <v>4096</v>
      </c>
      <c r="H545" s="48"/>
    </row>
    <row r="546" spans="1:8" hidden="1" x14ac:dyDescent="0.2">
      <c r="A546" s="10" t="s">
        <v>1234</v>
      </c>
      <c r="B546" s="48" t="s">
        <v>4120</v>
      </c>
      <c r="C546" s="48"/>
      <c r="D546" s="48"/>
      <c r="E546" s="67" t="s">
        <v>3642</v>
      </c>
      <c r="F546" s="67" t="s">
        <v>4095</v>
      </c>
      <c r="G546" s="67" t="s">
        <v>4096</v>
      </c>
      <c r="H546" s="48"/>
    </row>
    <row r="547" spans="1:8" hidden="1" x14ac:dyDescent="0.2">
      <c r="A547" s="10" t="s">
        <v>1234</v>
      </c>
      <c r="B547" s="48" t="s">
        <v>4121</v>
      </c>
      <c r="C547" s="48"/>
      <c r="D547" s="48"/>
      <c r="E547" s="67" t="s">
        <v>3643</v>
      </c>
      <c r="F547" s="67" t="s">
        <v>4095</v>
      </c>
      <c r="G547" s="67" t="s">
        <v>4096</v>
      </c>
      <c r="H547" s="48"/>
    </row>
    <row r="548" spans="1:8" hidden="1" x14ac:dyDescent="0.2">
      <c r="A548" s="10" t="s">
        <v>1235</v>
      </c>
      <c r="B548" s="48" t="s">
        <v>4122</v>
      </c>
      <c r="C548" s="48"/>
      <c r="D548" s="48"/>
      <c r="E548" s="67" t="s">
        <v>3644</v>
      </c>
      <c r="F548" s="67" t="s">
        <v>4095</v>
      </c>
      <c r="G548" s="67" t="s">
        <v>4096</v>
      </c>
      <c r="H548" s="48"/>
    </row>
    <row r="549" spans="1:8" hidden="1" x14ac:dyDescent="0.2">
      <c r="A549" s="10" t="s">
        <v>1235</v>
      </c>
      <c r="B549" s="48" t="s">
        <v>4123</v>
      </c>
      <c r="C549" s="48"/>
      <c r="D549" s="48"/>
      <c r="E549" s="67" t="s">
        <v>3645</v>
      </c>
      <c r="F549" s="67" t="s">
        <v>4095</v>
      </c>
      <c r="G549" s="67" t="s">
        <v>4096</v>
      </c>
      <c r="H549" s="48"/>
    </row>
    <row r="550" spans="1:8" hidden="1" x14ac:dyDescent="0.2">
      <c r="A550" s="10" t="s">
        <v>1235</v>
      </c>
      <c r="B550" s="48" t="s">
        <v>4124</v>
      </c>
      <c r="C550" s="48"/>
      <c r="D550" s="48"/>
      <c r="E550" s="67" t="s">
        <v>3646</v>
      </c>
      <c r="F550" s="67" t="s">
        <v>4095</v>
      </c>
      <c r="G550" s="67" t="s">
        <v>4096</v>
      </c>
      <c r="H550" s="48"/>
    </row>
    <row r="551" spans="1:8" hidden="1" x14ac:dyDescent="0.2">
      <c r="A551" s="10" t="s">
        <v>1235</v>
      </c>
      <c r="B551" s="48" t="s">
        <v>4125</v>
      </c>
      <c r="C551" s="48"/>
      <c r="D551" s="48"/>
      <c r="E551" s="67" t="s">
        <v>3647</v>
      </c>
      <c r="F551" s="67" t="s">
        <v>4095</v>
      </c>
      <c r="G551" s="67" t="s">
        <v>4096</v>
      </c>
      <c r="H551" s="48"/>
    </row>
    <row r="552" spans="1:8" hidden="1" x14ac:dyDescent="0.2">
      <c r="A552" s="10" t="s">
        <v>1235</v>
      </c>
      <c r="B552" s="48" t="s">
        <v>4126</v>
      </c>
      <c r="C552" s="48"/>
      <c r="D552" s="48"/>
      <c r="E552" s="67" t="s">
        <v>3648</v>
      </c>
      <c r="F552" s="67" t="s">
        <v>4127</v>
      </c>
      <c r="G552" s="67" t="s">
        <v>4128</v>
      </c>
      <c r="H552" s="48"/>
    </row>
    <row r="553" spans="1:8" hidden="1" x14ac:dyDescent="0.2">
      <c r="A553" s="10" t="s">
        <v>1237</v>
      </c>
      <c r="B553" s="48" t="s">
        <v>4129</v>
      </c>
      <c r="C553" s="48"/>
      <c r="D553" s="48"/>
      <c r="E553" s="67" t="s">
        <v>3649</v>
      </c>
      <c r="F553" s="67" t="s">
        <v>4127</v>
      </c>
      <c r="G553" s="67" t="s">
        <v>4128</v>
      </c>
      <c r="H553" s="48"/>
    </row>
    <row r="554" spans="1:8" hidden="1" x14ac:dyDescent="0.2">
      <c r="A554" s="10" t="s">
        <v>1237</v>
      </c>
      <c r="B554" s="48" t="s">
        <v>4130</v>
      </c>
      <c r="C554" s="48"/>
      <c r="D554" s="48"/>
      <c r="E554" s="67" t="s">
        <v>3650</v>
      </c>
      <c r="F554" s="67" t="s">
        <v>4127</v>
      </c>
      <c r="G554" s="67" t="s">
        <v>4128</v>
      </c>
      <c r="H554" s="48"/>
    </row>
    <row r="555" spans="1:8" hidden="1" x14ac:dyDescent="0.2">
      <c r="A555" s="10" t="s">
        <v>1237</v>
      </c>
      <c r="B555" s="48" t="s">
        <v>4131</v>
      </c>
      <c r="C555" s="48"/>
      <c r="D555" s="48"/>
      <c r="E555" s="67" t="s">
        <v>3651</v>
      </c>
      <c r="F555" s="67" t="s">
        <v>4127</v>
      </c>
      <c r="G555" s="67" t="s">
        <v>4128</v>
      </c>
      <c r="H555" s="48"/>
    </row>
    <row r="556" spans="1:8" hidden="1" x14ac:dyDescent="0.2">
      <c r="A556" s="10" t="s">
        <v>1237</v>
      </c>
      <c r="B556" s="48" t="s">
        <v>4132</v>
      </c>
      <c r="C556" s="48"/>
      <c r="D556" s="48"/>
      <c r="E556" s="67" t="s">
        <v>3652</v>
      </c>
      <c r="F556" s="67" t="s">
        <v>4127</v>
      </c>
      <c r="G556" s="67" t="s">
        <v>4128</v>
      </c>
      <c r="H556" s="48"/>
    </row>
    <row r="557" spans="1:8" hidden="1" x14ac:dyDescent="0.2">
      <c r="A557" s="10" t="s">
        <v>1237</v>
      </c>
      <c r="B557" s="48" t="s">
        <v>4133</v>
      </c>
      <c r="C557" s="48"/>
      <c r="D557" s="48"/>
      <c r="E557" s="67" t="s">
        <v>3653</v>
      </c>
      <c r="F557" s="67" t="s">
        <v>4127</v>
      </c>
      <c r="G557" s="67" t="s">
        <v>4128</v>
      </c>
      <c r="H557" s="48"/>
    </row>
    <row r="558" spans="1:8" hidden="1" x14ac:dyDescent="0.2">
      <c r="A558" s="10" t="s">
        <v>1238</v>
      </c>
      <c r="B558" s="48" t="s">
        <v>4134</v>
      </c>
      <c r="C558" s="48"/>
      <c r="D558" s="48"/>
      <c r="E558" s="67" t="s">
        <v>3654</v>
      </c>
      <c r="F558" s="67" t="s">
        <v>4127</v>
      </c>
      <c r="G558" s="67" t="s">
        <v>4128</v>
      </c>
      <c r="H558" s="48"/>
    </row>
    <row r="559" spans="1:8" hidden="1" x14ac:dyDescent="0.2">
      <c r="A559" s="10" t="s">
        <v>1238</v>
      </c>
      <c r="B559" s="48" t="s">
        <v>4135</v>
      </c>
      <c r="C559" s="48"/>
      <c r="D559" s="48"/>
      <c r="E559" s="67" t="s">
        <v>3655</v>
      </c>
      <c r="F559" s="67" t="s">
        <v>4127</v>
      </c>
      <c r="G559" s="67" t="s">
        <v>4128</v>
      </c>
      <c r="H559" s="48"/>
    </row>
    <row r="560" spans="1:8" hidden="1" x14ac:dyDescent="0.2">
      <c r="A560" s="10" t="s">
        <v>1238</v>
      </c>
      <c r="B560" s="48" t="s">
        <v>4136</v>
      </c>
      <c r="C560" s="48"/>
      <c r="D560" s="48"/>
      <c r="E560" s="67" t="s">
        <v>3656</v>
      </c>
      <c r="F560" s="67" t="s">
        <v>4127</v>
      </c>
      <c r="G560" s="67" t="s">
        <v>4128</v>
      </c>
      <c r="H560" s="48"/>
    </row>
    <row r="561" spans="1:8" hidden="1" x14ac:dyDescent="0.2">
      <c r="A561" s="10" t="s">
        <v>1238</v>
      </c>
      <c r="B561" s="48" t="s">
        <v>4137</v>
      </c>
      <c r="C561" s="48"/>
      <c r="D561" s="48"/>
      <c r="E561" s="67" t="s">
        <v>3657</v>
      </c>
      <c r="F561" s="67" t="s">
        <v>4127</v>
      </c>
      <c r="G561" s="67" t="s">
        <v>4128</v>
      </c>
      <c r="H561" s="48"/>
    </row>
    <row r="562" spans="1:8" hidden="1" x14ac:dyDescent="0.2">
      <c r="A562" s="10" t="s">
        <v>1238</v>
      </c>
      <c r="B562" s="48" t="s">
        <v>4138</v>
      </c>
      <c r="C562" s="48"/>
      <c r="D562" s="48"/>
      <c r="E562" s="67" t="s">
        <v>3658</v>
      </c>
      <c r="F562" s="67" t="s">
        <v>4095</v>
      </c>
      <c r="G562" s="67" t="s">
        <v>4096</v>
      </c>
      <c r="H562" s="48"/>
    </row>
    <row r="563" spans="1:8" hidden="1" x14ac:dyDescent="0.2">
      <c r="A563" s="10" t="s">
        <v>1233</v>
      </c>
      <c r="B563" s="48" t="s">
        <v>4139</v>
      </c>
      <c r="C563" s="48"/>
      <c r="D563" s="48"/>
      <c r="E563" s="67" t="s">
        <v>3659</v>
      </c>
      <c r="F563" s="67" t="s">
        <v>4095</v>
      </c>
      <c r="G563" s="67" t="s">
        <v>4096</v>
      </c>
      <c r="H563" s="48"/>
    </row>
    <row r="564" spans="1:8" hidden="1" x14ac:dyDescent="0.2">
      <c r="A564" s="10" t="s">
        <v>1233</v>
      </c>
      <c r="B564" s="48" t="s">
        <v>4140</v>
      </c>
      <c r="C564" s="48"/>
      <c r="D564" s="48"/>
      <c r="E564" s="67" t="s">
        <v>3660</v>
      </c>
      <c r="F564" s="67" t="s">
        <v>4095</v>
      </c>
      <c r="G564" s="67" t="s">
        <v>4096</v>
      </c>
      <c r="H564" s="48"/>
    </row>
    <row r="565" spans="1:8" hidden="1" x14ac:dyDescent="0.2">
      <c r="A565" s="10" t="s">
        <v>1233</v>
      </c>
      <c r="B565" s="48" t="s">
        <v>4141</v>
      </c>
      <c r="C565" s="48"/>
      <c r="D565" s="48"/>
      <c r="E565" s="67" t="s">
        <v>3661</v>
      </c>
      <c r="F565" s="67" t="s">
        <v>4142</v>
      </c>
      <c r="G565" s="67" t="s">
        <v>4143</v>
      </c>
      <c r="H565" s="48"/>
    </row>
    <row r="566" spans="1:8" hidden="1" x14ac:dyDescent="0.2">
      <c r="A566" s="10" t="s">
        <v>1233</v>
      </c>
      <c r="B566" s="48" t="s">
        <v>4144</v>
      </c>
      <c r="C566" s="48"/>
      <c r="D566" s="48"/>
      <c r="E566" s="67" t="s">
        <v>3662</v>
      </c>
      <c r="F566" s="67" t="s">
        <v>4142</v>
      </c>
      <c r="G566" s="67" t="s">
        <v>4143</v>
      </c>
      <c r="H566" s="48"/>
    </row>
    <row r="567" spans="1:8" hidden="1" x14ac:dyDescent="0.2">
      <c r="A567" s="10" t="s">
        <v>1233</v>
      </c>
      <c r="B567" s="48" t="s">
        <v>4145</v>
      </c>
      <c r="C567" s="48"/>
      <c r="D567" s="48"/>
      <c r="E567" s="67" t="s">
        <v>3663</v>
      </c>
      <c r="F567" s="67" t="s">
        <v>4142</v>
      </c>
      <c r="G567" s="67" t="s">
        <v>4143</v>
      </c>
      <c r="H567" s="48"/>
    </row>
    <row r="568" spans="1:8" hidden="1" x14ac:dyDescent="0.2">
      <c r="A568" s="10" t="s">
        <v>760</v>
      </c>
      <c r="B568" s="48" t="s">
        <v>4236</v>
      </c>
      <c r="C568" s="48"/>
      <c r="D568" s="48"/>
      <c r="E568" s="67" t="s">
        <v>3664</v>
      </c>
      <c r="F568" s="67" t="s">
        <v>4142</v>
      </c>
      <c r="G568" s="67" t="s">
        <v>4143</v>
      </c>
      <c r="H568" s="48"/>
    </row>
    <row r="569" spans="1:8" hidden="1" x14ac:dyDescent="0.2">
      <c r="A569" s="10" t="s">
        <v>760</v>
      </c>
      <c r="B569" s="48" t="s">
        <v>4237</v>
      </c>
      <c r="C569" s="48"/>
      <c r="D569" s="48"/>
      <c r="E569" s="67" t="s">
        <v>3665</v>
      </c>
      <c r="F569" s="67" t="s">
        <v>4142</v>
      </c>
      <c r="G569" s="67" t="s">
        <v>4143</v>
      </c>
      <c r="H569" s="48"/>
    </row>
    <row r="570" spans="1:8" hidden="1" x14ac:dyDescent="0.2">
      <c r="A570" s="10" t="s">
        <v>760</v>
      </c>
      <c r="B570" s="48" t="s">
        <v>4238</v>
      </c>
      <c r="C570" s="48"/>
      <c r="D570" s="48"/>
      <c r="E570" s="67" t="s">
        <v>3666</v>
      </c>
      <c r="F570" s="67" t="s">
        <v>4142</v>
      </c>
      <c r="G570" s="67" t="s">
        <v>4143</v>
      </c>
      <c r="H570" s="48"/>
    </row>
    <row r="571" spans="1:8" hidden="1" x14ac:dyDescent="0.2">
      <c r="A571" s="10" t="s">
        <v>760</v>
      </c>
      <c r="B571" s="48" t="s">
        <v>4146</v>
      </c>
      <c r="C571" s="48"/>
      <c r="D571" s="48"/>
      <c r="E571" s="67" t="s">
        <v>3667</v>
      </c>
      <c r="F571" s="67" t="s">
        <v>4142</v>
      </c>
      <c r="G571" s="67" t="s">
        <v>4143</v>
      </c>
      <c r="H571" s="48"/>
    </row>
    <row r="572" spans="1:8" hidden="1" x14ac:dyDescent="0.2">
      <c r="A572" s="10" t="s">
        <v>760</v>
      </c>
      <c r="B572" s="48" t="s">
        <v>4239</v>
      </c>
      <c r="C572" s="48"/>
      <c r="D572" s="48"/>
      <c r="E572" s="67" t="s">
        <v>3668</v>
      </c>
      <c r="F572" s="67" t="s">
        <v>4095</v>
      </c>
      <c r="G572" s="67" t="s">
        <v>4096</v>
      </c>
      <c r="H572" s="48"/>
    </row>
    <row r="573" spans="1:8" hidden="1" x14ac:dyDescent="0.2">
      <c r="A573" s="10" t="s">
        <v>3826</v>
      </c>
      <c r="B573" s="48" t="s">
        <v>4147</v>
      </c>
      <c r="C573" s="48"/>
      <c r="D573" s="48"/>
      <c r="E573" s="67" t="s">
        <v>3669</v>
      </c>
      <c r="F573" s="67" t="s">
        <v>4095</v>
      </c>
      <c r="G573" s="67" t="s">
        <v>4096</v>
      </c>
      <c r="H573" s="48"/>
    </row>
    <row r="574" spans="1:8" hidden="1" x14ac:dyDescent="0.2">
      <c r="A574" s="10" t="s">
        <v>1239</v>
      </c>
      <c r="B574" s="48" t="s">
        <v>4148</v>
      </c>
      <c r="C574" s="48"/>
      <c r="D574" s="48"/>
      <c r="E574" s="67" t="s">
        <v>3670</v>
      </c>
      <c r="F574" s="67" t="s">
        <v>4095</v>
      </c>
      <c r="G574" s="67" t="s">
        <v>4096</v>
      </c>
      <c r="H574" s="48"/>
    </row>
    <row r="575" spans="1:8" hidden="1" x14ac:dyDescent="0.2">
      <c r="A575" s="10" t="s">
        <v>1239</v>
      </c>
      <c r="B575" s="48" t="s">
        <v>4149</v>
      </c>
      <c r="C575" s="48"/>
      <c r="D575" s="48"/>
      <c r="E575" s="67" t="s">
        <v>3671</v>
      </c>
      <c r="F575" s="67" t="s">
        <v>4095</v>
      </c>
      <c r="G575" s="67" t="s">
        <v>4096</v>
      </c>
      <c r="H575" s="48"/>
    </row>
    <row r="576" spans="1:8" hidden="1" x14ac:dyDescent="0.2">
      <c r="A576" s="10" t="s">
        <v>1239</v>
      </c>
      <c r="B576" s="48" t="s">
        <v>4150</v>
      </c>
      <c r="C576" s="48"/>
      <c r="D576" s="48"/>
      <c r="E576" s="67" t="s">
        <v>3672</v>
      </c>
      <c r="F576" s="67" t="s">
        <v>4095</v>
      </c>
      <c r="G576" s="67" t="s">
        <v>4096</v>
      </c>
      <c r="H576" s="48"/>
    </row>
    <row r="577" spans="1:8" hidden="1" x14ac:dyDescent="0.2">
      <c r="A577" s="10" t="s">
        <v>1239</v>
      </c>
      <c r="B577" s="48" t="s">
        <v>4151</v>
      </c>
      <c r="C577" s="48"/>
      <c r="D577" s="48"/>
      <c r="E577" s="67" t="s">
        <v>3673</v>
      </c>
      <c r="F577" s="67" t="s">
        <v>4095</v>
      </c>
      <c r="G577" s="67" t="s">
        <v>4096</v>
      </c>
      <c r="H577" s="48"/>
    </row>
    <row r="578" spans="1:8" hidden="1" x14ac:dyDescent="0.2">
      <c r="A578" s="10" t="s">
        <v>3796</v>
      </c>
      <c r="B578" s="48" t="s">
        <v>4152</v>
      </c>
      <c r="C578" s="48"/>
      <c r="D578" s="48"/>
      <c r="E578" s="67" t="s">
        <v>3674</v>
      </c>
      <c r="F578" s="67" t="s">
        <v>4095</v>
      </c>
      <c r="G578" s="67" t="s">
        <v>4096</v>
      </c>
      <c r="H578" s="48"/>
    </row>
    <row r="579" spans="1:8" hidden="1" x14ac:dyDescent="0.2">
      <c r="A579" s="10" t="s">
        <v>3796</v>
      </c>
      <c r="B579" s="48" t="s">
        <v>4153</v>
      </c>
      <c r="C579" s="48"/>
      <c r="D579" s="48"/>
      <c r="E579" s="67" t="s">
        <v>3675</v>
      </c>
      <c r="F579" s="67" t="s">
        <v>4095</v>
      </c>
      <c r="G579" s="67" t="s">
        <v>4096</v>
      </c>
      <c r="H579" s="48"/>
    </row>
    <row r="580" spans="1:8" hidden="1" x14ac:dyDescent="0.2">
      <c r="A580" s="10" t="s">
        <v>3796</v>
      </c>
      <c r="B580" s="48" t="s">
        <v>4154</v>
      </c>
      <c r="C580" s="48"/>
      <c r="D580" s="48"/>
      <c r="E580" s="67" t="s">
        <v>3676</v>
      </c>
      <c r="F580" s="67" t="s">
        <v>4095</v>
      </c>
      <c r="G580" s="67" t="s">
        <v>4096</v>
      </c>
      <c r="H580" s="48"/>
    </row>
    <row r="581" spans="1:8" hidden="1" x14ac:dyDescent="0.2">
      <c r="A581" s="10" t="s">
        <v>3796</v>
      </c>
      <c r="B581" s="48" t="s">
        <v>4155</v>
      </c>
      <c r="C581" s="48"/>
      <c r="D581" s="48"/>
      <c r="E581" s="67" t="s">
        <v>3677</v>
      </c>
      <c r="F581" s="67" t="s">
        <v>4095</v>
      </c>
      <c r="G581" s="67" t="s">
        <v>4096</v>
      </c>
      <c r="H581" s="48"/>
    </row>
    <row r="582" spans="1:8" hidden="1" x14ac:dyDescent="0.2">
      <c r="A582" s="10" t="s">
        <v>3796</v>
      </c>
      <c r="B582" s="48" t="s">
        <v>4156</v>
      </c>
      <c r="C582" s="48"/>
      <c r="D582" s="48"/>
      <c r="E582" s="67" t="s">
        <v>3678</v>
      </c>
      <c r="F582" s="67" t="s">
        <v>4095</v>
      </c>
      <c r="G582" s="67" t="s">
        <v>4096</v>
      </c>
      <c r="H582" s="48"/>
    </row>
    <row r="583" spans="1:8" hidden="1" x14ac:dyDescent="0.2">
      <c r="A583" s="10" t="s">
        <v>3797</v>
      </c>
      <c r="B583" s="48" t="s">
        <v>4157</v>
      </c>
      <c r="C583" s="48"/>
      <c r="D583" s="48"/>
      <c r="E583" s="67" t="s">
        <v>3679</v>
      </c>
      <c r="F583" s="67" t="s">
        <v>4095</v>
      </c>
      <c r="G583" s="67" t="s">
        <v>4096</v>
      </c>
      <c r="H583" s="48"/>
    </row>
    <row r="584" spans="1:8" hidden="1" x14ac:dyDescent="0.2">
      <c r="A584" s="10" t="s">
        <v>3797</v>
      </c>
      <c r="B584" s="48" t="s">
        <v>4158</v>
      </c>
      <c r="C584" s="48"/>
      <c r="D584" s="48"/>
      <c r="E584" s="67" t="s">
        <v>3680</v>
      </c>
      <c r="F584" s="67" t="s">
        <v>4095</v>
      </c>
      <c r="G584" s="67" t="s">
        <v>4096</v>
      </c>
      <c r="H584" s="48"/>
    </row>
    <row r="585" spans="1:8" hidden="1" x14ac:dyDescent="0.2">
      <c r="A585" s="10" t="s">
        <v>3797</v>
      </c>
      <c r="B585" s="48" t="s">
        <v>4159</v>
      </c>
      <c r="C585" s="48"/>
      <c r="D585" s="48"/>
      <c r="E585" s="67" t="s">
        <v>3681</v>
      </c>
      <c r="F585" s="67" t="s">
        <v>4095</v>
      </c>
      <c r="G585" s="67" t="s">
        <v>4096</v>
      </c>
      <c r="H585" s="48"/>
    </row>
    <row r="586" spans="1:8" hidden="1" x14ac:dyDescent="0.2">
      <c r="A586" s="10" t="s">
        <v>3797</v>
      </c>
      <c r="B586" s="48" t="s">
        <v>4160</v>
      </c>
      <c r="C586" s="48"/>
      <c r="D586" s="48"/>
      <c r="E586" s="67" t="s">
        <v>3682</v>
      </c>
      <c r="F586" s="67" t="s">
        <v>4095</v>
      </c>
      <c r="G586" s="67" t="s">
        <v>4096</v>
      </c>
      <c r="H586" s="48"/>
    </row>
    <row r="587" spans="1:8" hidden="1" x14ac:dyDescent="0.2">
      <c r="A587" s="10" t="s">
        <v>3797</v>
      </c>
      <c r="B587" s="48" t="s">
        <v>4161</v>
      </c>
      <c r="C587" s="48"/>
      <c r="D587" s="48"/>
      <c r="E587" s="67" t="s">
        <v>3683</v>
      </c>
      <c r="F587" s="67" t="s">
        <v>4095</v>
      </c>
      <c r="G587" s="67" t="s">
        <v>4096</v>
      </c>
      <c r="H587" s="48"/>
    </row>
    <row r="588" spans="1:8" hidden="1" x14ac:dyDescent="0.2">
      <c r="A588" s="10" t="s">
        <v>1384</v>
      </c>
      <c r="B588" s="48" t="s">
        <v>4162</v>
      </c>
      <c r="C588" s="48"/>
      <c r="D588" s="48"/>
      <c r="E588" s="67" t="s">
        <v>3684</v>
      </c>
      <c r="F588" s="67" t="s">
        <v>4095</v>
      </c>
      <c r="G588" s="67" t="s">
        <v>4096</v>
      </c>
      <c r="H588" s="48"/>
    </row>
    <row r="589" spans="1:8" hidden="1" x14ac:dyDescent="0.2">
      <c r="A589" s="10" t="s">
        <v>1240</v>
      </c>
      <c r="B589" s="48" t="s">
        <v>4163</v>
      </c>
      <c r="C589" s="48"/>
      <c r="D589" s="48"/>
      <c r="E589" s="67" t="s">
        <v>3685</v>
      </c>
      <c r="F589" s="67" t="s">
        <v>4095</v>
      </c>
      <c r="G589" s="67" t="s">
        <v>4096</v>
      </c>
      <c r="H589" s="48"/>
    </row>
    <row r="590" spans="1:8" hidden="1" x14ac:dyDescent="0.2">
      <c r="A590" s="10" t="s">
        <v>1240</v>
      </c>
      <c r="B590" s="48" t="s">
        <v>4164</v>
      </c>
      <c r="C590" s="48"/>
      <c r="D590" s="48"/>
      <c r="E590" s="67" t="s">
        <v>3686</v>
      </c>
      <c r="F590" s="67" t="s">
        <v>4095</v>
      </c>
      <c r="G590" s="67" t="s">
        <v>4096</v>
      </c>
      <c r="H590" s="48"/>
    </row>
    <row r="591" spans="1:8" hidden="1" x14ac:dyDescent="0.2">
      <c r="A591" s="10" t="s">
        <v>1240</v>
      </c>
      <c r="B591" s="48" t="s">
        <v>4165</v>
      </c>
      <c r="C591" s="48"/>
      <c r="D591" s="48"/>
      <c r="E591" s="67" t="s">
        <v>3687</v>
      </c>
      <c r="F591" s="67" t="s">
        <v>4095</v>
      </c>
      <c r="G591" s="67" t="s">
        <v>4096</v>
      </c>
      <c r="H591" s="48"/>
    </row>
    <row r="592" spans="1:8" hidden="1" x14ac:dyDescent="0.2">
      <c r="A592" s="10" t="s">
        <v>1240</v>
      </c>
      <c r="B592" s="48" t="s">
        <v>4166</v>
      </c>
      <c r="C592" s="48"/>
      <c r="D592" s="48"/>
      <c r="E592" s="67" t="s">
        <v>3688</v>
      </c>
      <c r="F592" s="67" t="s">
        <v>4095</v>
      </c>
      <c r="G592" s="67" t="s">
        <v>4096</v>
      </c>
      <c r="H592" s="48"/>
    </row>
    <row r="593" spans="1:8" hidden="1" x14ac:dyDescent="0.2">
      <c r="A593" s="10" t="s">
        <v>1236</v>
      </c>
      <c r="B593" s="48" t="s">
        <v>4167</v>
      </c>
      <c r="C593" s="48"/>
      <c r="D593" s="48"/>
      <c r="E593" s="67" t="s">
        <v>3689</v>
      </c>
      <c r="F593" s="67" t="s">
        <v>4095</v>
      </c>
      <c r="G593" s="67" t="s">
        <v>4096</v>
      </c>
      <c r="H593" s="48"/>
    </row>
    <row r="594" spans="1:8" hidden="1" x14ac:dyDescent="0.2">
      <c r="A594" s="10" t="s">
        <v>1236</v>
      </c>
      <c r="B594" s="48" t="s">
        <v>4168</v>
      </c>
      <c r="C594" s="48"/>
      <c r="D594" s="48"/>
      <c r="E594" s="67" t="s">
        <v>3690</v>
      </c>
      <c r="F594" s="67" t="s">
        <v>4095</v>
      </c>
      <c r="G594" s="67" t="s">
        <v>4096</v>
      </c>
      <c r="H594" s="48"/>
    </row>
    <row r="595" spans="1:8" hidden="1" x14ac:dyDescent="0.2">
      <c r="A595" s="10" t="s">
        <v>1236</v>
      </c>
      <c r="B595" s="48" t="s">
        <v>4169</v>
      </c>
      <c r="C595" s="48"/>
      <c r="D595" s="48"/>
      <c r="E595" s="67" t="s">
        <v>3691</v>
      </c>
      <c r="F595" s="67" t="s">
        <v>4095</v>
      </c>
      <c r="G595" s="67" t="s">
        <v>4096</v>
      </c>
      <c r="H595" s="48"/>
    </row>
    <row r="596" spans="1:8" hidden="1" x14ac:dyDescent="0.2">
      <c r="A596" s="10" t="s">
        <v>1236</v>
      </c>
      <c r="B596" s="48" t="s">
        <v>4170</v>
      </c>
      <c r="C596" s="48"/>
      <c r="D596" s="48"/>
      <c r="E596" s="67" t="s">
        <v>3692</v>
      </c>
      <c r="F596" s="67" t="s">
        <v>4095</v>
      </c>
      <c r="G596" s="67" t="s">
        <v>4096</v>
      </c>
      <c r="H596" s="48"/>
    </row>
    <row r="597" spans="1:8" hidden="1" x14ac:dyDescent="0.2">
      <c r="A597" s="10" t="s">
        <v>1236</v>
      </c>
      <c r="B597" s="48" t="s">
        <v>4171</v>
      </c>
      <c r="C597" s="48"/>
      <c r="D597" s="48"/>
      <c r="E597" s="67" t="s">
        <v>3693</v>
      </c>
      <c r="F597" s="67" t="s">
        <v>4095</v>
      </c>
      <c r="G597" s="67" t="s">
        <v>4096</v>
      </c>
      <c r="H597" s="48"/>
    </row>
    <row r="598" spans="1:8" hidden="1" x14ac:dyDescent="0.2">
      <c r="A598" s="10" t="s">
        <v>751</v>
      </c>
      <c r="B598" s="48" t="s">
        <v>4172</v>
      </c>
      <c r="C598" s="48"/>
      <c r="D598" s="48"/>
      <c r="E598" s="67" t="s">
        <v>3694</v>
      </c>
      <c r="F598" s="67" t="s">
        <v>4095</v>
      </c>
      <c r="G598" s="67" t="s">
        <v>4096</v>
      </c>
      <c r="H598" s="48"/>
    </row>
    <row r="599" spans="1:8" hidden="1" x14ac:dyDescent="0.2">
      <c r="A599" s="10" t="s">
        <v>751</v>
      </c>
      <c r="B599" s="48" t="s">
        <v>4173</v>
      </c>
      <c r="C599" s="48"/>
      <c r="D599" s="48"/>
      <c r="E599" s="67" t="s">
        <v>3695</v>
      </c>
      <c r="F599" s="67" t="s">
        <v>4095</v>
      </c>
      <c r="G599" s="67" t="s">
        <v>4096</v>
      </c>
      <c r="H599" s="48"/>
    </row>
    <row r="600" spans="1:8" hidden="1" x14ac:dyDescent="0.2">
      <c r="A600" s="10" t="s">
        <v>751</v>
      </c>
      <c r="B600" s="48" t="s">
        <v>4174</v>
      </c>
      <c r="C600" s="48"/>
      <c r="D600" s="48"/>
      <c r="E600" s="67" t="s">
        <v>3696</v>
      </c>
      <c r="F600" s="67" t="s">
        <v>4095</v>
      </c>
      <c r="G600" s="67" t="s">
        <v>4096</v>
      </c>
      <c r="H600" s="48"/>
    </row>
    <row r="601" spans="1:8" hidden="1" x14ac:dyDescent="0.2">
      <c r="A601" s="10" t="s">
        <v>751</v>
      </c>
      <c r="B601" s="48" t="s">
        <v>4175</v>
      </c>
      <c r="C601" s="48"/>
      <c r="D601" s="48"/>
      <c r="E601" s="67" t="s">
        <v>3697</v>
      </c>
      <c r="F601" s="67" t="s">
        <v>4095</v>
      </c>
      <c r="G601" s="67" t="s">
        <v>4096</v>
      </c>
      <c r="H601" s="48"/>
    </row>
    <row r="602" spans="1:8" hidden="1" x14ac:dyDescent="0.2">
      <c r="A602" s="10" t="s">
        <v>751</v>
      </c>
      <c r="B602" s="48" t="s">
        <v>4176</v>
      </c>
      <c r="C602" s="48"/>
      <c r="D602" s="48"/>
      <c r="E602" s="67" t="s">
        <v>3698</v>
      </c>
      <c r="F602" s="67" t="s">
        <v>4177</v>
      </c>
      <c r="G602" s="67" t="s">
        <v>4178</v>
      </c>
      <c r="H602" s="48"/>
    </row>
    <row r="603" spans="1:8" hidden="1" x14ac:dyDescent="0.2">
      <c r="A603" s="10" t="s">
        <v>1307</v>
      </c>
      <c r="B603" s="48" t="s">
        <v>3858</v>
      </c>
      <c r="C603" s="48"/>
      <c r="D603" s="48"/>
      <c r="E603" s="67" t="s">
        <v>3699</v>
      </c>
      <c r="F603" s="67" t="s">
        <v>4177</v>
      </c>
      <c r="G603" s="67" t="s">
        <v>4178</v>
      </c>
      <c r="H603" s="48"/>
    </row>
    <row r="604" spans="1:8" hidden="1" x14ac:dyDescent="0.2">
      <c r="A604" s="10" t="s">
        <v>1307</v>
      </c>
      <c r="B604" s="48" t="s">
        <v>3859</v>
      </c>
      <c r="C604" s="48"/>
      <c r="D604" s="48"/>
      <c r="E604" s="67" t="s">
        <v>3700</v>
      </c>
      <c r="F604" s="67" t="s">
        <v>4177</v>
      </c>
      <c r="G604" s="67" t="s">
        <v>4178</v>
      </c>
      <c r="H604" s="48"/>
    </row>
    <row r="605" spans="1:8" hidden="1" x14ac:dyDescent="0.2">
      <c r="A605" s="10" t="s">
        <v>1307</v>
      </c>
      <c r="B605" s="48" t="s">
        <v>3860</v>
      </c>
      <c r="C605" s="48"/>
      <c r="D605" s="48"/>
      <c r="E605" s="67" t="s">
        <v>3701</v>
      </c>
      <c r="F605" s="67" t="s">
        <v>4177</v>
      </c>
      <c r="G605" s="67" t="s">
        <v>4178</v>
      </c>
      <c r="H605" s="48"/>
    </row>
    <row r="606" spans="1:8" hidden="1" x14ac:dyDescent="0.2">
      <c r="A606" s="10" t="s">
        <v>1307</v>
      </c>
      <c r="B606" s="48" t="s">
        <v>4179</v>
      </c>
      <c r="C606" s="48"/>
      <c r="D606" s="48"/>
      <c r="E606" s="67" t="s">
        <v>3702</v>
      </c>
      <c r="F606" s="67" t="s">
        <v>4177</v>
      </c>
      <c r="G606" s="67" t="s">
        <v>4178</v>
      </c>
      <c r="H606" s="48"/>
    </row>
    <row r="607" spans="1:8" hidden="1" x14ac:dyDescent="0.2">
      <c r="A607" s="10" t="s">
        <v>1307</v>
      </c>
      <c r="B607" s="48" t="s">
        <v>3861</v>
      </c>
      <c r="C607" s="48"/>
      <c r="D607" s="48"/>
      <c r="E607" s="67" t="s">
        <v>3703</v>
      </c>
      <c r="F607" s="67" t="s">
        <v>4177</v>
      </c>
      <c r="G607" s="67" t="s">
        <v>4178</v>
      </c>
      <c r="H607" s="48"/>
    </row>
    <row r="608" spans="1:8" x14ac:dyDescent="0.2">
      <c r="A608" s="10" t="s">
        <v>1270</v>
      </c>
      <c r="B608" s="48" t="s">
        <v>4180</v>
      </c>
      <c r="C608" s="48" t="s">
        <v>4283</v>
      </c>
      <c r="D608" s="48" t="s">
        <v>3792</v>
      </c>
      <c r="E608" s="67" t="s">
        <v>3759</v>
      </c>
      <c r="F608" s="67" t="s">
        <v>4181</v>
      </c>
      <c r="G608" s="67" t="s">
        <v>3926</v>
      </c>
      <c r="H608" s="48"/>
    </row>
    <row r="609" spans="1:8" x14ac:dyDescent="0.2">
      <c r="A609" s="10" t="s">
        <v>1256</v>
      </c>
      <c r="B609" s="48" t="s">
        <v>4182</v>
      </c>
      <c r="C609" s="48" t="s">
        <v>4182</v>
      </c>
      <c r="D609" s="48" t="s">
        <v>3792</v>
      </c>
      <c r="E609" s="67" t="s">
        <v>3741</v>
      </c>
      <c r="F609" s="67" t="s">
        <v>4181</v>
      </c>
      <c r="G609" s="67" t="s">
        <v>3926</v>
      </c>
      <c r="H609" s="48"/>
    </row>
    <row r="610" spans="1:8" x14ac:dyDescent="0.2">
      <c r="A610" s="10" t="s">
        <v>1272</v>
      </c>
      <c r="B610" s="48" t="s">
        <v>4183</v>
      </c>
      <c r="C610" s="48" t="s">
        <v>4284</v>
      </c>
      <c r="D610" s="48" t="s">
        <v>3792</v>
      </c>
      <c r="E610" s="67" t="s">
        <v>3761</v>
      </c>
      <c r="F610" s="67" t="s">
        <v>4181</v>
      </c>
      <c r="G610" s="67" t="s">
        <v>3926</v>
      </c>
      <c r="H610" s="48"/>
    </row>
    <row r="611" spans="1:8" x14ac:dyDescent="0.2">
      <c r="A611" s="10" t="s">
        <v>1281</v>
      </c>
      <c r="B611" s="48" t="s">
        <v>4184</v>
      </c>
      <c r="C611" s="48" t="s">
        <v>4287</v>
      </c>
      <c r="D611" s="48" t="s">
        <v>3792</v>
      </c>
      <c r="E611" s="67" t="s">
        <v>3775</v>
      </c>
      <c r="F611" s="67" t="s">
        <v>4181</v>
      </c>
      <c r="G611" s="67" t="s">
        <v>3926</v>
      </c>
      <c r="H611" s="48"/>
    </row>
    <row r="612" spans="1:8" x14ac:dyDescent="0.2">
      <c r="A612" s="10" t="s">
        <v>1262</v>
      </c>
      <c r="B612" s="48" t="s">
        <v>4290</v>
      </c>
      <c r="C612" s="48" t="s">
        <v>4286</v>
      </c>
      <c r="D612" s="48" t="s">
        <v>3792</v>
      </c>
      <c r="E612" s="67" t="s">
        <v>3748</v>
      </c>
      <c r="F612" s="67" t="s">
        <v>4181</v>
      </c>
      <c r="G612" s="67" t="s">
        <v>3926</v>
      </c>
      <c r="H612" s="48"/>
    </row>
    <row r="613" spans="1:8" x14ac:dyDescent="0.2">
      <c r="A613" s="10" t="s">
        <v>1271</v>
      </c>
      <c r="B613" s="48" t="s">
        <v>4288</v>
      </c>
      <c r="C613" s="48" t="s">
        <v>4289</v>
      </c>
      <c r="D613" s="48" t="s">
        <v>3792</v>
      </c>
      <c r="E613" s="67" t="s">
        <v>3760</v>
      </c>
      <c r="F613" s="67" t="s">
        <v>4181</v>
      </c>
      <c r="G613" s="67" t="s">
        <v>3926</v>
      </c>
      <c r="H613" s="48"/>
    </row>
    <row r="614" spans="1:8" hidden="1" x14ac:dyDescent="0.2">
      <c r="A614" s="10" t="s">
        <v>1306</v>
      </c>
      <c r="B614" s="48" t="s">
        <v>4184</v>
      </c>
      <c r="C614" s="48" t="s">
        <v>4296</v>
      </c>
      <c r="D614" s="48"/>
      <c r="E614" s="67" t="s">
        <v>3728</v>
      </c>
      <c r="F614" s="67" t="s">
        <v>4185</v>
      </c>
      <c r="G614" s="67" t="s">
        <v>3939</v>
      </c>
      <c r="H614" s="48"/>
    </row>
    <row r="615" spans="1:8" x14ac:dyDescent="0.2">
      <c r="A615" s="10" t="s">
        <v>3916</v>
      </c>
      <c r="B615" s="48" t="s">
        <v>3915</v>
      </c>
      <c r="C615" s="48" t="s">
        <v>3915</v>
      </c>
      <c r="D615" s="48" t="s">
        <v>3792</v>
      </c>
      <c r="E615" s="67" t="s">
        <v>3610</v>
      </c>
      <c r="F615" s="67" t="s">
        <v>3916</v>
      </c>
      <c r="G615" s="67" t="s">
        <v>3915</v>
      </c>
      <c r="H615" s="48"/>
    </row>
    <row r="616" spans="1:8" hidden="1" x14ac:dyDescent="0.2">
      <c r="A616" s="10" t="s">
        <v>1226</v>
      </c>
      <c r="B616" s="48" t="s">
        <v>4186</v>
      </c>
      <c r="C616" s="48"/>
      <c r="D616" s="48"/>
      <c r="E616" s="67" t="s">
        <v>3611</v>
      </c>
      <c r="F616" s="67" t="s">
        <v>3916</v>
      </c>
      <c r="G616" s="67" t="s">
        <v>3915</v>
      </c>
      <c r="H616" s="48"/>
    </row>
    <row r="617" spans="1:8" hidden="1" x14ac:dyDescent="0.2">
      <c r="A617" s="10" t="s">
        <v>1227</v>
      </c>
      <c r="B617" s="48" t="s">
        <v>4187</v>
      </c>
      <c r="C617" s="48"/>
      <c r="D617" s="48"/>
      <c r="E617" s="67" t="s">
        <v>3612</v>
      </c>
      <c r="F617" s="67" t="s">
        <v>3916</v>
      </c>
      <c r="G617" s="67" t="s">
        <v>3915</v>
      </c>
      <c r="H617" s="48"/>
    </row>
    <row r="618" spans="1:8" hidden="1" x14ac:dyDescent="0.2">
      <c r="A618" s="10" t="s">
        <v>1228</v>
      </c>
      <c r="B618" s="48" t="s">
        <v>766</v>
      </c>
      <c r="C618" s="48"/>
      <c r="D618" s="48"/>
      <c r="E618" s="67" t="s">
        <v>3613</v>
      </c>
      <c r="F618" s="67" t="s">
        <v>3916</v>
      </c>
      <c r="G618" s="67" t="s">
        <v>3915</v>
      </c>
      <c r="H618" s="48"/>
    </row>
    <row r="619" spans="1:8" hidden="1" x14ac:dyDescent="0.2">
      <c r="A619" s="10" t="s">
        <v>1223</v>
      </c>
      <c r="B619" s="48" t="s">
        <v>766</v>
      </c>
      <c r="C619" s="48"/>
      <c r="D619" s="48"/>
      <c r="E619" s="67" t="s">
        <v>3604</v>
      </c>
      <c r="F619" s="67" t="s">
        <v>610</v>
      </c>
      <c r="G619" s="67" t="s">
        <v>4188</v>
      </c>
      <c r="H619" s="48"/>
    </row>
    <row r="620" spans="1:8" hidden="1" x14ac:dyDescent="0.2">
      <c r="A620" s="10" t="s">
        <v>1257</v>
      </c>
      <c r="B620" s="48" t="s">
        <v>4189</v>
      </c>
      <c r="C620" s="48"/>
      <c r="D620" s="48"/>
      <c r="E620" s="67" t="s">
        <v>3742</v>
      </c>
      <c r="F620" s="67" t="s">
        <v>613</v>
      </c>
      <c r="G620" s="67" t="s">
        <v>4190</v>
      </c>
      <c r="H620" s="48"/>
    </row>
    <row r="621" spans="1:8" hidden="1" x14ac:dyDescent="0.2">
      <c r="A621" s="10" t="s">
        <v>1219</v>
      </c>
      <c r="B621" s="48" t="s">
        <v>4191</v>
      </c>
      <c r="C621" s="48"/>
      <c r="D621" s="48"/>
      <c r="E621" s="67" t="s">
        <v>3751</v>
      </c>
      <c r="F621" s="67" t="s">
        <v>613</v>
      </c>
      <c r="G621" s="67" t="s">
        <v>4190</v>
      </c>
      <c r="H621" s="48"/>
    </row>
    <row r="622" spans="1:8" hidden="1" x14ac:dyDescent="0.2">
      <c r="A622" s="10" t="s">
        <v>1267</v>
      </c>
      <c r="B622" s="48" t="s">
        <v>4192</v>
      </c>
      <c r="C622" s="48"/>
      <c r="D622" s="48"/>
      <c r="E622" s="67" t="s">
        <v>3756</v>
      </c>
      <c r="F622" s="67" t="s">
        <v>613</v>
      </c>
      <c r="G622" s="67" t="s">
        <v>4190</v>
      </c>
      <c r="H622" s="48"/>
    </row>
    <row r="623" spans="1:8" hidden="1" x14ac:dyDescent="0.2">
      <c r="A623" s="10" t="s">
        <v>1170</v>
      </c>
      <c r="B623" s="48" t="s">
        <v>3907</v>
      </c>
      <c r="C623" s="48"/>
      <c r="D623" s="48"/>
      <c r="E623" s="67" t="s">
        <v>3755</v>
      </c>
      <c r="F623" s="67" t="s">
        <v>613</v>
      </c>
      <c r="G623" s="67" t="s">
        <v>4190</v>
      </c>
      <c r="H623" s="48"/>
    </row>
    <row r="624" spans="1:8" hidden="1" x14ac:dyDescent="0.2">
      <c r="A624" s="10" t="s">
        <v>1284</v>
      </c>
      <c r="B624" s="48" t="s">
        <v>3908</v>
      </c>
      <c r="C624" s="48"/>
      <c r="D624" s="48"/>
      <c r="E624" s="67" t="s">
        <v>3778</v>
      </c>
      <c r="F624" s="67" t="s">
        <v>613</v>
      </c>
      <c r="G624" s="67" t="s">
        <v>4190</v>
      </c>
      <c r="H624" s="48"/>
    </row>
    <row r="625" spans="1:8" hidden="1" x14ac:dyDescent="0.2">
      <c r="A625" s="10" t="s">
        <v>1299</v>
      </c>
      <c r="B625" s="48" t="s">
        <v>4193</v>
      </c>
      <c r="C625" s="48"/>
      <c r="D625" s="48"/>
      <c r="E625" s="67" t="s">
        <v>3782</v>
      </c>
      <c r="F625" s="67" t="s">
        <v>613</v>
      </c>
      <c r="G625" s="67" t="s">
        <v>4190</v>
      </c>
      <c r="H625" s="48"/>
    </row>
    <row r="626" spans="1:8" hidden="1" x14ac:dyDescent="0.2">
      <c r="A626" s="10" t="s">
        <v>1299</v>
      </c>
      <c r="B626" s="48" t="s">
        <v>3911</v>
      </c>
      <c r="C626" s="48"/>
      <c r="D626" s="48"/>
      <c r="E626" s="67" t="s">
        <v>3783</v>
      </c>
      <c r="F626" s="67" t="s">
        <v>613</v>
      </c>
      <c r="G626" s="67" t="s">
        <v>4190</v>
      </c>
      <c r="H626" s="48"/>
    </row>
    <row r="627" spans="1:8" hidden="1" x14ac:dyDescent="0.2">
      <c r="A627" s="10" t="s">
        <v>1224</v>
      </c>
      <c r="B627" s="48" t="s">
        <v>4194</v>
      </c>
      <c r="C627" s="48"/>
      <c r="D627" s="48"/>
      <c r="E627" s="67" t="s">
        <v>3606</v>
      </c>
      <c r="F627" s="67" t="s">
        <v>613</v>
      </c>
      <c r="G627" s="67" t="s">
        <v>4190</v>
      </c>
      <c r="H627" s="48"/>
    </row>
    <row r="628" spans="1:8" hidden="1" x14ac:dyDescent="0.2">
      <c r="A628" s="10" t="s">
        <v>1225</v>
      </c>
      <c r="B628" s="48" t="s">
        <v>3906</v>
      </c>
      <c r="C628" s="48"/>
      <c r="D628" s="48"/>
      <c r="E628" s="67" t="s">
        <v>3607</v>
      </c>
      <c r="F628" s="67" t="s">
        <v>613</v>
      </c>
      <c r="G628" s="67" t="s">
        <v>4190</v>
      </c>
      <c r="H628" s="48"/>
    </row>
    <row r="629" spans="1:8" hidden="1" x14ac:dyDescent="0.2">
      <c r="A629" s="10" t="s">
        <v>1403</v>
      </c>
      <c r="B629" s="48" t="s">
        <v>4195</v>
      </c>
      <c r="C629" s="48"/>
      <c r="D629" s="48"/>
      <c r="E629" s="67" t="s">
        <v>3608</v>
      </c>
      <c r="F629" s="67" t="s">
        <v>613</v>
      </c>
      <c r="G629" s="67" t="s">
        <v>4190</v>
      </c>
      <c r="H629" s="48"/>
    </row>
    <row r="630" spans="1:8" hidden="1" x14ac:dyDescent="0.2">
      <c r="A630" s="10" t="s">
        <v>1404</v>
      </c>
      <c r="B630" s="48" t="s">
        <v>4196</v>
      </c>
      <c r="C630" s="48"/>
      <c r="D630" s="48"/>
      <c r="E630" s="67" t="s">
        <v>3609</v>
      </c>
      <c r="F630" s="67" t="s">
        <v>613</v>
      </c>
      <c r="G630" s="67" t="s">
        <v>4190</v>
      </c>
      <c r="H630" s="48"/>
    </row>
    <row r="631" spans="1:8" hidden="1" x14ac:dyDescent="0.2">
      <c r="A631" s="10" t="s">
        <v>1264</v>
      </c>
      <c r="B631" s="48" t="s">
        <v>4197</v>
      </c>
      <c r="C631" s="48"/>
      <c r="D631" s="48"/>
      <c r="E631" s="67" t="s">
        <v>3752</v>
      </c>
      <c r="F631" s="67" t="s">
        <v>4198</v>
      </c>
      <c r="G631" s="67" t="s">
        <v>4199</v>
      </c>
      <c r="H631" s="48"/>
    </row>
    <row r="632" spans="1:8" hidden="1" x14ac:dyDescent="0.2">
      <c r="A632" s="10" t="s">
        <v>1269</v>
      </c>
      <c r="B632" s="48" t="s">
        <v>4200</v>
      </c>
      <c r="C632" s="48"/>
      <c r="D632" s="48"/>
      <c r="E632" s="67" t="s">
        <v>3758</v>
      </c>
      <c r="F632" s="67" t="s">
        <v>4201</v>
      </c>
      <c r="G632" s="67" t="s">
        <v>3947</v>
      </c>
      <c r="H632" s="48"/>
    </row>
    <row r="633" spans="1:8" hidden="1" x14ac:dyDescent="0.2">
      <c r="A633" s="10" t="s">
        <v>1283</v>
      </c>
      <c r="B633" s="48" t="s">
        <v>766</v>
      </c>
      <c r="C633" s="48"/>
      <c r="D633" s="48"/>
      <c r="E633" s="67" t="s">
        <v>3777</v>
      </c>
      <c r="F633" s="67" t="s">
        <v>4201</v>
      </c>
      <c r="G633" s="67" t="s">
        <v>3947</v>
      </c>
      <c r="H633" s="48"/>
    </row>
    <row r="634" spans="1:8" hidden="1" x14ac:dyDescent="0.2">
      <c r="A634" s="10" t="s">
        <v>3948</v>
      </c>
      <c r="B634" s="48" t="s">
        <v>4202</v>
      </c>
      <c r="C634" s="48"/>
      <c r="D634" s="48"/>
      <c r="E634" s="67" t="s">
        <v>3605</v>
      </c>
      <c r="F634" s="67" t="s">
        <v>3912</v>
      </c>
      <c r="G634" s="67" t="s">
        <v>3949</v>
      </c>
      <c r="H634" s="48"/>
    </row>
    <row r="635" spans="1:8" x14ac:dyDescent="0.2">
      <c r="A635" s="10" t="s">
        <v>3922</v>
      </c>
      <c r="B635" s="48" t="s">
        <v>3925</v>
      </c>
      <c r="C635" s="48" t="s">
        <v>3925</v>
      </c>
      <c r="D635" s="48" t="s">
        <v>3067</v>
      </c>
      <c r="E635" s="67" t="s">
        <v>3753</v>
      </c>
      <c r="F635" s="67" t="s">
        <v>3112</v>
      </c>
      <c r="G635" s="67" t="s">
        <v>3925</v>
      </c>
      <c r="H635" s="48"/>
    </row>
    <row r="636" spans="1:8" hidden="1" x14ac:dyDescent="0.2">
      <c r="A636" s="10" t="s">
        <v>1298</v>
      </c>
      <c r="B636" s="48" t="s">
        <v>3937</v>
      </c>
      <c r="C636" s="48"/>
      <c r="D636" s="48"/>
      <c r="E636" s="67" t="s">
        <v>3784</v>
      </c>
      <c r="F636" s="67" t="s">
        <v>4203</v>
      </c>
      <c r="G636" s="67" t="s">
        <v>4204</v>
      </c>
      <c r="H636" s="48"/>
    </row>
    <row r="637" spans="1:8" hidden="1" x14ac:dyDescent="0.2">
      <c r="A637" s="10" t="s">
        <v>1298</v>
      </c>
      <c r="B637" s="48" t="s">
        <v>4205</v>
      </c>
      <c r="C637" s="48"/>
      <c r="D637" s="48"/>
      <c r="E637" s="67" t="s">
        <v>3785</v>
      </c>
      <c r="F637" s="67" t="s">
        <v>4203</v>
      </c>
      <c r="G637" s="67" t="s">
        <v>4204</v>
      </c>
      <c r="H637" s="48"/>
    </row>
    <row r="638" spans="1:8" x14ac:dyDescent="0.2">
      <c r="A638" s="10" t="s">
        <v>3920</v>
      </c>
      <c r="B638" s="48" t="s">
        <v>4206</v>
      </c>
      <c r="C638" s="48" t="s">
        <v>4206</v>
      </c>
      <c r="D638" s="48" t="s">
        <v>3067</v>
      </c>
      <c r="E638" s="67" t="s">
        <v>3757</v>
      </c>
      <c r="F638" s="67" t="s">
        <v>1295</v>
      </c>
      <c r="G638" s="67" t="s">
        <v>4206</v>
      </c>
      <c r="H638" s="48"/>
    </row>
    <row r="639" spans="1:8" x14ac:dyDescent="0.2">
      <c r="A639" s="10" t="s">
        <v>1266</v>
      </c>
      <c r="B639" s="48" t="s">
        <v>3917</v>
      </c>
      <c r="C639" s="48" t="s">
        <v>3917</v>
      </c>
      <c r="D639" s="48" t="s">
        <v>3067</v>
      </c>
      <c r="E639" s="67" t="s">
        <v>3754</v>
      </c>
      <c r="F639" s="67" t="s">
        <v>3942</v>
      </c>
      <c r="G639" s="67" t="s">
        <v>3917</v>
      </c>
      <c r="H639" s="48"/>
    </row>
    <row r="640" spans="1:8" hidden="1" x14ac:dyDescent="0.2">
      <c r="A640" s="10" t="s">
        <v>1285</v>
      </c>
      <c r="B640" s="48" t="s">
        <v>4207</v>
      </c>
      <c r="C640" s="48"/>
      <c r="D640" s="48"/>
      <c r="E640" s="67" t="s">
        <v>3779</v>
      </c>
      <c r="F640" s="67" t="s">
        <v>4208</v>
      </c>
      <c r="G640" s="67" t="s">
        <v>4209</v>
      </c>
      <c r="H640" s="48"/>
    </row>
    <row r="641" spans="1:8" hidden="1" x14ac:dyDescent="0.2">
      <c r="A641" s="10" t="s">
        <v>3918</v>
      </c>
      <c r="B641" s="48" t="s">
        <v>766</v>
      </c>
      <c r="C641" s="48"/>
      <c r="D641" s="48"/>
      <c r="E641" s="67" t="s">
        <v>3722</v>
      </c>
      <c r="F641" s="67" t="s">
        <v>4210</v>
      </c>
      <c r="G641" s="67" t="s">
        <v>3924</v>
      </c>
      <c r="H641" s="48"/>
    </row>
    <row r="642" spans="1:8" hidden="1" x14ac:dyDescent="0.2">
      <c r="A642" s="10" t="s">
        <v>3919</v>
      </c>
      <c r="B642" s="48" t="s">
        <v>766</v>
      </c>
      <c r="C642" s="48"/>
      <c r="D642" s="48"/>
      <c r="E642" s="67" t="s">
        <v>3721</v>
      </c>
      <c r="F642" s="67" t="s">
        <v>4210</v>
      </c>
      <c r="G642" s="67" t="s">
        <v>3924</v>
      </c>
      <c r="H642" s="48"/>
    </row>
    <row r="643" spans="1:8" hidden="1" x14ac:dyDescent="0.2">
      <c r="A643" s="10" t="s">
        <v>1241</v>
      </c>
      <c r="B643" s="48" t="s">
        <v>766</v>
      </c>
      <c r="C643" s="48"/>
      <c r="D643" s="48"/>
      <c r="E643" s="67" t="s">
        <v>3723</v>
      </c>
      <c r="F643" s="67" t="s">
        <v>4210</v>
      </c>
      <c r="G643" s="67" t="s">
        <v>3924</v>
      </c>
      <c r="H643" s="48"/>
    </row>
    <row r="644" spans="1:8" hidden="1" x14ac:dyDescent="0.2">
      <c r="A644" s="10" t="s">
        <v>1242</v>
      </c>
      <c r="B644" s="48" t="s">
        <v>766</v>
      </c>
      <c r="C644" s="48"/>
      <c r="D644" s="48"/>
      <c r="E644" s="67" t="s">
        <v>3724</v>
      </c>
      <c r="F644" s="67" t="s">
        <v>4210</v>
      </c>
      <c r="G644" s="67" t="s">
        <v>3924</v>
      </c>
      <c r="H644" s="48"/>
    </row>
    <row r="645" spans="1:8" hidden="1" x14ac:dyDescent="0.2">
      <c r="A645" s="10" t="s">
        <v>1243</v>
      </c>
      <c r="B645" s="48" t="s">
        <v>766</v>
      </c>
      <c r="C645" s="48"/>
      <c r="D645" s="48"/>
      <c r="E645" s="67" t="s">
        <v>3725</v>
      </c>
      <c r="F645" s="67" t="s">
        <v>4210</v>
      </c>
      <c r="G645" s="67" t="s">
        <v>3924</v>
      </c>
      <c r="H645" s="48"/>
    </row>
    <row r="646" spans="1:8" hidden="1" x14ac:dyDescent="0.2">
      <c r="A646" s="10" t="s">
        <v>1244</v>
      </c>
      <c r="B646" s="48" t="s">
        <v>766</v>
      </c>
      <c r="C646" s="48"/>
      <c r="D646" s="48"/>
      <c r="E646" s="67" t="s">
        <v>3726</v>
      </c>
      <c r="F646" s="67" t="s">
        <v>4210</v>
      </c>
      <c r="G646" s="67" t="s">
        <v>3924</v>
      </c>
      <c r="H646" s="48"/>
    </row>
    <row r="647" spans="1:8" hidden="1" x14ac:dyDescent="0.2">
      <c r="A647" s="10" t="s">
        <v>3921</v>
      </c>
      <c r="B647" s="48" t="s">
        <v>4211</v>
      </c>
      <c r="C647" s="48"/>
      <c r="D647" s="48"/>
      <c r="E647" s="67" t="s">
        <v>3729</v>
      </c>
      <c r="F647" s="67" t="s">
        <v>1586</v>
      </c>
      <c r="G647" s="67" t="s">
        <v>3946</v>
      </c>
      <c r="H647" s="48"/>
    </row>
    <row r="648" spans="1:8" hidden="1" x14ac:dyDescent="0.2">
      <c r="A648" s="10" t="s">
        <v>1300</v>
      </c>
      <c r="B648" s="48" t="s">
        <v>4212</v>
      </c>
      <c r="C648" s="48"/>
      <c r="D648" s="48"/>
      <c r="E648" s="67" t="s">
        <v>3780</v>
      </c>
      <c r="F648" s="67" t="s">
        <v>4213</v>
      </c>
      <c r="G648" s="67" t="s">
        <v>4214</v>
      </c>
      <c r="H648" s="48"/>
    </row>
    <row r="649" spans="1:8" hidden="1" x14ac:dyDescent="0.2">
      <c r="A649" s="10" t="s">
        <v>3823</v>
      </c>
      <c r="B649" s="48" t="s">
        <v>4215</v>
      </c>
      <c r="C649" s="48"/>
      <c r="D649" s="48"/>
      <c r="E649" s="67" t="s">
        <v>3781</v>
      </c>
      <c r="F649" s="67" t="s">
        <v>4213</v>
      </c>
      <c r="G649" s="67" t="s">
        <v>4214</v>
      </c>
      <c r="H649" s="48"/>
    </row>
    <row r="650" spans="1:8" hidden="1" x14ac:dyDescent="0.2">
      <c r="A650" s="10" t="s">
        <v>3824</v>
      </c>
      <c r="B650" s="48" t="s">
        <v>3820</v>
      </c>
      <c r="C650" s="48"/>
      <c r="D650" s="48"/>
      <c r="E650" s="67" t="s">
        <v>3931</v>
      </c>
      <c r="F650" s="67" t="s">
        <v>1586</v>
      </c>
      <c r="G650" s="67" t="s">
        <v>3946</v>
      </c>
      <c r="H650" s="48"/>
    </row>
    <row r="651" spans="1:8" hidden="1" x14ac:dyDescent="0.2">
      <c r="A651" s="10" t="s">
        <v>4254</v>
      </c>
      <c r="B651" s="48" t="s">
        <v>4254</v>
      </c>
      <c r="C651" s="48"/>
      <c r="D651" s="48"/>
      <c r="E651" s="67" t="s">
        <v>4255</v>
      </c>
      <c r="F651" s="67" t="s">
        <v>1590</v>
      </c>
      <c r="G651" s="67" t="s">
        <v>4256</v>
      </c>
      <c r="H651" s="48"/>
    </row>
    <row r="652" spans="1:8" hidden="1" x14ac:dyDescent="0.2">
      <c r="A652" s="10" t="s">
        <v>4257</v>
      </c>
      <c r="B652" s="48" t="s">
        <v>4257</v>
      </c>
      <c r="C652" s="48"/>
      <c r="D652" s="48"/>
      <c r="E652" s="67" t="s">
        <v>4300</v>
      </c>
      <c r="F652" s="67" t="s">
        <v>1590</v>
      </c>
      <c r="G652" s="67" t="s">
        <v>4256</v>
      </c>
      <c r="H652" s="48"/>
    </row>
    <row r="653" spans="1:8" x14ac:dyDescent="0.2">
      <c r="A653" s="10" t="s">
        <v>4250</v>
      </c>
      <c r="B653" s="48" t="s">
        <v>4264</v>
      </c>
      <c r="C653" s="48" t="s">
        <v>4264</v>
      </c>
      <c r="D653" s="48" t="s">
        <v>3792</v>
      </c>
      <c r="E653" s="67" t="s">
        <v>4258</v>
      </c>
      <c r="F653" s="67" t="s">
        <v>4263</v>
      </c>
      <c r="G653" s="48" t="s">
        <v>4265</v>
      </c>
      <c r="H653" s="48"/>
    </row>
    <row r="654" spans="1:8" hidden="1" x14ac:dyDescent="0.2">
      <c r="A654" s="10" t="s">
        <v>4302</v>
      </c>
      <c r="B654" s="48" t="s">
        <v>4303</v>
      </c>
      <c r="C654" s="48" t="s">
        <v>4303</v>
      </c>
      <c r="D654" s="48"/>
      <c r="E654" s="67" t="s">
        <v>4301</v>
      </c>
      <c r="F654" s="67" t="s">
        <v>4305</v>
      </c>
      <c r="G654" s="48" t="s">
        <v>4304</v>
      </c>
      <c r="H654" s="48"/>
    </row>
  </sheetData>
  <autoFilter ref="A1:H654">
    <filterColumn colId="3">
      <customFilters>
        <customFilter operator="notEqual" val=" "/>
      </customFilters>
    </filterColumn>
  </autoFilter>
  <phoneticPr fontId="2" type="noConversion"/>
  <pageMargins left="0.25" right="0.25" top="0.75" bottom="0.75" header="0.3" footer="0.3"/>
  <pageSetup paperSize="9" scale="90" fitToHeight="0" orientation="landscape" r:id="rId1"/>
  <ignoredErrors>
    <ignoredError sqref="E34:E649 E2:E29 E30:E33 E65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3"/>
  <sheetViews>
    <sheetView workbookViewId="0">
      <pane ySplit="1" topLeftCell="A2" activePane="bottomLeft" state="frozen"/>
      <selection pane="bottomLeft" activeCell="E96" sqref="E96"/>
    </sheetView>
  </sheetViews>
  <sheetFormatPr defaultRowHeight="21" customHeight="1" x14ac:dyDescent="0.2"/>
  <cols>
    <col min="1" max="1" width="6.5" customWidth="1"/>
    <col min="2" max="2" width="9.25" customWidth="1"/>
    <col min="3" max="4" width="13" bestFit="1" customWidth="1"/>
    <col min="5" max="5" width="10.125" customWidth="1"/>
    <col min="6" max="6" width="16.875" bestFit="1" customWidth="1"/>
    <col min="7" max="7" width="13" customWidth="1"/>
    <col min="8" max="8" width="12.125" bestFit="1" customWidth="1"/>
    <col min="9" max="9" width="9.25" bestFit="1" customWidth="1"/>
    <col min="10" max="10" width="8.25" bestFit="1" customWidth="1"/>
    <col min="11" max="11" width="10" bestFit="1" customWidth="1"/>
    <col min="12" max="12" width="9.25" bestFit="1" customWidth="1"/>
    <col min="13" max="13" width="39.375" style="9" bestFit="1" customWidth="1"/>
    <col min="14" max="14" width="53.25" style="9" bestFit="1" customWidth="1"/>
    <col min="15" max="15" width="17.875" bestFit="1" customWidth="1"/>
    <col min="16" max="16" width="7.125" bestFit="1" customWidth="1"/>
  </cols>
  <sheetData>
    <row r="1" spans="1:16" ht="24.75" customHeight="1" x14ac:dyDescent="0.2">
      <c r="A1" s="36" t="s">
        <v>758</v>
      </c>
      <c r="B1" s="36" t="s">
        <v>3036</v>
      </c>
      <c r="C1" s="36" t="s">
        <v>3037</v>
      </c>
      <c r="D1" s="36" t="s">
        <v>3038</v>
      </c>
      <c r="E1" s="36" t="s">
        <v>3041</v>
      </c>
      <c r="F1" s="36" t="s">
        <v>3862</v>
      </c>
      <c r="G1" s="36" t="s">
        <v>3866</v>
      </c>
      <c r="H1" s="74" t="s">
        <v>3936</v>
      </c>
      <c r="I1" s="36" t="s">
        <v>3039</v>
      </c>
      <c r="J1" s="36" t="s">
        <v>3040</v>
      </c>
      <c r="K1" s="36" t="s">
        <v>3882</v>
      </c>
      <c r="L1" s="71" t="s">
        <v>3932</v>
      </c>
      <c r="M1" s="36" t="s">
        <v>3042</v>
      </c>
      <c r="N1" s="36" t="s">
        <v>3043</v>
      </c>
      <c r="O1" s="95" t="s">
        <v>3865</v>
      </c>
      <c r="P1" s="95"/>
    </row>
    <row r="2" spans="1:16" ht="24.75" customHeight="1" x14ac:dyDescent="0.2">
      <c r="A2" s="2">
        <v>1</v>
      </c>
      <c r="B2" s="2" t="s">
        <v>3044</v>
      </c>
      <c r="C2" s="2" t="s">
        <v>3045</v>
      </c>
      <c r="D2" s="2" t="s">
        <v>3045</v>
      </c>
      <c r="E2" s="46" t="str">
        <f>IF(C2=SUBSTITUTE(D2,"-X",""),"一致","不一致")</f>
        <v>一致</v>
      </c>
      <c r="F2" s="2" t="s">
        <v>3836</v>
      </c>
      <c r="G2" s="2"/>
      <c r="H2" s="70" t="str">
        <f>INDEX(中文!G:G,MATCH(已有卡片!F2,中文!B:B,0))</f>
        <v>塞尔达</v>
      </c>
      <c r="I2" s="2" t="s">
        <v>3046</v>
      </c>
      <c r="J2" s="2" t="s">
        <v>3047</v>
      </c>
      <c r="K2" s="2" t="s">
        <v>766</v>
      </c>
      <c r="L2" s="2"/>
      <c r="M2" s="47" t="str">
        <f>LEFT(INDEX(已整理!F:F,MATCH(已有卡片!C2,已整理!N:N,0)),LEN(INDEX(已整理!F:F,MATCH(已有卡片!C2,已整理!N:N,0)) )-4)</f>
        <v>[SSB] 05 - Link</v>
      </c>
      <c r="N2" s="47" t="str">
        <f>LEFT(INDEX(已整理!F:F,MATCH(已有卡片!D2,已整理!N:N,0)),LEN(INDEX(已整理!F:F,MATCH(已有卡片!D2,已整理!N:N,0)) )-4)</f>
        <v>[SSB] 05 - Link</v>
      </c>
      <c r="O2" s="70" t="str">
        <f>INDEX(中文!A:A,MATCH(已有卡片!F2,中文!B:B,0))</f>
        <v>Link</v>
      </c>
      <c r="P2" s="70" t="str">
        <f>INDEX(中文!D:D,MATCH(已有卡片!F2,中文!B:B,0))</f>
        <v>奥德赛</v>
      </c>
    </row>
    <row r="3" spans="1:16" ht="24.75" customHeight="1" x14ac:dyDescent="0.2">
      <c r="A3" s="2">
        <v>2</v>
      </c>
      <c r="B3" s="2" t="s">
        <v>3048</v>
      </c>
      <c r="C3" s="2" t="s">
        <v>3049</v>
      </c>
      <c r="D3" s="2" t="s">
        <v>3049</v>
      </c>
      <c r="E3" s="46" t="str">
        <f t="shared" ref="E3:E66" si="0">IF(C3=SUBSTITUTE(D3,"-X",""),"一致","不一致")</f>
        <v>一致</v>
      </c>
      <c r="F3" s="2" t="s">
        <v>3044</v>
      </c>
      <c r="G3" s="2"/>
      <c r="H3" s="70" t="str">
        <f>INDEX(中文!G:G,MATCH(已有卡片!F3,中文!B:B,0))</f>
        <v>塞尔达</v>
      </c>
      <c r="I3" s="2" t="s">
        <v>3050</v>
      </c>
      <c r="J3" s="2" t="s">
        <v>3051</v>
      </c>
      <c r="K3" s="2" t="s">
        <v>766</v>
      </c>
      <c r="L3" s="2"/>
      <c r="M3" s="47" t="str">
        <f>LEFT(INDEX(已整理!F:F,MATCH(已有卡片!C3,已整理!N:N,0)),LEN(INDEX(已整理!F:F,MATCH(已有卡片!C3,已整理!N:N,0)) )-4)</f>
        <v>[SSB] 13 - Zelda</v>
      </c>
      <c r="N3" s="47" t="str">
        <f>LEFT(INDEX(已整理!F:F,MATCH(已有卡片!D3,已整理!N:N,0)),LEN(INDEX(已整理!F:F,MATCH(已有卡片!D3,已整理!N:N,0)) )-4)</f>
        <v>[SSB] 13 - Zelda</v>
      </c>
      <c r="O3" s="70" t="str">
        <f>INDEX(中文!A:A,MATCH(已有卡片!F3,中文!B:B,0))</f>
        <v>Zelda</v>
      </c>
      <c r="P3" s="70" t="str">
        <f>INDEX(中文!D:D,MATCH(已有卡片!F3,中文!B:B,0))</f>
        <v>奥德赛</v>
      </c>
    </row>
    <row r="4" spans="1:16" ht="24.75" customHeight="1" x14ac:dyDescent="0.2">
      <c r="A4" s="2">
        <v>3</v>
      </c>
      <c r="B4" s="2" t="s">
        <v>3048</v>
      </c>
      <c r="C4" s="2" t="s">
        <v>3052</v>
      </c>
      <c r="D4" s="2" t="s">
        <v>3052</v>
      </c>
      <c r="E4" s="46" t="str">
        <f t="shared" si="0"/>
        <v>一致</v>
      </c>
      <c r="F4" s="2" t="s">
        <v>3837</v>
      </c>
      <c r="G4" s="2"/>
      <c r="H4" s="70" t="str">
        <f>INDEX(中文!G:G,MATCH(已有卡片!F4,中文!B:B,0))</f>
        <v>塞尔达</v>
      </c>
      <c r="I4" s="2" t="s">
        <v>3050</v>
      </c>
      <c r="J4" s="2" t="s">
        <v>3051</v>
      </c>
      <c r="K4" s="2" t="s">
        <v>766</v>
      </c>
      <c r="L4" s="2"/>
      <c r="M4" s="47" t="str">
        <f>LEFT(INDEX(已整理!F:F,MATCH(已有卡片!C4,已整理!N:N,0)),LEN(INDEX(已整理!F:F,MATCH(已有卡片!C4,已整理!N:N,0)) )-4)</f>
        <v>[SSB] 22 - Toon Link</v>
      </c>
      <c r="N4" s="47" t="str">
        <f>LEFT(INDEX(已整理!F:F,MATCH(已有卡片!D4,已整理!N:N,0)),LEN(INDEX(已整理!F:F,MATCH(已有卡片!D4,已整理!N:N,0)) )-4)</f>
        <v>[SSB] 22 - Toon Link</v>
      </c>
      <c r="O4" s="70" t="str">
        <f>INDEX(中文!A:A,MATCH(已有卡片!F4,中文!B:B,0))</f>
        <v>Toon Link</v>
      </c>
      <c r="P4" s="70" t="str">
        <f>INDEX(中文!D:D,MATCH(已有卡片!F4,中文!B:B,0))</f>
        <v>奥德赛</v>
      </c>
    </row>
    <row r="5" spans="1:16" ht="24.75" customHeight="1" x14ac:dyDescent="0.2">
      <c r="A5" s="2">
        <v>4</v>
      </c>
      <c r="B5" s="2" t="s">
        <v>3048</v>
      </c>
      <c r="C5" s="2" t="s">
        <v>3053</v>
      </c>
      <c r="D5" s="2" t="s">
        <v>3053</v>
      </c>
      <c r="E5" s="46" t="str">
        <f t="shared" si="0"/>
        <v>一致</v>
      </c>
      <c r="F5" s="2" t="s">
        <v>3838</v>
      </c>
      <c r="G5" s="2"/>
      <c r="H5" s="70" t="str">
        <f>INDEX(中文!G:G,MATCH(已有卡片!F5,中文!B:B,0))</f>
        <v>塞尔达</v>
      </c>
      <c r="I5" s="2" t="s">
        <v>3050</v>
      </c>
      <c r="J5" s="2" t="s">
        <v>3051</v>
      </c>
      <c r="K5" s="2" t="s">
        <v>766</v>
      </c>
      <c r="L5" s="2"/>
      <c r="M5" s="47" t="str">
        <f>LEFT(INDEX(已整理!F:F,MATCH(已有卡片!C5,已整理!N:N,0)),LEN(INDEX(已整理!F:F,MATCH(已有卡片!C5,已整理!N:N,0)) )-4)</f>
        <v>[SSB] 23 - Sheik</v>
      </c>
      <c r="N5" s="47" t="str">
        <f>LEFT(INDEX(已整理!F:F,MATCH(已有卡片!D5,已整理!N:N,0)),LEN(INDEX(已整理!F:F,MATCH(已有卡片!D5,已整理!N:N,0)) )-4)</f>
        <v>[SSB] 23 - Sheik</v>
      </c>
      <c r="O5" s="70" t="str">
        <f>INDEX(中文!A:A,MATCH(已有卡片!F5,中文!B:B,0))</f>
        <v>Sheik</v>
      </c>
      <c r="P5" s="70" t="str">
        <f>INDEX(中文!D:D,MATCH(已有卡片!F5,中文!B:B,0))</f>
        <v>奥德赛</v>
      </c>
    </row>
    <row r="6" spans="1:16" ht="24.75" customHeight="1" x14ac:dyDescent="0.2">
      <c r="A6" s="2">
        <v>5</v>
      </c>
      <c r="B6" s="2" t="s">
        <v>3048</v>
      </c>
      <c r="C6" s="2" t="s">
        <v>3054</v>
      </c>
      <c r="D6" s="2" t="s">
        <v>3054</v>
      </c>
      <c r="E6" s="46" t="str">
        <f t="shared" si="0"/>
        <v>一致</v>
      </c>
      <c r="F6" s="2" t="s">
        <v>3839</v>
      </c>
      <c r="G6" s="2"/>
      <c r="H6" s="70" t="str">
        <f>INDEX(中文!G:G,MATCH(已有卡片!F6,中文!B:B,0))</f>
        <v>塞尔达</v>
      </c>
      <c r="I6" s="2" t="s">
        <v>3050</v>
      </c>
      <c r="J6" s="2" t="s">
        <v>3051</v>
      </c>
      <c r="K6" s="2" t="s">
        <v>766</v>
      </c>
      <c r="L6" s="2"/>
      <c r="M6" s="47" t="str">
        <f>LEFT(INDEX(已整理!F:F,MATCH(已有卡片!C6,已整理!N:N,0)),LEN(INDEX(已整理!F:F,MATCH(已有卡片!C6,已整理!N:N,0)) )-4)</f>
        <v>[SSB] 41 - Ganondorf</v>
      </c>
      <c r="N6" s="47" t="str">
        <f>LEFT(INDEX(已整理!F:F,MATCH(已有卡片!D6,已整理!N:N,0)),LEN(INDEX(已整理!F:F,MATCH(已有卡片!D6,已整理!N:N,0)) )-4)</f>
        <v>[SSB] 41 - Ganondorf</v>
      </c>
      <c r="O6" s="70" t="str">
        <f>INDEX(中文!A:A,MATCH(已有卡片!F6,中文!B:B,0))</f>
        <v>Ganondorf</v>
      </c>
      <c r="P6" s="70" t="str">
        <f>INDEX(中文!D:D,MATCH(已有卡片!F6,中文!B:B,0))</f>
        <v>奥德赛</v>
      </c>
    </row>
    <row r="7" spans="1:16" ht="24.75" customHeight="1" x14ac:dyDescent="0.2">
      <c r="A7" s="2">
        <v>6</v>
      </c>
      <c r="B7" s="2" t="s">
        <v>3048</v>
      </c>
      <c r="C7" s="2" t="s">
        <v>3055</v>
      </c>
      <c r="D7" s="2" t="s">
        <v>3055</v>
      </c>
      <c r="E7" s="46" t="str">
        <f t="shared" si="0"/>
        <v>一致</v>
      </c>
      <c r="F7" s="2" t="s">
        <v>3840</v>
      </c>
      <c r="G7" s="2"/>
      <c r="H7" s="70" t="str">
        <f>INDEX(中文!G:G,MATCH(已有卡片!F7,中文!B:B,0))</f>
        <v>塞尔达-旷野</v>
      </c>
      <c r="I7" s="2" t="s">
        <v>3050</v>
      </c>
      <c r="J7" s="2" t="s">
        <v>3051</v>
      </c>
      <c r="K7" s="2" t="s">
        <v>766</v>
      </c>
      <c r="L7" s="2"/>
      <c r="M7" s="47" t="str">
        <f>LEFT(INDEX(已整理!F:F,MATCH(已有卡片!C7,已整理!N:N,0)),LEN(INDEX(已整理!F:F,MATCH(已有卡片!C7,已整理!N:N,0)) )-4)</f>
        <v>[ZBW] 01 - Bokoblin</v>
      </c>
      <c r="N7" s="47" t="str">
        <f>LEFT(INDEX(已整理!F:F,MATCH(已有卡片!D7,已整理!N:N,0)),LEN(INDEX(已整理!F:F,MATCH(已有卡片!D7,已整理!N:N,0)) )-4)</f>
        <v>[ZBW] 01 - Bokoblin</v>
      </c>
      <c r="O7" s="70" t="str">
        <f>INDEX(中文!A:A,MATCH(已有卡片!F7,中文!B:B,0))</f>
        <v>Bokoblin</v>
      </c>
      <c r="P7" s="70" t="str">
        <f>INDEX(中文!D:D,MATCH(已有卡片!F7,中文!B:B,0))</f>
        <v>奥德赛</v>
      </c>
    </row>
    <row r="8" spans="1:16" ht="24.75" customHeight="1" x14ac:dyDescent="0.2">
      <c r="A8" s="2">
        <v>7</v>
      </c>
      <c r="B8" s="2" t="s">
        <v>3048</v>
      </c>
      <c r="C8" s="2" t="s">
        <v>3056</v>
      </c>
      <c r="D8" s="2" t="s">
        <v>3056</v>
      </c>
      <c r="E8" s="46" t="str">
        <f t="shared" si="0"/>
        <v>一致</v>
      </c>
      <c r="F8" s="2" t="s">
        <v>3841</v>
      </c>
      <c r="G8" s="2"/>
      <c r="H8" s="70" t="str">
        <f>INDEX(中文!G:G,MATCH(已有卡片!F8,中文!B:B,0))</f>
        <v>塞尔达-旷野</v>
      </c>
      <c r="I8" s="2" t="s">
        <v>3050</v>
      </c>
      <c r="J8" s="2" t="s">
        <v>3051</v>
      </c>
      <c r="K8" s="2" t="s">
        <v>766</v>
      </c>
      <c r="L8" s="2"/>
      <c r="M8" s="47" t="str">
        <f>LEFT(INDEX(已整理!F:F,MATCH(已有卡片!C8,已整理!N:N,0)),LEN(INDEX(已整理!F:F,MATCH(已有卡片!C8,已整理!N:N,0)) )-4)</f>
        <v>[ZBW] 02 - Guardian</v>
      </c>
      <c r="N8" s="47" t="str">
        <f>LEFT(INDEX(已整理!F:F,MATCH(已有卡片!D8,已整理!N:N,0)),LEN(INDEX(已整理!F:F,MATCH(已有卡片!D8,已整理!N:N,0)) )-4)</f>
        <v>[ZBW] 02 - Guardian</v>
      </c>
      <c r="O8" s="70" t="str">
        <f>INDEX(中文!A:A,MATCH(已有卡片!F8,中文!B:B,0))</f>
        <v>Guardian</v>
      </c>
      <c r="P8" s="70" t="str">
        <f>INDEX(中文!D:D,MATCH(已有卡片!F8,中文!B:B,0))</f>
        <v>奥德赛</v>
      </c>
    </row>
    <row r="9" spans="1:16" ht="24.75" customHeight="1" x14ac:dyDescent="0.2">
      <c r="A9" s="2">
        <v>8</v>
      </c>
      <c r="B9" s="2" t="s">
        <v>3048</v>
      </c>
      <c r="C9" s="2" t="s">
        <v>3057</v>
      </c>
      <c r="D9" s="2" t="s">
        <v>3057</v>
      </c>
      <c r="E9" s="46" t="str">
        <f t="shared" si="0"/>
        <v>一致</v>
      </c>
      <c r="F9" s="2" t="s">
        <v>3836</v>
      </c>
      <c r="G9" s="2"/>
      <c r="H9" s="70" t="str">
        <f>INDEX(中文!G:G,MATCH(已有卡片!F9,中文!B:B,0))</f>
        <v>塞尔达</v>
      </c>
      <c r="I9" s="2" t="s">
        <v>3050</v>
      </c>
      <c r="J9" s="2" t="s">
        <v>3051</v>
      </c>
      <c r="K9" s="2" t="s">
        <v>766</v>
      </c>
      <c r="L9" s="2"/>
      <c r="M9" s="47" t="str">
        <f>LEFT(INDEX(已整理!F:F,MATCH(已有卡片!C9,已整理!N:N,0)),LEN(INDEX(已整理!F:F,MATCH(已有卡片!C9,已整理!N:N,0)) )-4)</f>
        <v>[ZBW] 03 - Link (Archer)</v>
      </c>
      <c r="N9" s="47" t="str">
        <f>LEFT(INDEX(已整理!F:F,MATCH(已有卡片!D9,已整理!N:N,0)),LEN(INDEX(已整理!F:F,MATCH(已有卡片!D9,已整理!N:N,0)) )-4)</f>
        <v>[ZBW] 03 - Link (Archer)</v>
      </c>
      <c r="O9" s="70" t="str">
        <f>INDEX(中文!A:A,MATCH(已有卡片!F9,中文!B:B,0))</f>
        <v>Link</v>
      </c>
      <c r="P9" s="70" t="str">
        <f>INDEX(中文!D:D,MATCH(已有卡片!F9,中文!B:B,0))</f>
        <v>奥德赛</v>
      </c>
    </row>
    <row r="10" spans="1:16" ht="24.75" customHeight="1" x14ac:dyDescent="0.2">
      <c r="A10" s="2">
        <v>9</v>
      </c>
      <c r="B10" s="2" t="s">
        <v>3048</v>
      </c>
      <c r="C10" s="2" t="s">
        <v>3110</v>
      </c>
      <c r="D10" s="2" t="s">
        <v>3110</v>
      </c>
      <c r="E10" s="46" t="str">
        <f t="shared" si="0"/>
        <v>一致</v>
      </c>
      <c r="F10" s="2" t="s">
        <v>3836</v>
      </c>
      <c r="G10" s="2"/>
      <c r="H10" s="70" t="str">
        <f>INDEX(中文!G:G,MATCH(已有卡片!F10,中文!B:B,0))</f>
        <v>塞尔达</v>
      </c>
      <c r="I10" s="2" t="s">
        <v>3050</v>
      </c>
      <c r="J10" s="2" t="s">
        <v>3051</v>
      </c>
      <c r="K10" s="2" t="s">
        <v>766</v>
      </c>
      <c r="L10" s="2"/>
      <c r="M10" s="47" t="str">
        <f>LEFT(INDEX(已整理!F:F,MATCH(已有卡片!C10,已整理!N:N,0)),LEN(INDEX(已整理!F:F,MATCH(已有卡片!C10,已整理!N:N,0)) )-4)</f>
        <v>[ZBW] 04 - Link (Rider)</v>
      </c>
      <c r="N10" s="47" t="str">
        <f>LEFT(INDEX(已整理!F:F,MATCH(已有卡片!D10,已整理!N:N,0)),LEN(INDEX(已整理!F:F,MATCH(已有卡片!D10,已整理!N:N,0)) )-4)</f>
        <v>[ZBW] 04 - Link (Rider)</v>
      </c>
      <c r="O10" s="70" t="str">
        <f>INDEX(中文!A:A,MATCH(已有卡片!F10,中文!B:B,0))</f>
        <v>Link</v>
      </c>
      <c r="P10" s="70" t="str">
        <f>INDEX(中文!D:D,MATCH(已有卡片!F10,中文!B:B,0))</f>
        <v>奥德赛</v>
      </c>
    </row>
    <row r="11" spans="1:16" ht="24.75" customHeight="1" x14ac:dyDescent="0.2">
      <c r="A11" s="2">
        <v>10</v>
      </c>
      <c r="B11" s="2" t="s">
        <v>3048</v>
      </c>
      <c r="C11" s="2" t="s">
        <v>3058</v>
      </c>
      <c r="D11" s="2" t="s">
        <v>3058</v>
      </c>
      <c r="E11" s="46" t="str">
        <f t="shared" si="0"/>
        <v>一致</v>
      </c>
      <c r="F11" s="2" t="s">
        <v>3044</v>
      </c>
      <c r="G11" s="2"/>
      <c r="H11" s="70" t="str">
        <f>INDEX(中文!G:G,MATCH(已有卡片!F11,中文!B:B,0))</f>
        <v>塞尔达</v>
      </c>
      <c r="I11" s="2" t="s">
        <v>3050</v>
      </c>
      <c r="J11" s="2" t="s">
        <v>3051</v>
      </c>
      <c r="K11" s="2" t="s">
        <v>766</v>
      </c>
      <c r="L11" s="2"/>
      <c r="M11" s="47" t="str">
        <f>LEFT(INDEX(已整理!F:F,MATCH(已有卡片!C11,已整理!N:N,0)),LEN(INDEX(已整理!F:F,MATCH(已有卡片!C11,已整理!N:N,0)) )-4)</f>
        <v>[ZBW] 05 - Zelda</v>
      </c>
      <c r="N11" s="47" t="str">
        <f>LEFT(INDEX(已整理!F:F,MATCH(已有卡片!D11,已整理!N:N,0)),LEN(INDEX(已整理!F:F,MATCH(已有卡片!D11,已整理!N:N,0)) )-4)</f>
        <v>[ZBW] 05 - Zelda</v>
      </c>
      <c r="O11" s="70" t="str">
        <f>INDEX(中文!A:A,MATCH(已有卡片!F11,中文!B:B,0))</f>
        <v>Zelda</v>
      </c>
      <c r="P11" s="70" t="str">
        <f>INDEX(中文!D:D,MATCH(已有卡片!F11,中文!B:B,0))</f>
        <v>奥德赛</v>
      </c>
    </row>
    <row r="12" spans="1:16" ht="24.75" customHeight="1" x14ac:dyDescent="0.2">
      <c r="A12" s="2">
        <v>11</v>
      </c>
      <c r="B12" s="2" t="s">
        <v>3048</v>
      </c>
      <c r="C12" s="2" t="s">
        <v>3059</v>
      </c>
      <c r="D12" s="2" t="s">
        <v>3059</v>
      </c>
      <c r="E12" s="46" t="str">
        <f t="shared" si="0"/>
        <v>一致</v>
      </c>
      <c r="F12" s="2" t="s">
        <v>3836</v>
      </c>
      <c r="G12" s="2"/>
      <c r="H12" s="70" t="str">
        <f>INDEX(中文!G:G,MATCH(已有卡片!F12,中文!B:B,0))</f>
        <v>塞尔达</v>
      </c>
      <c r="I12" s="2" t="s">
        <v>3050</v>
      </c>
      <c r="J12" s="2" t="s">
        <v>3051</v>
      </c>
      <c r="K12" s="2" t="s">
        <v>766</v>
      </c>
      <c r="L12" s="2"/>
      <c r="M12" s="47" t="str">
        <f>LEFT(INDEX(已整理!F:F,MATCH(已有卡片!C12,已整理!N:N,0)),LEN(INDEX(已整理!F:F,MATCH(已有卡片!C12,已整理!N:N,0)) )-4)</f>
        <v>[3AZ] 01 - 8-bit Link (The Legend of Zelda)</v>
      </c>
      <c r="N12" s="47" t="str">
        <f>LEFT(INDEX(已整理!F:F,MATCH(已有卡片!D12,已整理!N:N,0)),LEN(INDEX(已整理!F:F,MATCH(已有卡片!D12,已整理!N:N,0)) )-4)</f>
        <v>[3AZ] 01 - 8-bit Link (The Legend of Zelda)</v>
      </c>
      <c r="O12" s="70" t="str">
        <f>INDEX(中文!A:A,MATCH(已有卡片!F12,中文!B:B,0))</f>
        <v>Link</v>
      </c>
      <c r="P12" s="70" t="str">
        <f>INDEX(中文!D:D,MATCH(已有卡片!F12,中文!B:B,0))</f>
        <v>奥德赛</v>
      </c>
    </row>
    <row r="13" spans="1:16" ht="24.75" customHeight="1" x14ac:dyDescent="0.2">
      <c r="A13" s="2">
        <v>12</v>
      </c>
      <c r="B13" s="2" t="s">
        <v>3048</v>
      </c>
      <c r="C13" s="2" t="s">
        <v>3060</v>
      </c>
      <c r="D13" s="2" t="s">
        <v>3060</v>
      </c>
      <c r="E13" s="46" t="str">
        <f t="shared" si="0"/>
        <v>一致</v>
      </c>
      <c r="F13" s="2" t="s">
        <v>3836</v>
      </c>
      <c r="G13" s="2"/>
      <c r="H13" s="70" t="str">
        <f>INDEX(中文!G:G,MATCH(已有卡片!F13,中文!B:B,0))</f>
        <v>塞尔达</v>
      </c>
      <c r="I13" s="2" t="s">
        <v>3050</v>
      </c>
      <c r="J13" s="2" t="s">
        <v>3051</v>
      </c>
      <c r="K13" s="2" t="s">
        <v>766</v>
      </c>
      <c r="L13" s="2"/>
      <c r="M13" s="47" t="str">
        <f>LEFT(INDEX(已整理!F:F,MATCH(已有卡片!C13,已整理!N:N,0)),LEN(INDEX(已整理!F:F,MATCH(已有卡片!C13,已整理!N:N,0)) )-4)</f>
        <v>[3AZ] 02 - Link (Ocarina of Time)</v>
      </c>
      <c r="N13" s="47" t="str">
        <f>LEFT(INDEX(已整理!F:F,MATCH(已有卡片!D13,已整理!N:N,0)),LEN(INDEX(已整理!F:F,MATCH(已有卡片!D13,已整理!N:N,0)) )-4)</f>
        <v>[3AZ] 02 - Link (Ocarina of Time)</v>
      </c>
      <c r="O13" s="70" t="str">
        <f>INDEX(中文!A:A,MATCH(已有卡片!F13,中文!B:B,0))</f>
        <v>Link</v>
      </c>
      <c r="P13" s="70" t="str">
        <f>INDEX(中文!D:D,MATCH(已有卡片!F13,中文!B:B,0))</f>
        <v>奥德赛</v>
      </c>
    </row>
    <row r="14" spans="1:16" ht="24.75" customHeight="1" x14ac:dyDescent="0.2">
      <c r="A14" s="2">
        <v>13</v>
      </c>
      <c r="B14" s="2" t="s">
        <v>3048</v>
      </c>
      <c r="C14" s="2" t="s">
        <v>3061</v>
      </c>
      <c r="D14" s="2" t="s">
        <v>3061</v>
      </c>
      <c r="E14" s="46" t="str">
        <f t="shared" si="0"/>
        <v>一致</v>
      </c>
      <c r="F14" s="2" t="s">
        <v>3837</v>
      </c>
      <c r="G14" s="2"/>
      <c r="H14" s="70" t="str">
        <f>INDEX(中文!G:G,MATCH(已有卡片!F14,中文!B:B,0))</f>
        <v>塞尔达</v>
      </c>
      <c r="I14" s="2" t="s">
        <v>3050</v>
      </c>
      <c r="J14" s="2" t="s">
        <v>3051</v>
      </c>
      <c r="K14" s="2" t="s">
        <v>766</v>
      </c>
      <c r="L14" s="2"/>
      <c r="M14" s="47" t="str">
        <f>LEFT(INDEX(已整理!F:F,MATCH(已有卡片!C14,已整理!N:N,0)),LEN(INDEX(已整理!F:F,MATCH(已有卡片!C14,已整理!N:N,0)) )-4)</f>
        <v>[3AZ] 03 - Toon Link (The Wind Waker)</v>
      </c>
      <c r="N14" s="47" t="str">
        <f>LEFT(INDEX(已整理!F:F,MATCH(已有卡片!D14,已整理!N:N,0)),LEN(INDEX(已整理!F:F,MATCH(已有卡片!D14,已整理!N:N,0)) )-4)</f>
        <v>[3AZ] 03 - Toon Link (The Wind Waker)</v>
      </c>
      <c r="O14" s="70" t="str">
        <f>INDEX(中文!A:A,MATCH(已有卡片!F14,中文!B:B,0))</f>
        <v>Toon Link</v>
      </c>
      <c r="P14" s="70" t="str">
        <f>INDEX(中文!D:D,MATCH(已有卡片!F14,中文!B:B,0))</f>
        <v>奥德赛</v>
      </c>
    </row>
    <row r="15" spans="1:16" ht="24.75" customHeight="1" x14ac:dyDescent="0.2">
      <c r="A15" s="2">
        <v>14</v>
      </c>
      <c r="B15" s="2" t="s">
        <v>3048</v>
      </c>
      <c r="C15" s="2" t="s">
        <v>3062</v>
      </c>
      <c r="D15" s="2" t="s">
        <v>3062</v>
      </c>
      <c r="E15" s="46" t="str">
        <f t="shared" si="0"/>
        <v>一致</v>
      </c>
      <c r="F15" s="2" t="s">
        <v>3044</v>
      </c>
      <c r="G15" s="2"/>
      <c r="H15" s="70" t="str">
        <f>INDEX(中文!G:G,MATCH(已有卡片!F15,中文!B:B,0))</f>
        <v>塞尔达</v>
      </c>
      <c r="I15" s="2" t="s">
        <v>3050</v>
      </c>
      <c r="J15" s="2" t="s">
        <v>3051</v>
      </c>
      <c r="K15" s="2" t="s">
        <v>766</v>
      </c>
      <c r="L15" s="2"/>
      <c r="M15" s="47" t="str">
        <f>LEFT(INDEX(已整理!F:F,MATCH(已有卡片!C15,已整理!N:N,0)),LEN(INDEX(已整理!F:F,MATCH(已有卡片!C15,已整理!N:N,0)) )-4)</f>
        <v>[3AZ] 04 - Toon Zelda (The Wind Waker)</v>
      </c>
      <c r="N15" s="47" t="str">
        <f>LEFT(INDEX(已整理!F:F,MATCH(已有卡片!D15,已整理!N:N,0)),LEN(INDEX(已整理!F:F,MATCH(已有卡片!D15,已整理!N:N,0)) )-4)</f>
        <v>[3AZ] 04 - Toon Zelda (The Wind Waker)</v>
      </c>
      <c r="O15" s="70" t="str">
        <f>INDEX(中文!A:A,MATCH(已有卡片!F15,中文!B:B,0))</f>
        <v>Zelda</v>
      </c>
      <c r="P15" s="70" t="str">
        <f>INDEX(中文!D:D,MATCH(已有卡片!F15,中文!B:B,0))</f>
        <v>奥德赛</v>
      </c>
    </row>
    <row r="16" spans="1:16" ht="24.75" customHeight="1" x14ac:dyDescent="0.2">
      <c r="A16" s="2">
        <v>15</v>
      </c>
      <c r="B16" s="2" t="s">
        <v>3048</v>
      </c>
      <c r="C16" s="2" t="s">
        <v>3063</v>
      </c>
      <c r="D16" s="2" t="s">
        <v>3063</v>
      </c>
      <c r="E16" s="46" t="str">
        <f t="shared" si="0"/>
        <v>一致</v>
      </c>
      <c r="F16" s="2" t="s">
        <v>3836</v>
      </c>
      <c r="G16" s="2"/>
      <c r="H16" s="70" t="str">
        <f>INDEX(中文!G:G,MATCH(已有卡片!F16,中文!B:B,0))</f>
        <v>塞尔达</v>
      </c>
      <c r="I16" s="2" t="s">
        <v>3050</v>
      </c>
      <c r="J16" s="2" t="s">
        <v>3051</v>
      </c>
      <c r="K16" s="2" t="s">
        <v>766</v>
      </c>
      <c r="L16" s="2"/>
      <c r="M16" s="47" t="str">
        <f>LEFT(INDEX(已整理!F:F,MATCH(已有卡片!C16,已整理!N:N,0)),LEN(INDEX(已整理!F:F,MATCH(已有卡片!C16,已整理!N:N,0)) )-4)</f>
        <v>[3AZ] 05 - Link (Majora's Mask)</v>
      </c>
      <c r="N16" s="47" t="str">
        <f>LEFT(INDEX(已整理!F:F,MATCH(已有卡片!D16,已整理!N:N,0)),LEN(INDEX(已整理!F:F,MATCH(已有卡片!D16,已整理!N:N,0)) )-4)</f>
        <v>[3AZ] 05 - Link (Majora's Mask)</v>
      </c>
      <c r="O16" s="70" t="str">
        <f>INDEX(中文!A:A,MATCH(已有卡片!F16,中文!B:B,0))</f>
        <v>Link</v>
      </c>
      <c r="P16" s="70" t="str">
        <f>INDEX(中文!D:D,MATCH(已有卡片!F16,中文!B:B,0))</f>
        <v>奥德赛</v>
      </c>
    </row>
    <row r="17" spans="1:16" ht="24.75" customHeight="1" x14ac:dyDescent="0.2">
      <c r="A17" s="2">
        <v>16</v>
      </c>
      <c r="B17" s="2" t="s">
        <v>3048</v>
      </c>
      <c r="C17" s="2" t="s">
        <v>3064</v>
      </c>
      <c r="D17" s="2" t="s">
        <v>3064</v>
      </c>
      <c r="E17" s="46" t="str">
        <f t="shared" si="0"/>
        <v>一致</v>
      </c>
      <c r="F17" s="2" t="s">
        <v>3836</v>
      </c>
      <c r="G17" s="2"/>
      <c r="H17" s="70" t="str">
        <f>INDEX(中文!G:G,MATCH(已有卡片!F17,中文!B:B,0))</f>
        <v>塞尔达</v>
      </c>
      <c r="I17" s="2" t="s">
        <v>3051</v>
      </c>
      <c r="J17" s="2" t="s">
        <v>3051</v>
      </c>
      <c r="K17" s="2" t="s">
        <v>3047</v>
      </c>
      <c r="L17" s="2"/>
      <c r="M17" s="47" t="str">
        <f>LEFT(INDEX(已整理!F:F,MATCH(已有卡片!C17,已整理!N:N,0)),LEN(INDEX(已整理!F:F,MATCH(已有卡片!C17,已整理!N:N,0)) )-4)</f>
        <v>[3AZ] 06 - Link (Twilight Princess)</v>
      </c>
      <c r="N17" s="47" t="str">
        <f>LEFT(INDEX(已整理!F:F,MATCH(已有卡片!D17,已整理!N:N,0)),LEN(INDEX(已整理!F:F,MATCH(已有卡片!D17,已整理!N:N,0)) )-4)</f>
        <v>[3AZ] 06 - Link (Twilight Princess)</v>
      </c>
      <c r="O17" s="70" t="str">
        <f>INDEX(中文!A:A,MATCH(已有卡片!F17,中文!B:B,0))</f>
        <v>Link</v>
      </c>
      <c r="P17" s="70" t="str">
        <f>INDEX(中文!D:D,MATCH(已有卡片!F17,中文!B:B,0))</f>
        <v>奥德赛</v>
      </c>
    </row>
    <row r="18" spans="1:16" ht="24.75" customHeight="1" x14ac:dyDescent="0.2">
      <c r="A18" s="2">
        <v>17</v>
      </c>
      <c r="B18" s="2" t="s">
        <v>3048</v>
      </c>
      <c r="C18" s="2" t="s">
        <v>3065</v>
      </c>
      <c r="D18" s="2" t="s">
        <v>3065</v>
      </c>
      <c r="E18" s="46" t="str">
        <f t="shared" si="0"/>
        <v>一致</v>
      </c>
      <c r="F18" s="2" t="s">
        <v>3836</v>
      </c>
      <c r="G18" s="2"/>
      <c r="H18" s="70" t="str">
        <f>INDEX(中文!G:G,MATCH(已有卡片!F18,中文!B:B,0))</f>
        <v>塞尔达</v>
      </c>
      <c r="I18" s="2" t="s">
        <v>3050</v>
      </c>
      <c r="J18" s="2" t="s">
        <v>3051</v>
      </c>
      <c r="K18" s="2" t="s">
        <v>766</v>
      </c>
      <c r="L18" s="2"/>
      <c r="M18" s="47" t="str">
        <f>LEFT(INDEX(已整理!F:F,MATCH(已有卡片!C18,已整理!N:N,0)),LEN(INDEX(已整理!F:F,MATCH(已有卡片!C18,已整理!N:N,0)) )-4)</f>
        <v>[3AZ] 07 - Link (Skyward Sword)</v>
      </c>
      <c r="N18" s="47" t="str">
        <f>LEFT(INDEX(已整理!F:F,MATCH(已有卡片!D18,已整理!N:N,0)),LEN(INDEX(已整理!F:F,MATCH(已有卡片!D18,已整理!N:N,0)) )-4)</f>
        <v>[3AZ] 07 - Link (Skyward Sword)</v>
      </c>
      <c r="O18" s="70" t="str">
        <f>INDEX(中文!A:A,MATCH(已有卡片!F18,中文!B:B,0))</f>
        <v>Link</v>
      </c>
      <c r="P18" s="70" t="str">
        <f>INDEX(中文!D:D,MATCH(已有卡片!F18,中文!B:B,0))</f>
        <v>奥德赛</v>
      </c>
    </row>
    <row r="19" spans="1:16" ht="24.75" customHeight="1" x14ac:dyDescent="0.2">
      <c r="A19" s="2">
        <v>18</v>
      </c>
      <c r="B19" s="2" t="s">
        <v>3048</v>
      </c>
      <c r="C19" s="2" t="s">
        <v>3066</v>
      </c>
      <c r="D19" s="2" t="s">
        <v>3066</v>
      </c>
      <c r="E19" s="46" t="str">
        <f t="shared" si="0"/>
        <v>一致</v>
      </c>
      <c r="F19" s="2" t="s">
        <v>3842</v>
      </c>
      <c r="G19" s="2"/>
      <c r="H19" s="70" t="str">
        <f>INDEX(中文!G:G,MATCH(已有卡片!F19,中文!B:B,0))</f>
        <v>塞尔达</v>
      </c>
      <c r="I19" s="2" t="s">
        <v>3050</v>
      </c>
      <c r="J19" s="2" t="s">
        <v>3051</v>
      </c>
      <c r="K19" s="2" t="s">
        <v>766</v>
      </c>
      <c r="L19" s="2"/>
      <c r="M19" s="47" t="str">
        <f>LEFT(INDEX(已整理!F:F,MATCH(已有卡片!C19,已整理!N:N,0)),LEN(INDEX(已整理!F:F,MATCH(已有卡片!C19,已整理!N:N,0)) )-4)</f>
        <v>[ZTP] 01 - Wolf Link</v>
      </c>
      <c r="N19" s="47" t="str">
        <f>LEFT(INDEX(已整理!F:F,MATCH(已有卡片!D19,已整理!N:N,0)),LEN(INDEX(已整理!F:F,MATCH(已有卡片!D19,已整理!N:N,0)) )-4)</f>
        <v>[ZTP] 01 - Wolf Link</v>
      </c>
      <c r="O19" s="70" t="str">
        <f>INDEX(中文!A:A,MATCH(已有卡片!F19,中文!B:B,0))</f>
        <v>Wolf Link</v>
      </c>
      <c r="P19" s="70" t="str">
        <f>INDEX(中文!D:D,MATCH(已有卡片!F19,中文!B:B,0))</f>
        <v>奥德赛</v>
      </c>
    </row>
    <row r="20" spans="1:16" ht="24.75" customHeight="1" x14ac:dyDescent="0.2">
      <c r="A20" s="2">
        <v>19</v>
      </c>
      <c r="B20" s="2" t="s">
        <v>3048</v>
      </c>
      <c r="C20" s="2" t="s">
        <v>3875</v>
      </c>
      <c r="D20" s="2" t="s">
        <v>3877</v>
      </c>
      <c r="E20" s="46" t="str">
        <f t="shared" si="0"/>
        <v>一致</v>
      </c>
      <c r="F20" s="2" t="s">
        <v>3842</v>
      </c>
      <c r="G20" s="2"/>
      <c r="H20" s="70" t="str">
        <f>INDEX(中文!G:G,MATCH(已有卡片!F20,中文!B:B,0))</f>
        <v>塞尔达</v>
      </c>
      <c r="I20" s="2" t="s">
        <v>3050</v>
      </c>
      <c r="J20" s="2" t="s">
        <v>3051</v>
      </c>
      <c r="K20" s="2" t="s">
        <v>766</v>
      </c>
      <c r="L20" s="2"/>
      <c r="M20" s="47" t="str">
        <f>LEFT(INDEX(已整理!F:F,MATCH(已有卡片!C20,已整理!N:N,0)),LEN(INDEX(已整理!F:F,MATCH(已有卡片!C20,已整理!N:N,0)) )-4)</f>
        <v>[ZTP] 01 - Wolf Link</v>
      </c>
      <c r="N20" s="47" t="str">
        <f>LEFT(INDEX(已整理!F:F,MATCH(已有卡片!D20,已整理!N:N,0)),LEN(INDEX(已整理!F:F,MATCH(已有卡片!D20,已整理!N:N,0)) )-4)</f>
        <v>[ZTP] 01 - Wolf Link [Max Hearts]</v>
      </c>
      <c r="O20" s="70" t="str">
        <f>INDEX(中文!A:A,MATCH(已有卡片!F20,中文!B:B,0))</f>
        <v>Wolf Link</v>
      </c>
      <c r="P20" s="70" t="str">
        <f>INDEX(中文!D:D,MATCH(已有卡片!F20,中文!B:B,0))</f>
        <v>奥德赛</v>
      </c>
    </row>
    <row r="21" spans="1:16" ht="24.75" customHeight="1" x14ac:dyDescent="0.2">
      <c r="A21" s="2">
        <v>20</v>
      </c>
      <c r="B21" s="2" t="s">
        <v>3044</v>
      </c>
      <c r="C21" s="2" t="s">
        <v>3966</v>
      </c>
      <c r="D21" s="2" t="s">
        <v>3966</v>
      </c>
      <c r="E21" s="46" t="str">
        <f>IF(C21=SUBSTITUTE(D21,"-X",""),"一致","不一致")</f>
        <v>一致</v>
      </c>
      <c r="F21" s="48" t="s">
        <v>3965</v>
      </c>
      <c r="G21" s="48"/>
      <c r="H21" s="70" t="str">
        <f>INDEX(中文!G:G,MATCH(已有卡片!F21,中文!B:B,0))</f>
        <v>塞尔达</v>
      </c>
      <c r="I21" s="2" t="s">
        <v>3047</v>
      </c>
      <c r="J21" s="2" t="s">
        <v>3047</v>
      </c>
      <c r="K21" s="2" t="s">
        <v>3047</v>
      </c>
      <c r="L21" s="48"/>
      <c r="M21" s="47" t="str">
        <f>LEFT(INDEX(已整理!F:F,MATCH(已有卡片!C21,已整理!N:N,0)),LEN(INDEX(已整理!F:F,MATCH(已有卡片!C21,已整理!N:N,0)) )-4)</f>
        <v>[ZBW] 06 - Mipha (Zora Champion)</v>
      </c>
      <c r="N21" s="47" t="str">
        <f>LEFT(INDEX(已整理!F:F,MATCH(已有卡片!D21,已整理!N:N,0)),LEN(INDEX(已整理!F:F,MATCH(已有卡片!D21,已整理!N:N,0)) )-4)</f>
        <v>[ZBW] 06 - Mipha (Zora Champion)</v>
      </c>
      <c r="O21" s="70" t="str">
        <f>INDEX(中文!A:A,MATCH(已有卡片!F21,中文!B:B,0))</f>
        <v>Mipha</v>
      </c>
      <c r="P21" s="70" t="str">
        <f>INDEX(中文!D:D,MATCH(已有卡片!F21,中文!B:B,0))</f>
        <v>奥德赛</v>
      </c>
    </row>
    <row r="22" spans="1:16" ht="24.75" customHeight="1" x14ac:dyDescent="0.2">
      <c r="A22" s="2">
        <v>21</v>
      </c>
      <c r="B22" s="2" t="s">
        <v>3044</v>
      </c>
      <c r="C22" s="2" t="s">
        <v>3967</v>
      </c>
      <c r="D22" s="2" t="s">
        <v>3967</v>
      </c>
      <c r="E22" s="46" t="str">
        <f t="shared" si="0"/>
        <v>一致</v>
      </c>
      <c r="F22" s="48" t="s">
        <v>3977</v>
      </c>
      <c r="G22" s="48"/>
      <c r="H22" s="70" t="str">
        <f>INDEX(中文!G:G,MATCH(已有卡片!F22,中文!B:B,0))</f>
        <v>塞尔达</v>
      </c>
      <c r="I22" s="2" t="s">
        <v>3047</v>
      </c>
      <c r="J22" s="2" t="s">
        <v>3047</v>
      </c>
      <c r="K22" s="2" t="s">
        <v>3047</v>
      </c>
      <c r="L22" s="48"/>
      <c r="M22" s="47" t="str">
        <f>LEFT(INDEX(已整理!F:F,MATCH(已有卡片!C22,已整理!N:N,0)),LEN(INDEX(已整理!F:F,MATCH(已有卡片!C22,已整理!N:N,0)) )-4)</f>
        <v>[ZBW] 07 - Daruk (Goron Champion)</v>
      </c>
      <c r="N22" s="47" t="str">
        <f>LEFT(INDEX(已整理!F:F,MATCH(已有卡片!D22,已整理!N:N,0)),LEN(INDEX(已整理!F:F,MATCH(已有卡片!D22,已整理!N:N,0)) )-4)</f>
        <v>[ZBW] 07 - Daruk (Goron Champion)</v>
      </c>
      <c r="O22" s="70" t="str">
        <f>INDEX(中文!A:A,MATCH(已有卡片!F22,中文!B:B,0))</f>
        <v>Daruk</v>
      </c>
      <c r="P22" s="70" t="str">
        <f>INDEX(中文!D:D,MATCH(已有卡片!F22,中文!B:B,0))</f>
        <v>奥德赛</v>
      </c>
    </row>
    <row r="23" spans="1:16" ht="24.75" customHeight="1" x14ac:dyDescent="0.2">
      <c r="A23" s="2">
        <v>22</v>
      </c>
      <c r="B23" s="2" t="s">
        <v>3044</v>
      </c>
      <c r="C23" s="2" t="s">
        <v>3968</v>
      </c>
      <c r="D23" s="2" t="s">
        <v>3968</v>
      </c>
      <c r="E23" s="46" t="str">
        <f t="shared" si="0"/>
        <v>一致</v>
      </c>
      <c r="F23" s="48" t="s">
        <v>3978</v>
      </c>
      <c r="G23" s="48"/>
      <c r="H23" s="70" t="str">
        <f>INDEX(中文!G:G,MATCH(已有卡片!F23,中文!B:B,0))</f>
        <v>塞尔达</v>
      </c>
      <c r="I23" s="2" t="s">
        <v>3047</v>
      </c>
      <c r="J23" s="2" t="s">
        <v>3047</v>
      </c>
      <c r="K23" s="2" t="s">
        <v>3047</v>
      </c>
      <c r="L23" s="48"/>
      <c r="M23" s="47" t="str">
        <f>LEFT(INDEX(已整理!F:F,MATCH(已有卡片!C23,已整理!N:N,0)),LEN(INDEX(已整理!F:F,MATCH(已有卡片!C23,已整理!N:N,0)) )-4)</f>
        <v>[ZBW] 08 - Revali (Rito Champion)</v>
      </c>
      <c r="N23" s="47" t="str">
        <f>LEFT(INDEX(已整理!F:F,MATCH(已有卡片!D23,已整理!N:N,0)),LEN(INDEX(已整理!F:F,MATCH(已有卡片!D23,已整理!N:N,0)) )-4)</f>
        <v>[ZBW] 08 - Revali (Rito Champion)</v>
      </c>
      <c r="O23" s="70" t="str">
        <f>INDEX(中文!A:A,MATCH(已有卡片!F23,中文!B:B,0))</f>
        <v>Revali</v>
      </c>
      <c r="P23" s="70" t="str">
        <f>INDEX(中文!D:D,MATCH(已有卡片!F23,中文!B:B,0))</f>
        <v>奥德赛</v>
      </c>
    </row>
    <row r="24" spans="1:16" ht="24.75" customHeight="1" x14ac:dyDescent="0.2">
      <c r="A24" s="2">
        <v>23</v>
      </c>
      <c r="B24" s="2" t="s">
        <v>3044</v>
      </c>
      <c r="C24" s="2" t="s">
        <v>3969</v>
      </c>
      <c r="D24" s="2" t="s">
        <v>3969</v>
      </c>
      <c r="E24" s="46" t="str">
        <f t="shared" si="0"/>
        <v>一致</v>
      </c>
      <c r="F24" s="48" t="s">
        <v>3979</v>
      </c>
      <c r="G24" s="48"/>
      <c r="H24" s="70" t="str">
        <f>INDEX(中文!G:G,MATCH(已有卡片!F24,中文!B:B,0))</f>
        <v>塞尔达</v>
      </c>
      <c r="I24" s="2" t="s">
        <v>3047</v>
      </c>
      <c r="J24" s="2" t="s">
        <v>3047</v>
      </c>
      <c r="K24" s="2" t="s">
        <v>3047</v>
      </c>
      <c r="L24" s="48"/>
      <c r="M24" s="47" t="str">
        <f>LEFT(INDEX(已整理!F:F,MATCH(已有卡片!C24,已整理!N:N,0)),LEN(INDEX(已整理!F:F,MATCH(已有卡片!C24,已整理!N:N,0)) )-4)</f>
        <v>[ZBW] 09 - Urbosa (Gerudo Champion)</v>
      </c>
      <c r="N24" s="47" t="str">
        <f>LEFT(INDEX(已整理!F:F,MATCH(已有卡片!D24,已整理!N:N,0)),LEN(INDEX(已整理!F:F,MATCH(已有卡片!D24,已整理!N:N,0)) )-4)</f>
        <v>[ZBW] 09 - Urbosa (Gerudo Champion)</v>
      </c>
      <c r="O24" s="70" t="str">
        <f>INDEX(中文!A:A,MATCH(已有卡片!F24,中文!B:B,0))</f>
        <v>Urbosa</v>
      </c>
      <c r="P24" s="70" t="str">
        <f>INDEX(中文!D:D,MATCH(已有卡片!F24,中文!B:B,0))</f>
        <v>奥德赛</v>
      </c>
    </row>
    <row r="25" spans="1:16" ht="24.75" customHeight="1" x14ac:dyDescent="0.2">
      <c r="A25" s="2">
        <v>24</v>
      </c>
      <c r="B25" s="2" t="s">
        <v>3067</v>
      </c>
      <c r="C25" s="2" t="s">
        <v>3068</v>
      </c>
      <c r="D25" s="2" t="s">
        <v>3069</v>
      </c>
      <c r="E25" s="46" t="str">
        <f t="shared" si="0"/>
        <v>不一致</v>
      </c>
      <c r="F25" s="48" t="s">
        <v>3113</v>
      </c>
      <c r="G25" s="48"/>
      <c r="H25" s="70" t="str">
        <f>INDEX(中文!G:G,MATCH(已有卡片!F25,中文!B:B,0))</f>
        <v>超级马利</v>
      </c>
      <c r="I25" s="2" t="s">
        <v>3050</v>
      </c>
      <c r="J25" s="2" t="s">
        <v>3050</v>
      </c>
      <c r="K25" s="2" t="s">
        <v>766</v>
      </c>
      <c r="L25" s="2"/>
      <c r="M25" s="47" t="str">
        <f>LEFT(INDEX(已整理!F:F,MATCH(已有卡片!C25,已整理!N:N,0)),LEN(INDEX(已整理!F:F,MATCH(已有卡片!C25,已整理!N:N,0)) )-4)</f>
        <v>[SM] 01 - Mario</v>
      </c>
      <c r="N25" s="47" t="str">
        <f>LEFT(INDEX(已整理!F:F,MATCH(已有卡片!D25,已整理!N:N,0)),LEN(INDEX(已整理!F:F,MATCH(已有卡片!D25,已整理!N:N,0)) )-4)</f>
        <v>[SSB] 01 - Mario</v>
      </c>
      <c r="O25" s="70" t="str">
        <f>INDEX(中文!A:A,MATCH(已有卡片!F25,中文!B:B,0))</f>
        <v>Mario</v>
      </c>
      <c r="P25" s="70" t="str">
        <f>INDEX(中文!D:D,MATCH(已有卡片!F25,中文!B:B,0))</f>
        <v>奥德赛</v>
      </c>
    </row>
    <row r="26" spans="1:16" ht="24.75" customHeight="1" x14ac:dyDescent="0.2">
      <c r="A26" s="2">
        <v>25</v>
      </c>
      <c r="B26" s="2" t="s">
        <v>3067</v>
      </c>
      <c r="C26" s="2" t="s">
        <v>3070</v>
      </c>
      <c r="D26" s="2" t="s">
        <v>3071</v>
      </c>
      <c r="E26" s="46" t="str">
        <f t="shared" si="0"/>
        <v>不一致</v>
      </c>
      <c r="F26" s="48" t="s">
        <v>3114</v>
      </c>
      <c r="G26" s="48"/>
      <c r="H26" s="70" t="str">
        <f>INDEX(中文!G:G,MATCH(已有卡片!F26,中文!B:B,0))</f>
        <v>超级马利</v>
      </c>
      <c r="I26" s="2" t="s">
        <v>3050</v>
      </c>
      <c r="J26" s="2" t="s">
        <v>3050</v>
      </c>
      <c r="K26" s="2" t="s">
        <v>766</v>
      </c>
      <c r="L26" s="2"/>
      <c r="M26" s="47" t="str">
        <f>LEFT(INDEX(已整理!F:F,MATCH(已有卡片!C26,已整理!N:N,0)),LEN(INDEX(已整理!F:F,MATCH(已有卡片!C26,已整理!N:N,0)) )-4)</f>
        <v>[SM] 04 - Luigi</v>
      </c>
      <c r="N26" s="47" t="str">
        <f>LEFT(INDEX(已整理!F:F,MATCH(已有卡片!D26,已整理!N:N,0)),LEN(INDEX(已整理!F:F,MATCH(已有卡片!D26,已整理!N:N,0)) )-4)</f>
        <v>[SSB] 15 - Luigi</v>
      </c>
      <c r="O26" s="70" t="str">
        <f>INDEX(中文!A:A,MATCH(已有卡片!F26,中文!B:B,0))</f>
        <v>Luigi</v>
      </c>
      <c r="P26" s="70" t="str">
        <f>INDEX(中文!D:D,MATCH(已有卡片!F26,中文!B:B,0))</f>
        <v>奥德赛</v>
      </c>
    </row>
    <row r="27" spans="1:16" ht="24.75" customHeight="1" x14ac:dyDescent="0.2">
      <c r="A27" s="2">
        <v>26</v>
      </c>
      <c r="B27" s="2" t="s">
        <v>3072</v>
      </c>
      <c r="C27" s="2" t="s">
        <v>3073</v>
      </c>
      <c r="D27" s="2" t="s">
        <v>3074</v>
      </c>
      <c r="E27" s="46" t="str">
        <f t="shared" si="0"/>
        <v>不一致</v>
      </c>
      <c r="F27" s="2" t="s">
        <v>3843</v>
      </c>
      <c r="G27" s="2"/>
      <c r="H27" s="70" t="str">
        <f>INDEX(中文!G:G,MATCH(已有卡片!F27,中文!B:B,0))</f>
        <v>超级马利</v>
      </c>
      <c r="I27" s="2" t="s">
        <v>3050</v>
      </c>
      <c r="J27" s="2" t="s">
        <v>3050</v>
      </c>
      <c r="K27" s="2" t="s">
        <v>766</v>
      </c>
      <c r="L27" s="2"/>
      <c r="M27" s="47" t="str">
        <f>LEFT(INDEX(已整理!F:F,MATCH(已有卡片!C27,已整理!N:N,0)),LEN(INDEX(已整理!F:F,MATCH(已有卡片!C27,已整理!N:N,0)) )-4)</f>
        <v>[SM] 02 - Peach</v>
      </c>
      <c r="N27" s="47" t="str">
        <f>LEFT(INDEX(已整理!F:F,MATCH(已有卡片!D27,已整理!N:N,0)),LEN(INDEX(已整理!F:F,MATCH(已有卡片!D27,已整理!N:N,0)) )-4)</f>
        <v>[SSB] 02 - Peach</v>
      </c>
      <c r="O27" s="70" t="str">
        <f>INDEX(中文!A:A,MATCH(已有卡片!F27,中文!B:B,0))</f>
        <v>Peach</v>
      </c>
      <c r="P27" s="70" t="str">
        <f>INDEX(中文!D:D,MATCH(已有卡片!F27,中文!B:B,0))</f>
        <v>奥德赛</v>
      </c>
    </row>
    <row r="28" spans="1:16" ht="24.75" customHeight="1" x14ac:dyDescent="0.2">
      <c r="A28" s="2">
        <v>27</v>
      </c>
      <c r="B28" s="2" t="s">
        <v>3072</v>
      </c>
      <c r="C28" s="2" t="s">
        <v>3075</v>
      </c>
      <c r="D28" s="2" t="s">
        <v>3076</v>
      </c>
      <c r="E28" s="46" t="str">
        <f t="shared" si="0"/>
        <v>不一致</v>
      </c>
      <c r="F28" s="2" t="s">
        <v>3844</v>
      </c>
      <c r="G28" s="2"/>
      <c r="H28" s="70" t="str">
        <f>INDEX(中文!G:G,MATCH(已有卡片!F28,中文!B:B,0))</f>
        <v>超级马利</v>
      </c>
      <c r="I28" s="2" t="s">
        <v>3050</v>
      </c>
      <c r="J28" s="2" t="s">
        <v>3050</v>
      </c>
      <c r="K28" s="2" t="s">
        <v>766</v>
      </c>
      <c r="L28" s="2"/>
      <c r="M28" s="47" t="str">
        <f>LEFT(INDEX(已整理!F:F,MATCH(已有卡片!C28,已整理!N:N,0)),LEN(INDEX(已整理!F:F,MATCH(已有卡片!C28,已整理!N:N,0)) )-4)</f>
        <v>[SM] 05 - Yoshi</v>
      </c>
      <c r="N28" s="47" t="str">
        <f>LEFT(INDEX(已整理!F:F,MATCH(已有卡片!D28,已整理!N:N,0)),LEN(INDEX(已整理!F:F,MATCH(已有卡片!D28,已整理!N:N,0)) )-4)</f>
        <v>[SSB] 03 - Yoshi</v>
      </c>
      <c r="O28" s="70" t="str">
        <f>INDEX(中文!A:A,MATCH(已有卡片!F28,中文!B:B,0))</f>
        <v>Yoshi</v>
      </c>
      <c r="P28" s="70" t="str">
        <f>INDEX(中文!D:D,MATCH(已有卡片!F28,中文!B:B,0))</f>
        <v>奥德赛</v>
      </c>
    </row>
    <row r="29" spans="1:16" ht="24.75" customHeight="1" x14ac:dyDescent="0.2">
      <c r="A29" s="2">
        <v>28</v>
      </c>
      <c r="B29" s="2" t="s">
        <v>3072</v>
      </c>
      <c r="C29" s="2" t="s">
        <v>3077</v>
      </c>
      <c r="D29" s="2" t="s">
        <v>3078</v>
      </c>
      <c r="E29" s="46" t="str">
        <f t="shared" si="0"/>
        <v>不一致</v>
      </c>
      <c r="F29" s="48" t="s">
        <v>3115</v>
      </c>
      <c r="G29" s="48"/>
      <c r="H29" s="70" t="str">
        <f>INDEX(中文!G:G,MATCH(已有卡片!F29,中文!B:B,0))</f>
        <v>超级马利</v>
      </c>
      <c r="I29" s="2" t="s">
        <v>3050</v>
      </c>
      <c r="J29" s="2" t="s">
        <v>3050</v>
      </c>
      <c r="K29" s="2" t="s">
        <v>766</v>
      </c>
      <c r="L29" s="2"/>
      <c r="M29" s="47" t="str">
        <f>LEFT(INDEX(已整理!F:F,MATCH(已有卡片!C29,已整理!N:N,0)),LEN(INDEX(已整理!F:F,MATCH(已有卡片!C29,已整理!N:N,0)) )-4)</f>
        <v>[SM] 13 - Donkey Kong</v>
      </c>
      <c r="N29" s="47" t="str">
        <f>LEFT(INDEX(已整理!F:F,MATCH(已有卡片!D29,已整理!N:N,0)),LEN(INDEX(已整理!F:F,MATCH(已有卡片!D29,已整理!N:N,0)) )-4)</f>
        <v>[SSB] 04 - Donkey Kong</v>
      </c>
      <c r="O29" s="70" t="str">
        <f>INDEX(中文!A:A,MATCH(已有卡片!F29,中文!B:B,0))</f>
        <v>Donkey Kong</v>
      </c>
      <c r="P29" s="70" t="str">
        <f>INDEX(中文!D:D,MATCH(已有卡片!F29,中文!B:B,0))</f>
        <v>奥德赛</v>
      </c>
    </row>
    <row r="30" spans="1:16" ht="24.75" customHeight="1" x14ac:dyDescent="0.2">
      <c r="A30" s="2">
        <v>29</v>
      </c>
      <c r="B30" s="2" t="s">
        <v>3072</v>
      </c>
      <c r="C30" s="2" t="s">
        <v>3060</v>
      </c>
      <c r="D30" s="2" t="s">
        <v>3045</v>
      </c>
      <c r="E30" s="46" t="str">
        <f t="shared" si="0"/>
        <v>不一致</v>
      </c>
      <c r="F30" s="2" t="s">
        <v>3836</v>
      </c>
      <c r="G30" s="2"/>
      <c r="H30" s="70" t="str">
        <f>INDEX(中文!G:G,MATCH(已有卡片!F30,中文!B:B,0))</f>
        <v>塞尔达</v>
      </c>
      <c r="I30" s="2" t="s">
        <v>3050</v>
      </c>
      <c r="J30" s="2" t="s">
        <v>3050</v>
      </c>
      <c r="K30" s="2" t="s">
        <v>766</v>
      </c>
      <c r="L30" s="2"/>
      <c r="M30" s="47" t="str">
        <f>LEFT(INDEX(已整理!F:F,MATCH(已有卡片!C30,已整理!N:N,0)),LEN(INDEX(已整理!F:F,MATCH(已有卡片!C30,已整理!N:N,0)) )-4)</f>
        <v>[3AZ] 02 - Link (Ocarina of Time)</v>
      </c>
      <c r="N30" s="47" t="str">
        <f>LEFT(INDEX(已整理!F:F,MATCH(已有卡片!D30,已整理!N:N,0)),LEN(INDEX(已整理!F:F,MATCH(已有卡片!D30,已整理!N:N,0)) )-4)</f>
        <v>[SSB] 05 - Link</v>
      </c>
      <c r="O30" s="70" t="str">
        <f>INDEX(中文!A:A,MATCH(已有卡片!F30,中文!B:B,0))</f>
        <v>Link</v>
      </c>
      <c r="P30" s="70" t="str">
        <f>INDEX(中文!D:D,MATCH(已有卡片!F30,中文!B:B,0))</f>
        <v>奥德赛</v>
      </c>
    </row>
    <row r="31" spans="1:16" ht="24.75" customHeight="1" x14ac:dyDescent="0.2">
      <c r="A31" s="2">
        <v>30</v>
      </c>
      <c r="B31" s="2" t="s">
        <v>3072</v>
      </c>
      <c r="C31" s="2" t="s">
        <v>3079</v>
      </c>
      <c r="D31" s="2" t="s">
        <v>3079</v>
      </c>
      <c r="E31" s="46" t="str">
        <f t="shared" si="0"/>
        <v>一致</v>
      </c>
      <c r="F31" s="2" t="s">
        <v>3845</v>
      </c>
      <c r="G31" s="2"/>
      <c r="H31" s="70" t="str">
        <f>INDEX(中文!G:G,MATCH(已有卡片!F31,中文!B:B,0))</f>
        <v>零式赛车</v>
      </c>
      <c r="I31" s="2" t="s">
        <v>3050</v>
      </c>
      <c r="J31" s="2" t="s">
        <v>3050</v>
      </c>
      <c r="K31" s="2" t="s">
        <v>766</v>
      </c>
      <c r="L31" s="2"/>
      <c r="M31" s="47" t="str">
        <f>LEFT(INDEX(已整理!F:F,MATCH(已有卡片!C31,已整理!N:N,0)),LEN(INDEX(已整理!F:F,MATCH(已有卡片!C31,已整理!N:N,0)) )-4)</f>
        <v>[SSB] 18 - Captain Falcon</v>
      </c>
      <c r="N31" s="47" t="str">
        <f>LEFT(INDEX(已整理!F:F,MATCH(已有卡片!D31,已整理!N:N,0)),LEN(INDEX(已整理!F:F,MATCH(已有卡片!D31,已整理!N:N,0)) )-4)</f>
        <v>[SSB] 18 - Captain Falcon</v>
      </c>
      <c r="O31" s="70" t="str">
        <f>INDEX(中文!A:A,MATCH(已有卡片!F31,中文!B:B,0))</f>
        <v>Captain Falcon</v>
      </c>
      <c r="P31" s="70" t="str">
        <f>INDEX(中文!D:D,MATCH(已有卡片!F31,中文!B:B,0))</f>
        <v>奥德赛</v>
      </c>
    </row>
    <row r="32" spans="1:16" ht="24.75" customHeight="1" x14ac:dyDescent="0.2">
      <c r="A32" s="2">
        <v>31</v>
      </c>
      <c r="B32" s="2" t="s">
        <v>3072</v>
      </c>
      <c r="C32" s="2" t="s">
        <v>3080</v>
      </c>
      <c r="D32" s="2" t="s">
        <v>3080</v>
      </c>
      <c r="E32" s="46" t="str">
        <f t="shared" si="0"/>
        <v>一致</v>
      </c>
      <c r="F32" s="2" t="s">
        <v>3846</v>
      </c>
      <c r="G32" s="2"/>
      <c r="H32" s="70" t="str">
        <f>INDEX(中文!G:G,MATCH(已有卡片!F32,中文!B:B,0))</f>
        <v>卡比</v>
      </c>
      <c r="I32" s="2" t="s">
        <v>3050</v>
      </c>
      <c r="J32" s="2" t="s">
        <v>3050</v>
      </c>
      <c r="K32" s="2" t="s">
        <v>766</v>
      </c>
      <c r="L32" s="2"/>
      <c r="M32" s="47" t="str">
        <f>LEFT(INDEX(已整理!F:F,MATCH(已有卡片!C32,已整理!N:N,0)),LEN(INDEX(已整理!F:F,MATCH(已有卡片!C32,已整理!N:N,0)) )-4)</f>
        <v>[SSB] 11 - Kirby</v>
      </c>
      <c r="N32" s="47" t="str">
        <f>LEFT(INDEX(已整理!F:F,MATCH(已有卡片!D32,已整理!N:N,0)),LEN(INDEX(已整理!F:F,MATCH(已有卡片!D32,已整理!N:N,0)) )-4)</f>
        <v>[SSB] 11 - Kirby</v>
      </c>
      <c r="O32" s="70" t="str">
        <f>INDEX(中文!A:A,MATCH(已有卡片!F32,中文!B:B,0))</f>
        <v>Kirby</v>
      </c>
      <c r="P32" s="70" t="str">
        <f>INDEX(中文!D:D,MATCH(已有卡片!F32,中文!B:B,0))</f>
        <v>奥德赛</v>
      </c>
    </row>
    <row r="33" spans="1:16" ht="24.75" customHeight="1" x14ac:dyDescent="0.2">
      <c r="A33" s="2">
        <v>32</v>
      </c>
      <c r="B33" s="2" t="s">
        <v>3072</v>
      </c>
      <c r="C33" s="2" t="s">
        <v>3081</v>
      </c>
      <c r="D33" s="2" t="s">
        <v>3081</v>
      </c>
      <c r="E33" s="46" t="str">
        <f t="shared" si="0"/>
        <v>一致</v>
      </c>
      <c r="F33" s="2" t="s">
        <v>3847</v>
      </c>
      <c r="G33" s="2"/>
      <c r="H33" s="70" t="str">
        <f>INDEX(中文!G:G,MATCH(已有卡片!F33,中文!B:B,0))</f>
        <v>银河战士</v>
      </c>
      <c r="I33" s="2" t="s">
        <v>3050</v>
      </c>
      <c r="J33" s="2" t="s">
        <v>3050</v>
      </c>
      <c r="K33" s="2" t="s">
        <v>766</v>
      </c>
      <c r="L33" s="2"/>
      <c r="M33" s="47" t="str">
        <f>LEFT(INDEX(已整理!F:F,MATCH(已有卡片!C33,已整理!N:N,0)),LEN(INDEX(已整理!F:F,MATCH(已有卡片!C33,已整理!N:N,0)) )-4)</f>
        <v>[SSB] 07 - Samus</v>
      </c>
      <c r="N33" s="47" t="str">
        <f>LEFT(INDEX(已整理!F:F,MATCH(已有卡片!D33,已整理!N:N,0)),LEN(INDEX(已整理!F:F,MATCH(已有卡片!D33,已整理!N:N,0)) )-4)</f>
        <v>[SSB] 07 - Samus</v>
      </c>
      <c r="O33" s="70" t="str">
        <f>INDEX(中文!A:A,MATCH(已有卡片!F33,中文!B:B,0))</f>
        <v>Samus</v>
      </c>
      <c r="P33" s="70" t="str">
        <f>INDEX(中文!D:D,MATCH(已有卡片!F33,中文!B:B,0))</f>
        <v>奥德赛</v>
      </c>
    </row>
    <row r="34" spans="1:16" ht="24.75" customHeight="1" x14ac:dyDescent="0.2">
      <c r="A34" s="2">
        <v>33</v>
      </c>
      <c r="B34" s="2" t="s">
        <v>3072</v>
      </c>
      <c r="C34" s="2" t="s">
        <v>3082</v>
      </c>
      <c r="D34" s="2" t="s">
        <v>3082</v>
      </c>
      <c r="E34" s="46" t="str">
        <f t="shared" si="0"/>
        <v>一致</v>
      </c>
      <c r="F34" s="2" t="s">
        <v>3848</v>
      </c>
      <c r="G34" s="2"/>
      <c r="H34" s="70" t="str">
        <f>INDEX(中文!G:G,MATCH(已有卡片!F34,中文!B:B,0))</f>
        <v>星际火狐</v>
      </c>
      <c r="I34" s="2" t="s">
        <v>3050</v>
      </c>
      <c r="J34" s="2" t="s">
        <v>3050</v>
      </c>
      <c r="K34" s="2" t="s">
        <v>766</v>
      </c>
      <c r="L34" s="2"/>
      <c r="M34" s="47" t="str">
        <f>LEFT(INDEX(已整理!F:F,MATCH(已有卡片!C34,已整理!N:N,0)),LEN(INDEX(已整理!F:F,MATCH(已有卡片!C34,已整理!N:N,0)) )-4)</f>
        <v>[SSB] 06 - Fox</v>
      </c>
      <c r="N34" s="47" t="str">
        <f>LEFT(INDEX(已整理!F:F,MATCH(已有卡片!D34,已整理!N:N,0)),LEN(INDEX(已整理!F:F,MATCH(已有卡片!D34,已整理!N:N,0)) )-4)</f>
        <v>[SSB] 06 - Fox</v>
      </c>
      <c r="O34" s="70" t="str">
        <f>INDEX(中文!A:A,MATCH(已有卡片!F34,中文!B:B,0))</f>
        <v>Fox</v>
      </c>
      <c r="P34" s="70" t="str">
        <f>INDEX(中文!D:D,MATCH(已有卡片!F34,中文!B:B,0))</f>
        <v>奥德赛</v>
      </c>
    </row>
    <row r="35" spans="1:16" ht="24.75" customHeight="1" x14ac:dyDescent="0.2">
      <c r="A35" s="2">
        <v>34</v>
      </c>
      <c r="B35" s="2" t="s">
        <v>3072</v>
      </c>
      <c r="C35" s="2" t="s">
        <v>3083</v>
      </c>
      <c r="D35" s="2" t="s">
        <v>3083</v>
      </c>
      <c r="E35" s="46" t="str">
        <f t="shared" si="0"/>
        <v>一致</v>
      </c>
      <c r="F35" s="2" t="s">
        <v>3849</v>
      </c>
      <c r="G35" s="2"/>
      <c r="H35" s="70" t="str">
        <f>INDEX(中文!G:G,MATCH(已有卡片!F35,中文!B:B,0))</f>
        <v>超级马利</v>
      </c>
      <c r="I35" s="2" t="s">
        <v>3050</v>
      </c>
      <c r="J35" s="2" t="s">
        <v>3050</v>
      </c>
      <c r="K35" s="2" t="s">
        <v>766</v>
      </c>
      <c r="L35" s="2"/>
      <c r="M35" s="47" t="str">
        <f>LEFT(INDEX(已整理!F:F,MATCH(已有卡片!C35,已整理!N:N,0)),LEN(INDEX(已整理!F:F,MATCH(已有卡片!C35,已整理!N:N,0)) )-4)</f>
        <v>[SM] 03 - Toad</v>
      </c>
      <c r="N35" s="47" t="str">
        <f>LEFT(INDEX(已整理!F:F,MATCH(已有卡片!D35,已整理!N:N,0)),LEN(INDEX(已整理!F:F,MATCH(已有卡片!D35,已整理!N:N,0)) )-4)</f>
        <v>[SM] 03 - Toad</v>
      </c>
      <c r="O35" s="70" t="str">
        <f>INDEX(中文!A:A,MATCH(已有卡片!F35,中文!B:B,0))</f>
        <v>Toad</v>
      </c>
      <c r="P35" s="70" t="str">
        <f>INDEX(中文!D:D,MATCH(已有卡片!F35,中文!B:B,0))</f>
        <v>奥德赛</v>
      </c>
    </row>
    <row r="36" spans="1:16" ht="24.75" customHeight="1" x14ac:dyDescent="0.2">
      <c r="A36" s="2">
        <v>35</v>
      </c>
      <c r="B36" s="2" t="s">
        <v>3072</v>
      </c>
      <c r="C36" s="2" t="s">
        <v>3084</v>
      </c>
      <c r="D36" s="2" t="s">
        <v>3085</v>
      </c>
      <c r="E36" s="46" t="str">
        <f t="shared" si="0"/>
        <v>不一致</v>
      </c>
      <c r="F36" s="2" t="s">
        <v>3850</v>
      </c>
      <c r="G36" s="2"/>
      <c r="H36" s="70" t="str">
        <f>INDEX(中文!G:G,MATCH(已有卡片!F36,中文!B:B,0))</f>
        <v>超级马利</v>
      </c>
      <c r="I36" s="2" t="s">
        <v>3050</v>
      </c>
      <c r="J36" s="2" t="s">
        <v>3050</v>
      </c>
      <c r="K36" s="2" t="s">
        <v>766</v>
      </c>
      <c r="L36" s="2"/>
      <c r="M36" s="47" t="str">
        <f>LEFT(INDEX(已整理!F:F,MATCH(已有卡片!C36,已整理!N:N,0)),LEN(INDEX(已整理!F:F,MATCH(已有卡片!C36,已整理!N:N,0)) )-4)</f>
        <v>[SM] 06 - Bowser</v>
      </c>
      <c r="N36" s="47" t="str">
        <f>LEFT(INDEX(已整理!F:F,MATCH(已有卡片!D36,已整理!N:N,0)),LEN(INDEX(已整理!F:F,MATCH(已有卡片!D36,已整理!N:N,0)) )-4)</f>
        <v>[SSB] 20 - Bowser</v>
      </c>
      <c r="O36" s="70" t="str">
        <f>INDEX(中文!A:A,MATCH(已有卡片!F36,中文!B:B,0))</f>
        <v>Bowser</v>
      </c>
      <c r="P36" s="70" t="str">
        <f>INDEX(中文!D:D,MATCH(已有卡片!F36,中文!B:B,0))</f>
        <v>奥德赛</v>
      </c>
    </row>
    <row r="37" spans="1:16" ht="24.75" customHeight="1" x14ac:dyDescent="0.2">
      <c r="A37" s="2">
        <v>36</v>
      </c>
      <c r="B37" s="2" t="s">
        <v>3072</v>
      </c>
      <c r="C37" s="2" t="s">
        <v>3086</v>
      </c>
      <c r="D37" s="2" t="s">
        <v>3087</v>
      </c>
      <c r="E37" s="46" t="str">
        <f t="shared" si="0"/>
        <v>不一致</v>
      </c>
      <c r="F37" s="48" t="s">
        <v>3116</v>
      </c>
      <c r="G37" s="48"/>
      <c r="H37" s="70" t="str">
        <f>INDEX(中文!G:G,MATCH(已有卡片!F37,中文!B:B,0))</f>
        <v>超级马利</v>
      </c>
      <c r="I37" s="2" t="s">
        <v>3050</v>
      </c>
      <c r="J37" s="2" t="s">
        <v>3050</v>
      </c>
      <c r="K37" s="2" t="s">
        <v>766</v>
      </c>
      <c r="L37" s="2"/>
      <c r="M37" s="47" t="str">
        <f>LEFT(INDEX(已整理!F:F,MATCH(已有卡片!C37,已整理!N:N,0)),LEN(INDEX(已整理!F:F,MATCH(已有卡片!C37,已整理!N:N,0)) )-4)</f>
        <v>[SM] 09 - Wario</v>
      </c>
      <c r="N37" s="47" t="str">
        <f>LEFT(INDEX(已整理!F:F,MATCH(已有卡片!D37,已整理!N:N,0)),LEN(INDEX(已整理!F:F,MATCH(已有卡片!D37,已整理!N:N,0)) )-4)</f>
        <v>[SSB] 33 - Wario</v>
      </c>
      <c r="O37" s="70" t="str">
        <f>INDEX(中文!A:A,MATCH(已有卡片!F37,中文!B:B,0))</f>
        <v>Wario</v>
      </c>
      <c r="P37" s="70" t="str">
        <f>INDEX(中文!D:D,MATCH(已有卡片!F37,中文!B:B,0))</f>
        <v>奥德赛</v>
      </c>
    </row>
    <row r="38" spans="1:16" ht="24.75" customHeight="1" x14ac:dyDescent="0.2">
      <c r="A38" s="2">
        <v>37</v>
      </c>
      <c r="B38" s="2" t="s">
        <v>3072</v>
      </c>
      <c r="C38" s="2" t="s">
        <v>3088</v>
      </c>
      <c r="D38" s="2" t="s">
        <v>3089</v>
      </c>
      <c r="E38" s="46" t="str">
        <f t="shared" si="0"/>
        <v>不一致</v>
      </c>
      <c r="F38" s="2" t="s">
        <v>3899</v>
      </c>
      <c r="G38" s="2"/>
      <c r="H38" s="70" t="str">
        <f>INDEX(中文!G:G,MATCH(已有卡片!F38,中文!B:B,0))</f>
        <v>超级马利</v>
      </c>
      <c r="I38" s="2" t="s">
        <v>3050</v>
      </c>
      <c r="J38" s="2" t="s">
        <v>3050</v>
      </c>
      <c r="K38" s="2" t="s">
        <v>766</v>
      </c>
      <c r="L38" s="2"/>
      <c r="M38" s="47" t="str">
        <f>LEFT(INDEX(已整理!F:F,MATCH(已有卡片!C38,已整理!N:N,0)),LEN(INDEX(已整理!F:F,MATCH(已有卡片!C38,已整理!N:N,0)) )-4)</f>
        <v>[SM] 12 - Rosalina</v>
      </c>
      <c r="N38" s="47" t="str">
        <f>LEFT(INDEX(已整理!F:F,MATCH(已有卡片!D38,已整理!N:N,0)),LEN(INDEX(已整理!F:F,MATCH(已有卡片!D38,已整理!N:N,0)) )-4)</f>
        <v>[SSB] 19 - Rosalina</v>
      </c>
      <c r="O38" s="70" t="str">
        <f>INDEX(中文!A:A,MATCH(已有卡片!F38,中文!B:B,0))</f>
        <v>Rosalina</v>
      </c>
      <c r="P38" s="70" t="str">
        <f>INDEX(中文!D:D,MATCH(已有卡片!F38,中文!B:B,0))</f>
        <v>奥德赛</v>
      </c>
    </row>
    <row r="39" spans="1:16" ht="24.75" customHeight="1" x14ac:dyDescent="0.2">
      <c r="A39" s="2">
        <v>38</v>
      </c>
      <c r="B39" s="2" t="s">
        <v>3072</v>
      </c>
      <c r="C39" s="2" t="s">
        <v>3090</v>
      </c>
      <c r="D39" s="2" t="s">
        <v>3090</v>
      </c>
      <c r="E39" s="46" t="str">
        <f t="shared" si="0"/>
        <v>一致</v>
      </c>
      <c r="F39" s="2" t="s">
        <v>3851</v>
      </c>
      <c r="G39" s="2"/>
      <c r="H39" s="70" t="str">
        <f>INDEX(中文!G:G,MATCH(已有卡片!F39,中文!B:B,0))</f>
        <v>皮克敏</v>
      </c>
      <c r="I39" s="2" t="s">
        <v>3050</v>
      </c>
      <c r="J39" s="2" t="s">
        <v>3050</v>
      </c>
      <c r="K39" s="2" t="s">
        <v>766</v>
      </c>
      <c r="L39" s="2"/>
      <c r="M39" s="47" t="str">
        <f>LEFT(INDEX(已整理!F:F,MATCH(已有卡片!C39,已整理!N:N,0)),LEN(INDEX(已整理!F:F,MATCH(已有卡片!C39,已整理!N:N,0)) )-4)</f>
        <v>[SSB] 44 - Olimar</v>
      </c>
      <c r="N39" s="47" t="str">
        <f>LEFT(INDEX(已整理!F:F,MATCH(已有卡片!D39,已整理!N:N,0)),LEN(INDEX(已整理!F:F,MATCH(已有卡片!D39,已整理!N:N,0)) )-4)</f>
        <v>[SSB] 44 - Olimar</v>
      </c>
      <c r="O39" s="70" t="str">
        <f>INDEX(中文!A:A,MATCH(已有卡片!F39,中文!B:B,0))</f>
        <v>Olimar</v>
      </c>
      <c r="P39" s="70" t="str">
        <f>INDEX(中文!D:D,MATCH(已有卡片!F39,中文!B:B,0))</f>
        <v>奥德赛</v>
      </c>
    </row>
    <row r="40" spans="1:16" ht="24.75" customHeight="1" x14ac:dyDescent="0.2">
      <c r="A40" s="2">
        <v>39</v>
      </c>
      <c r="B40" s="2" t="s">
        <v>3072</v>
      </c>
      <c r="C40" s="2" t="s">
        <v>3091</v>
      </c>
      <c r="D40" s="2" t="s">
        <v>3092</v>
      </c>
      <c r="E40" s="46" t="str">
        <f t="shared" si="0"/>
        <v>不一致</v>
      </c>
      <c r="F40" s="2" t="s">
        <v>3852</v>
      </c>
      <c r="G40" s="2"/>
      <c r="H40" s="70" t="str">
        <f>INDEX(中文!G:G,MATCH(已有卡片!F40,中文!B:B,0))</f>
        <v>动物森友会</v>
      </c>
      <c r="I40" s="2" t="s">
        <v>3050</v>
      </c>
      <c r="J40" s="2" t="s">
        <v>3050</v>
      </c>
      <c r="K40" s="2" t="s">
        <v>766</v>
      </c>
      <c r="L40" s="2"/>
      <c r="M40" s="47" t="str">
        <f>LEFT(INDEX(已整理!F:F,MATCH(已有卡片!C40,已整理!N:N,0)),LEN(INDEX(已整理!F:F,MATCH(已有卡片!C40,已整理!N:N,0)) )-4)</f>
        <v>[AC] 01 - Isabelle</v>
      </c>
      <c r="N40" s="47" t="str">
        <f>LEFT(INDEX(已整理!F:F,MATCH(已有卡片!D40,已整理!N:N,0)),LEN(INDEX(已整理!F:F,MATCH(已有卡片!D40,已整理!N:N,0)) )-4)</f>
        <v>[SSB] 09 - Villager</v>
      </c>
      <c r="O40" s="70" t="str">
        <f>INDEX(中文!A:A,MATCH(已有卡片!F40,中文!B:B,0))</f>
        <v>Villager</v>
      </c>
      <c r="P40" s="70" t="str">
        <f>INDEX(中文!D:D,MATCH(已有卡片!F40,中文!B:B,0))</f>
        <v>奥德赛</v>
      </c>
    </row>
    <row r="41" spans="1:16" ht="24.75" customHeight="1" x14ac:dyDescent="0.2">
      <c r="A41" s="2">
        <v>40</v>
      </c>
      <c r="B41" s="2" t="s">
        <v>3072</v>
      </c>
      <c r="C41" s="2" t="s">
        <v>3093</v>
      </c>
      <c r="D41" s="2" t="s">
        <v>3093</v>
      </c>
      <c r="E41" s="46" t="str">
        <f t="shared" si="0"/>
        <v>一致</v>
      </c>
      <c r="F41" s="2" t="s">
        <v>3917</v>
      </c>
      <c r="G41" s="2"/>
      <c r="H41" s="70" t="str">
        <f>INDEX(中文!G:G,MATCH(已有卡片!F41,中文!B:B,0))</f>
        <v>洛克人</v>
      </c>
      <c r="I41" s="2" t="s">
        <v>3050</v>
      </c>
      <c r="J41" s="2" t="s">
        <v>3050</v>
      </c>
      <c r="K41" s="2" t="s">
        <v>766</v>
      </c>
      <c r="L41" s="2"/>
      <c r="M41" s="47" t="str">
        <f>LEFT(INDEX(已整理!F:F,MATCH(已有卡片!C41,已整理!N:N,0)),LEN(INDEX(已整理!F:F,MATCH(已有卡片!C41,已整理!N:N,0)) )-4)</f>
        <v>[SSB] 27 - Mega Man</v>
      </c>
      <c r="N41" s="47" t="str">
        <f>LEFT(INDEX(已整理!F:F,MATCH(已有卡片!D41,已整理!N:N,0)),LEN(INDEX(已整理!F:F,MATCH(已有卡片!D41,已整理!N:N,0)) )-4)</f>
        <v>[SSB] 27 - Mega Man</v>
      </c>
      <c r="O41" s="70" t="str">
        <f>INDEX(中文!A:A,MATCH(已有卡片!F41,中文!B:B,0))</f>
        <v>Mega Man</v>
      </c>
      <c r="P41" s="70" t="str">
        <f>INDEX(中文!D:D,MATCH(已有卡片!F41,中文!B:B,0))</f>
        <v>马车8</v>
      </c>
    </row>
    <row r="42" spans="1:16" ht="24.75" customHeight="1" x14ac:dyDescent="0.2">
      <c r="A42" s="2">
        <v>41</v>
      </c>
      <c r="B42" s="2" t="s">
        <v>3072</v>
      </c>
      <c r="C42" s="2" t="s">
        <v>3094</v>
      </c>
      <c r="D42" s="2" t="s">
        <v>3094</v>
      </c>
      <c r="E42" s="46" t="str">
        <f t="shared" si="0"/>
        <v>一致</v>
      </c>
      <c r="F42" s="2" t="s">
        <v>4206</v>
      </c>
      <c r="G42" s="2"/>
      <c r="H42" s="70" t="str">
        <f>INDEX(中文!G:G,MATCH(已有卡片!F42,中文!B:B,0))</f>
        <v>吃豆人</v>
      </c>
      <c r="I42" s="2" t="s">
        <v>3050</v>
      </c>
      <c r="J42" s="2" t="s">
        <v>3050</v>
      </c>
      <c r="K42" s="2" t="s">
        <v>766</v>
      </c>
      <c r="L42" s="2"/>
      <c r="M42" s="47" t="str">
        <f>LEFT(INDEX(已整理!F:F,MATCH(已有卡片!C42,已整理!N:N,0)),LEN(INDEX(已整理!F:F,MATCH(已有卡片!C42,已整理!N:N,0)) )-4)</f>
        <v>[SSB] 32 - Pac-Man</v>
      </c>
      <c r="N42" s="47" t="str">
        <f>LEFT(INDEX(已整理!F:F,MATCH(已有卡片!D42,已整理!N:N,0)),LEN(INDEX(已整理!F:F,MATCH(已有卡片!D42,已整理!N:N,0)) )-4)</f>
        <v>[SSB] 32 - Pac-Man</v>
      </c>
      <c r="O42" s="70" t="str">
        <f>INDEX(中文!A:A,MATCH(已有卡片!F42,中文!B:B,0))</f>
        <v>Pac-Man</v>
      </c>
      <c r="P42" s="70" t="str">
        <f>INDEX(中文!D:D,MATCH(已有卡片!F42,中文!B:B,0))</f>
        <v>马车8</v>
      </c>
    </row>
    <row r="43" spans="1:16" ht="24.75" customHeight="1" x14ac:dyDescent="0.2">
      <c r="A43" s="2">
        <v>42</v>
      </c>
      <c r="B43" s="2" t="s">
        <v>3072</v>
      </c>
      <c r="C43" s="2" t="s">
        <v>3095</v>
      </c>
      <c r="D43" s="2" t="s">
        <v>3095</v>
      </c>
      <c r="E43" s="46" t="str">
        <f t="shared" si="0"/>
        <v>一致</v>
      </c>
      <c r="F43" s="2" t="s">
        <v>3925</v>
      </c>
      <c r="G43" s="2"/>
      <c r="H43" s="70" t="str">
        <f>INDEX(中文!G:G,MATCH(已有卡片!F43,中文!B:B,0))</f>
        <v>索尼克</v>
      </c>
      <c r="I43" s="2" t="s">
        <v>3050</v>
      </c>
      <c r="J43" s="2" t="s">
        <v>3050</v>
      </c>
      <c r="K43" s="2" t="s">
        <v>766</v>
      </c>
      <c r="L43" s="2"/>
      <c r="M43" s="47" t="str">
        <f>LEFT(INDEX(已整理!F:F,MATCH(已有卡片!C43,已整理!N:N,0)),LEN(INDEX(已整理!F:F,MATCH(已有卡片!C43,已整理!N:N,0)) )-4)</f>
        <v>[SSB] 26 - Sonic</v>
      </c>
      <c r="N43" s="47" t="str">
        <f>LEFT(INDEX(已整理!F:F,MATCH(已有卡片!D43,已整理!N:N,0)),LEN(INDEX(已整理!F:F,MATCH(已有卡片!D43,已整理!N:N,0)) )-4)</f>
        <v>[SSB] 26 - Sonic</v>
      </c>
      <c r="O43" s="70" t="str">
        <f>INDEX(中文!A:A,MATCH(已有卡片!F43,中文!B:B,0))</f>
        <v>Sonic</v>
      </c>
      <c r="P43" s="70" t="str">
        <f>INDEX(中文!D:D,MATCH(已有卡片!F43,中文!B:B,0))</f>
        <v>马车8</v>
      </c>
    </row>
    <row r="44" spans="1:16" ht="24.75" customHeight="1" x14ac:dyDescent="0.2">
      <c r="A44" s="2">
        <v>43</v>
      </c>
      <c r="B44" s="2" t="s">
        <v>3072</v>
      </c>
      <c r="C44" s="2" t="s">
        <v>3096</v>
      </c>
      <c r="D44" s="2" t="s">
        <v>3097</v>
      </c>
      <c r="E44" s="46" t="str">
        <f t="shared" si="0"/>
        <v>不一致</v>
      </c>
      <c r="F44" s="2" t="s">
        <v>3854</v>
      </c>
      <c r="G44" s="2"/>
      <c r="H44" s="70" t="str">
        <f>INDEX(中文!G:G,MATCH(已有卡片!F44,中文!B:B,0))</f>
        <v>喷射战士</v>
      </c>
      <c r="I44" s="2" t="s">
        <v>3050</v>
      </c>
      <c r="J44" s="2" t="s">
        <v>3050</v>
      </c>
      <c r="K44" s="2" t="s">
        <v>766</v>
      </c>
      <c r="L44" s="2"/>
      <c r="M44" s="47" t="str">
        <f>LEFT(INDEX(已整理!F:F,MATCH(已有卡片!C44,已整理!N:N,0)),LEN(INDEX(已整理!F:F,MATCH(已有卡片!C44,已整理!N:N,0)) )-4)</f>
        <v>[Splatoon] 10 - Inkling Girl (Neon Pink)</v>
      </c>
      <c r="N44" s="47" t="str">
        <f>LEFT(INDEX(已整理!F:F,MATCH(已有卡片!D44,已整理!N:N,0)),LEN(INDEX(已整理!F:F,MATCH(已有卡片!D44,已整理!N:N,0)) )-4)</f>
        <v>[Splatoon] 02 - Inkling Girl</v>
      </c>
      <c r="O44" s="70" t="str">
        <f>INDEX(中文!A:A,MATCH(已有卡片!F44,中文!B:B,0))</f>
        <v>Inkling Girl</v>
      </c>
      <c r="P44" s="70" t="str">
        <f>INDEX(中文!D:D,MATCH(已有卡片!F44,中文!B:B,0))</f>
        <v>奥德赛</v>
      </c>
    </row>
    <row r="45" spans="1:16" ht="24.75" customHeight="1" x14ac:dyDescent="0.2">
      <c r="A45" s="2">
        <v>44</v>
      </c>
      <c r="B45" s="2" t="s">
        <v>3113</v>
      </c>
      <c r="C45" s="2" t="s">
        <v>3886</v>
      </c>
      <c r="D45" s="2" t="s">
        <v>3886</v>
      </c>
      <c r="E45" s="46" t="str">
        <f t="shared" si="0"/>
        <v>一致</v>
      </c>
      <c r="F45" s="48" t="s">
        <v>3113</v>
      </c>
      <c r="G45" s="48"/>
      <c r="H45" s="70" t="str">
        <f>INDEX(中文!G:G,MATCH(已有卡片!F45,中文!B:B,0))</f>
        <v>超级马利</v>
      </c>
      <c r="I45" s="2"/>
      <c r="J45" s="2"/>
      <c r="K45" s="48" t="s">
        <v>3904</v>
      </c>
      <c r="L45" s="48"/>
      <c r="M45" s="47" t="str">
        <f>LEFT(INDEX(已整理!F:F,MATCH(已有卡片!C45,已整理!N:N,0)),LEN(INDEX(已整理!F:F,MATCH(已有卡片!C45,已整理!N:N,0)) )-4)</f>
        <v>[SM] 01 - Mario</v>
      </c>
      <c r="N45" s="47" t="str">
        <f>LEFT(INDEX(已整理!F:F,MATCH(已有卡片!D45,已整理!N:N,0)),LEN(INDEX(已整理!F:F,MATCH(已有卡片!D45,已整理!N:N,0)) )-4)</f>
        <v>[SM] 01 - Mario</v>
      </c>
      <c r="O45" s="70" t="str">
        <f>INDEX(中文!A:A,MATCH(已有卡片!F45,中文!B:B,0))</f>
        <v>Mario</v>
      </c>
      <c r="P45" s="70" t="str">
        <f>INDEX(中文!D:D,MATCH(已有卡片!F45,中文!B:B,0))</f>
        <v>奥德赛</v>
      </c>
    </row>
    <row r="46" spans="1:16" ht="24.75" customHeight="1" x14ac:dyDescent="0.2">
      <c r="A46" s="2">
        <v>45</v>
      </c>
      <c r="B46" s="2" t="s">
        <v>3113</v>
      </c>
      <c r="C46" s="2" t="s">
        <v>3886</v>
      </c>
      <c r="D46" s="2" t="s">
        <v>3878</v>
      </c>
      <c r="E46" s="46" t="str">
        <f t="shared" si="0"/>
        <v>一致</v>
      </c>
      <c r="F46" s="48" t="s">
        <v>3113</v>
      </c>
      <c r="G46" s="48"/>
      <c r="H46" s="70" t="str">
        <f>INDEX(中文!G:G,MATCH(已有卡片!F46,中文!B:B,0))</f>
        <v>超级马利</v>
      </c>
      <c r="I46" s="2" t="s">
        <v>3047</v>
      </c>
      <c r="J46" s="2" t="s">
        <v>3047</v>
      </c>
      <c r="K46" s="2" t="s">
        <v>3047</v>
      </c>
      <c r="L46" s="2"/>
      <c r="M46" s="47" t="str">
        <f>LEFT(INDEX(已整理!F:F,MATCH(已有卡片!C46,已整理!N:N,0)),LEN(INDEX(已整理!F:F,MATCH(已有卡片!C46,已整理!N:N,0)) )-4)</f>
        <v>[SM] 01 - Mario</v>
      </c>
      <c r="N46" s="47" t="str">
        <f>LEFT(INDEX(已整理!F:F,MATCH(已有卡片!D46,已整理!N:N,0)),LEN(INDEX(已整理!F:F,MATCH(已有卡片!D46,已整理!N:N,0)) )-4)</f>
        <v>[SM] 01 - Mario [Loaded with Mario Party 10 Special Data]</v>
      </c>
      <c r="O46" s="70" t="str">
        <f>INDEX(中文!A:A,MATCH(已有卡片!F46,中文!B:B,0))</f>
        <v>Mario</v>
      </c>
      <c r="P46" s="70" t="str">
        <f>INDEX(中文!D:D,MATCH(已有卡片!F46,中文!B:B,0))</f>
        <v>奥德赛</v>
      </c>
    </row>
    <row r="47" spans="1:16" ht="24.75" customHeight="1" x14ac:dyDescent="0.2">
      <c r="A47" s="2">
        <v>46</v>
      </c>
      <c r="B47" s="2" t="s">
        <v>3113</v>
      </c>
      <c r="C47" s="2" t="s">
        <v>3887</v>
      </c>
      <c r="D47" s="2" t="s">
        <v>3887</v>
      </c>
      <c r="E47" s="46" t="str">
        <f t="shared" si="0"/>
        <v>一致</v>
      </c>
      <c r="F47" s="2" t="s">
        <v>3843</v>
      </c>
      <c r="G47" s="48"/>
      <c r="H47" s="70" t="str">
        <f>INDEX(中文!G:G,MATCH(已有卡片!F47,中文!B:B,0))</f>
        <v>超级马利</v>
      </c>
      <c r="I47" s="2" t="s">
        <v>3047</v>
      </c>
      <c r="J47" s="2" t="s">
        <v>3047</v>
      </c>
      <c r="K47" s="2" t="s">
        <v>3047</v>
      </c>
      <c r="L47" s="2"/>
      <c r="M47" s="47" t="str">
        <f>LEFT(INDEX(已整理!F:F,MATCH(已有卡片!C47,已整理!N:N,0)),LEN(INDEX(已整理!F:F,MATCH(已有卡片!C47,已整理!N:N,0)) )-4)</f>
        <v>[SM] 02 - Peach</v>
      </c>
      <c r="N47" s="47" t="str">
        <f>LEFT(INDEX(已整理!F:F,MATCH(已有卡片!D47,已整理!N:N,0)),LEN(INDEX(已整理!F:F,MATCH(已有卡片!D47,已整理!N:N,0)) )-4)</f>
        <v>[SM] 02 - Peach</v>
      </c>
      <c r="O47" s="70" t="str">
        <f>INDEX(中文!A:A,MATCH(已有卡片!F47,中文!B:B,0))</f>
        <v>Peach</v>
      </c>
      <c r="P47" s="70" t="str">
        <f>INDEX(中文!D:D,MATCH(已有卡片!F47,中文!B:B,0))</f>
        <v>奥德赛</v>
      </c>
    </row>
    <row r="48" spans="1:16" ht="24.75" customHeight="1" x14ac:dyDescent="0.2">
      <c r="A48" s="2">
        <v>47</v>
      </c>
      <c r="B48" s="2" t="s">
        <v>3113</v>
      </c>
      <c r="C48" s="2" t="s">
        <v>3083</v>
      </c>
      <c r="D48" s="2" t="s">
        <v>3083</v>
      </c>
      <c r="E48" s="46" t="str">
        <f t="shared" si="0"/>
        <v>一致</v>
      </c>
      <c r="F48" s="2" t="s">
        <v>3898</v>
      </c>
      <c r="G48" s="48"/>
      <c r="H48" s="70" t="str">
        <f>INDEX(中文!G:G,MATCH(已有卡片!F48,中文!B:B,0))</f>
        <v>超级马利</v>
      </c>
      <c r="I48" s="2" t="s">
        <v>3047</v>
      </c>
      <c r="J48" s="2" t="s">
        <v>3047</v>
      </c>
      <c r="K48" s="2" t="s">
        <v>3047</v>
      </c>
      <c r="L48" s="2"/>
      <c r="M48" s="47" t="str">
        <f>LEFT(INDEX(已整理!F:F,MATCH(已有卡片!C48,已整理!N:N,0)),LEN(INDEX(已整理!F:F,MATCH(已有卡片!C48,已整理!N:N,0)) )-4)</f>
        <v>[SM] 03 - Toad</v>
      </c>
      <c r="N48" s="47" t="str">
        <f>LEFT(INDEX(已整理!F:F,MATCH(已有卡片!D48,已整理!N:N,0)),LEN(INDEX(已整理!F:F,MATCH(已有卡片!D48,已整理!N:N,0)) )-4)</f>
        <v>[SM] 03 - Toad</v>
      </c>
      <c r="O48" s="70" t="str">
        <f>INDEX(中文!A:A,MATCH(已有卡片!F48,中文!B:B,0))</f>
        <v>Toad</v>
      </c>
      <c r="P48" s="70" t="str">
        <f>INDEX(中文!D:D,MATCH(已有卡片!F48,中文!B:B,0))</f>
        <v>奥德赛</v>
      </c>
    </row>
    <row r="49" spans="1:16" ht="24.75" customHeight="1" x14ac:dyDescent="0.2">
      <c r="A49" s="2">
        <v>48</v>
      </c>
      <c r="B49" s="2" t="s">
        <v>3113</v>
      </c>
      <c r="C49" s="2" t="s">
        <v>3888</v>
      </c>
      <c r="D49" s="2" t="s">
        <v>3888</v>
      </c>
      <c r="E49" s="46" t="str">
        <f t="shared" si="0"/>
        <v>一致</v>
      </c>
      <c r="F49" s="48" t="s">
        <v>3114</v>
      </c>
      <c r="G49" s="48"/>
      <c r="H49" s="70" t="str">
        <f>INDEX(中文!G:G,MATCH(已有卡片!F49,中文!B:B,0))</f>
        <v>超级马利</v>
      </c>
      <c r="I49" s="2" t="s">
        <v>3047</v>
      </c>
      <c r="J49" s="2" t="s">
        <v>3047</v>
      </c>
      <c r="K49" s="2" t="s">
        <v>3047</v>
      </c>
      <c r="L49" s="2"/>
      <c r="M49" s="47" t="str">
        <f>LEFT(INDEX(已整理!F:F,MATCH(已有卡片!C49,已整理!N:N,0)),LEN(INDEX(已整理!F:F,MATCH(已有卡片!C49,已整理!N:N,0)) )-4)</f>
        <v>[SM] 04 - Luigi</v>
      </c>
      <c r="N49" s="47" t="str">
        <f>LEFT(INDEX(已整理!F:F,MATCH(已有卡片!D49,已整理!N:N,0)),LEN(INDEX(已整理!F:F,MATCH(已有卡片!D49,已整理!N:N,0)) )-4)</f>
        <v>[SM] 04 - Luigi</v>
      </c>
      <c r="O49" s="70" t="str">
        <f>INDEX(中文!A:A,MATCH(已有卡片!F49,中文!B:B,0))</f>
        <v>Luigi</v>
      </c>
      <c r="P49" s="70" t="str">
        <f>INDEX(中文!D:D,MATCH(已有卡片!F49,中文!B:B,0))</f>
        <v>奥德赛</v>
      </c>
    </row>
    <row r="50" spans="1:16" ht="24.75" customHeight="1" x14ac:dyDescent="0.2">
      <c r="A50" s="2">
        <v>49</v>
      </c>
      <c r="B50" s="2" t="s">
        <v>3113</v>
      </c>
      <c r="C50" s="2" t="s">
        <v>3889</v>
      </c>
      <c r="D50" s="2" t="s">
        <v>3889</v>
      </c>
      <c r="E50" s="46" t="str">
        <f t="shared" si="0"/>
        <v>一致</v>
      </c>
      <c r="F50" s="2" t="s">
        <v>3897</v>
      </c>
      <c r="G50" s="48"/>
      <c r="H50" s="70" t="str">
        <f>INDEX(中文!G:G,MATCH(已有卡片!F50,中文!B:B,0))</f>
        <v>超级马利</v>
      </c>
      <c r="I50" s="2" t="s">
        <v>3047</v>
      </c>
      <c r="J50" s="2" t="s">
        <v>3047</v>
      </c>
      <c r="K50" s="2" t="s">
        <v>3047</v>
      </c>
      <c r="L50" s="2"/>
      <c r="M50" s="47" t="str">
        <f>LEFT(INDEX(已整理!F:F,MATCH(已有卡片!C50,已整理!N:N,0)),LEN(INDEX(已整理!F:F,MATCH(已有卡片!C50,已整理!N:N,0)) )-4)</f>
        <v>[SM] 05 - Yoshi</v>
      </c>
      <c r="N50" s="47" t="str">
        <f>LEFT(INDEX(已整理!F:F,MATCH(已有卡片!D50,已整理!N:N,0)),LEN(INDEX(已整理!F:F,MATCH(已有卡片!D50,已整理!N:N,0)) )-4)</f>
        <v>[SM] 05 - Yoshi</v>
      </c>
      <c r="O50" s="70" t="str">
        <f>INDEX(中文!A:A,MATCH(已有卡片!F50,中文!B:B,0))</f>
        <v>Yoshi</v>
      </c>
      <c r="P50" s="70" t="str">
        <f>INDEX(中文!D:D,MATCH(已有卡片!F50,中文!B:B,0))</f>
        <v>奥德赛</v>
      </c>
    </row>
    <row r="51" spans="1:16" ht="24.75" customHeight="1" x14ac:dyDescent="0.2">
      <c r="A51" s="2">
        <v>50</v>
      </c>
      <c r="B51" s="2" t="s">
        <v>3113</v>
      </c>
      <c r="C51" s="2" t="s">
        <v>3890</v>
      </c>
      <c r="D51" s="2" t="s">
        <v>3890</v>
      </c>
      <c r="E51" s="46" t="str">
        <f t="shared" si="0"/>
        <v>一致</v>
      </c>
      <c r="F51" s="2" t="s">
        <v>3850</v>
      </c>
      <c r="G51" s="48"/>
      <c r="H51" s="70" t="str">
        <f>INDEX(中文!G:G,MATCH(已有卡片!F51,中文!B:B,0))</f>
        <v>超级马利</v>
      </c>
      <c r="I51" s="2" t="s">
        <v>3047</v>
      </c>
      <c r="J51" s="2" t="s">
        <v>3047</v>
      </c>
      <c r="K51" s="2" t="s">
        <v>3047</v>
      </c>
      <c r="L51" s="2"/>
      <c r="M51" s="47" t="str">
        <f>LEFT(INDEX(已整理!F:F,MATCH(已有卡片!C51,已整理!N:N,0)),LEN(INDEX(已整理!F:F,MATCH(已有卡片!C51,已整理!N:N,0)) )-4)</f>
        <v>[SM] 06 - Bowser</v>
      </c>
      <c r="N51" s="47" t="str">
        <f>LEFT(INDEX(已整理!F:F,MATCH(已有卡片!D51,已整理!N:N,0)),LEN(INDEX(已整理!F:F,MATCH(已有卡片!D51,已整理!N:N,0)) )-4)</f>
        <v>[SM] 06 - Bowser</v>
      </c>
      <c r="O51" s="70" t="str">
        <f>INDEX(中文!A:A,MATCH(已有卡片!F51,中文!B:B,0))</f>
        <v>Bowser</v>
      </c>
      <c r="P51" s="70" t="str">
        <f>INDEX(中文!D:D,MATCH(已有卡片!F51,中文!B:B,0))</f>
        <v>奥德赛</v>
      </c>
    </row>
    <row r="52" spans="1:16" ht="24.75" customHeight="1" x14ac:dyDescent="0.2">
      <c r="A52" s="2">
        <v>51</v>
      </c>
      <c r="B52" s="2" t="s">
        <v>3113</v>
      </c>
      <c r="C52" s="2" t="s">
        <v>3106</v>
      </c>
      <c r="D52" s="2" t="s">
        <v>3106</v>
      </c>
      <c r="E52" s="46" t="str">
        <f t="shared" si="0"/>
        <v>一致</v>
      </c>
      <c r="F52" s="48" t="s">
        <v>3113</v>
      </c>
      <c r="G52" s="48"/>
      <c r="H52" s="70" t="str">
        <f>INDEX(中文!G:G,MATCH(已有卡片!F52,中文!B:B,0))</f>
        <v>超级马利</v>
      </c>
      <c r="I52" s="2" t="s">
        <v>3047</v>
      </c>
      <c r="J52" s="2" t="s">
        <v>3047</v>
      </c>
      <c r="K52" s="2" t="s">
        <v>3047</v>
      </c>
      <c r="L52" s="2"/>
      <c r="M52" s="47" t="str">
        <f>LEFT(INDEX(已整理!F:F,MATCH(已有卡片!C52,已整理!N:N,0)),LEN(INDEX(已整理!F:F,MATCH(已有卡片!C52,已整理!N:N,0)) )-4)</f>
        <v>[SM] 07 - Mario (Gold Edition)</v>
      </c>
      <c r="N52" s="47" t="str">
        <f>LEFT(INDEX(已整理!F:F,MATCH(已有卡片!D52,已整理!N:N,0)),LEN(INDEX(已整理!F:F,MATCH(已有卡片!D52,已整理!N:N,0)) )-4)</f>
        <v>[SM] 07 - Mario (Gold Edition)</v>
      </c>
      <c r="O52" s="70" t="str">
        <f>INDEX(中文!A:A,MATCH(已有卡片!F52,中文!B:B,0))</f>
        <v>Mario</v>
      </c>
      <c r="P52" s="70" t="str">
        <f>INDEX(中文!D:D,MATCH(已有卡片!F52,中文!B:B,0))</f>
        <v>奥德赛</v>
      </c>
    </row>
    <row r="53" spans="1:16" ht="24.75" customHeight="1" x14ac:dyDescent="0.2">
      <c r="A53" s="2">
        <v>52</v>
      </c>
      <c r="B53" s="2" t="s">
        <v>3113</v>
      </c>
      <c r="C53" s="2" t="s">
        <v>3891</v>
      </c>
      <c r="D53" s="2" t="s">
        <v>3891</v>
      </c>
      <c r="E53" s="46" t="str">
        <f t="shared" si="0"/>
        <v>一致</v>
      </c>
      <c r="F53" s="48" t="s">
        <v>3113</v>
      </c>
      <c r="G53" s="48"/>
      <c r="H53" s="70" t="str">
        <f>INDEX(中文!G:G,MATCH(已有卡片!F53,中文!B:B,0))</f>
        <v>超级马利</v>
      </c>
      <c r="I53" s="2" t="s">
        <v>3047</v>
      </c>
      <c r="J53" s="2" t="s">
        <v>3047</v>
      </c>
      <c r="K53" s="2" t="s">
        <v>3047</v>
      </c>
      <c r="L53" s="2"/>
      <c r="M53" s="47" t="str">
        <f>LEFT(INDEX(已整理!F:F,MATCH(已有卡片!C53,已整理!N:N,0)),LEN(INDEX(已整理!F:F,MATCH(已有卡片!C53,已整理!N:N,0)) )-4)</f>
        <v>[SM] 08 - Mario (Silver Edition)</v>
      </c>
      <c r="N53" s="47" t="str">
        <f>LEFT(INDEX(已整理!F:F,MATCH(已有卡片!D53,已整理!N:N,0)),LEN(INDEX(已整理!F:F,MATCH(已有卡片!D53,已整理!N:N,0)) )-4)</f>
        <v>[SM] 08 - Mario (Silver Edition)</v>
      </c>
      <c r="O53" s="70" t="str">
        <f>INDEX(中文!A:A,MATCH(已有卡片!F53,中文!B:B,0))</f>
        <v>Mario</v>
      </c>
      <c r="P53" s="70" t="str">
        <f>INDEX(中文!D:D,MATCH(已有卡片!F53,中文!B:B,0))</f>
        <v>奥德赛</v>
      </c>
    </row>
    <row r="54" spans="1:16" ht="24.75" customHeight="1" x14ac:dyDescent="0.2">
      <c r="A54" s="2">
        <v>53</v>
      </c>
      <c r="B54" s="2" t="s">
        <v>3113</v>
      </c>
      <c r="C54" s="2" t="s">
        <v>3892</v>
      </c>
      <c r="D54" s="2" t="s">
        <v>3892</v>
      </c>
      <c r="E54" s="46" t="str">
        <f t="shared" si="0"/>
        <v>一致</v>
      </c>
      <c r="F54" s="48" t="s">
        <v>3116</v>
      </c>
      <c r="G54" s="48"/>
      <c r="H54" s="70" t="str">
        <f>INDEX(中文!G:G,MATCH(已有卡片!F54,中文!B:B,0))</f>
        <v>超级马利</v>
      </c>
      <c r="I54" s="2" t="s">
        <v>3047</v>
      </c>
      <c r="J54" s="2" t="s">
        <v>3047</v>
      </c>
      <c r="K54" s="2" t="s">
        <v>3047</v>
      </c>
      <c r="L54" s="2"/>
      <c r="M54" s="47" t="str">
        <f>LEFT(INDEX(已整理!F:F,MATCH(已有卡片!C54,已整理!N:N,0)),LEN(INDEX(已整理!F:F,MATCH(已有卡片!C54,已整理!N:N,0)) )-4)</f>
        <v>[SM] 09 - Wario</v>
      </c>
      <c r="N54" s="47" t="str">
        <f>LEFT(INDEX(已整理!F:F,MATCH(已有卡片!D54,已整理!N:N,0)),LEN(INDEX(已整理!F:F,MATCH(已有卡片!D54,已整理!N:N,0)) )-4)</f>
        <v>[SM] 09 - Wario</v>
      </c>
      <c r="O54" s="70" t="str">
        <f>INDEX(中文!A:A,MATCH(已有卡片!F54,中文!B:B,0))</f>
        <v>Wario</v>
      </c>
      <c r="P54" s="70" t="str">
        <f>INDEX(中文!D:D,MATCH(已有卡片!F54,中文!B:B,0))</f>
        <v>奥德赛</v>
      </c>
    </row>
    <row r="55" spans="1:16" ht="24.75" customHeight="1" x14ac:dyDescent="0.2">
      <c r="A55" s="2">
        <v>54</v>
      </c>
      <c r="B55" s="2" t="s">
        <v>3113</v>
      </c>
      <c r="C55" s="2" t="s">
        <v>3107</v>
      </c>
      <c r="D55" s="2" t="s">
        <v>3107</v>
      </c>
      <c r="E55" s="46" t="str">
        <f t="shared" si="0"/>
        <v>一致</v>
      </c>
      <c r="F55" s="48" t="s">
        <v>3144</v>
      </c>
      <c r="G55" s="48"/>
      <c r="H55" s="70" t="str">
        <f>INDEX(中文!G:G,MATCH(已有卡片!F55,中文!B:B,0))</f>
        <v>超级马利</v>
      </c>
      <c r="I55" s="2" t="s">
        <v>3047</v>
      </c>
      <c r="J55" s="2" t="s">
        <v>3047</v>
      </c>
      <c r="K55" s="2" t="s">
        <v>3047</v>
      </c>
      <c r="L55" s="2"/>
      <c r="M55" s="47" t="str">
        <f>LEFT(INDEX(已整理!F:F,MATCH(已有卡片!C55,已整理!N:N,0)),LEN(INDEX(已整理!F:F,MATCH(已有卡片!C55,已整理!N:N,0)) )-4)</f>
        <v>[SM] 10 - Waluigi</v>
      </c>
      <c r="N55" s="47" t="str">
        <f>LEFT(INDEX(已整理!F:F,MATCH(已有卡片!D55,已整理!N:N,0)),LEN(INDEX(已整理!F:F,MATCH(已有卡片!D55,已整理!N:N,0)) )-4)</f>
        <v>[SM] 10 - Waluigi</v>
      </c>
      <c r="O55" s="70" t="str">
        <f>INDEX(中文!A:A,MATCH(已有卡片!F55,中文!B:B,0))</f>
        <v>Waluigi</v>
      </c>
      <c r="P55" s="70" t="str">
        <f>INDEX(中文!D:D,MATCH(已有卡片!F55,中文!B:B,0))</f>
        <v>奥德赛</v>
      </c>
    </row>
    <row r="56" spans="1:16" ht="24.75" customHeight="1" x14ac:dyDescent="0.2">
      <c r="A56" s="2">
        <v>55</v>
      </c>
      <c r="B56" s="2" t="s">
        <v>3113</v>
      </c>
      <c r="C56" s="2" t="s">
        <v>3893</v>
      </c>
      <c r="D56" s="2" t="s">
        <v>3893</v>
      </c>
      <c r="E56" s="46" t="str">
        <f t="shared" si="0"/>
        <v>一致</v>
      </c>
      <c r="F56" s="2" t="s">
        <v>3900</v>
      </c>
      <c r="G56" s="48"/>
      <c r="H56" s="70" t="str">
        <f>INDEX(中文!G:G,MATCH(已有卡片!F56,中文!B:B,0))</f>
        <v>超级马利</v>
      </c>
      <c r="I56" s="2" t="s">
        <v>3047</v>
      </c>
      <c r="J56" s="2" t="s">
        <v>3047</v>
      </c>
      <c r="K56" s="2" t="s">
        <v>3047</v>
      </c>
      <c r="L56" s="2"/>
      <c r="M56" s="47" t="str">
        <f>LEFT(INDEX(已整理!F:F,MATCH(已有卡片!C56,已整理!N:N,0)),LEN(INDEX(已整理!F:F,MATCH(已有卡片!C56,已整理!N:N,0)) )-4)</f>
        <v>[SM] 11 - Daisy</v>
      </c>
      <c r="N56" s="47" t="str">
        <f>LEFT(INDEX(已整理!F:F,MATCH(已有卡片!D56,已整理!N:N,0)),LEN(INDEX(已整理!F:F,MATCH(已有卡片!D56,已整理!N:N,0)) )-4)</f>
        <v>[SM] 11 - Daisy</v>
      </c>
      <c r="O56" s="70" t="str">
        <f>INDEX(中文!A:A,MATCH(已有卡片!F56,中文!B:B,0))</f>
        <v>Daisy</v>
      </c>
      <c r="P56" s="70" t="str">
        <f>INDEX(中文!D:D,MATCH(已有卡片!F56,中文!B:B,0))</f>
        <v>奥德赛</v>
      </c>
    </row>
    <row r="57" spans="1:16" ht="24.75" customHeight="1" x14ac:dyDescent="0.2">
      <c r="A57" s="2">
        <v>56</v>
      </c>
      <c r="B57" s="2" t="s">
        <v>3113</v>
      </c>
      <c r="C57" s="2" t="s">
        <v>3894</v>
      </c>
      <c r="D57" s="2" t="s">
        <v>3894</v>
      </c>
      <c r="E57" s="46" t="str">
        <f t="shared" si="0"/>
        <v>一致</v>
      </c>
      <c r="F57" s="2" t="s">
        <v>3899</v>
      </c>
      <c r="G57" s="48"/>
      <c r="H57" s="70" t="str">
        <f>INDEX(中文!G:G,MATCH(已有卡片!F57,中文!B:B,0))</f>
        <v>超级马利</v>
      </c>
      <c r="I57" s="2" t="s">
        <v>3047</v>
      </c>
      <c r="J57" s="2" t="s">
        <v>3047</v>
      </c>
      <c r="K57" s="2" t="s">
        <v>3047</v>
      </c>
      <c r="L57" s="2"/>
      <c r="M57" s="47" t="str">
        <f>LEFT(INDEX(已整理!F:F,MATCH(已有卡片!C57,已整理!N:N,0)),LEN(INDEX(已整理!F:F,MATCH(已有卡片!C57,已整理!N:N,0)) )-4)</f>
        <v>[SM] 12 - Rosalina</v>
      </c>
      <c r="N57" s="47" t="str">
        <f>LEFT(INDEX(已整理!F:F,MATCH(已有卡片!D57,已整理!N:N,0)),LEN(INDEX(已整理!F:F,MATCH(已有卡片!D57,已整理!N:N,0)) )-4)</f>
        <v>[SM] 12 - Rosalina</v>
      </c>
      <c r="O57" s="70" t="str">
        <f>INDEX(中文!A:A,MATCH(已有卡片!F57,中文!B:B,0))</f>
        <v>Rosalina</v>
      </c>
      <c r="P57" s="70" t="str">
        <f>INDEX(中文!D:D,MATCH(已有卡片!F57,中文!B:B,0))</f>
        <v>奥德赛</v>
      </c>
    </row>
    <row r="58" spans="1:16" ht="24.75" customHeight="1" x14ac:dyDescent="0.2">
      <c r="A58" s="2">
        <v>57</v>
      </c>
      <c r="B58" s="2" t="s">
        <v>3113</v>
      </c>
      <c r="C58" s="2" t="s">
        <v>3895</v>
      </c>
      <c r="D58" s="2" t="s">
        <v>3895</v>
      </c>
      <c r="E58" s="46" t="str">
        <f t="shared" si="0"/>
        <v>一致</v>
      </c>
      <c r="F58" s="48" t="s">
        <v>3115</v>
      </c>
      <c r="G58" s="48"/>
      <c r="H58" s="70" t="str">
        <f>INDEX(中文!G:G,MATCH(已有卡片!F58,中文!B:B,0))</f>
        <v>超级马利</v>
      </c>
      <c r="I58" s="2" t="s">
        <v>3047</v>
      </c>
      <c r="J58" s="2" t="s">
        <v>3047</v>
      </c>
      <c r="K58" s="2" t="s">
        <v>3047</v>
      </c>
      <c r="L58" s="2"/>
      <c r="M58" s="47" t="str">
        <f>LEFT(INDEX(已整理!F:F,MATCH(已有卡片!C58,已整理!N:N,0)),LEN(INDEX(已整理!F:F,MATCH(已有卡片!C58,已整理!N:N,0)) )-4)</f>
        <v>[SM] 13 - Donkey Kong</v>
      </c>
      <c r="N58" s="47" t="str">
        <f>LEFT(INDEX(已整理!F:F,MATCH(已有卡片!D58,已整理!N:N,0)),LEN(INDEX(已整理!F:F,MATCH(已有卡片!D58,已整理!N:N,0)) )-4)</f>
        <v>[SM] 13 - Donkey Kong</v>
      </c>
      <c r="O58" s="70" t="str">
        <f>INDEX(中文!A:A,MATCH(已有卡片!F58,中文!B:B,0))</f>
        <v>Donkey Kong</v>
      </c>
      <c r="P58" s="70" t="str">
        <f>INDEX(中文!D:D,MATCH(已有卡片!F58,中文!B:B,0))</f>
        <v>奥德赛</v>
      </c>
    </row>
    <row r="59" spans="1:16" ht="24.75" customHeight="1" x14ac:dyDescent="0.2">
      <c r="A59" s="2">
        <v>58</v>
      </c>
      <c r="B59" s="2" t="s">
        <v>3113</v>
      </c>
      <c r="C59" s="2" t="s">
        <v>3108</v>
      </c>
      <c r="D59" s="2" t="s">
        <v>3108</v>
      </c>
      <c r="E59" s="46" t="str">
        <f t="shared" si="0"/>
        <v>一致</v>
      </c>
      <c r="F59" s="48" t="s">
        <v>3145</v>
      </c>
      <c r="G59" s="48"/>
      <c r="H59" s="70" t="str">
        <f>INDEX(中文!G:G,MATCH(已有卡片!F59,中文!B:B,0))</f>
        <v>超级马利</v>
      </c>
      <c r="I59" s="2" t="s">
        <v>3047</v>
      </c>
      <c r="J59" s="2" t="s">
        <v>3047</v>
      </c>
      <c r="K59" s="2" t="s">
        <v>3047</v>
      </c>
      <c r="L59" s="2"/>
      <c r="M59" s="47" t="str">
        <f>LEFT(INDEX(已整理!F:F,MATCH(已有卡片!C59,已整理!N:N,0)),LEN(INDEX(已整理!F:F,MATCH(已有卡片!C59,已整理!N:N,0)) )-4)</f>
        <v>[SM] 14 - Diddy Kong</v>
      </c>
      <c r="N59" s="47" t="str">
        <f>LEFT(INDEX(已整理!F:F,MATCH(已有卡片!D59,已整理!N:N,0)),LEN(INDEX(已整理!F:F,MATCH(已有卡片!D59,已整理!N:N,0)) )-4)</f>
        <v>[SM] 14 - Diddy Kong</v>
      </c>
      <c r="O59" s="70" t="str">
        <f>INDEX(中文!A:A,MATCH(已有卡片!F59,中文!B:B,0))</f>
        <v>Diddy Kong</v>
      </c>
      <c r="P59" s="70" t="str">
        <f>INDEX(中文!D:D,MATCH(已有卡片!F59,中文!B:B,0))</f>
        <v>奥德赛</v>
      </c>
    </row>
    <row r="60" spans="1:16" ht="24.75" customHeight="1" x14ac:dyDescent="0.2">
      <c r="A60" s="2">
        <v>59</v>
      </c>
      <c r="B60" s="2" t="s">
        <v>3113</v>
      </c>
      <c r="C60" s="2" t="s">
        <v>3896</v>
      </c>
      <c r="D60" s="2" t="s">
        <v>3896</v>
      </c>
      <c r="E60" s="46" t="str">
        <f t="shared" si="0"/>
        <v>一致</v>
      </c>
      <c r="F60" s="2" t="s">
        <v>3901</v>
      </c>
      <c r="G60" s="48"/>
      <c r="H60" s="70" t="str">
        <f>INDEX(中文!G:G,MATCH(已有卡片!F60,中文!B:B,0))</f>
        <v>超级马利</v>
      </c>
      <c r="I60" s="2" t="s">
        <v>3047</v>
      </c>
      <c r="J60" s="2" t="s">
        <v>3047</v>
      </c>
      <c r="K60" s="2" t="s">
        <v>3047</v>
      </c>
      <c r="L60" s="2"/>
      <c r="M60" s="47" t="str">
        <f>LEFT(INDEX(已整理!F:F,MATCH(已有卡片!C60,已整理!N:N,0)),LEN(INDEX(已整理!F:F,MATCH(已有卡片!C60,已整理!N:N,0)) )-4)</f>
        <v>[SM] 15 - Boo</v>
      </c>
      <c r="N60" s="47" t="str">
        <f>LEFT(INDEX(已整理!F:F,MATCH(已有卡片!D60,已整理!N:N,0)),LEN(INDEX(已整理!F:F,MATCH(已有卡片!D60,已整理!N:N,0)) )-4)</f>
        <v>[SM] 15 - Boo</v>
      </c>
      <c r="O60" s="70" t="str">
        <f>INDEX(中文!A:A,MATCH(已有卡片!F60,中文!B:B,0))</f>
        <v>Boo</v>
      </c>
      <c r="P60" s="70" t="str">
        <f>INDEX(中文!D:D,MATCH(已有卡片!F60,中文!B:B,0))</f>
        <v>奥德赛</v>
      </c>
    </row>
    <row r="61" spans="1:16" ht="24.75" customHeight="1" x14ac:dyDescent="0.2">
      <c r="A61" s="2">
        <v>60</v>
      </c>
      <c r="B61" s="2" t="s">
        <v>3113</v>
      </c>
      <c r="C61" s="2" t="s">
        <v>3098</v>
      </c>
      <c r="D61" s="2" t="s">
        <v>3098</v>
      </c>
      <c r="E61" s="46" t="str">
        <f t="shared" si="0"/>
        <v>一致</v>
      </c>
      <c r="F61" s="2" t="s">
        <v>3945</v>
      </c>
      <c r="G61" s="48"/>
      <c r="H61" s="70" t="str">
        <f>INDEX(中文!G:G,MATCH(已有卡片!F61,中文!B:B,0))</f>
        <v>超级马利</v>
      </c>
      <c r="I61" s="2" t="s">
        <v>3051</v>
      </c>
      <c r="J61" s="2" t="s">
        <v>3051</v>
      </c>
      <c r="K61" s="2" t="s">
        <v>3047</v>
      </c>
      <c r="L61" s="2"/>
      <c r="M61" s="47" t="str">
        <f>LEFT(INDEX(已整理!F:F,MATCH(已有卡片!C61,已整理!N:N,0)),LEN(INDEX(已整理!F:F,MATCH(已有卡片!C61,已整理!N:N,0)) )-4)</f>
        <v>[SM] 16 - Goomba</v>
      </c>
      <c r="N61" s="47" t="str">
        <f>LEFT(INDEX(已整理!F:F,MATCH(已有卡片!D61,已整理!N:N,0)),LEN(INDEX(已整理!F:F,MATCH(已有卡片!D61,已整理!N:N,0)) )-4)</f>
        <v>[SM] 16 - Goomba</v>
      </c>
      <c r="O61" s="70" t="str">
        <f>INDEX(中文!A:A,MATCH(已有卡片!F61,中文!B:B,0))</f>
        <v>Goomba</v>
      </c>
      <c r="P61" s="70" t="str">
        <f>INDEX(中文!D:D,MATCH(已有卡片!F61,中文!B:B,0))</f>
        <v>奥德赛</v>
      </c>
    </row>
    <row r="62" spans="1:16" ht="24.75" customHeight="1" x14ac:dyDescent="0.2">
      <c r="A62" s="2">
        <v>61</v>
      </c>
      <c r="B62" s="2" t="s">
        <v>3113</v>
      </c>
      <c r="C62" s="2" t="s">
        <v>3099</v>
      </c>
      <c r="D62" s="2" t="s">
        <v>3099</v>
      </c>
      <c r="E62" s="46" t="str">
        <f t="shared" si="0"/>
        <v>一致</v>
      </c>
      <c r="F62" s="2" t="s">
        <v>4234</v>
      </c>
      <c r="G62" s="2"/>
      <c r="H62" s="70" t="str">
        <f>INDEX(中文!G:G,MATCH(已有卡片!F62,中文!B:B,0))</f>
        <v>超级马利</v>
      </c>
      <c r="I62" s="2" t="s">
        <v>3051</v>
      </c>
      <c r="J62" s="2" t="s">
        <v>3051</v>
      </c>
      <c r="K62" s="2" t="s">
        <v>3047</v>
      </c>
      <c r="L62" s="2"/>
      <c r="M62" s="47" t="str">
        <f>LEFT(INDEX(已整理!F:F,MATCH(已有卡片!C62,已整理!N:N,0)),LEN(INDEX(已整理!F:F,MATCH(已有卡片!C62,已整理!N:N,0)) )-4)</f>
        <v>[SM] 17 - Koopa Troopa</v>
      </c>
      <c r="N62" s="47" t="str">
        <f>LEFT(INDEX(已整理!F:F,MATCH(已有卡片!D62,已整理!N:N,0)),LEN(INDEX(已整理!F:F,MATCH(已有卡片!D62,已整理!N:N,0)) )-4)</f>
        <v>[SM] 17 - Koopa Troopa</v>
      </c>
      <c r="O62" s="70" t="str">
        <f>INDEX(中文!A:A,MATCH(已有卡片!F62,中文!B:B,0))</f>
        <v>Koopa Troopa</v>
      </c>
      <c r="P62" s="70" t="str">
        <f>INDEX(中文!D:D,MATCH(已有卡片!F62,中文!B:B,0))</f>
        <v>马车8</v>
      </c>
    </row>
    <row r="63" spans="1:16" ht="24.75" customHeight="1" x14ac:dyDescent="0.2">
      <c r="A63" s="2">
        <v>62</v>
      </c>
      <c r="B63" s="2" t="s">
        <v>3113</v>
      </c>
      <c r="C63" s="2" t="s">
        <v>3100</v>
      </c>
      <c r="D63" s="2" t="s">
        <v>3100</v>
      </c>
      <c r="E63" s="46" t="str">
        <f t="shared" si="0"/>
        <v>一致</v>
      </c>
      <c r="F63" s="48" t="s">
        <v>3113</v>
      </c>
      <c r="G63" s="48" t="s">
        <v>3863</v>
      </c>
      <c r="H63" s="70" t="str">
        <f>INDEX(中文!G:G,MATCH(已有卡片!F63,中文!B:B,0))</f>
        <v>超级马利</v>
      </c>
      <c r="I63" s="2" t="s">
        <v>3051</v>
      </c>
      <c r="J63" s="2" t="s">
        <v>3051</v>
      </c>
      <c r="K63" s="2" t="s">
        <v>3047</v>
      </c>
      <c r="L63" s="2"/>
      <c r="M63" s="47" t="str">
        <f>LEFT(INDEX(已整理!F:F,MATCH(已有卡片!C63,已整理!N:N,0)),LEN(INDEX(已整理!F:F,MATCH(已有卡片!C63,已整理!N:N,0)) )-4)</f>
        <v>[SM] 18 - Mario (Wedding)</v>
      </c>
      <c r="N63" s="47" t="str">
        <f>LEFT(INDEX(已整理!F:F,MATCH(已有卡片!D63,已整理!N:N,0)),LEN(INDEX(已整理!F:F,MATCH(已有卡片!D63,已整理!N:N,0)) )-4)</f>
        <v>[SM] 18 - Mario (Wedding)</v>
      </c>
      <c r="O63" s="70" t="str">
        <f>INDEX(中文!A:A,MATCH(已有卡片!F63,中文!B:B,0))</f>
        <v>Mario</v>
      </c>
      <c r="P63" s="70" t="str">
        <f>INDEX(中文!D:D,MATCH(已有卡片!F63,中文!B:B,0))</f>
        <v>奥德赛</v>
      </c>
    </row>
    <row r="64" spans="1:16" ht="24.75" customHeight="1" x14ac:dyDescent="0.2">
      <c r="A64" s="2">
        <v>63</v>
      </c>
      <c r="B64" s="2" t="s">
        <v>3113</v>
      </c>
      <c r="C64" s="2" t="s">
        <v>3101</v>
      </c>
      <c r="D64" s="2" t="s">
        <v>3101</v>
      </c>
      <c r="E64" s="46" t="str">
        <f t="shared" si="0"/>
        <v>一致</v>
      </c>
      <c r="F64" s="2" t="s">
        <v>3843</v>
      </c>
      <c r="G64" s="2" t="s">
        <v>3864</v>
      </c>
      <c r="H64" s="70" t="str">
        <f>INDEX(中文!G:G,MATCH(已有卡片!F64,中文!B:B,0))</f>
        <v>超级马利</v>
      </c>
      <c r="I64" s="2" t="s">
        <v>3051</v>
      </c>
      <c r="J64" s="2" t="s">
        <v>3051</v>
      </c>
      <c r="K64" s="2" t="s">
        <v>3047</v>
      </c>
      <c r="L64" s="2"/>
      <c r="M64" s="47" t="str">
        <f>LEFT(INDEX(已整理!F:F,MATCH(已有卡片!C64,已整理!N:N,0)),LEN(INDEX(已整理!F:F,MATCH(已有卡片!C64,已整理!N:N,0)) )-4)</f>
        <v>[SM] 19 - Peach (Wedding)</v>
      </c>
      <c r="N64" s="47" t="str">
        <f>LEFT(INDEX(已整理!F:F,MATCH(已有卡片!D64,已整理!N:N,0)),LEN(INDEX(已整理!F:F,MATCH(已有卡片!D64,已整理!N:N,0)) )-4)</f>
        <v>[SM] 19 - Peach (Wedding)</v>
      </c>
      <c r="O64" s="70" t="str">
        <f>INDEX(中文!A:A,MATCH(已有卡片!F64,中文!B:B,0))</f>
        <v>Peach</v>
      </c>
      <c r="P64" s="70" t="str">
        <f>INDEX(中文!D:D,MATCH(已有卡片!F64,中文!B:B,0))</f>
        <v>奥德赛</v>
      </c>
    </row>
    <row r="65" spans="1:16" ht="24.75" customHeight="1" x14ac:dyDescent="0.2">
      <c r="A65" s="2">
        <v>64</v>
      </c>
      <c r="B65" s="2" t="s">
        <v>3113</v>
      </c>
      <c r="C65" s="2" t="s">
        <v>3102</v>
      </c>
      <c r="D65" s="2" t="s">
        <v>3102</v>
      </c>
      <c r="E65" s="46" t="str">
        <f t="shared" si="0"/>
        <v>一致</v>
      </c>
      <c r="F65" s="2" t="s">
        <v>3850</v>
      </c>
      <c r="G65" s="2" t="s">
        <v>3863</v>
      </c>
      <c r="H65" s="70" t="str">
        <f>INDEX(中文!G:G,MATCH(已有卡片!F65,中文!B:B,0))</f>
        <v>超级马利</v>
      </c>
      <c r="I65" s="2" t="s">
        <v>3051</v>
      </c>
      <c r="J65" s="2" t="s">
        <v>3051</v>
      </c>
      <c r="K65" s="2" t="s">
        <v>3047</v>
      </c>
      <c r="L65" s="2"/>
      <c r="M65" s="47" t="str">
        <f>LEFT(INDEX(已整理!F:F,MATCH(已有卡片!C65,已整理!N:N,0)),LEN(INDEX(已整理!F:F,MATCH(已有卡片!C65,已整理!N:N,0)) )-4)</f>
        <v>[SM] 20 - Bowser (Wedding)</v>
      </c>
      <c r="N65" s="47" t="str">
        <f>LEFT(INDEX(已整理!F:F,MATCH(已有卡片!D65,已整理!N:N,0)),LEN(INDEX(已整理!F:F,MATCH(已有卡片!D65,已整理!N:N,0)) )-4)</f>
        <v>[SM] 20 - Bowser (Wedding)</v>
      </c>
      <c r="O65" s="70" t="str">
        <f>INDEX(中文!A:A,MATCH(已有卡片!F65,中文!B:B,0))</f>
        <v>Bowser</v>
      </c>
      <c r="P65" s="70" t="str">
        <f>INDEX(中文!D:D,MATCH(已有卡片!F65,中文!B:B,0))</f>
        <v>奥德赛</v>
      </c>
    </row>
    <row r="66" spans="1:16" ht="24.75" customHeight="1" x14ac:dyDescent="0.2">
      <c r="A66" s="2">
        <v>65</v>
      </c>
      <c r="B66" s="2" t="s">
        <v>3113</v>
      </c>
      <c r="C66" s="2" t="s">
        <v>3873</v>
      </c>
      <c r="D66" s="2" t="s">
        <v>3873</v>
      </c>
      <c r="E66" s="46" t="str">
        <f t="shared" si="0"/>
        <v>一致</v>
      </c>
      <c r="F66" s="2" t="s">
        <v>3852</v>
      </c>
      <c r="G66" s="48"/>
      <c r="H66" s="70" t="str">
        <f>INDEX(中文!G:G,MATCH(已有卡片!F66,中文!B:B,0))</f>
        <v>动物森友会</v>
      </c>
      <c r="I66" s="2" t="s">
        <v>3047</v>
      </c>
      <c r="J66" s="2" t="s">
        <v>3047</v>
      </c>
      <c r="K66" s="2" t="s">
        <v>3047</v>
      </c>
      <c r="L66" s="2"/>
      <c r="M66" s="47" t="str">
        <f>LEFT(INDEX(已整理!F:F,MATCH(已有卡片!C66,已整理!N:N,0)),LEN(INDEX(已整理!F:F,MATCH(已有卡片!C66,已整理!N:N,0)) )-4)</f>
        <v>[SSB] 09 - Villager</v>
      </c>
      <c r="N66" s="47" t="str">
        <f>LEFT(INDEX(已整理!F:F,MATCH(已有卡片!D66,已整理!N:N,0)),LEN(INDEX(已整理!F:F,MATCH(已有卡片!D66,已整理!N:N,0)) )-4)</f>
        <v>[SSB] 09 - Villager</v>
      </c>
      <c r="O66" s="70" t="str">
        <f>INDEX(中文!A:A,MATCH(已有卡片!F66,中文!B:B,0))</f>
        <v>Villager</v>
      </c>
      <c r="P66" s="70" t="str">
        <f>INDEX(中文!D:D,MATCH(已有卡片!F66,中文!B:B,0))</f>
        <v>奥德赛</v>
      </c>
    </row>
    <row r="67" spans="1:16" ht="24.75" customHeight="1" x14ac:dyDescent="0.2">
      <c r="A67" s="2">
        <v>66</v>
      </c>
      <c r="B67" s="2" t="s">
        <v>3113</v>
      </c>
      <c r="C67" s="2" t="s">
        <v>3872</v>
      </c>
      <c r="D67" s="2" t="s">
        <v>3872</v>
      </c>
      <c r="E67" s="46" t="str">
        <f t="shared" ref="E67:E93" si="1">IF(C67=SUBSTITUTE(D67,"-X",""),"一致","不一致")</f>
        <v>一致</v>
      </c>
      <c r="F67" s="2" t="s">
        <v>3044</v>
      </c>
      <c r="G67" s="48"/>
      <c r="H67" s="70" t="str">
        <f>INDEX(中文!G:G,MATCH(已有卡片!F67,中文!B:B,0))</f>
        <v>塞尔达</v>
      </c>
      <c r="I67" s="2" t="s">
        <v>3047</v>
      </c>
      <c r="J67" s="2" t="s">
        <v>3047</v>
      </c>
      <c r="K67" s="2" t="s">
        <v>3047</v>
      </c>
      <c r="L67" s="2"/>
      <c r="M67" s="47" t="str">
        <f>LEFT(INDEX(已整理!F:F,MATCH(已有卡片!C67,已整理!N:N,0)),LEN(INDEX(已整理!F:F,MATCH(已有卡片!C67,已整理!N:N,0)) )-4)</f>
        <v>[SSB] 13 - Zelda</v>
      </c>
      <c r="N67" s="47" t="str">
        <f>LEFT(INDEX(已整理!F:F,MATCH(已有卡片!D67,已整理!N:N,0)),LEN(INDEX(已整理!F:F,MATCH(已有卡片!D67,已整理!N:N,0)) )-4)</f>
        <v>[SSB] 13 - Zelda</v>
      </c>
      <c r="O67" s="70" t="str">
        <f>INDEX(中文!A:A,MATCH(已有卡片!F67,中文!B:B,0))</f>
        <v>Zelda</v>
      </c>
      <c r="P67" s="70" t="str">
        <f>INDEX(中文!D:D,MATCH(已有卡片!F67,中文!B:B,0))</f>
        <v>奥德赛</v>
      </c>
    </row>
    <row r="68" spans="1:16" ht="24.75" customHeight="1" x14ac:dyDescent="0.2">
      <c r="A68" s="2">
        <v>67</v>
      </c>
      <c r="B68" s="2" t="s">
        <v>3113</v>
      </c>
      <c r="C68" s="2" t="s">
        <v>3109</v>
      </c>
      <c r="D68" s="2" t="s">
        <v>3109</v>
      </c>
      <c r="E68" s="46" t="str">
        <f t="shared" si="1"/>
        <v>一致</v>
      </c>
      <c r="F68" s="48" t="s">
        <v>3117</v>
      </c>
      <c r="G68" s="48"/>
      <c r="H68" s="70" t="str">
        <f>INDEX(中文!G:G,MATCH(已有卡片!F68,中文!B:B,0))</f>
        <v>超级马利</v>
      </c>
      <c r="I68" s="2" t="s">
        <v>3047</v>
      </c>
      <c r="J68" s="2" t="s">
        <v>3047</v>
      </c>
      <c r="K68" s="2" t="s">
        <v>3047</v>
      </c>
      <c r="L68" s="2"/>
      <c r="M68" s="47" t="str">
        <f>LEFT(INDEX(已整理!F:F,MATCH(已有卡片!C68,已整理!N:N,0)),LEN(INDEX(已整理!F:F,MATCH(已有卡片!C68,已整理!N:N,0)) )-4)</f>
        <v>[SSB] 42 - Dr. Mario</v>
      </c>
      <c r="N68" s="47" t="str">
        <f>LEFT(INDEX(已整理!F:F,MATCH(已有卡片!D68,已整理!N:N,0)),LEN(INDEX(已整理!F:F,MATCH(已有卡片!D68,已整理!N:N,0)) )-4)</f>
        <v>[SSB] 42 - Dr. Mario</v>
      </c>
      <c r="O68" s="70" t="str">
        <f>INDEX(中文!A:A,MATCH(已有卡片!F68,中文!B:B,0))</f>
        <v>Dr. Mario</v>
      </c>
      <c r="P68" s="70" t="str">
        <f>INDEX(中文!D:D,MATCH(已有卡片!F68,中文!B:B,0))</f>
        <v>奥德赛</v>
      </c>
    </row>
    <row r="69" spans="1:16" ht="24.75" customHeight="1" x14ac:dyDescent="0.2">
      <c r="A69" s="2">
        <v>68</v>
      </c>
      <c r="B69" s="2" t="s">
        <v>3869</v>
      </c>
      <c r="C69" s="2" t="s">
        <v>3876</v>
      </c>
      <c r="D69" s="2" t="s">
        <v>3880</v>
      </c>
      <c r="E69" s="46" t="str">
        <f t="shared" si="1"/>
        <v>一致</v>
      </c>
      <c r="F69" s="48" t="s">
        <v>3113</v>
      </c>
      <c r="G69" s="48"/>
      <c r="H69" s="70" t="str">
        <f>INDEX(中文!G:G,MATCH(已有卡片!F69,中文!B:B,0))</f>
        <v>超级马利</v>
      </c>
      <c r="I69" s="2" t="s">
        <v>3047</v>
      </c>
      <c r="J69" s="2" t="s">
        <v>3047</v>
      </c>
      <c r="K69" s="2" t="s">
        <v>3047</v>
      </c>
      <c r="L69" s="2"/>
      <c r="M69" s="47" t="str">
        <f>LEFT(INDEX(已整理!F:F,MATCH(已有卡片!C69,已整理!N:N,0)),LEN(INDEX(已整理!F:F,MATCH(已有卡片!C69,已整理!N:N,0)) )-4)</f>
        <v>[SM] 01 - Mario</v>
      </c>
      <c r="N69" s="47" t="str">
        <f>LEFT(INDEX(已整理!F:F,MATCH(已有卡片!D69,已整理!N:N,0)),LEN(INDEX(已整理!F:F,MATCH(已有卡片!D69,已整理!N:N,0)) )-4)</f>
        <v>[SM] 01 - Mario [Loaded with Mario Party 10 Special Data]</v>
      </c>
      <c r="O69" s="70" t="str">
        <f>INDEX(中文!A:A,MATCH(已有卡片!F69,中文!B:B,0))</f>
        <v>Mario</v>
      </c>
      <c r="P69" s="70" t="str">
        <f>INDEX(中文!D:D,MATCH(已有卡片!F69,中文!B:B,0))</f>
        <v>奥德赛</v>
      </c>
    </row>
    <row r="70" spans="1:16" ht="24.75" customHeight="1" x14ac:dyDescent="0.2">
      <c r="A70" s="2">
        <v>69</v>
      </c>
      <c r="B70" s="2" t="s">
        <v>3933</v>
      </c>
      <c r="C70" s="2" t="s">
        <v>3874</v>
      </c>
      <c r="D70" s="2" t="s">
        <v>3874</v>
      </c>
      <c r="E70" s="46" t="str">
        <f t="shared" si="1"/>
        <v>一致</v>
      </c>
      <c r="F70" s="2" t="s">
        <v>3836</v>
      </c>
      <c r="G70" s="48"/>
      <c r="H70" s="70" t="str">
        <f>INDEX(中文!G:G,MATCH(已有卡片!F70,中文!B:B,0))</f>
        <v>塞尔达</v>
      </c>
      <c r="I70" s="2" t="s">
        <v>3050</v>
      </c>
      <c r="J70" s="2" t="s">
        <v>3051</v>
      </c>
      <c r="K70" s="2" t="s">
        <v>3904</v>
      </c>
      <c r="L70" s="2"/>
      <c r="M70" s="47" t="str">
        <f>LEFT(INDEX(已整理!F:F,MATCH(已有卡片!C70,已整理!N:N,0)),LEN(INDEX(已整理!F:F,MATCH(已有卡片!C70,已整理!N:N,0)) )-4)</f>
        <v>[3AZ] 05 - Link (Majora's Mask)</v>
      </c>
      <c r="N70" s="47" t="str">
        <f>LEFT(INDEX(已整理!F:F,MATCH(已有卡片!D70,已整理!N:N,0)),LEN(INDEX(已整理!F:F,MATCH(已有卡片!D70,已整理!N:N,0)) )-4)</f>
        <v>[3AZ] 05 - Link (Majora's Mask)</v>
      </c>
      <c r="O70" s="70" t="str">
        <f>INDEX(中文!A:A,MATCH(已有卡片!F70,中文!B:B,0))</f>
        <v>Link</v>
      </c>
      <c r="P70" s="70" t="str">
        <f>INDEX(中文!D:D,MATCH(已有卡片!F70,中文!B:B,0))</f>
        <v>奥德赛</v>
      </c>
    </row>
    <row r="71" spans="1:16" ht="24.75" customHeight="1" x14ac:dyDescent="0.2">
      <c r="A71" s="2">
        <v>70</v>
      </c>
      <c r="B71" s="2" t="s">
        <v>3933</v>
      </c>
      <c r="C71" s="2" t="s">
        <v>3934</v>
      </c>
      <c r="D71" s="2" t="s">
        <v>3874</v>
      </c>
      <c r="E71" s="46" t="str">
        <f t="shared" si="1"/>
        <v>不一致</v>
      </c>
      <c r="F71" s="2" t="s">
        <v>3836</v>
      </c>
      <c r="G71" s="48"/>
      <c r="H71" s="70" t="str">
        <f>INDEX(中文!G:G,MATCH(已有卡片!F71,中文!B:B,0))</f>
        <v>塞尔达</v>
      </c>
      <c r="I71" s="2" t="s">
        <v>3050</v>
      </c>
      <c r="J71" s="2" t="s">
        <v>3051</v>
      </c>
      <c r="K71" s="2" t="s">
        <v>3051</v>
      </c>
      <c r="L71" s="2"/>
      <c r="M71" s="47" t="str">
        <f>LEFT(INDEX(已整理!F:F,MATCH(已有卡片!C71,已整理!N:N,0)),LEN(INDEX(已整理!F:F,MATCH(已有卡片!C71,已整理!N:N,0)) )-4)</f>
        <v>[3AZ] 07 - Link (Skyward Sword)</v>
      </c>
      <c r="N71" s="47" t="str">
        <f>LEFT(INDEX(已整理!F:F,MATCH(已有卡片!D71,已整理!N:N,0)),LEN(INDEX(已整理!F:F,MATCH(已有卡片!D71,已整理!N:N,0)) )-4)</f>
        <v>[3AZ] 05 - Link (Majora's Mask)</v>
      </c>
      <c r="O71" s="70" t="str">
        <f>INDEX(中文!A:A,MATCH(已有卡片!F71,中文!B:B,0))</f>
        <v>Link</v>
      </c>
      <c r="P71" s="70" t="str">
        <f>INDEX(中文!D:D,MATCH(已有卡片!F71,中文!B:B,0))</f>
        <v>奥德赛</v>
      </c>
    </row>
    <row r="72" spans="1:16" ht="24.75" customHeight="1" x14ac:dyDescent="0.2">
      <c r="A72" s="2">
        <v>71</v>
      </c>
      <c r="B72" s="2" t="s">
        <v>3869</v>
      </c>
      <c r="C72" s="2" t="s">
        <v>3870</v>
      </c>
      <c r="D72" s="2" t="s">
        <v>3870</v>
      </c>
      <c r="E72" s="46" t="str">
        <f t="shared" si="1"/>
        <v>一致</v>
      </c>
      <c r="F72" s="2" t="s">
        <v>3836</v>
      </c>
      <c r="G72" s="48"/>
      <c r="H72" s="70" t="str">
        <f>INDEX(中文!G:G,MATCH(已有卡片!F72,中文!B:B,0))</f>
        <v>塞尔达</v>
      </c>
      <c r="I72" s="2" t="s">
        <v>3047</v>
      </c>
      <c r="J72" s="2" t="s">
        <v>3047</v>
      </c>
      <c r="K72" s="2" t="s">
        <v>3047</v>
      </c>
      <c r="L72" s="2"/>
      <c r="M72" s="47" t="str">
        <f>LEFT(INDEX(已整理!F:F,MATCH(已有卡片!C72,已整理!N:N,0)),LEN(INDEX(已整理!F:F,MATCH(已有卡片!C72,已整理!N:N,0)) )-4)</f>
        <v>[3AZ] 07 - Link (Skyward Sword)</v>
      </c>
      <c r="N72" s="47" t="str">
        <f>LEFT(INDEX(已整理!F:F,MATCH(已有卡片!D72,已整理!N:N,0)),LEN(INDEX(已整理!F:F,MATCH(已有卡片!D72,已整理!N:N,0)) )-4)</f>
        <v>[3AZ] 07 - Link (Skyward Sword)</v>
      </c>
      <c r="O72" s="70" t="str">
        <f>INDEX(中文!A:A,MATCH(已有卡片!F72,中文!B:B,0))</f>
        <v>Link</v>
      </c>
      <c r="P72" s="70" t="str">
        <f>INDEX(中文!D:D,MATCH(已有卡片!F72,中文!B:B,0))</f>
        <v>奥德赛</v>
      </c>
    </row>
    <row r="73" spans="1:16" ht="24.75" customHeight="1" x14ac:dyDescent="0.2">
      <c r="A73" s="2">
        <v>72</v>
      </c>
      <c r="B73" s="2" t="s">
        <v>3933</v>
      </c>
      <c r="C73" s="2" t="s">
        <v>3935</v>
      </c>
      <c r="D73" s="2" t="s">
        <v>3875</v>
      </c>
      <c r="E73" s="46" t="str">
        <f t="shared" si="1"/>
        <v>不一致</v>
      </c>
      <c r="F73" s="2" t="s">
        <v>3842</v>
      </c>
      <c r="G73" s="48"/>
      <c r="H73" s="70" t="str">
        <f>INDEX(中文!G:G,MATCH(已有卡片!F73,中文!B:B,0))</f>
        <v>塞尔达</v>
      </c>
      <c r="I73" s="2" t="s">
        <v>3050</v>
      </c>
      <c r="J73" s="2" t="s">
        <v>3051</v>
      </c>
      <c r="K73" s="2" t="s">
        <v>3051</v>
      </c>
      <c r="L73" s="2"/>
      <c r="M73" s="47" t="str">
        <f>LEFT(INDEX(已整理!F:F,MATCH(已有卡片!C73,已整理!N:N,0)),LEN(INDEX(已整理!F:F,MATCH(已有卡片!C73,已整理!N:N,0)) )-4)</f>
        <v>[ZBW] 01 - Bokoblin</v>
      </c>
      <c r="N73" s="47" t="str">
        <f>LEFT(INDEX(已整理!F:F,MATCH(已有卡片!D73,已整理!N:N,0)),LEN(INDEX(已整理!F:F,MATCH(已有卡片!D73,已整理!N:N,0)) )-4)</f>
        <v>[ZTP] 01 - Wolf Link</v>
      </c>
      <c r="O73" s="70" t="str">
        <f>INDEX(中文!A:A,MATCH(已有卡片!F73,中文!B:B,0))</f>
        <v>Wolf Link</v>
      </c>
      <c r="P73" s="70" t="str">
        <f>INDEX(中文!D:D,MATCH(已有卡片!F73,中文!B:B,0))</f>
        <v>奥德赛</v>
      </c>
    </row>
    <row r="74" spans="1:16" ht="24.75" customHeight="1" x14ac:dyDescent="0.2">
      <c r="A74" s="2">
        <v>73</v>
      </c>
      <c r="B74" s="2" t="s">
        <v>3869</v>
      </c>
      <c r="C74" s="2" t="s">
        <v>3875</v>
      </c>
      <c r="D74" s="2" t="s">
        <v>3879</v>
      </c>
      <c r="E74" s="46" t="str">
        <f t="shared" si="1"/>
        <v>一致</v>
      </c>
      <c r="F74" s="2" t="s">
        <v>3842</v>
      </c>
      <c r="G74" s="48"/>
      <c r="H74" s="70" t="str">
        <f>INDEX(中文!G:G,MATCH(已有卡片!F74,中文!B:B,0))</f>
        <v>塞尔达</v>
      </c>
      <c r="I74" s="2" t="s">
        <v>3047</v>
      </c>
      <c r="J74" s="2" t="s">
        <v>3047</v>
      </c>
      <c r="K74" s="2" t="s">
        <v>3047</v>
      </c>
      <c r="L74" s="2"/>
      <c r="M74" s="47" t="str">
        <f>LEFT(INDEX(已整理!F:F,MATCH(已有卡片!C74,已整理!N:N,0)),LEN(INDEX(已整理!F:F,MATCH(已有卡片!C74,已整理!N:N,0)) )-4)</f>
        <v>[ZTP] 01 - Wolf Link</v>
      </c>
      <c r="N74" s="47" t="str">
        <f>LEFT(INDEX(已整理!F:F,MATCH(已有卡片!D74,已整理!N:N,0)),LEN(INDEX(已整理!F:F,MATCH(已有卡片!D74,已整理!N:N,0)) )-4)</f>
        <v>[ZTP] 01 - Wolf Link [Max Hearts]</v>
      </c>
      <c r="O74" s="70" t="str">
        <f>INDEX(中文!A:A,MATCH(已有卡片!F74,中文!B:B,0))</f>
        <v>Wolf Link</v>
      </c>
      <c r="P74" s="70" t="str">
        <f>INDEX(中文!D:D,MATCH(已有卡片!F74,中文!B:B,0))</f>
        <v>奥德赛</v>
      </c>
    </row>
    <row r="75" spans="1:16" ht="24.75" customHeight="1" x14ac:dyDescent="0.2">
      <c r="A75" s="2">
        <v>74</v>
      </c>
      <c r="B75" s="2" t="s">
        <v>3869</v>
      </c>
      <c r="C75" s="2" t="s">
        <v>3871</v>
      </c>
      <c r="D75" s="2" t="s">
        <v>3871</v>
      </c>
      <c r="E75" s="46" t="str">
        <f t="shared" si="1"/>
        <v>一致</v>
      </c>
      <c r="F75" s="2" t="s">
        <v>3840</v>
      </c>
      <c r="G75" s="48"/>
      <c r="H75" s="70" t="str">
        <f>INDEX(中文!G:G,MATCH(已有卡片!F75,中文!B:B,0))</f>
        <v>塞尔达-旷野</v>
      </c>
      <c r="I75" s="2" t="s">
        <v>3047</v>
      </c>
      <c r="J75" s="2" t="s">
        <v>3047</v>
      </c>
      <c r="K75" s="2" t="s">
        <v>3047</v>
      </c>
      <c r="L75" s="2"/>
      <c r="M75" s="47" t="str">
        <f>LEFT(INDEX(已整理!F:F,MATCH(已有卡片!C75,已整理!N:N,0)),LEN(INDEX(已整理!F:F,MATCH(已有卡片!C75,已整理!N:N,0)) )-4)</f>
        <v>[ZBW] 01 - Bokoblin</v>
      </c>
      <c r="N75" s="47" t="str">
        <f>LEFT(INDEX(已整理!F:F,MATCH(已有卡片!D75,已整理!N:N,0)),LEN(INDEX(已整理!F:F,MATCH(已有卡片!D75,已整理!N:N,0)) )-4)</f>
        <v>[ZBW] 01 - Bokoblin</v>
      </c>
      <c r="O75" s="70" t="str">
        <f>INDEX(中文!A:A,MATCH(已有卡片!F75,中文!B:B,0))</f>
        <v>Bokoblin</v>
      </c>
      <c r="P75" s="70" t="str">
        <f>INDEX(中文!D:D,MATCH(已有卡片!F75,中文!B:B,0))</f>
        <v>奥德赛</v>
      </c>
    </row>
    <row r="76" spans="1:16" ht="24.75" customHeight="1" x14ac:dyDescent="0.2">
      <c r="A76" s="2">
        <v>75</v>
      </c>
      <c r="B76" s="2" t="s">
        <v>3869</v>
      </c>
      <c r="C76" s="2" t="s">
        <v>3056</v>
      </c>
      <c r="D76" s="2" t="s">
        <v>3056</v>
      </c>
      <c r="E76" s="46" t="str">
        <f t="shared" si="1"/>
        <v>一致</v>
      </c>
      <c r="F76" s="2" t="s">
        <v>3841</v>
      </c>
      <c r="G76" s="48"/>
      <c r="H76" s="70" t="str">
        <f>INDEX(中文!G:G,MATCH(已有卡片!F76,中文!B:B,0))</f>
        <v>塞尔达-旷野</v>
      </c>
      <c r="I76" s="2" t="s">
        <v>3046</v>
      </c>
      <c r="J76" s="2" t="s">
        <v>3047</v>
      </c>
      <c r="K76" s="2" t="s">
        <v>766</v>
      </c>
      <c r="L76" s="2"/>
      <c r="M76" s="47" t="str">
        <f>LEFT(INDEX(已整理!F:F,MATCH(已有卡片!C76,已整理!N:N,0)),LEN(INDEX(已整理!F:F,MATCH(已有卡片!C76,已整理!N:N,0)) )-4)</f>
        <v>[ZBW] 02 - Guardian</v>
      </c>
      <c r="N76" s="47" t="str">
        <f>LEFT(INDEX(已整理!F:F,MATCH(已有卡片!D76,已整理!N:N,0)),LEN(INDEX(已整理!F:F,MATCH(已有卡片!D76,已整理!N:N,0)) )-4)</f>
        <v>[ZBW] 02 - Guardian</v>
      </c>
      <c r="O76" s="70" t="str">
        <f>INDEX(中文!A:A,MATCH(已有卡片!F76,中文!B:B,0))</f>
        <v>Guardian</v>
      </c>
      <c r="P76" s="70" t="str">
        <f>INDEX(中文!D:D,MATCH(已有卡片!F76,中文!B:B,0))</f>
        <v>奥德赛</v>
      </c>
    </row>
    <row r="77" spans="1:16" ht="24.75" customHeight="1" x14ac:dyDescent="0.2">
      <c r="A77" s="2">
        <v>76</v>
      </c>
      <c r="B77" s="2" t="s">
        <v>4292</v>
      </c>
      <c r="C77" s="2" t="s">
        <v>4266</v>
      </c>
      <c r="D77" s="2" t="s">
        <v>4266</v>
      </c>
      <c r="E77" s="46" t="str">
        <f t="shared" si="1"/>
        <v>一致</v>
      </c>
      <c r="F77" s="2"/>
      <c r="G77" s="48"/>
      <c r="H77" s="70" t="e">
        <f>INDEX(中文!G:G,MATCH(已有卡片!F77,中文!B:B,0))</f>
        <v>#N/A</v>
      </c>
      <c r="I77" s="2"/>
      <c r="J77" s="2"/>
      <c r="K77" s="2" t="s">
        <v>3904</v>
      </c>
      <c r="L77" s="2"/>
      <c r="M77" s="47" t="str">
        <f>LEFT(INDEX(已整理!F:F,MATCH(已有卡片!C77,已整理!N:N,0)),LEN(INDEX(已整理!F:F,MATCH(已有卡片!C77,已整理!N:N,0)) )-4)</f>
        <v>[SSB] 08 - Wii Fit Trainer</v>
      </c>
      <c r="N77" s="47" t="str">
        <f>LEFT(INDEX(已整理!F:F,MATCH(已有卡片!D77,已整理!N:N,0)),LEN(INDEX(已整理!F:F,MATCH(已有卡片!D77,已整理!N:N,0)) )-4)</f>
        <v>[SSB] 08 - Wii Fit Trainer</v>
      </c>
      <c r="O77" s="70" t="e">
        <f>INDEX(中文!A:A,MATCH(已有卡片!F77,中文!B:B,0))</f>
        <v>#N/A</v>
      </c>
      <c r="P77" s="70" t="e">
        <f>INDEX(中文!D:D,MATCH(已有卡片!F77,中文!B:B,0))</f>
        <v>#N/A</v>
      </c>
    </row>
    <row r="78" spans="1:16" ht="24.75" customHeight="1" x14ac:dyDescent="0.2">
      <c r="A78" s="2">
        <v>77</v>
      </c>
      <c r="B78" s="2" t="s">
        <v>4294</v>
      </c>
      <c r="C78" s="2" t="s">
        <v>4267</v>
      </c>
      <c r="D78" s="2" t="s">
        <v>4267</v>
      </c>
      <c r="E78" s="46" t="str">
        <f t="shared" si="1"/>
        <v>一致</v>
      </c>
      <c r="F78" s="2" t="s">
        <v>4182</v>
      </c>
      <c r="G78" s="48"/>
      <c r="H78" s="70" t="str">
        <f>INDEX(中文!G:G,MATCH(已有卡片!F78,中文!B:B,0))</f>
        <v>精灵宝可梦</v>
      </c>
      <c r="I78" s="2" t="s">
        <v>3047</v>
      </c>
      <c r="J78" s="2" t="s">
        <v>3047</v>
      </c>
      <c r="K78" s="2" t="s">
        <v>3047</v>
      </c>
      <c r="L78" s="2"/>
      <c r="M78" s="47" t="str">
        <f>LEFT(INDEX(已整理!F:F,MATCH(已有卡片!C78,已整理!N:N,0)),LEN(INDEX(已整理!F:F,MATCH(已有卡片!C78,已整理!N:N,0)) )-4)</f>
        <v>[SSB] 10 - Pikachu</v>
      </c>
      <c r="N78" s="47" t="str">
        <f>LEFT(INDEX(已整理!F:F,MATCH(已有卡片!D78,已整理!N:N,0)),LEN(INDEX(已整理!F:F,MATCH(已有卡片!D78,已整理!N:N,0)) )-4)</f>
        <v>[SSB] 10 - Pikachu</v>
      </c>
      <c r="O78" s="70" t="str">
        <f>INDEX(中文!A:A,MATCH(已有卡片!F78,中文!B:B,0))</f>
        <v>Pikachu</v>
      </c>
      <c r="P78" s="70" t="str">
        <f>INDEX(中文!D:D,MATCH(已有卡片!F78,中文!B:B,0))</f>
        <v>奥德赛</v>
      </c>
    </row>
    <row r="79" spans="1:16" ht="24.75" customHeight="1" x14ac:dyDescent="0.2">
      <c r="A79" s="2">
        <v>78</v>
      </c>
      <c r="B79" s="2" t="s">
        <v>4292</v>
      </c>
      <c r="C79" s="2" t="s">
        <v>4268</v>
      </c>
      <c r="D79" s="2" t="s">
        <v>4268</v>
      </c>
      <c r="E79" s="46" t="str">
        <f t="shared" si="1"/>
        <v>一致</v>
      </c>
      <c r="F79" s="2"/>
      <c r="G79" s="48"/>
      <c r="H79" s="70" t="e">
        <f>INDEX(中文!G:G,MATCH(已有卡片!F79,中文!B:B,0))</f>
        <v>#N/A</v>
      </c>
      <c r="I79" s="2"/>
      <c r="J79" s="2"/>
      <c r="K79" s="2" t="s">
        <v>3904</v>
      </c>
      <c r="L79" s="2"/>
      <c r="M79" s="47" t="str">
        <f>LEFT(INDEX(已整理!F:F,MATCH(已有卡片!C79,已整理!N:N,0)),LEN(INDEX(已整理!F:F,MATCH(已有卡片!C79,已整理!N:N,0)) )-4)</f>
        <v>[SSB] 12 - Marth</v>
      </c>
      <c r="N79" s="47" t="str">
        <f>LEFT(INDEX(已整理!F:F,MATCH(已有卡片!D79,已整理!N:N,0)),LEN(INDEX(已整理!F:F,MATCH(已有卡片!D79,已整理!N:N,0)) )-4)</f>
        <v>[SSB] 12 - Marth</v>
      </c>
      <c r="O79" s="70" t="e">
        <f>INDEX(中文!A:A,MATCH(已有卡片!F79,中文!B:B,0))</f>
        <v>#N/A</v>
      </c>
      <c r="P79" s="70" t="e">
        <f>INDEX(中文!D:D,MATCH(已有卡片!F79,中文!B:B,0))</f>
        <v>#N/A</v>
      </c>
    </row>
    <row r="80" spans="1:16" ht="24.75" customHeight="1" x14ac:dyDescent="0.2">
      <c r="A80" s="2">
        <v>79</v>
      </c>
      <c r="B80" s="2" t="s">
        <v>4292</v>
      </c>
      <c r="C80" s="2" t="s">
        <v>4277</v>
      </c>
      <c r="D80" s="2" t="s">
        <v>4277</v>
      </c>
      <c r="E80" s="46" t="str">
        <f>IF(C80=SUBSTITUTE(D80,"-X",""),"一致","不一致")</f>
        <v>一致</v>
      </c>
      <c r="F80" s="2" t="s">
        <v>3145</v>
      </c>
      <c r="G80" s="48"/>
      <c r="H80" s="70" t="str">
        <f>INDEX(中文!G:G,MATCH(已有卡片!F80,中文!B:B,0))</f>
        <v>超级马利</v>
      </c>
      <c r="I80" s="2"/>
      <c r="J80" s="2"/>
      <c r="K80" s="2" t="s">
        <v>3904</v>
      </c>
      <c r="L80" s="2"/>
      <c r="M80" s="47" t="str">
        <f>LEFT(INDEX(已整理!F:F,MATCH(已有卡片!C80,已整理!N:N,0)),LEN(INDEX(已整理!F:F,MATCH(已有卡片!C80,已整理!N:N,0)) )-4)</f>
        <v>[SSB] 14 - Diddy Kong</v>
      </c>
      <c r="N80" s="47" t="str">
        <f>LEFT(INDEX(已整理!F:F,MATCH(已有卡片!D80,已整理!N:N,0)),LEN(INDEX(已整理!F:F,MATCH(已有卡片!D80,已整理!N:N,0)) )-4)</f>
        <v>[SSB] 14 - Diddy Kong</v>
      </c>
      <c r="O80" s="70" t="str">
        <f>INDEX(中文!A:A,MATCH(已有卡片!F80,中文!B:B,0))</f>
        <v>Diddy Kong</v>
      </c>
      <c r="P80" s="70" t="str">
        <f>INDEX(中文!D:D,MATCH(已有卡片!F80,中文!B:B,0))</f>
        <v>奥德赛</v>
      </c>
    </row>
    <row r="81" spans="1:16" ht="24.75" customHeight="1" x14ac:dyDescent="0.2">
      <c r="A81" s="2">
        <v>80</v>
      </c>
      <c r="B81" s="2" t="s">
        <v>4292</v>
      </c>
      <c r="C81" s="2" t="s">
        <v>4269</v>
      </c>
      <c r="D81" s="2" t="s">
        <v>4269</v>
      </c>
      <c r="E81" s="46" t="str">
        <f t="shared" si="1"/>
        <v>一致</v>
      </c>
      <c r="F81" s="2"/>
      <c r="G81" s="48"/>
      <c r="H81" s="70" t="e">
        <f>INDEX(中文!G:G,MATCH(已有卡片!F81,中文!B:B,0))</f>
        <v>#N/A</v>
      </c>
      <c r="I81" s="2"/>
      <c r="J81" s="2"/>
      <c r="K81" s="2" t="s">
        <v>3904</v>
      </c>
      <c r="L81" s="2"/>
      <c r="M81" s="47" t="str">
        <f>LEFT(INDEX(已整理!F:F,MATCH(已有卡片!C81,已整理!N:N,0)),LEN(INDEX(已整理!F:F,MATCH(已有卡片!C81,已整理!N:N,0)) )-4)</f>
        <v>[SSB] 16 - Little Mac</v>
      </c>
      <c r="N81" s="47" t="str">
        <f>LEFT(INDEX(已整理!F:F,MATCH(已有卡片!D81,已整理!N:N,0)),LEN(INDEX(已整理!F:F,MATCH(已有卡片!D81,已整理!N:N,0)) )-4)</f>
        <v>[SSB] 16 - Little Mac</v>
      </c>
      <c r="O81" s="70" t="e">
        <f>INDEX(中文!A:A,MATCH(已有卡片!F81,中文!B:B,0))</f>
        <v>#N/A</v>
      </c>
      <c r="P81" s="70" t="e">
        <f>INDEX(中文!D:D,MATCH(已有卡片!F81,中文!B:B,0))</f>
        <v>#N/A</v>
      </c>
    </row>
    <row r="82" spans="1:16" ht="24.75" customHeight="1" x14ac:dyDescent="0.2">
      <c r="A82" s="2">
        <v>81</v>
      </c>
      <c r="B82" s="2" t="s">
        <v>4292</v>
      </c>
      <c r="C82" s="2" t="s">
        <v>4270</v>
      </c>
      <c r="D82" s="2" t="s">
        <v>4270</v>
      </c>
      <c r="E82" s="46" t="str">
        <f t="shared" si="1"/>
        <v>一致</v>
      </c>
      <c r="F82" s="2"/>
      <c r="G82" s="48"/>
      <c r="H82" s="70" t="e">
        <f>INDEX(中文!G:G,MATCH(已有卡片!F82,中文!B:B,0))</f>
        <v>#N/A</v>
      </c>
      <c r="I82" s="2"/>
      <c r="J82" s="2"/>
      <c r="K82" s="2" t="s">
        <v>3904</v>
      </c>
      <c r="L82" s="2"/>
      <c r="M82" s="47" t="str">
        <f>LEFT(INDEX(已整理!F:F,MATCH(已有卡片!C82,已整理!N:N,0)),LEN(INDEX(已整理!F:F,MATCH(已有卡片!C82,已整理!N:N,0)) )-4)</f>
        <v>[SSB] 17 - Pit</v>
      </c>
      <c r="N82" s="47" t="str">
        <f>LEFT(INDEX(已整理!F:F,MATCH(已有卡片!D82,已整理!N:N,0)),LEN(INDEX(已整理!F:F,MATCH(已有卡片!D82,已整理!N:N,0)) )-4)</f>
        <v>[SSB] 17 - Pit</v>
      </c>
      <c r="O82" s="70" t="e">
        <f>INDEX(中文!A:A,MATCH(已有卡片!F82,中文!B:B,0))</f>
        <v>#N/A</v>
      </c>
      <c r="P82" s="70" t="e">
        <f>INDEX(中文!D:D,MATCH(已有卡片!F82,中文!B:B,0))</f>
        <v>#N/A</v>
      </c>
    </row>
    <row r="83" spans="1:16" ht="24.75" customHeight="1" x14ac:dyDescent="0.2">
      <c r="A83" s="2">
        <v>82</v>
      </c>
      <c r="B83" s="2" t="s">
        <v>4294</v>
      </c>
      <c r="C83" s="2" t="s">
        <v>4271</v>
      </c>
      <c r="D83" s="2" t="s">
        <v>4271</v>
      </c>
      <c r="E83" s="46" t="str">
        <f t="shared" si="1"/>
        <v>一致</v>
      </c>
      <c r="F83" s="2" t="s">
        <v>4285</v>
      </c>
      <c r="G83" s="48"/>
      <c r="H83" s="70" t="str">
        <f>INDEX(中文!G:G,MATCH(已有卡片!F83,中文!B:B,0))</f>
        <v>精灵宝可梦</v>
      </c>
      <c r="I83" s="2" t="s">
        <v>3047</v>
      </c>
      <c r="J83" s="2" t="s">
        <v>3047</v>
      </c>
      <c r="K83" s="2" t="s">
        <v>3047</v>
      </c>
      <c r="L83" s="2"/>
      <c r="M83" s="47" t="str">
        <f>LEFT(INDEX(已整理!F:F,MATCH(已有卡片!C83,已整理!N:N,0)),LEN(INDEX(已整理!F:F,MATCH(已有卡片!C83,已整理!N:N,0)) )-4)</f>
        <v>[SSB] 21 - Lucario</v>
      </c>
      <c r="N83" s="47" t="str">
        <f>LEFT(INDEX(已整理!F:F,MATCH(已有卡片!D83,已整理!N:N,0)),LEN(INDEX(已整理!F:F,MATCH(已有卡片!D83,已整理!N:N,0)) )-4)</f>
        <v>[SSB] 21 - Lucario</v>
      </c>
      <c r="O83" s="70" t="str">
        <f>INDEX(中文!A:A,MATCH(已有卡片!F83,中文!B:B,0))</f>
        <v>Lucario</v>
      </c>
      <c r="P83" s="70" t="str">
        <f>INDEX(中文!D:D,MATCH(已有卡片!F83,中文!B:B,0))</f>
        <v>奥德赛</v>
      </c>
    </row>
    <row r="84" spans="1:16" ht="24.75" customHeight="1" x14ac:dyDescent="0.2">
      <c r="A84" s="2">
        <v>83</v>
      </c>
      <c r="B84" s="2" t="s">
        <v>4292</v>
      </c>
      <c r="C84" s="2" t="s">
        <v>4272</v>
      </c>
      <c r="D84" s="2" t="s">
        <v>4272</v>
      </c>
      <c r="E84" s="46" t="str">
        <f t="shared" si="1"/>
        <v>一致</v>
      </c>
      <c r="F84" s="2"/>
      <c r="G84" s="48"/>
      <c r="H84" s="70" t="e">
        <f>INDEX(中文!G:G,MATCH(已有卡片!F84,中文!B:B,0))</f>
        <v>#N/A</v>
      </c>
      <c r="I84" s="2"/>
      <c r="J84" s="2"/>
      <c r="K84" s="2" t="s">
        <v>3904</v>
      </c>
      <c r="L84" s="2"/>
      <c r="M84" s="47" t="str">
        <f>LEFT(INDEX(已整理!F:F,MATCH(已有卡片!C84,已整理!N:N,0)),LEN(INDEX(已整理!F:F,MATCH(已有卡片!C84,已整理!N:N,0)) )-4)</f>
        <v>[SSB] 24 - Ike</v>
      </c>
      <c r="N84" s="47" t="str">
        <f>LEFT(INDEX(已整理!F:F,MATCH(已有卡片!D84,已整理!N:N,0)),LEN(INDEX(已整理!F:F,MATCH(已有卡片!D84,已整理!N:N,0)) )-4)</f>
        <v>[SSB] 24 - Ike</v>
      </c>
      <c r="O84" s="70" t="e">
        <f>INDEX(中文!A:A,MATCH(已有卡片!F84,中文!B:B,0))</f>
        <v>#N/A</v>
      </c>
      <c r="P84" s="70" t="e">
        <f>INDEX(中文!D:D,MATCH(已有卡片!F84,中文!B:B,0))</f>
        <v>#N/A</v>
      </c>
    </row>
    <row r="85" spans="1:16" ht="24.75" customHeight="1" x14ac:dyDescent="0.2">
      <c r="A85" s="2">
        <v>84</v>
      </c>
      <c r="B85" s="2" t="s">
        <v>4292</v>
      </c>
      <c r="C85" s="2" t="s">
        <v>4278</v>
      </c>
      <c r="D85" s="2" t="s">
        <v>4278</v>
      </c>
      <c r="E85" s="46" t="str">
        <f>IF(C85=SUBSTITUTE(D85,"-X",""),"一致","不一致")</f>
        <v>一致</v>
      </c>
      <c r="F85" s="2"/>
      <c r="G85" s="48"/>
      <c r="H85" s="70" t="e">
        <f>INDEX(中文!G:G,MATCH(已有卡片!F85,中文!B:B,0))</f>
        <v>#N/A</v>
      </c>
      <c r="I85" s="2"/>
      <c r="J85" s="2"/>
      <c r="K85" s="2" t="s">
        <v>3904</v>
      </c>
      <c r="L85" s="2"/>
      <c r="M85" s="47" t="str">
        <f>LEFT(INDEX(已整理!F:F,MATCH(已有卡片!C85,已整理!N:N,0)),LEN(INDEX(已整理!F:F,MATCH(已有卡片!C85,已整理!N:N,0)) )-4)</f>
        <v>[SSB] 25 - Shulk</v>
      </c>
      <c r="N85" s="47" t="str">
        <f>LEFT(INDEX(已整理!F:F,MATCH(已有卡片!D85,已整理!N:N,0)),LEN(INDEX(已整理!F:F,MATCH(已有卡片!D85,已整理!N:N,0)) )-4)</f>
        <v>[SSB] 25 - Shulk</v>
      </c>
      <c r="O85" s="70" t="e">
        <f>INDEX(中文!A:A,MATCH(已有卡片!F85,中文!B:B,0))</f>
        <v>#N/A</v>
      </c>
      <c r="P85" s="70" t="e">
        <f>INDEX(中文!D:D,MATCH(已有卡片!F85,中文!B:B,0))</f>
        <v>#N/A</v>
      </c>
    </row>
    <row r="86" spans="1:16" ht="24.75" customHeight="1" x14ac:dyDescent="0.2">
      <c r="A86" s="2">
        <v>85</v>
      </c>
      <c r="B86" s="2" t="s">
        <v>4292</v>
      </c>
      <c r="C86" s="2" t="s">
        <v>4279</v>
      </c>
      <c r="D86" s="2" t="s">
        <v>4279</v>
      </c>
      <c r="E86" s="46" t="str">
        <f>IF(C86=SUBSTITUTE(D86,"-X",""),"一致","不一致")</f>
        <v>一致</v>
      </c>
      <c r="F86" s="2"/>
      <c r="G86" s="48"/>
      <c r="H86" s="70" t="e">
        <f>INDEX(中文!G:G,MATCH(已有卡片!F86,中文!B:B,0))</f>
        <v>#N/A</v>
      </c>
      <c r="I86" s="2"/>
      <c r="J86" s="2"/>
      <c r="K86" s="2" t="s">
        <v>3904</v>
      </c>
      <c r="L86" s="2"/>
      <c r="M86" s="47" t="str">
        <f>LEFT(INDEX(已整理!F:F,MATCH(已有卡片!C86,已整理!N:N,0)),LEN(INDEX(已整理!F:F,MATCH(已有卡片!C86,已整理!N:N,0)) )-4)</f>
        <v>[SSB] 28 - King Dedede</v>
      </c>
      <c r="N86" s="47" t="str">
        <f>LEFT(INDEX(已整理!F:F,MATCH(已有卡片!D86,已整理!N:N,0)),LEN(INDEX(已整理!F:F,MATCH(已有卡片!D86,已整理!N:N,0)) )-4)</f>
        <v>[SSB] 28 - King Dedede</v>
      </c>
      <c r="O86" s="70" t="e">
        <f>INDEX(中文!A:A,MATCH(已有卡片!F86,中文!B:B,0))</f>
        <v>#N/A</v>
      </c>
      <c r="P86" s="70" t="e">
        <f>INDEX(中文!D:D,MATCH(已有卡片!F86,中文!B:B,0))</f>
        <v>#N/A</v>
      </c>
    </row>
    <row r="87" spans="1:16" ht="24.75" customHeight="1" x14ac:dyDescent="0.2">
      <c r="A87" s="2">
        <v>86</v>
      </c>
      <c r="B87" s="2" t="s">
        <v>4292</v>
      </c>
      <c r="C87" s="2" t="s">
        <v>4280</v>
      </c>
      <c r="D87" s="2" t="s">
        <v>4280</v>
      </c>
      <c r="E87" s="46" t="str">
        <f>IF(C87=SUBSTITUTE(D87,"-X",""),"一致","不一致")</f>
        <v>一致</v>
      </c>
      <c r="F87" s="2"/>
      <c r="G87" s="48"/>
      <c r="H87" s="70" t="e">
        <f>INDEX(中文!G:G,MATCH(已有卡片!F87,中文!B:B,0))</f>
        <v>#N/A</v>
      </c>
      <c r="I87" s="2"/>
      <c r="J87" s="2"/>
      <c r="K87" s="2" t="s">
        <v>3904</v>
      </c>
      <c r="L87" s="2"/>
      <c r="M87" s="47" t="str">
        <f>LEFT(INDEX(已整理!F:F,MATCH(已有卡片!C87,已整理!N:N,0)),LEN(INDEX(已整理!F:F,MATCH(已有卡片!C87,已整理!N:N,0)) )-4)</f>
        <v>[SSB] 29 - Meta Knight</v>
      </c>
      <c r="N87" s="47" t="str">
        <f>LEFT(INDEX(已整理!F:F,MATCH(已有卡片!D87,已整理!N:N,0)),LEN(INDEX(已整理!F:F,MATCH(已有卡片!D87,已整理!N:N,0)) )-4)</f>
        <v>[SSB] 29 - Meta Knight</v>
      </c>
      <c r="O87" s="70" t="e">
        <f>INDEX(中文!A:A,MATCH(已有卡片!F87,中文!B:B,0))</f>
        <v>#N/A</v>
      </c>
      <c r="P87" s="70" t="e">
        <f>INDEX(中文!D:D,MATCH(已有卡片!F87,中文!B:B,0))</f>
        <v>#N/A</v>
      </c>
    </row>
    <row r="88" spans="1:16" ht="24.75" customHeight="1" x14ac:dyDescent="0.2">
      <c r="A88" s="2">
        <v>87</v>
      </c>
      <c r="B88" s="2" t="s">
        <v>4294</v>
      </c>
      <c r="C88" s="2" t="s">
        <v>4273</v>
      </c>
      <c r="D88" s="2" t="s">
        <v>4273</v>
      </c>
      <c r="E88" s="46" t="str">
        <f t="shared" si="1"/>
        <v>一致</v>
      </c>
      <c r="F88" s="2" t="s">
        <v>4180</v>
      </c>
      <c r="G88" s="48"/>
      <c r="H88" s="70" t="str">
        <f>INDEX(中文!G:G,MATCH(已有卡片!F88,中文!B:B,0))</f>
        <v>精灵宝可梦</v>
      </c>
      <c r="I88" s="2" t="s">
        <v>3047</v>
      </c>
      <c r="J88" s="2" t="s">
        <v>3047</v>
      </c>
      <c r="K88" s="2" t="s">
        <v>3047</v>
      </c>
      <c r="L88" s="2"/>
      <c r="M88" s="47" t="str">
        <f>LEFT(INDEX(已整理!F:F,MATCH(已有卡片!C88,已整理!N:N,0)),LEN(INDEX(已整理!F:F,MATCH(已有卡片!C88,已整理!N:N,0)) )-4)</f>
        <v>[SSB] 35 - Charizard</v>
      </c>
      <c r="N88" s="47" t="str">
        <f>LEFT(INDEX(已整理!F:F,MATCH(已有卡片!D88,已整理!N:N,0)),LEN(INDEX(已整理!F:F,MATCH(已有卡片!D88,已整理!N:N,0)) )-4)</f>
        <v>[SSB] 35 - Charizard</v>
      </c>
      <c r="O88" s="70" t="str">
        <f>INDEX(中文!A:A,MATCH(已有卡片!F88,中文!B:B,0))</f>
        <v>Charizard</v>
      </c>
      <c r="P88" s="70" t="str">
        <f>INDEX(中文!D:D,MATCH(已有卡片!F88,中文!B:B,0))</f>
        <v>奥德赛</v>
      </c>
    </row>
    <row r="89" spans="1:16" ht="24.75" customHeight="1" x14ac:dyDescent="0.2">
      <c r="A89" s="2">
        <v>88</v>
      </c>
      <c r="B89" s="2" t="s">
        <v>4294</v>
      </c>
      <c r="C89" s="2" t="s">
        <v>4274</v>
      </c>
      <c r="D89" s="2" t="s">
        <v>4274</v>
      </c>
      <c r="E89" s="46" t="str">
        <f t="shared" si="1"/>
        <v>一致</v>
      </c>
      <c r="F89" s="2" t="s">
        <v>4288</v>
      </c>
      <c r="G89" s="48"/>
      <c r="H89" s="70" t="str">
        <f>INDEX(中文!G:G,MATCH(已有卡片!F89,中文!B:B,0))</f>
        <v>精灵宝可梦</v>
      </c>
      <c r="I89" s="2" t="s">
        <v>3047</v>
      </c>
      <c r="J89" s="2" t="s">
        <v>3047</v>
      </c>
      <c r="K89" s="2" t="s">
        <v>3047</v>
      </c>
      <c r="L89" s="2"/>
      <c r="M89" s="47" t="str">
        <f>LEFT(INDEX(已整理!F:F,MATCH(已有卡片!C89,已整理!N:N,0)),LEN(INDEX(已整理!F:F,MATCH(已有卡片!C89,已整理!N:N,0)) )-4)</f>
        <v>[SSB] 36 - Greninja</v>
      </c>
      <c r="N89" s="47" t="str">
        <f>LEFT(INDEX(已整理!F:F,MATCH(已有卡片!D89,已整理!N:N,0)),LEN(INDEX(已整理!F:F,MATCH(已有卡片!D89,已整理!N:N,0)) )-4)</f>
        <v>[SSB] 36 - Greninja</v>
      </c>
      <c r="O89" s="70" t="str">
        <f>INDEX(中文!A:A,MATCH(已有卡片!F89,中文!B:B,0))</f>
        <v>Greninja</v>
      </c>
      <c r="P89" s="70" t="str">
        <f>INDEX(中文!D:D,MATCH(已有卡片!F89,中文!B:B,0))</f>
        <v>奥德赛</v>
      </c>
    </row>
    <row r="90" spans="1:16" ht="24.75" customHeight="1" x14ac:dyDescent="0.2">
      <c r="A90" s="2">
        <v>89</v>
      </c>
      <c r="B90" s="2" t="s">
        <v>4294</v>
      </c>
      <c r="C90" s="2" t="s">
        <v>4275</v>
      </c>
      <c r="D90" s="2" t="s">
        <v>4275</v>
      </c>
      <c r="E90" s="46" t="str">
        <f t="shared" si="1"/>
        <v>一致</v>
      </c>
      <c r="F90" s="2" t="s">
        <v>4291</v>
      </c>
      <c r="G90" s="48"/>
      <c r="H90" s="70" t="str">
        <f>INDEX(中文!G:G,MATCH(已有卡片!F90,中文!B:B,0))</f>
        <v>精灵宝可梦</v>
      </c>
      <c r="I90" s="2" t="s">
        <v>3047</v>
      </c>
      <c r="J90" s="2" t="s">
        <v>3047</v>
      </c>
      <c r="K90" s="2" t="s">
        <v>3047</v>
      </c>
      <c r="L90" s="2"/>
      <c r="M90" s="47" t="str">
        <f>LEFT(INDEX(已整理!F:F,MATCH(已有卡片!C90,已整理!N:N,0)),LEN(INDEX(已整理!F:F,MATCH(已有卡片!C90,已整理!N:N,0)) )-4)</f>
        <v>[SSB] 37 - Jigglypuff</v>
      </c>
      <c r="N90" s="47" t="str">
        <f>LEFT(INDEX(已整理!F:F,MATCH(已有卡片!D90,已整理!N:N,0)),LEN(INDEX(已整理!F:F,MATCH(已有卡片!D90,已整理!N:N,0)) )-4)</f>
        <v>[SSB] 37 - Jigglypuff</v>
      </c>
      <c r="O90" s="70" t="str">
        <f>INDEX(中文!A:A,MATCH(已有卡片!F90,中文!B:B,0))</f>
        <v>Jigglypuff</v>
      </c>
      <c r="P90" s="70" t="str">
        <f>INDEX(中文!D:D,MATCH(已有卡片!F90,中文!B:B,0))</f>
        <v>奥德赛</v>
      </c>
    </row>
    <row r="91" spans="1:16" ht="24.75" customHeight="1" x14ac:dyDescent="0.2">
      <c r="A91" s="2">
        <v>90</v>
      </c>
      <c r="B91" s="2" t="s">
        <v>4294</v>
      </c>
      <c r="C91" s="2" t="s">
        <v>4276</v>
      </c>
      <c r="D91" s="2" t="s">
        <v>4276</v>
      </c>
      <c r="E91" s="46" t="str">
        <f t="shared" si="1"/>
        <v>一致</v>
      </c>
      <c r="F91" s="2" t="s">
        <v>4184</v>
      </c>
      <c r="G91" s="48"/>
      <c r="H91" s="70" t="str">
        <f>INDEX(中文!G:G,MATCH(已有卡片!F91,中文!B:B,0))</f>
        <v>精灵宝可梦</v>
      </c>
      <c r="I91" s="2" t="s">
        <v>3047</v>
      </c>
      <c r="J91" s="2" t="s">
        <v>3047</v>
      </c>
      <c r="K91" s="2" t="s">
        <v>3047</v>
      </c>
      <c r="L91" s="2"/>
      <c r="M91" s="47" t="str">
        <f>LEFT(INDEX(已整理!F:F,MATCH(已有卡片!C91,已整理!N:N,0)),LEN(INDEX(已整理!F:F,MATCH(已有卡片!C91,已整理!N:N,0)) )-4)</f>
        <v>[SSB] 51 - Mewtwo</v>
      </c>
      <c r="N91" s="47" t="str">
        <f>LEFT(INDEX(已整理!F:F,MATCH(已有卡片!D91,已整理!N:N,0)),LEN(INDEX(已整理!F:F,MATCH(已有卡片!D91,已整理!N:N,0)) )-4)</f>
        <v>[SSB] 51 - Mewtwo</v>
      </c>
      <c r="O91" s="70" t="str">
        <f>INDEX(中文!A:A,MATCH(已有卡片!F91,中文!B:B,0))</f>
        <v>Mewtwo</v>
      </c>
      <c r="P91" s="70" t="str">
        <f>INDEX(中文!D:D,MATCH(已有卡片!F91,中文!B:B,0))</f>
        <v>奥德赛</v>
      </c>
    </row>
    <row r="92" spans="1:16" ht="24.75" customHeight="1" x14ac:dyDescent="0.2">
      <c r="A92" s="2">
        <v>91</v>
      </c>
      <c r="B92" s="2" t="s">
        <v>4295</v>
      </c>
      <c r="C92" s="2" t="s">
        <v>4281</v>
      </c>
      <c r="D92" s="75" t="s">
        <v>4281</v>
      </c>
      <c r="E92" s="46" t="str">
        <f t="shared" si="1"/>
        <v>一致</v>
      </c>
      <c r="F92" s="2" t="s">
        <v>4264</v>
      </c>
      <c r="G92" s="48"/>
      <c r="H92" s="70" t="str">
        <f>INDEX(中文!G:G,MATCH(已有卡片!F92,中文!B:B,0))</f>
        <v>营养麦片</v>
      </c>
      <c r="I92" s="2" t="s">
        <v>3047</v>
      </c>
      <c r="J92" s="2" t="s">
        <v>3047</v>
      </c>
      <c r="K92" s="2" t="s">
        <v>3047</v>
      </c>
      <c r="L92" s="2"/>
      <c r="M92" s="47" t="str">
        <f>LEFT(INDEX(已整理!F:F,MATCH(已有卡片!C92,已整理!N:N,0)),LEN(INDEX(已整理!F:F,MATCH(已有卡片!C92,已整理!N:N,0)) )-4)</f>
        <v>[SMC] 01 - Super Mario Cereal</v>
      </c>
      <c r="N92" s="47" t="str">
        <f>LEFT(INDEX(已整理!F:F,MATCH(已有卡片!D92,已整理!N:N,0)),LEN(INDEX(已整理!F:F,MATCH(已有卡片!D92,已整理!N:N,0)) )-4)</f>
        <v>[SMC] 01 - Super Mario Cereal</v>
      </c>
      <c r="O92" s="70" t="str">
        <f>INDEX(中文!A:A,MATCH(已有卡片!F92,中文!B:B,0))</f>
        <v>Super Mario Cereal</v>
      </c>
      <c r="P92" s="70" t="str">
        <f>INDEX(中文!D:D,MATCH(已有卡片!F92,中文!B:B,0))</f>
        <v>奥德赛</v>
      </c>
    </row>
    <row r="93" spans="1:16" ht="24.75" customHeight="1" x14ac:dyDescent="0.2">
      <c r="A93" s="2">
        <v>92</v>
      </c>
      <c r="B93" s="2" t="s">
        <v>4293</v>
      </c>
      <c r="C93" s="2" t="s">
        <v>4282</v>
      </c>
      <c r="D93" s="75" t="s">
        <v>4282</v>
      </c>
      <c r="E93" s="46" t="str">
        <f t="shared" si="1"/>
        <v>一致</v>
      </c>
      <c r="F93" s="2"/>
      <c r="G93" s="48"/>
      <c r="H93" s="70" t="e">
        <f>INDEX(中文!G:G,MATCH(已有卡片!F93,中文!B:B,0))</f>
        <v>#N/A</v>
      </c>
      <c r="I93" s="2"/>
      <c r="J93" s="2"/>
      <c r="K93" s="2" t="s">
        <v>3904</v>
      </c>
      <c r="L93" s="2"/>
      <c r="M93" s="47" t="str">
        <f>LEFT(INDEX(已整理!F:F,MATCH(已有卡片!C93,已整理!N:N,0)),LEN(INDEX(已整理!F:F,MATCH(已有卡片!C93,已整理!N:N,0)) )-4)</f>
        <v>[PT] 01 - Shadow Mewtwo</v>
      </c>
      <c r="N93" s="47" t="str">
        <f>LEFT(INDEX(已整理!F:F,MATCH(已有卡片!D93,已整理!N:N,0)),LEN(INDEX(已整理!F:F,MATCH(已有卡片!D93,已整理!N:N,0)) )-4)</f>
        <v>[PT] 01 - Shadow Mewtwo</v>
      </c>
      <c r="O93" s="70" t="e">
        <f>INDEX(中文!A:A,MATCH(已有卡片!F93,中文!B:B,0))</f>
        <v>#N/A</v>
      </c>
      <c r="P93" s="70" t="e">
        <f>INDEX(中文!D:D,MATCH(已有卡片!F93,中文!B:B,0))</f>
        <v>#N/A</v>
      </c>
    </row>
  </sheetData>
  <autoFilter ref="A1:N93"/>
  <mergeCells count="1">
    <mergeCell ref="O1:P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6" sqref="E16"/>
    </sheetView>
  </sheetViews>
  <sheetFormatPr defaultRowHeight="23.25" customHeight="1" x14ac:dyDescent="0.2"/>
  <cols>
    <col min="1" max="1" width="5.25" bestFit="1" customWidth="1"/>
    <col min="2" max="2" width="9.5" bestFit="1" customWidth="1"/>
    <col min="3" max="3" width="6.125" bestFit="1" customWidth="1"/>
    <col min="4" max="4" width="44.125" bestFit="1" customWidth="1"/>
    <col min="5" max="5" width="16.125" bestFit="1" customWidth="1"/>
    <col min="6" max="6" width="11.625" bestFit="1" customWidth="1"/>
    <col min="7" max="7" width="39.125" bestFit="1" customWidth="1"/>
  </cols>
  <sheetData>
    <row r="1" spans="1:7" ht="23.25" customHeight="1" x14ac:dyDescent="0.2">
      <c r="A1" s="2" t="s">
        <v>758</v>
      </c>
      <c r="B1" s="2" t="s">
        <v>3023</v>
      </c>
      <c r="C1" s="2" t="s">
        <v>3024</v>
      </c>
      <c r="D1" s="2" t="s">
        <v>3025</v>
      </c>
      <c r="E1" s="2" t="s">
        <v>2967</v>
      </c>
      <c r="F1" s="2" t="s">
        <v>3026</v>
      </c>
      <c r="G1" s="2" t="s">
        <v>3027</v>
      </c>
    </row>
    <row r="2" spans="1:7" ht="23.25" customHeight="1" x14ac:dyDescent="0.2">
      <c r="A2" s="2">
        <v>1</v>
      </c>
      <c r="B2" s="2">
        <v>20171027</v>
      </c>
      <c r="C2" s="2" t="s">
        <v>3028</v>
      </c>
      <c r="D2" s="8" t="s">
        <v>3029</v>
      </c>
      <c r="E2" s="2" t="s">
        <v>2315</v>
      </c>
      <c r="F2" s="31">
        <v>42943</v>
      </c>
      <c r="G2" s="29"/>
    </row>
    <row r="3" spans="1:7" ht="23.25" customHeight="1" x14ac:dyDescent="0.2">
      <c r="A3" s="2">
        <v>2</v>
      </c>
      <c r="B3" s="2">
        <v>20171027</v>
      </c>
      <c r="C3" s="2" t="s">
        <v>1523</v>
      </c>
      <c r="D3" s="8" t="s">
        <v>1524</v>
      </c>
      <c r="E3" s="2"/>
      <c r="F3" s="31">
        <v>42943</v>
      </c>
      <c r="G3" s="29"/>
    </row>
    <row r="4" spans="1:7" ht="23.25" customHeight="1" x14ac:dyDescent="0.2">
      <c r="A4" s="2">
        <v>3</v>
      </c>
      <c r="B4" s="2" t="s">
        <v>1597</v>
      </c>
      <c r="C4" s="2" t="s">
        <v>1523</v>
      </c>
      <c r="D4" s="8" t="s">
        <v>1600</v>
      </c>
      <c r="E4" s="2"/>
      <c r="F4" s="31">
        <v>42945</v>
      </c>
      <c r="G4" s="29"/>
    </row>
    <row r="5" spans="1:7" ht="23.25" customHeight="1" x14ac:dyDescent="0.2">
      <c r="A5" s="2">
        <v>4</v>
      </c>
      <c r="B5" s="2" t="s">
        <v>3031</v>
      </c>
      <c r="C5" s="2" t="s">
        <v>1523</v>
      </c>
      <c r="D5" s="8" t="s">
        <v>3032</v>
      </c>
      <c r="E5" s="2"/>
      <c r="F5" s="31">
        <v>42945</v>
      </c>
      <c r="G5" s="29"/>
    </row>
    <row r="6" spans="1:7" ht="23.25" customHeight="1" x14ac:dyDescent="0.2">
      <c r="A6" s="2">
        <v>5</v>
      </c>
      <c r="B6" s="2" t="s">
        <v>3031</v>
      </c>
      <c r="C6" s="2" t="s">
        <v>1523</v>
      </c>
      <c r="D6" s="8" t="s">
        <v>3033</v>
      </c>
      <c r="E6" s="2"/>
      <c r="F6" s="31">
        <v>42947</v>
      </c>
      <c r="G6" s="29"/>
    </row>
    <row r="7" spans="1:7" ht="23.25" customHeight="1" x14ac:dyDescent="0.2">
      <c r="A7" s="2">
        <v>6</v>
      </c>
      <c r="B7" s="2" t="s">
        <v>3031</v>
      </c>
      <c r="C7" s="2" t="s">
        <v>1523</v>
      </c>
      <c r="D7" s="8" t="s">
        <v>3034</v>
      </c>
      <c r="E7" s="2"/>
      <c r="F7" s="31">
        <v>42994</v>
      </c>
      <c r="G7" s="29"/>
    </row>
    <row r="8" spans="1:7" ht="23.25" customHeight="1" x14ac:dyDescent="0.2">
      <c r="A8" s="2">
        <v>7</v>
      </c>
      <c r="B8" s="2" t="s">
        <v>3031</v>
      </c>
      <c r="C8" s="2" t="s">
        <v>1523</v>
      </c>
      <c r="D8" s="8" t="s">
        <v>1598</v>
      </c>
      <c r="E8" s="2"/>
      <c r="F8" s="31">
        <v>43007</v>
      </c>
      <c r="G8" s="29"/>
    </row>
    <row r="9" spans="1:7" ht="23.25" customHeight="1" x14ac:dyDescent="0.2">
      <c r="A9" s="2">
        <v>8</v>
      </c>
      <c r="B9" s="2" t="s">
        <v>1597</v>
      </c>
      <c r="C9" s="2" t="s">
        <v>1523</v>
      </c>
      <c r="D9" s="8" t="s">
        <v>3035</v>
      </c>
      <c r="E9" s="2"/>
      <c r="F9" s="31">
        <v>43014</v>
      </c>
      <c r="G9" s="29"/>
    </row>
    <row r="10" spans="1:7" ht="23.25" customHeight="1" x14ac:dyDescent="0.2">
      <c r="A10" s="2">
        <v>9</v>
      </c>
      <c r="B10" s="2" t="s">
        <v>1597</v>
      </c>
      <c r="C10" s="2" t="s">
        <v>1523</v>
      </c>
      <c r="D10" s="8" t="s">
        <v>1599</v>
      </c>
      <c r="E10" s="2"/>
      <c r="F10" s="31">
        <v>43014</v>
      </c>
      <c r="G10" s="29" t="s">
        <v>1601</v>
      </c>
    </row>
    <row r="11" spans="1:7" ht="23.25" customHeight="1" x14ac:dyDescent="0.2">
      <c r="A11" s="2">
        <v>10</v>
      </c>
      <c r="B11" s="2" t="s">
        <v>1597</v>
      </c>
      <c r="C11" s="2" t="s">
        <v>1523</v>
      </c>
      <c r="D11" s="8" t="s">
        <v>1602</v>
      </c>
      <c r="E11" s="2"/>
      <c r="F11" s="31">
        <v>43027</v>
      </c>
      <c r="G11" s="29"/>
    </row>
    <row r="12" spans="1:7" ht="23.25" customHeight="1" x14ac:dyDescent="0.2">
      <c r="A12" s="2">
        <v>11</v>
      </c>
      <c r="B12" s="2" t="s">
        <v>1597</v>
      </c>
      <c r="C12" s="2" t="s">
        <v>1523</v>
      </c>
      <c r="D12" s="8" t="s">
        <v>3950</v>
      </c>
      <c r="E12" s="2"/>
      <c r="F12" s="31">
        <v>43049</v>
      </c>
      <c r="G12" s="2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7" sqref="F17"/>
    </sheetView>
  </sheetViews>
  <sheetFormatPr defaultRowHeight="22.5" customHeight="1" x14ac:dyDescent="0.2"/>
  <cols>
    <col min="1" max="1" width="20.375" bestFit="1" customWidth="1"/>
    <col min="2" max="2" width="18.375" customWidth="1"/>
    <col min="3" max="3" width="11" bestFit="1" customWidth="1"/>
  </cols>
  <sheetData>
    <row r="1" spans="1:10" ht="22.5" customHeight="1" x14ac:dyDescent="0.2">
      <c r="A1" s="4" t="s">
        <v>775</v>
      </c>
      <c r="B1" s="4" t="s">
        <v>776</v>
      </c>
      <c r="C1" s="4" t="s">
        <v>600</v>
      </c>
      <c r="D1" s="4" t="s">
        <v>1387</v>
      </c>
      <c r="E1" s="4" t="s">
        <v>1388</v>
      </c>
      <c r="F1" s="4" t="s">
        <v>1393</v>
      </c>
      <c r="G1" s="4" t="s">
        <v>1394</v>
      </c>
      <c r="H1" s="4" t="s">
        <v>1395</v>
      </c>
    </row>
    <row r="2" spans="1:10" ht="22.5" customHeight="1" x14ac:dyDescent="0.2">
      <c r="A2" s="2" t="s">
        <v>778</v>
      </c>
      <c r="B2" s="2" t="s">
        <v>1391</v>
      </c>
      <c r="C2" s="2" t="s">
        <v>643</v>
      </c>
      <c r="D2" s="2" t="s">
        <v>1389</v>
      </c>
      <c r="E2" s="2" t="s">
        <v>1392</v>
      </c>
      <c r="F2" s="2">
        <v>18</v>
      </c>
      <c r="G2" s="2">
        <v>18</v>
      </c>
      <c r="H2" s="2">
        <v>19</v>
      </c>
    </row>
    <row r="3" spans="1:10" ht="22.5" customHeight="1" x14ac:dyDescent="0.2">
      <c r="A3" s="2" t="s">
        <v>772</v>
      </c>
      <c r="B3" s="2" t="s">
        <v>777</v>
      </c>
      <c r="C3" s="2" t="s">
        <v>774</v>
      </c>
      <c r="D3" s="2" t="s">
        <v>1389</v>
      </c>
      <c r="E3" s="2" t="s">
        <v>1392</v>
      </c>
      <c r="F3" s="2">
        <v>20</v>
      </c>
      <c r="G3" s="2">
        <v>79</v>
      </c>
      <c r="H3" s="2">
        <v>529</v>
      </c>
    </row>
    <row r="4" spans="1:10" ht="22.5" customHeight="1" x14ac:dyDescent="0.2">
      <c r="A4" s="2" t="s">
        <v>1390</v>
      </c>
      <c r="B4" s="2" t="s">
        <v>777</v>
      </c>
      <c r="C4" s="2" t="s">
        <v>1397</v>
      </c>
      <c r="D4" s="2" t="s">
        <v>1389</v>
      </c>
      <c r="E4" s="2" t="s">
        <v>1389</v>
      </c>
      <c r="F4" s="2">
        <v>11</v>
      </c>
      <c r="G4" s="2">
        <v>11</v>
      </c>
      <c r="H4" s="2">
        <v>11</v>
      </c>
      <c r="J4" t="s">
        <v>1526</v>
      </c>
    </row>
    <row r="5" spans="1:10" ht="22.5" customHeight="1" x14ac:dyDescent="0.2">
      <c r="A5" s="2" t="s">
        <v>770</v>
      </c>
      <c r="B5" s="2" t="s">
        <v>1386</v>
      </c>
      <c r="C5" s="2" t="s">
        <v>614</v>
      </c>
      <c r="D5" s="2" t="s">
        <v>1389</v>
      </c>
      <c r="E5" s="2" t="s">
        <v>1389</v>
      </c>
      <c r="F5" s="2"/>
      <c r="G5" s="2"/>
      <c r="H5" s="2"/>
    </row>
    <row r="6" spans="1:10" ht="22.5" customHeight="1" x14ac:dyDescent="0.2">
      <c r="A6" s="2" t="s">
        <v>1591</v>
      </c>
      <c r="B6" s="2" t="s">
        <v>1592</v>
      </c>
      <c r="C6" s="2"/>
      <c r="D6" s="2" t="s">
        <v>1389</v>
      </c>
      <c r="E6" s="2"/>
      <c r="F6" s="2">
        <v>4</v>
      </c>
      <c r="G6" s="2">
        <v>4</v>
      </c>
      <c r="H6" s="2">
        <v>4</v>
      </c>
    </row>
    <row r="7" spans="1:10" ht="22.5" customHeight="1" x14ac:dyDescent="0.2">
      <c r="A7" s="2" t="s">
        <v>3119</v>
      </c>
      <c r="B7" s="2"/>
      <c r="C7" s="2"/>
      <c r="D7" s="2"/>
      <c r="E7" s="2"/>
      <c r="F7" s="2">
        <v>10</v>
      </c>
      <c r="G7" s="2"/>
      <c r="H7" s="2"/>
    </row>
    <row r="8" spans="1:10" ht="22.5" customHeight="1" x14ac:dyDescent="0.2">
      <c r="A8" s="2"/>
      <c r="B8" s="2"/>
      <c r="C8" s="2"/>
      <c r="D8" s="2"/>
      <c r="E8" s="2"/>
      <c r="F8" s="2"/>
      <c r="G8" s="2"/>
      <c r="H8" s="2"/>
    </row>
    <row r="9" spans="1:10" ht="22.5" customHeight="1" x14ac:dyDescent="0.2">
      <c r="A9" s="2"/>
      <c r="B9" s="2"/>
      <c r="C9" s="2"/>
      <c r="D9" s="2"/>
      <c r="E9" s="2"/>
      <c r="F9" s="2"/>
      <c r="G9" s="2"/>
      <c r="H9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8" workbookViewId="0">
      <selection activeCell="C23" sqref="C23"/>
    </sheetView>
  </sheetViews>
  <sheetFormatPr defaultRowHeight="16.5" customHeight="1" x14ac:dyDescent="0.2"/>
  <cols>
    <col min="1" max="1" width="20.375" bestFit="1" customWidth="1"/>
    <col min="2" max="2" width="42.625" bestFit="1" customWidth="1"/>
    <col min="3" max="3" width="13.875" bestFit="1" customWidth="1"/>
  </cols>
  <sheetData>
    <row r="1" spans="1:3" ht="16.5" customHeight="1" x14ac:dyDescent="0.2">
      <c r="A1" s="36" t="s">
        <v>761</v>
      </c>
      <c r="B1" s="36" t="s">
        <v>1517</v>
      </c>
      <c r="C1" s="36" t="s">
        <v>1296</v>
      </c>
    </row>
    <row r="2" spans="1:3" ht="16.5" customHeight="1" x14ac:dyDescent="0.2">
      <c r="A2" s="8" t="s">
        <v>3120</v>
      </c>
      <c r="B2" s="8" t="s">
        <v>1396</v>
      </c>
      <c r="C2" s="8"/>
    </row>
    <row r="3" spans="1:3" ht="16.5" customHeight="1" x14ac:dyDescent="0.2">
      <c r="A3" s="8" t="s">
        <v>3120</v>
      </c>
      <c r="B3" s="8" t="s">
        <v>3123</v>
      </c>
      <c r="C3" s="8"/>
    </row>
    <row r="4" spans="1:3" ht="16.5" customHeight="1" x14ac:dyDescent="0.2">
      <c r="A4" s="8" t="s">
        <v>3120</v>
      </c>
      <c r="B4" s="8" t="s">
        <v>3124</v>
      </c>
      <c r="C4" s="8"/>
    </row>
    <row r="5" spans="1:3" ht="16.5" customHeight="1" x14ac:dyDescent="0.2">
      <c r="A5" s="8" t="s">
        <v>3120</v>
      </c>
      <c r="B5" s="8" t="s">
        <v>3125</v>
      </c>
      <c r="C5" s="8"/>
    </row>
    <row r="6" spans="1:3" ht="16.5" customHeight="1" x14ac:dyDescent="0.2">
      <c r="A6" s="8" t="s">
        <v>3120</v>
      </c>
      <c r="B6" s="8" t="s">
        <v>3126</v>
      </c>
      <c r="C6" s="8"/>
    </row>
    <row r="7" spans="1:3" ht="16.5" customHeight="1" x14ac:dyDescent="0.2">
      <c r="A7" s="8" t="s">
        <v>3120</v>
      </c>
      <c r="B7" s="8" t="s">
        <v>3127</v>
      </c>
      <c r="C7" s="8"/>
    </row>
    <row r="8" spans="1:3" ht="16.5" customHeight="1" x14ac:dyDescent="0.2">
      <c r="A8" s="8" t="s">
        <v>3120</v>
      </c>
      <c r="B8" s="8" t="s">
        <v>3128</v>
      </c>
      <c r="C8" s="8"/>
    </row>
    <row r="9" spans="1:3" ht="16.5" customHeight="1" x14ac:dyDescent="0.2">
      <c r="A9" s="8" t="s">
        <v>3120</v>
      </c>
      <c r="B9" s="8" t="s">
        <v>3129</v>
      </c>
      <c r="C9" s="8"/>
    </row>
    <row r="10" spans="1:3" ht="16.5" customHeight="1" x14ac:dyDescent="0.2">
      <c r="A10" s="8" t="s">
        <v>3120</v>
      </c>
      <c r="B10" s="8" t="s">
        <v>3130</v>
      </c>
      <c r="C10" s="8"/>
    </row>
    <row r="11" spans="1:3" ht="16.5" customHeight="1" x14ac:dyDescent="0.2">
      <c r="A11" s="8" t="s">
        <v>3120</v>
      </c>
      <c r="B11" s="8" t="s">
        <v>3131</v>
      </c>
      <c r="C11" s="8"/>
    </row>
    <row r="12" spans="1:3" ht="16.5" customHeight="1" x14ac:dyDescent="0.2">
      <c r="A12" s="8" t="s">
        <v>3120</v>
      </c>
      <c r="B12" s="49" t="s">
        <v>3132</v>
      </c>
      <c r="C12" s="8"/>
    </row>
    <row r="13" spans="1:3" ht="16.5" customHeight="1" x14ac:dyDescent="0.2">
      <c r="A13" s="8" t="s">
        <v>3120</v>
      </c>
      <c r="B13" s="8" t="s">
        <v>3133</v>
      </c>
      <c r="C13" s="8"/>
    </row>
    <row r="14" spans="1:3" ht="16.5" customHeight="1" x14ac:dyDescent="0.2">
      <c r="A14" s="8" t="s">
        <v>3120</v>
      </c>
      <c r="B14" s="8" t="s">
        <v>3134</v>
      </c>
      <c r="C14" s="8"/>
    </row>
    <row r="15" spans="1:3" ht="16.5" customHeight="1" x14ac:dyDescent="0.2">
      <c r="A15" s="8" t="s">
        <v>3120</v>
      </c>
      <c r="B15" s="8" t="s">
        <v>3135</v>
      </c>
      <c r="C15" s="8"/>
    </row>
    <row r="16" spans="1:3" ht="16.5" customHeight="1" x14ac:dyDescent="0.2">
      <c r="A16" s="8" t="s">
        <v>3120</v>
      </c>
      <c r="B16" s="8" t="s">
        <v>3136</v>
      </c>
      <c r="C16" s="8"/>
    </row>
    <row r="17" spans="1:3" ht="16.5" customHeight="1" x14ac:dyDescent="0.2">
      <c r="A17" s="8" t="s">
        <v>3120</v>
      </c>
      <c r="B17" s="8" t="s">
        <v>3137</v>
      </c>
      <c r="C17" s="8"/>
    </row>
    <row r="18" spans="1:3" ht="16.5" customHeight="1" x14ac:dyDescent="0.2">
      <c r="A18" s="8" t="s">
        <v>3120</v>
      </c>
      <c r="B18" s="8" t="s">
        <v>3138</v>
      </c>
      <c r="C18" s="8"/>
    </row>
    <row r="19" spans="1:3" ht="16.5" customHeight="1" x14ac:dyDescent="0.2">
      <c r="A19" s="8" t="s">
        <v>3120</v>
      </c>
      <c r="B19" s="8" t="s">
        <v>3951</v>
      </c>
      <c r="C19" s="8"/>
    </row>
    <row r="20" spans="1:3" ht="16.5" customHeight="1" x14ac:dyDescent="0.2">
      <c r="A20" s="8" t="s">
        <v>3120</v>
      </c>
      <c r="B20" s="8" t="s">
        <v>3952</v>
      </c>
      <c r="C20" s="8"/>
    </row>
    <row r="21" spans="1:3" ht="16.5" customHeight="1" x14ac:dyDescent="0.2">
      <c r="A21" s="8" t="s">
        <v>3120</v>
      </c>
      <c r="B21" s="8" t="s">
        <v>3953</v>
      </c>
      <c r="C21" s="8"/>
    </row>
    <row r="22" spans="1:3" ht="16.5" customHeight="1" x14ac:dyDescent="0.2">
      <c r="A22" s="8" t="s">
        <v>3120</v>
      </c>
      <c r="B22" s="8" t="s">
        <v>3955</v>
      </c>
      <c r="C22" s="8"/>
    </row>
    <row r="23" spans="1:3" ht="16.5" customHeight="1" x14ac:dyDescent="0.2">
      <c r="A23" s="8" t="s">
        <v>3120</v>
      </c>
      <c r="B23" s="8" t="s">
        <v>3139</v>
      </c>
      <c r="C23" s="8"/>
    </row>
    <row r="24" spans="1:3" ht="16.5" customHeight="1" x14ac:dyDescent="0.2">
      <c r="A24" s="49" t="s">
        <v>772</v>
      </c>
      <c r="B24" s="8"/>
      <c r="C24" s="8" t="s">
        <v>1233</v>
      </c>
    </row>
    <row r="25" spans="1:3" ht="16.5" customHeight="1" x14ac:dyDescent="0.2">
      <c r="A25" s="49" t="s">
        <v>3121</v>
      </c>
      <c r="B25" s="8"/>
      <c r="C25" s="8" t="s">
        <v>1237</v>
      </c>
    </row>
    <row r="26" spans="1:3" ht="16.5" customHeight="1" x14ac:dyDescent="0.2">
      <c r="A26" s="49" t="s">
        <v>3121</v>
      </c>
      <c r="B26" s="8"/>
      <c r="C26" s="8" t="s">
        <v>3140</v>
      </c>
    </row>
    <row r="27" spans="1:3" ht="16.5" customHeight="1" x14ac:dyDescent="0.2">
      <c r="A27" s="49" t="s">
        <v>3121</v>
      </c>
      <c r="B27" s="8"/>
      <c r="C27" s="8" t="s">
        <v>412</v>
      </c>
    </row>
    <row r="28" spans="1:3" ht="16.5" customHeight="1" x14ac:dyDescent="0.2">
      <c r="A28" s="49" t="s">
        <v>3121</v>
      </c>
      <c r="B28" s="8"/>
      <c r="C28" s="8" t="s">
        <v>1251</v>
      </c>
    </row>
    <row r="29" spans="1:3" ht="16.5" customHeight="1" x14ac:dyDescent="0.2">
      <c r="A29" s="49" t="s">
        <v>3121</v>
      </c>
      <c r="B29" s="8"/>
      <c r="C29" s="8" t="s">
        <v>1231</v>
      </c>
    </row>
    <row r="30" spans="1:3" ht="16.5" customHeight="1" x14ac:dyDescent="0.2">
      <c r="A30" s="49" t="s">
        <v>3121</v>
      </c>
      <c r="B30" s="8"/>
      <c r="C30" s="8" t="s">
        <v>413</v>
      </c>
    </row>
    <row r="31" spans="1:3" ht="16.5" customHeight="1" x14ac:dyDescent="0.2">
      <c r="A31" s="49" t="s">
        <v>3121</v>
      </c>
      <c r="B31" s="8"/>
      <c r="C31" s="8" t="s">
        <v>1266</v>
      </c>
    </row>
    <row r="32" spans="1:3" ht="16.5" customHeight="1" x14ac:dyDescent="0.2">
      <c r="A32" s="49" t="s">
        <v>3121</v>
      </c>
      <c r="B32" s="8"/>
      <c r="C32" s="8" t="s">
        <v>1229</v>
      </c>
    </row>
    <row r="33" spans="1:3" ht="16.5" customHeight="1" x14ac:dyDescent="0.2">
      <c r="A33" s="49" t="s">
        <v>3121</v>
      </c>
      <c r="B33" s="8"/>
      <c r="C33" s="8" t="s">
        <v>1236</v>
      </c>
    </row>
    <row r="34" spans="1:3" ht="16.5" customHeight="1" x14ac:dyDescent="0.2">
      <c r="A34" s="49" t="s">
        <v>3121</v>
      </c>
      <c r="B34" s="8"/>
      <c r="C34" s="8" t="s">
        <v>1253</v>
      </c>
    </row>
    <row r="35" spans="1:3" ht="16.5" customHeight="1" x14ac:dyDescent="0.2">
      <c r="A35" s="49" t="s">
        <v>3121</v>
      </c>
      <c r="B35" s="8"/>
      <c r="C35" s="8" t="s">
        <v>1230</v>
      </c>
    </row>
    <row r="36" spans="1:3" ht="16.5" customHeight="1" x14ac:dyDescent="0.2">
      <c r="A36" s="49" t="s">
        <v>3121</v>
      </c>
      <c r="B36" s="8"/>
      <c r="C36" s="8" t="s">
        <v>1234</v>
      </c>
    </row>
    <row r="37" spans="1:3" ht="16.5" customHeight="1" x14ac:dyDescent="0.2">
      <c r="A37" s="49" t="s">
        <v>3121</v>
      </c>
      <c r="B37" s="8"/>
      <c r="C37" s="8" t="s">
        <v>1232</v>
      </c>
    </row>
    <row r="38" spans="1:3" ht="16.5" customHeight="1" x14ac:dyDescent="0.2">
      <c r="A38" s="49" t="s">
        <v>3121</v>
      </c>
      <c r="B38" s="8"/>
      <c r="C38" s="8" t="s">
        <v>3143</v>
      </c>
    </row>
    <row r="39" spans="1:3" ht="16.5" customHeight="1" x14ac:dyDescent="0.2">
      <c r="A39" s="49" t="s">
        <v>772</v>
      </c>
      <c r="B39" s="8" t="s">
        <v>1313</v>
      </c>
      <c r="C39" s="8" t="s">
        <v>1385</v>
      </c>
    </row>
    <row r="40" spans="1:3" ht="16.5" customHeight="1" x14ac:dyDescent="0.2">
      <c r="A40" s="49" t="s">
        <v>3121</v>
      </c>
      <c r="B40" s="8" t="s">
        <v>1317</v>
      </c>
      <c r="C40" s="8" t="s">
        <v>3111</v>
      </c>
    </row>
    <row r="41" spans="1:3" ht="16.5" customHeight="1" x14ac:dyDescent="0.2">
      <c r="A41" s="49" t="s">
        <v>3121</v>
      </c>
      <c r="B41" s="8" t="s">
        <v>1319</v>
      </c>
      <c r="C41" s="8" t="s">
        <v>1294</v>
      </c>
    </row>
    <row r="42" spans="1:3" ht="16.5" customHeight="1" x14ac:dyDescent="0.2">
      <c r="A42" s="49" t="s">
        <v>3121</v>
      </c>
      <c r="B42" s="8" t="s">
        <v>1320</v>
      </c>
      <c r="C42" s="8" t="s">
        <v>1295</v>
      </c>
    </row>
    <row r="43" spans="1:3" ht="16.5" customHeight="1" x14ac:dyDescent="0.2">
      <c r="A43" s="49" t="s">
        <v>3121</v>
      </c>
      <c r="B43" s="8" t="s">
        <v>1322</v>
      </c>
      <c r="C43" s="8" t="s">
        <v>3112</v>
      </c>
    </row>
    <row r="44" spans="1:3" ht="16.5" customHeight="1" x14ac:dyDescent="0.2">
      <c r="A44" s="8" t="s">
        <v>3118</v>
      </c>
      <c r="B44" s="8"/>
      <c r="C44" s="8" t="s">
        <v>413</v>
      </c>
    </row>
    <row r="45" spans="1:3" ht="16.5" customHeight="1" x14ac:dyDescent="0.2">
      <c r="A45" s="8" t="s">
        <v>3118</v>
      </c>
      <c r="B45" s="8"/>
      <c r="C45" s="8" t="s">
        <v>1231</v>
      </c>
    </row>
    <row r="46" spans="1:3" ht="16.5" customHeight="1" x14ac:dyDescent="0.2">
      <c r="A46" s="8" t="s">
        <v>3118</v>
      </c>
      <c r="B46" s="8"/>
      <c r="C46" s="8" t="s">
        <v>1234</v>
      </c>
    </row>
    <row r="47" spans="1:3" ht="16.5" customHeight="1" x14ac:dyDescent="0.2">
      <c r="A47" s="8" t="s">
        <v>3118</v>
      </c>
      <c r="B47" s="8"/>
      <c r="C47" s="8" t="s">
        <v>1235</v>
      </c>
    </row>
    <row r="48" spans="1:3" ht="16.5" customHeight="1" x14ac:dyDescent="0.2">
      <c r="A48" s="8" t="s">
        <v>3118</v>
      </c>
      <c r="B48" s="8"/>
      <c r="C48" s="8" t="s">
        <v>1238</v>
      </c>
    </row>
    <row r="49" spans="1:3" ht="16.5" customHeight="1" x14ac:dyDescent="0.2">
      <c r="A49" s="8" t="s">
        <v>3118</v>
      </c>
      <c r="B49" s="8" t="s">
        <v>1605</v>
      </c>
      <c r="C49" s="8"/>
    </row>
    <row r="50" spans="1:3" ht="16.5" customHeight="1" x14ac:dyDescent="0.2">
      <c r="A50" s="8" t="s">
        <v>3118</v>
      </c>
      <c r="B50" s="8" t="s">
        <v>1606</v>
      </c>
      <c r="C50" s="8"/>
    </row>
    <row r="51" spans="1:3" ht="16.5" customHeight="1" x14ac:dyDescent="0.2">
      <c r="A51" s="8" t="s">
        <v>3118</v>
      </c>
      <c r="B51" s="8" t="s">
        <v>1607</v>
      </c>
      <c r="C51" s="8"/>
    </row>
    <row r="52" spans="1:3" ht="16.5" customHeight="1" x14ac:dyDescent="0.2">
      <c r="A52" s="8" t="s">
        <v>3118</v>
      </c>
      <c r="B52" s="8" t="s">
        <v>473</v>
      </c>
      <c r="C52" s="8"/>
    </row>
    <row r="53" spans="1:3" ht="16.5" customHeight="1" x14ac:dyDescent="0.2">
      <c r="A53" s="8" t="s">
        <v>3118</v>
      </c>
      <c r="B53" s="8" t="s">
        <v>3142</v>
      </c>
      <c r="C53" s="8"/>
    </row>
    <row r="54" spans="1:3" ht="16.5" customHeight="1" x14ac:dyDescent="0.2">
      <c r="A54" s="8" t="s">
        <v>3122</v>
      </c>
      <c r="B54" s="8"/>
      <c r="C54" s="8" t="s">
        <v>751</v>
      </c>
    </row>
    <row r="55" spans="1:3" ht="16.5" customHeight="1" x14ac:dyDescent="0.2">
      <c r="A55" s="8" t="s">
        <v>3122</v>
      </c>
      <c r="B55" s="8"/>
      <c r="C55" s="8" t="s">
        <v>1307</v>
      </c>
    </row>
    <row r="56" spans="1:3" ht="16.5" customHeight="1" x14ac:dyDescent="0.2">
      <c r="A56" s="8" t="s">
        <v>3122</v>
      </c>
      <c r="B56" s="8"/>
      <c r="C56" s="8" t="s">
        <v>1305</v>
      </c>
    </row>
    <row r="57" spans="1:3" ht="16.5" customHeight="1" x14ac:dyDescent="0.2">
      <c r="A57" s="8" t="s">
        <v>3122</v>
      </c>
      <c r="B57" s="8"/>
      <c r="C57" s="8" t="s">
        <v>1304</v>
      </c>
    </row>
    <row r="58" spans="1:3" ht="16.5" customHeight="1" x14ac:dyDescent="0.2">
      <c r="A58" s="8" t="s">
        <v>3868</v>
      </c>
      <c r="B58" s="8" t="s">
        <v>1572</v>
      </c>
      <c r="C58" s="8"/>
    </row>
    <row r="59" spans="1:3" ht="16.5" customHeight="1" x14ac:dyDescent="0.2">
      <c r="A59" s="8" t="s">
        <v>3868</v>
      </c>
      <c r="B59" s="8" t="s">
        <v>1571</v>
      </c>
      <c r="C59" s="8"/>
    </row>
    <row r="60" spans="1:3" ht="16.5" customHeight="1" x14ac:dyDescent="0.2">
      <c r="A60" s="8" t="s">
        <v>3868</v>
      </c>
      <c r="B60" s="8" t="s">
        <v>1570</v>
      </c>
      <c r="C60" s="8"/>
    </row>
    <row r="61" spans="1:3" ht="16.5" customHeight="1" x14ac:dyDescent="0.2">
      <c r="A61" s="8" t="s">
        <v>3868</v>
      </c>
      <c r="B61" s="8" t="s">
        <v>1569</v>
      </c>
      <c r="C61" s="8"/>
    </row>
    <row r="62" spans="1:3" ht="16.5" customHeight="1" x14ac:dyDescent="0.2">
      <c r="A62" s="8" t="s">
        <v>3868</v>
      </c>
      <c r="B62" s="8" t="s">
        <v>1568</v>
      </c>
      <c r="C62" s="8"/>
    </row>
    <row r="63" spans="1:3" ht="16.5" customHeight="1" x14ac:dyDescent="0.2">
      <c r="A63" s="8" t="s">
        <v>3868</v>
      </c>
      <c r="B63" s="8" t="s">
        <v>1567</v>
      </c>
      <c r="C63" s="8"/>
    </row>
    <row r="64" spans="1:3" ht="16.5" customHeight="1" x14ac:dyDescent="0.2">
      <c r="A64" s="8" t="s">
        <v>3868</v>
      </c>
      <c r="B64" s="8" t="s">
        <v>1566</v>
      </c>
      <c r="C64" s="8"/>
    </row>
    <row r="65" spans="1:3" ht="16.5" customHeight="1" x14ac:dyDescent="0.2">
      <c r="A65" s="8" t="s">
        <v>3868</v>
      </c>
      <c r="B65" s="8" t="s">
        <v>1565</v>
      </c>
      <c r="C65" s="8"/>
    </row>
    <row r="66" spans="1:3" ht="16.5" customHeight="1" x14ac:dyDescent="0.2">
      <c r="A66" s="8" t="s">
        <v>3868</v>
      </c>
      <c r="B66" s="8" t="s">
        <v>1564</v>
      </c>
      <c r="C66" s="8"/>
    </row>
    <row r="67" spans="1:3" ht="16.5" customHeight="1" x14ac:dyDescent="0.2">
      <c r="A67" s="8" t="s">
        <v>3868</v>
      </c>
      <c r="B67" s="8" t="s">
        <v>1563</v>
      </c>
      <c r="C67" s="8"/>
    </row>
    <row r="68" spans="1:3" ht="16.5" customHeight="1" x14ac:dyDescent="0.2">
      <c r="A68" s="8" t="s">
        <v>3868</v>
      </c>
      <c r="B68" s="8" t="s">
        <v>1562</v>
      </c>
      <c r="C68" s="8"/>
    </row>
    <row r="69" spans="1:3" ht="16.5" customHeight="1" x14ac:dyDescent="0.2">
      <c r="A69" s="8" t="s">
        <v>3881</v>
      </c>
      <c r="B69" s="1" t="s">
        <v>1399</v>
      </c>
      <c r="C69" s="8"/>
    </row>
    <row r="70" spans="1:3" ht="16.5" customHeight="1" x14ac:dyDescent="0.2">
      <c r="A70" s="8" t="s">
        <v>3881</v>
      </c>
      <c r="B70" s="1" t="s">
        <v>478</v>
      </c>
      <c r="C70" s="8"/>
    </row>
    <row r="71" spans="1:3" ht="16.5" customHeight="1" x14ac:dyDescent="0.2">
      <c r="A71" s="8" t="s">
        <v>3881</v>
      </c>
      <c r="B71" s="1" t="s">
        <v>1603</v>
      </c>
      <c r="C71" s="8"/>
    </row>
    <row r="72" spans="1:3" ht="16.5" customHeight="1" x14ac:dyDescent="0.2">
      <c r="A72" s="8" t="s">
        <v>3881</v>
      </c>
      <c r="B72" s="1" t="s">
        <v>1604</v>
      </c>
      <c r="C72" s="8"/>
    </row>
    <row r="73" spans="1:3" ht="16.5" customHeight="1" x14ac:dyDescent="0.2">
      <c r="A73" s="8" t="s">
        <v>3881</v>
      </c>
      <c r="B73" s="1" t="s">
        <v>1348</v>
      </c>
      <c r="C73" s="8"/>
    </row>
    <row r="74" spans="1:3" ht="16.5" customHeight="1" x14ac:dyDescent="0.2">
      <c r="A74" s="8" t="s">
        <v>3881</v>
      </c>
      <c r="B74" s="1" t="s">
        <v>579</v>
      </c>
      <c r="C74" s="8"/>
    </row>
    <row r="75" spans="1:3" ht="16.5" customHeight="1" x14ac:dyDescent="0.2">
      <c r="A75" s="8" t="s">
        <v>3881</v>
      </c>
      <c r="B75" s="1" t="s">
        <v>1354</v>
      </c>
      <c r="C75" s="8"/>
    </row>
    <row r="76" spans="1:3" ht="16.5" customHeight="1" x14ac:dyDescent="0.2">
      <c r="A76" s="8" t="s">
        <v>3881</v>
      </c>
      <c r="B76" s="1" t="s">
        <v>1347</v>
      </c>
      <c r="C76" s="8"/>
    </row>
    <row r="77" spans="1:3" ht="16.5" customHeight="1" x14ac:dyDescent="0.2">
      <c r="A77" s="8" t="s">
        <v>3881</v>
      </c>
      <c r="B77" s="1" t="s">
        <v>1356</v>
      </c>
      <c r="C77" s="8"/>
    </row>
    <row r="78" spans="1:3" ht="16.5" customHeight="1" x14ac:dyDescent="0.2">
      <c r="A78" s="8" t="s">
        <v>3881</v>
      </c>
      <c r="B78" s="1" t="s">
        <v>1578</v>
      </c>
      <c r="C78" s="8"/>
    </row>
    <row r="79" spans="1:3" ht="16.5" customHeight="1" x14ac:dyDescent="0.2">
      <c r="A79" s="8" t="s">
        <v>3881</v>
      </c>
      <c r="B79" s="1" t="s">
        <v>1577</v>
      </c>
      <c r="C79" s="8"/>
    </row>
    <row r="80" spans="1:3" ht="16.5" customHeight="1" x14ac:dyDescent="0.2">
      <c r="A80" s="8" t="s">
        <v>3881</v>
      </c>
      <c r="B80" s="8" t="s">
        <v>3853</v>
      </c>
      <c r="C80" s="8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pane ySplit="3" topLeftCell="A19" activePane="bottomLeft" state="frozen"/>
      <selection pane="bottomLeft" activeCell="C39" sqref="C39"/>
    </sheetView>
  </sheetViews>
  <sheetFormatPr defaultRowHeight="14.25" x14ac:dyDescent="0.2"/>
  <cols>
    <col min="1" max="1" width="23.625" customWidth="1"/>
    <col min="2" max="2" width="19.625" customWidth="1"/>
    <col min="3" max="3" width="38.625" customWidth="1"/>
    <col min="4" max="4" width="17.375" customWidth="1"/>
    <col min="5" max="5" width="19.625" customWidth="1"/>
    <col min="6" max="6" width="18" customWidth="1"/>
    <col min="7" max="7" width="10.625" customWidth="1"/>
    <col min="8" max="8" width="12.125" customWidth="1"/>
    <col min="9" max="9" width="11.625" customWidth="1"/>
    <col min="10" max="10" width="26.25" customWidth="1"/>
    <col min="11" max="11" width="12.625" customWidth="1"/>
    <col min="12" max="12" width="17.875" customWidth="1"/>
    <col min="13" max="13" width="41.25" customWidth="1"/>
  </cols>
  <sheetData>
    <row r="1" spans="1:13" ht="15" x14ac:dyDescent="0.2">
      <c r="A1" s="96" t="s">
        <v>1416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" x14ac:dyDescent="0.2">
      <c r="A2" s="96" t="s">
        <v>1417</v>
      </c>
      <c r="B2" s="11"/>
      <c r="C2" s="97" t="s">
        <v>1418</v>
      </c>
      <c r="D2" s="12" t="s">
        <v>1419</v>
      </c>
      <c r="E2" s="98" t="s">
        <v>1490</v>
      </c>
      <c r="F2" s="97" t="s">
        <v>1420</v>
      </c>
      <c r="G2" s="12" t="s">
        <v>1421</v>
      </c>
      <c r="H2" s="12" t="s">
        <v>1422</v>
      </c>
      <c r="I2" s="98" t="s">
        <v>1491</v>
      </c>
      <c r="J2" s="12" t="s">
        <v>1423</v>
      </c>
      <c r="K2" s="97" t="s">
        <v>1424</v>
      </c>
      <c r="L2" s="98" t="s">
        <v>1425</v>
      </c>
      <c r="M2" s="13"/>
    </row>
    <row r="3" spans="1:13" ht="45" x14ac:dyDescent="0.2">
      <c r="A3" s="96"/>
      <c r="B3" s="11" t="s">
        <v>1426</v>
      </c>
      <c r="C3" s="97"/>
      <c r="D3" s="14" t="s">
        <v>1503</v>
      </c>
      <c r="E3" s="98"/>
      <c r="F3" s="97"/>
      <c r="G3" s="14" t="s">
        <v>1492</v>
      </c>
      <c r="H3" s="14" t="s">
        <v>1493</v>
      </c>
      <c r="I3" s="98"/>
      <c r="J3" s="14" t="s">
        <v>1427</v>
      </c>
      <c r="K3" s="97"/>
      <c r="L3" s="98"/>
      <c r="M3" s="13"/>
    </row>
    <row r="4" spans="1:13" ht="15" x14ac:dyDescent="0.2">
      <c r="A4" s="15" t="s">
        <v>987</v>
      </c>
      <c r="B4" s="15" t="s">
        <v>1428</v>
      </c>
      <c r="C4" s="15" t="s">
        <v>409</v>
      </c>
      <c r="D4" s="22" t="s">
        <v>1392</v>
      </c>
      <c r="E4" s="16" t="s">
        <v>1505</v>
      </c>
      <c r="F4" s="16" t="s">
        <v>1429</v>
      </c>
      <c r="G4" s="22" t="s">
        <v>1392</v>
      </c>
      <c r="H4" s="22" t="s">
        <v>1392</v>
      </c>
      <c r="I4" s="22" t="s">
        <v>1392</v>
      </c>
      <c r="J4" s="16" t="s">
        <v>1429</v>
      </c>
      <c r="K4" s="22" t="s">
        <v>1392</v>
      </c>
      <c r="L4" s="24" t="s">
        <v>1392</v>
      </c>
      <c r="M4" s="13"/>
    </row>
    <row r="5" spans="1:13" ht="15" x14ac:dyDescent="0.2">
      <c r="A5" s="15" t="s">
        <v>1084</v>
      </c>
      <c r="B5" s="15" t="s">
        <v>1428</v>
      </c>
      <c r="C5" s="17" t="s">
        <v>409</v>
      </c>
      <c r="D5" s="22" t="s">
        <v>1392</v>
      </c>
      <c r="E5" s="16" t="s">
        <v>1430</v>
      </c>
      <c r="F5" s="16" t="s">
        <v>1429</v>
      </c>
      <c r="G5" s="22" t="s">
        <v>1392</v>
      </c>
      <c r="H5" s="22" t="s">
        <v>1392</v>
      </c>
      <c r="I5" s="22" t="s">
        <v>1392</v>
      </c>
      <c r="J5" s="16" t="s">
        <v>1429</v>
      </c>
      <c r="K5" s="22" t="s">
        <v>1392</v>
      </c>
      <c r="L5" s="24" t="s">
        <v>1392</v>
      </c>
      <c r="M5" s="13"/>
    </row>
    <row r="6" spans="1:13" ht="15" x14ac:dyDescent="0.2">
      <c r="A6" s="16" t="s">
        <v>994</v>
      </c>
      <c r="B6" s="15" t="s">
        <v>1428</v>
      </c>
      <c r="C6" s="17" t="s">
        <v>409</v>
      </c>
      <c r="D6" s="22" t="s">
        <v>1392</v>
      </c>
      <c r="E6" s="16" t="s">
        <v>1505</v>
      </c>
      <c r="F6" s="16" t="s">
        <v>1429</v>
      </c>
      <c r="G6" s="22" t="s">
        <v>1392</v>
      </c>
      <c r="H6" s="22" t="s">
        <v>1392</v>
      </c>
      <c r="I6" s="22" t="s">
        <v>1392</v>
      </c>
      <c r="J6" s="16" t="s">
        <v>1429</v>
      </c>
      <c r="K6" s="22" t="s">
        <v>1392</v>
      </c>
      <c r="L6" s="24" t="s">
        <v>1392</v>
      </c>
      <c r="M6" s="13"/>
    </row>
    <row r="7" spans="1:13" ht="15" x14ac:dyDescent="0.2">
      <c r="A7" s="16" t="s">
        <v>796</v>
      </c>
      <c r="B7" s="15" t="s">
        <v>1431</v>
      </c>
      <c r="C7" s="17" t="s">
        <v>409</v>
      </c>
      <c r="D7" s="22" t="s">
        <v>1392</v>
      </c>
      <c r="E7" s="16" t="s">
        <v>1505</v>
      </c>
      <c r="F7" s="16" t="s">
        <v>1429</v>
      </c>
      <c r="G7" s="22" t="s">
        <v>1392</v>
      </c>
      <c r="H7" s="22" t="s">
        <v>1392</v>
      </c>
      <c r="I7" s="22" t="s">
        <v>1392</v>
      </c>
      <c r="J7" s="16" t="s">
        <v>1429</v>
      </c>
      <c r="K7" s="22" t="s">
        <v>1392</v>
      </c>
      <c r="L7" s="24" t="s">
        <v>1392</v>
      </c>
      <c r="M7" s="13"/>
    </row>
    <row r="8" spans="1:13" ht="15" x14ac:dyDescent="0.2">
      <c r="A8" s="16" t="s">
        <v>1432</v>
      </c>
      <c r="B8" s="15" t="s">
        <v>1431</v>
      </c>
      <c r="C8" s="17" t="s">
        <v>409</v>
      </c>
      <c r="D8" s="22" t="s">
        <v>1392</v>
      </c>
      <c r="E8" s="16" t="s">
        <v>1505</v>
      </c>
      <c r="F8" s="15" t="s">
        <v>1433</v>
      </c>
      <c r="G8" s="22" t="s">
        <v>1392</v>
      </c>
      <c r="H8" s="22" t="s">
        <v>1392</v>
      </c>
      <c r="I8" s="22" t="s">
        <v>1392</v>
      </c>
      <c r="J8" s="16" t="s">
        <v>1429</v>
      </c>
      <c r="K8" s="16" t="s">
        <v>1429</v>
      </c>
      <c r="L8" s="24" t="s">
        <v>1392</v>
      </c>
      <c r="M8" s="13"/>
    </row>
    <row r="9" spans="1:13" ht="15" x14ac:dyDescent="0.2">
      <c r="A9" s="16" t="s">
        <v>1434</v>
      </c>
      <c r="B9" s="15" t="s">
        <v>1431</v>
      </c>
      <c r="C9" s="17" t="s">
        <v>409</v>
      </c>
      <c r="D9" s="22" t="s">
        <v>1392</v>
      </c>
      <c r="E9" s="16" t="s">
        <v>1505</v>
      </c>
      <c r="F9" s="15" t="s">
        <v>1433</v>
      </c>
      <c r="G9" s="22" t="s">
        <v>1392</v>
      </c>
      <c r="H9" s="22" t="s">
        <v>1392</v>
      </c>
      <c r="I9" s="22" t="s">
        <v>1392</v>
      </c>
      <c r="J9" s="16" t="s">
        <v>1429</v>
      </c>
      <c r="K9" s="16" t="s">
        <v>1429</v>
      </c>
      <c r="L9" s="24" t="s">
        <v>1392</v>
      </c>
      <c r="M9" s="13"/>
    </row>
    <row r="10" spans="1:13" ht="15" x14ac:dyDescent="0.2">
      <c r="A10" s="15" t="s">
        <v>1435</v>
      </c>
      <c r="B10" s="15" t="s">
        <v>1431</v>
      </c>
      <c r="C10" s="17" t="s">
        <v>409</v>
      </c>
      <c r="D10" s="22" t="s">
        <v>1392</v>
      </c>
      <c r="E10" s="16" t="s">
        <v>1505</v>
      </c>
      <c r="F10" s="16" t="s">
        <v>1429</v>
      </c>
      <c r="G10" s="22" t="s">
        <v>1392</v>
      </c>
      <c r="H10" s="22" t="s">
        <v>1392</v>
      </c>
      <c r="I10" s="22" t="s">
        <v>1392</v>
      </c>
      <c r="J10" s="16" t="s">
        <v>1429</v>
      </c>
      <c r="K10" s="16" t="s">
        <v>1429</v>
      </c>
      <c r="L10" s="24" t="s">
        <v>1392</v>
      </c>
      <c r="M10" s="13"/>
    </row>
    <row r="11" spans="1:13" ht="15" x14ac:dyDescent="0.2">
      <c r="A11" s="15" t="s">
        <v>1222</v>
      </c>
      <c r="B11" s="15" t="s">
        <v>1431</v>
      </c>
      <c r="C11" s="17" t="s">
        <v>409</v>
      </c>
      <c r="D11" s="22" t="s">
        <v>1392</v>
      </c>
      <c r="E11" s="16" t="s">
        <v>1505</v>
      </c>
      <c r="F11" s="16" t="s">
        <v>1429</v>
      </c>
      <c r="G11" s="22" t="s">
        <v>1392</v>
      </c>
      <c r="H11" s="22" t="s">
        <v>1392</v>
      </c>
      <c r="I11" s="22" t="s">
        <v>1392</v>
      </c>
      <c r="J11" s="16" t="s">
        <v>1429</v>
      </c>
      <c r="K11" s="22" t="s">
        <v>1392</v>
      </c>
      <c r="L11" s="24" t="s">
        <v>1392</v>
      </c>
      <c r="M11" s="13"/>
    </row>
    <row r="12" spans="1:13" ht="15" x14ac:dyDescent="0.2">
      <c r="A12" s="15" t="s">
        <v>889</v>
      </c>
      <c r="B12" s="15" t="s">
        <v>1428</v>
      </c>
      <c r="C12" s="17" t="s">
        <v>409</v>
      </c>
      <c r="D12" s="22" t="s">
        <v>1392</v>
      </c>
      <c r="E12" s="16" t="s">
        <v>1505</v>
      </c>
      <c r="F12" s="16" t="s">
        <v>1429</v>
      </c>
      <c r="G12" s="22" t="s">
        <v>1392</v>
      </c>
      <c r="H12" s="22" t="s">
        <v>1392</v>
      </c>
      <c r="I12" s="22" t="s">
        <v>1392</v>
      </c>
      <c r="J12" s="16" t="s">
        <v>1429</v>
      </c>
      <c r="K12" s="22" t="s">
        <v>1392</v>
      </c>
      <c r="L12" s="24" t="s">
        <v>1392</v>
      </c>
      <c r="M12" s="13"/>
    </row>
    <row r="13" spans="1:13" ht="15" x14ac:dyDescent="0.2">
      <c r="A13" s="16" t="s">
        <v>804</v>
      </c>
      <c r="B13" s="15" t="s">
        <v>1431</v>
      </c>
      <c r="C13" s="17" t="s">
        <v>409</v>
      </c>
      <c r="D13" s="22" t="s">
        <v>1392</v>
      </c>
      <c r="E13" s="16" t="s">
        <v>1505</v>
      </c>
      <c r="F13" s="16" t="s">
        <v>1429</v>
      </c>
      <c r="G13" s="22" t="s">
        <v>1392</v>
      </c>
      <c r="H13" s="22" t="s">
        <v>1392</v>
      </c>
      <c r="I13" s="22" t="s">
        <v>1392</v>
      </c>
      <c r="J13" s="16" t="s">
        <v>1429</v>
      </c>
      <c r="K13" s="22" t="s">
        <v>1392</v>
      </c>
      <c r="L13" s="24" t="s">
        <v>1392</v>
      </c>
      <c r="M13" s="13"/>
    </row>
    <row r="14" spans="1:13" ht="15" x14ac:dyDescent="0.2">
      <c r="A14" s="16" t="s">
        <v>991</v>
      </c>
      <c r="B14" s="15" t="s">
        <v>1428</v>
      </c>
      <c r="C14" s="17" t="s">
        <v>409</v>
      </c>
      <c r="D14" s="22" t="s">
        <v>1392</v>
      </c>
      <c r="E14" s="16" t="s">
        <v>1505</v>
      </c>
      <c r="F14" s="16" t="s">
        <v>1429</v>
      </c>
      <c r="G14" s="22" t="s">
        <v>1392</v>
      </c>
      <c r="H14" s="22" t="s">
        <v>1392</v>
      </c>
      <c r="I14" s="22" t="s">
        <v>1392</v>
      </c>
      <c r="J14" s="16" t="s">
        <v>1429</v>
      </c>
      <c r="K14" s="22" t="s">
        <v>1392</v>
      </c>
      <c r="L14" s="24" t="s">
        <v>1392</v>
      </c>
      <c r="M14" s="13"/>
    </row>
    <row r="15" spans="1:13" ht="15" x14ac:dyDescent="0.2">
      <c r="A15" s="16" t="s">
        <v>888</v>
      </c>
      <c r="B15" s="15" t="s">
        <v>1428</v>
      </c>
      <c r="C15" s="17" t="s">
        <v>409</v>
      </c>
      <c r="D15" s="22" t="s">
        <v>1392</v>
      </c>
      <c r="E15" s="16" t="s">
        <v>1505</v>
      </c>
      <c r="F15" s="16" t="s">
        <v>1429</v>
      </c>
      <c r="G15" s="22" t="s">
        <v>1392</v>
      </c>
      <c r="H15" s="22" t="s">
        <v>1392</v>
      </c>
      <c r="I15" s="22" t="s">
        <v>1392</v>
      </c>
      <c r="J15" s="16" t="s">
        <v>1429</v>
      </c>
      <c r="K15" s="22" t="s">
        <v>1392</v>
      </c>
      <c r="L15" s="24" t="s">
        <v>1392</v>
      </c>
      <c r="M15" s="13"/>
    </row>
    <row r="16" spans="1:13" ht="15" x14ac:dyDescent="0.2">
      <c r="A16" s="16" t="s">
        <v>793</v>
      </c>
      <c r="B16" s="15" t="s">
        <v>1431</v>
      </c>
      <c r="C16" s="17" t="s">
        <v>409</v>
      </c>
      <c r="D16" s="22" t="s">
        <v>1392</v>
      </c>
      <c r="E16" s="16" t="s">
        <v>1505</v>
      </c>
      <c r="F16" s="16" t="s">
        <v>1429</v>
      </c>
      <c r="G16" s="22" t="s">
        <v>1392</v>
      </c>
      <c r="H16" s="22" t="s">
        <v>1392</v>
      </c>
      <c r="I16" s="22" t="s">
        <v>1392</v>
      </c>
      <c r="J16" s="16" t="s">
        <v>1429</v>
      </c>
      <c r="K16" s="16" t="s">
        <v>1429</v>
      </c>
      <c r="L16" s="24" t="s">
        <v>1392</v>
      </c>
      <c r="M16" s="13"/>
    </row>
    <row r="17" spans="1:13" ht="15" x14ac:dyDescent="0.2">
      <c r="A17" s="15" t="s">
        <v>986</v>
      </c>
      <c r="B17" s="15" t="s">
        <v>1428</v>
      </c>
      <c r="C17" s="17" t="s">
        <v>409</v>
      </c>
      <c r="D17" s="22" t="s">
        <v>1392</v>
      </c>
      <c r="E17" s="16" t="s">
        <v>1505</v>
      </c>
      <c r="F17" s="16" t="s">
        <v>1429</v>
      </c>
      <c r="G17" s="22" t="s">
        <v>1392</v>
      </c>
      <c r="H17" s="22" t="s">
        <v>1392</v>
      </c>
      <c r="I17" s="22" t="s">
        <v>1392</v>
      </c>
      <c r="J17" s="16" t="s">
        <v>1429</v>
      </c>
      <c r="K17" s="22" t="s">
        <v>1392</v>
      </c>
      <c r="L17" s="24" t="s">
        <v>1392</v>
      </c>
      <c r="M17" s="13"/>
    </row>
    <row r="18" spans="1:13" ht="15" x14ac:dyDescent="0.2">
      <c r="A18" s="15" t="s">
        <v>1221</v>
      </c>
      <c r="B18" s="15" t="s">
        <v>1428</v>
      </c>
      <c r="C18" s="17" t="s">
        <v>409</v>
      </c>
      <c r="D18" s="22" t="s">
        <v>1392</v>
      </c>
      <c r="E18" s="16" t="s">
        <v>1505</v>
      </c>
      <c r="F18" s="16" t="s">
        <v>1429</v>
      </c>
      <c r="G18" s="22" t="s">
        <v>1392</v>
      </c>
      <c r="H18" s="22" t="s">
        <v>1392</v>
      </c>
      <c r="I18" s="22" t="s">
        <v>1392</v>
      </c>
      <c r="J18" s="16" t="s">
        <v>1429</v>
      </c>
      <c r="K18" s="16" t="s">
        <v>1429</v>
      </c>
      <c r="L18" s="24" t="s">
        <v>1392</v>
      </c>
      <c r="M18" s="13"/>
    </row>
    <row r="19" spans="1:13" ht="15" x14ac:dyDescent="0.2">
      <c r="A19" s="15" t="s">
        <v>791</v>
      </c>
      <c r="B19" s="15" t="s">
        <v>1431</v>
      </c>
      <c r="C19" s="17" t="s">
        <v>409</v>
      </c>
      <c r="D19" s="22" t="s">
        <v>1392</v>
      </c>
      <c r="E19" s="16" t="s">
        <v>1505</v>
      </c>
      <c r="F19" s="16" t="s">
        <v>1429</v>
      </c>
      <c r="G19" s="22" t="s">
        <v>1392</v>
      </c>
      <c r="H19" s="22" t="s">
        <v>1392</v>
      </c>
      <c r="I19" s="22" t="s">
        <v>1392</v>
      </c>
      <c r="J19" s="16" t="s">
        <v>1429</v>
      </c>
      <c r="K19" s="16" t="s">
        <v>1429</v>
      </c>
      <c r="L19" s="24" t="s">
        <v>1392</v>
      </c>
      <c r="M19" s="13"/>
    </row>
    <row r="20" spans="1:13" ht="14.25" customHeight="1" x14ac:dyDescent="0.2">
      <c r="A20" s="25" t="s">
        <v>1504</v>
      </c>
      <c r="B20" s="15" t="s">
        <v>1428</v>
      </c>
      <c r="C20" s="17" t="s">
        <v>409</v>
      </c>
      <c r="D20" s="26" t="s">
        <v>1392</v>
      </c>
      <c r="E20" s="23" t="s">
        <v>1505</v>
      </c>
      <c r="F20" s="27" t="s">
        <v>1436</v>
      </c>
      <c r="G20" s="26" t="s">
        <v>1392</v>
      </c>
      <c r="H20" s="26" t="s">
        <v>1392</v>
      </c>
      <c r="I20" s="26" t="s">
        <v>1392</v>
      </c>
      <c r="J20" s="23" t="s">
        <v>1429</v>
      </c>
      <c r="K20" s="27" t="s">
        <v>1437</v>
      </c>
      <c r="L20" s="28" t="s">
        <v>1392</v>
      </c>
      <c r="M20" s="20" t="s">
        <v>1506</v>
      </c>
    </row>
    <row r="21" spans="1:13" ht="15" x14ac:dyDescent="0.2">
      <c r="A21" s="15" t="s">
        <v>1223</v>
      </c>
      <c r="B21" s="15" t="s">
        <v>1428</v>
      </c>
      <c r="C21" s="15" t="s">
        <v>1438</v>
      </c>
      <c r="D21" s="22" t="s">
        <v>1392</v>
      </c>
      <c r="E21" s="22" t="s">
        <v>1392</v>
      </c>
      <c r="F21" s="22" t="s">
        <v>1392</v>
      </c>
      <c r="G21" s="22" t="s">
        <v>1392</v>
      </c>
      <c r="H21" s="22" t="s">
        <v>1392</v>
      </c>
      <c r="I21" s="22" t="s">
        <v>1392</v>
      </c>
      <c r="J21" s="22" t="s">
        <v>1392</v>
      </c>
      <c r="K21" s="22" t="s">
        <v>1392</v>
      </c>
      <c r="L21" s="18" t="s">
        <v>1429</v>
      </c>
      <c r="M21" s="13"/>
    </row>
    <row r="22" spans="1:13" ht="15" x14ac:dyDescent="0.2">
      <c r="A22" s="16" t="s">
        <v>410</v>
      </c>
      <c r="B22" s="15" t="s">
        <v>1428</v>
      </c>
      <c r="C22" s="15" t="s">
        <v>1439</v>
      </c>
      <c r="D22" s="22" t="s">
        <v>1392</v>
      </c>
      <c r="E22" s="22" t="s">
        <v>1392</v>
      </c>
      <c r="F22" s="16" t="s">
        <v>1429</v>
      </c>
      <c r="G22" s="22" t="s">
        <v>1392</v>
      </c>
      <c r="H22" s="22" t="s">
        <v>1392</v>
      </c>
      <c r="I22" s="22" t="s">
        <v>1392</v>
      </c>
      <c r="J22" s="22" t="s">
        <v>1392</v>
      </c>
      <c r="K22" s="22" t="s">
        <v>1392</v>
      </c>
      <c r="L22" s="24" t="s">
        <v>1392</v>
      </c>
      <c r="M22" s="13"/>
    </row>
    <row r="23" spans="1:13" ht="15" x14ac:dyDescent="0.2">
      <c r="A23" s="16" t="s">
        <v>1224</v>
      </c>
      <c r="B23" s="15" t="s">
        <v>1428</v>
      </c>
      <c r="C23" s="15" t="s">
        <v>411</v>
      </c>
      <c r="D23" s="22" t="s">
        <v>1392</v>
      </c>
      <c r="E23" s="22" t="s">
        <v>1392</v>
      </c>
      <c r="F23" s="17" t="s">
        <v>1440</v>
      </c>
      <c r="G23" s="22" t="s">
        <v>1392</v>
      </c>
      <c r="H23" s="22" t="s">
        <v>1392</v>
      </c>
      <c r="I23" s="22" t="s">
        <v>1392</v>
      </c>
      <c r="J23" s="17" t="s">
        <v>1440</v>
      </c>
      <c r="K23" s="17" t="s">
        <v>1440</v>
      </c>
      <c r="L23" s="19" t="s">
        <v>1440</v>
      </c>
      <c r="M23" s="13"/>
    </row>
    <row r="24" spans="1:13" ht="15" x14ac:dyDescent="0.2">
      <c r="A24" s="16" t="s">
        <v>1225</v>
      </c>
      <c r="B24" s="15" t="s">
        <v>1428</v>
      </c>
      <c r="C24" s="17" t="s">
        <v>411</v>
      </c>
      <c r="D24" s="22" t="s">
        <v>1392</v>
      </c>
      <c r="E24" s="22" t="s">
        <v>1392</v>
      </c>
      <c r="F24" s="17" t="s">
        <v>1440</v>
      </c>
      <c r="G24" s="22" t="s">
        <v>1392</v>
      </c>
      <c r="H24" s="22" t="s">
        <v>1392</v>
      </c>
      <c r="I24" s="22" t="s">
        <v>1392</v>
      </c>
      <c r="J24" s="17" t="s">
        <v>1440</v>
      </c>
      <c r="K24" s="17" t="s">
        <v>1440</v>
      </c>
      <c r="L24" s="19" t="s">
        <v>1440</v>
      </c>
      <c r="M24" s="13"/>
    </row>
    <row r="25" spans="1:13" ht="15" x14ac:dyDescent="0.2">
      <c r="A25" s="16" t="s">
        <v>1227</v>
      </c>
      <c r="B25" s="15" t="s">
        <v>1431</v>
      </c>
      <c r="C25" s="15" t="s">
        <v>412</v>
      </c>
      <c r="D25" s="21" t="s">
        <v>1389</v>
      </c>
      <c r="E25" s="22" t="s">
        <v>1392</v>
      </c>
      <c r="F25" s="16" t="s">
        <v>1429</v>
      </c>
      <c r="G25" s="22" t="s">
        <v>1392</v>
      </c>
      <c r="H25" s="22" t="s">
        <v>1392</v>
      </c>
      <c r="I25" s="16" t="s">
        <v>1429</v>
      </c>
      <c r="J25" s="22" t="s">
        <v>1392</v>
      </c>
      <c r="K25" s="22" t="s">
        <v>1392</v>
      </c>
      <c r="L25" s="18" t="s">
        <v>1429</v>
      </c>
      <c r="M25" s="13"/>
    </row>
    <row r="26" spans="1:13" ht="15" x14ac:dyDescent="0.2">
      <c r="A26" s="16" t="s">
        <v>412</v>
      </c>
      <c r="B26" s="15" t="s">
        <v>1431</v>
      </c>
      <c r="C26" s="17" t="s">
        <v>412</v>
      </c>
      <c r="D26" s="21" t="s">
        <v>1389</v>
      </c>
      <c r="E26" s="16" t="s">
        <v>1429</v>
      </c>
      <c r="F26" s="16" t="s">
        <v>1429</v>
      </c>
      <c r="G26" s="16" t="s">
        <v>1429</v>
      </c>
      <c r="H26" s="22" t="s">
        <v>1392</v>
      </c>
      <c r="I26" s="16" t="s">
        <v>1429</v>
      </c>
      <c r="J26" s="22" t="s">
        <v>1392</v>
      </c>
      <c r="K26" s="16" t="s">
        <v>1429</v>
      </c>
      <c r="L26" s="18" t="s">
        <v>1429</v>
      </c>
      <c r="M26" s="13"/>
    </row>
    <row r="27" spans="1:13" ht="15" x14ac:dyDescent="0.2">
      <c r="A27" s="16" t="s">
        <v>1226</v>
      </c>
      <c r="B27" s="15" t="s">
        <v>1431</v>
      </c>
      <c r="C27" s="17" t="s">
        <v>412</v>
      </c>
      <c r="D27" s="21" t="s">
        <v>1389</v>
      </c>
      <c r="E27" s="22" t="s">
        <v>1392</v>
      </c>
      <c r="F27" s="16" t="s">
        <v>1429</v>
      </c>
      <c r="G27" s="22" t="s">
        <v>1392</v>
      </c>
      <c r="H27" s="22" t="s">
        <v>1392</v>
      </c>
      <c r="I27" s="16" t="s">
        <v>1429</v>
      </c>
      <c r="J27" s="22" t="s">
        <v>1392</v>
      </c>
      <c r="K27" s="22" t="s">
        <v>1392</v>
      </c>
      <c r="L27" s="18" t="s">
        <v>1429</v>
      </c>
      <c r="M27" s="13"/>
    </row>
    <row r="28" spans="1:13" ht="15" x14ac:dyDescent="0.2">
      <c r="A28" s="16" t="s">
        <v>1228</v>
      </c>
      <c r="B28" s="15" t="s">
        <v>1428</v>
      </c>
      <c r="C28" s="17" t="s">
        <v>412</v>
      </c>
      <c r="D28" s="22" t="s">
        <v>1392</v>
      </c>
      <c r="E28" s="22" t="s">
        <v>1392</v>
      </c>
      <c r="F28" s="22" t="s">
        <v>1392</v>
      </c>
      <c r="G28" s="22" t="s">
        <v>1392</v>
      </c>
      <c r="H28" s="22" t="s">
        <v>1392</v>
      </c>
      <c r="I28" s="22" t="s">
        <v>1392</v>
      </c>
      <c r="J28" s="22" t="s">
        <v>1392</v>
      </c>
      <c r="K28" s="22" t="s">
        <v>1392</v>
      </c>
      <c r="L28" s="18" t="s">
        <v>1429</v>
      </c>
      <c r="M28" s="13"/>
    </row>
    <row r="29" spans="1:13" ht="15" x14ac:dyDescent="0.2">
      <c r="A29" s="15" t="s">
        <v>1239</v>
      </c>
      <c r="B29" s="15" t="s">
        <v>1428</v>
      </c>
      <c r="C29" s="15" t="s">
        <v>1441</v>
      </c>
      <c r="D29" s="22" t="s">
        <v>1392</v>
      </c>
      <c r="E29" s="22" t="s">
        <v>1392</v>
      </c>
      <c r="F29" s="22" t="s">
        <v>1392</v>
      </c>
      <c r="G29" s="22" t="s">
        <v>1392</v>
      </c>
      <c r="H29" s="22" t="s">
        <v>1392</v>
      </c>
      <c r="I29" s="22" t="s">
        <v>1392</v>
      </c>
      <c r="J29" s="22" t="s">
        <v>1392</v>
      </c>
      <c r="K29" s="22" t="s">
        <v>1392</v>
      </c>
      <c r="L29" s="24" t="s">
        <v>1392</v>
      </c>
      <c r="M29" s="13"/>
    </row>
    <row r="30" spans="1:13" ht="15" x14ac:dyDescent="0.2">
      <c r="A30" s="15" t="s">
        <v>1233</v>
      </c>
      <c r="B30" s="15" t="s">
        <v>1431</v>
      </c>
      <c r="C30" s="15" t="s">
        <v>1441</v>
      </c>
      <c r="D30" s="21" t="s">
        <v>1389</v>
      </c>
      <c r="E30" s="16" t="s">
        <v>1429</v>
      </c>
      <c r="F30" s="16" t="s">
        <v>1429</v>
      </c>
      <c r="G30" s="22" t="s">
        <v>1392</v>
      </c>
      <c r="H30" s="16" t="s">
        <v>1429</v>
      </c>
      <c r="I30" s="16" t="s">
        <v>1429</v>
      </c>
      <c r="J30" s="22" t="s">
        <v>1392</v>
      </c>
      <c r="K30" s="16" t="s">
        <v>1429</v>
      </c>
      <c r="L30" s="24" t="s">
        <v>1392</v>
      </c>
      <c r="M30" s="13"/>
    </row>
    <row r="31" spans="1:13" ht="15" x14ac:dyDescent="0.2">
      <c r="A31" s="15" t="s">
        <v>1038</v>
      </c>
      <c r="B31" s="15" t="s">
        <v>1428</v>
      </c>
      <c r="C31" s="15" t="s">
        <v>1441</v>
      </c>
      <c r="D31" s="22" t="s">
        <v>1392</v>
      </c>
      <c r="E31" s="22" t="s">
        <v>1392</v>
      </c>
      <c r="F31" s="22" t="s">
        <v>1392</v>
      </c>
      <c r="G31" s="22" t="s">
        <v>1392</v>
      </c>
      <c r="H31" s="22" t="s">
        <v>1392</v>
      </c>
      <c r="I31" s="22" t="s">
        <v>1392</v>
      </c>
      <c r="J31" s="22" t="s">
        <v>1392</v>
      </c>
      <c r="K31" s="16" t="s">
        <v>1429</v>
      </c>
      <c r="L31" s="24" t="s">
        <v>1392</v>
      </c>
      <c r="M31" s="13"/>
    </row>
    <row r="32" spans="1:13" ht="15" x14ac:dyDescent="0.2">
      <c r="A32" s="15" t="s">
        <v>1238</v>
      </c>
      <c r="B32" s="15" t="s">
        <v>1431</v>
      </c>
      <c r="C32" s="15" t="s">
        <v>1441</v>
      </c>
      <c r="D32" s="21" t="s">
        <v>1389</v>
      </c>
      <c r="E32" s="22" t="s">
        <v>1392</v>
      </c>
      <c r="F32" s="16" t="s">
        <v>1429</v>
      </c>
      <c r="G32" s="22" t="s">
        <v>1392</v>
      </c>
      <c r="H32" s="22" t="s">
        <v>1392</v>
      </c>
      <c r="I32" s="22" t="s">
        <v>1392</v>
      </c>
      <c r="J32" s="22" t="s">
        <v>1392</v>
      </c>
      <c r="K32" s="22" t="s">
        <v>1392</v>
      </c>
      <c r="L32" s="24" t="s">
        <v>1392</v>
      </c>
      <c r="M32" s="13"/>
    </row>
    <row r="33" spans="1:13" ht="15" x14ac:dyDescent="0.2">
      <c r="A33" s="15" t="s">
        <v>1237</v>
      </c>
      <c r="B33" s="15" t="s">
        <v>1431</v>
      </c>
      <c r="C33" s="15" t="s">
        <v>1441</v>
      </c>
      <c r="D33" s="21" t="s">
        <v>1389</v>
      </c>
      <c r="E33" s="16" t="s">
        <v>1429</v>
      </c>
      <c r="F33" s="16" t="s">
        <v>1429</v>
      </c>
      <c r="G33" s="16" t="s">
        <v>1429</v>
      </c>
      <c r="H33" s="16" t="s">
        <v>1429</v>
      </c>
      <c r="I33" s="22" t="s">
        <v>1392</v>
      </c>
      <c r="J33" s="22" t="s">
        <v>1392</v>
      </c>
      <c r="K33" s="16" t="s">
        <v>1429</v>
      </c>
      <c r="L33" s="24" t="s">
        <v>1392</v>
      </c>
      <c r="M33" s="13"/>
    </row>
    <row r="34" spans="1:13" ht="15" x14ac:dyDescent="0.2">
      <c r="A34" s="15" t="s">
        <v>1231</v>
      </c>
      <c r="B34" s="15" t="s">
        <v>1431</v>
      </c>
      <c r="C34" s="15" t="s">
        <v>1441</v>
      </c>
      <c r="D34" s="21" t="s">
        <v>1389</v>
      </c>
      <c r="E34" s="16" t="s">
        <v>1429</v>
      </c>
      <c r="F34" s="16" t="s">
        <v>1429</v>
      </c>
      <c r="G34" s="16" t="s">
        <v>1429</v>
      </c>
      <c r="H34" s="16" t="s">
        <v>1429</v>
      </c>
      <c r="I34" s="16" t="s">
        <v>1429</v>
      </c>
      <c r="J34" s="22" t="s">
        <v>1392</v>
      </c>
      <c r="K34" s="16" t="s">
        <v>1429</v>
      </c>
      <c r="L34" s="24" t="s">
        <v>1392</v>
      </c>
      <c r="M34" s="13"/>
    </row>
    <row r="35" spans="1:13" ht="15" x14ac:dyDescent="0.2">
      <c r="A35" s="16" t="s">
        <v>1442</v>
      </c>
      <c r="B35" s="15" t="s">
        <v>1431</v>
      </c>
      <c r="C35" s="15" t="s">
        <v>1441</v>
      </c>
      <c r="D35" s="21" t="s">
        <v>1389</v>
      </c>
      <c r="E35" s="16" t="s">
        <v>1429</v>
      </c>
      <c r="F35" s="16" t="s">
        <v>1429</v>
      </c>
      <c r="G35" s="16" t="s">
        <v>1429</v>
      </c>
      <c r="H35" s="16" t="s">
        <v>1429</v>
      </c>
      <c r="I35" s="16" t="s">
        <v>1429</v>
      </c>
      <c r="J35" s="22" t="s">
        <v>1392</v>
      </c>
      <c r="K35" s="16" t="s">
        <v>1429</v>
      </c>
      <c r="L35" s="24" t="s">
        <v>1392</v>
      </c>
      <c r="M35" s="13"/>
    </row>
    <row r="36" spans="1:13" ht="15" x14ac:dyDescent="0.2">
      <c r="A36" s="16" t="s">
        <v>1443</v>
      </c>
      <c r="B36" s="15" t="s">
        <v>1431</v>
      </c>
      <c r="C36" s="15" t="s">
        <v>1441</v>
      </c>
      <c r="D36" s="21" t="s">
        <v>1389</v>
      </c>
      <c r="E36" s="16" t="s">
        <v>1429</v>
      </c>
      <c r="F36" s="16" t="s">
        <v>1429</v>
      </c>
      <c r="G36" s="16" t="s">
        <v>1429</v>
      </c>
      <c r="H36" s="16" t="s">
        <v>1429</v>
      </c>
      <c r="I36" s="16" t="s">
        <v>1429</v>
      </c>
      <c r="J36" s="22" t="s">
        <v>1392</v>
      </c>
      <c r="K36" s="16" t="s">
        <v>1429</v>
      </c>
      <c r="L36" s="24" t="s">
        <v>1392</v>
      </c>
      <c r="M36" s="13"/>
    </row>
    <row r="37" spans="1:13" ht="15" x14ac:dyDescent="0.2">
      <c r="A37" s="16" t="s">
        <v>1444</v>
      </c>
      <c r="B37" s="15" t="s">
        <v>1431</v>
      </c>
      <c r="C37" s="15" t="s">
        <v>1441</v>
      </c>
      <c r="D37" s="21" t="s">
        <v>1389</v>
      </c>
      <c r="E37" s="16" t="s">
        <v>1429</v>
      </c>
      <c r="F37" s="16" t="s">
        <v>1429</v>
      </c>
      <c r="G37" s="16" t="s">
        <v>1429</v>
      </c>
      <c r="H37" s="16" t="s">
        <v>1429</v>
      </c>
      <c r="I37" s="16" t="s">
        <v>1429</v>
      </c>
      <c r="J37" s="22" t="s">
        <v>1392</v>
      </c>
      <c r="K37" s="16" t="s">
        <v>1429</v>
      </c>
      <c r="L37" s="24" t="s">
        <v>1392</v>
      </c>
      <c r="M37" s="13"/>
    </row>
    <row r="38" spans="1:13" ht="15" x14ac:dyDescent="0.2">
      <c r="A38" s="15" t="s">
        <v>1229</v>
      </c>
      <c r="B38" s="15" t="s">
        <v>1431</v>
      </c>
      <c r="C38" s="15" t="s">
        <v>1441</v>
      </c>
      <c r="D38" s="21" t="s">
        <v>1389</v>
      </c>
      <c r="E38" s="16" t="s">
        <v>1429</v>
      </c>
      <c r="F38" s="16" t="s">
        <v>1429</v>
      </c>
      <c r="G38" s="22" t="s">
        <v>1392</v>
      </c>
      <c r="H38" s="16" t="s">
        <v>1429</v>
      </c>
      <c r="I38" s="16" t="s">
        <v>1429</v>
      </c>
      <c r="J38" s="22" t="s">
        <v>1392</v>
      </c>
      <c r="K38" s="16" t="s">
        <v>1429</v>
      </c>
      <c r="L38" s="24" t="s">
        <v>1392</v>
      </c>
      <c r="M38" s="13"/>
    </row>
    <row r="39" spans="1:13" ht="15" x14ac:dyDescent="0.2">
      <c r="A39" s="15" t="s">
        <v>1236</v>
      </c>
      <c r="B39" s="15" t="s">
        <v>1431</v>
      </c>
      <c r="C39" s="15" t="s">
        <v>1441</v>
      </c>
      <c r="D39" s="21" t="s">
        <v>1389</v>
      </c>
      <c r="E39" s="16" t="s">
        <v>1429</v>
      </c>
      <c r="F39" s="16" t="s">
        <v>1429</v>
      </c>
      <c r="G39" s="22" t="s">
        <v>1392</v>
      </c>
      <c r="H39" s="22" t="s">
        <v>1392</v>
      </c>
      <c r="I39" s="22" t="s">
        <v>1392</v>
      </c>
      <c r="J39" s="22" t="s">
        <v>1392</v>
      </c>
      <c r="K39" s="16" t="s">
        <v>1429</v>
      </c>
      <c r="L39" s="24" t="s">
        <v>1392</v>
      </c>
      <c r="M39" s="13"/>
    </row>
    <row r="40" spans="1:13" ht="15" x14ac:dyDescent="0.2">
      <c r="A40" s="15" t="s">
        <v>1230</v>
      </c>
      <c r="B40" s="15" t="s">
        <v>1431</v>
      </c>
      <c r="C40" s="15" t="s">
        <v>1441</v>
      </c>
      <c r="D40" s="22" t="s">
        <v>1392</v>
      </c>
      <c r="E40" s="16" t="s">
        <v>1429</v>
      </c>
      <c r="F40" s="16" t="s">
        <v>1429</v>
      </c>
      <c r="G40" s="22" t="s">
        <v>1392</v>
      </c>
      <c r="H40" s="22" t="s">
        <v>1392</v>
      </c>
      <c r="I40" s="16" t="s">
        <v>1429</v>
      </c>
      <c r="J40" s="22" t="s">
        <v>1392</v>
      </c>
      <c r="K40" s="16" t="s">
        <v>1429</v>
      </c>
      <c r="L40" s="24" t="s">
        <v>1392</v>
      </c>
      <c r="M40" s="13"/>
    </row>
    <row r="41" spans="1:13" ht="15" x14ac:dyDescent="0.2">
      <c r="A41" s="15" t="s">
        <v>1235</v>
      </c>
      <c r="B41" s="15" t="s">
        <v>1428</v>
      </c>
      <c r="C41" s="15" t="s">
        <v>1441</v>
      </c>
      <c r="D41" s="22" t="s">
        <v>1392</v>
      </c>
      <c r="E41" s="22" t="s">
        <v>1392</v>
      </c>
      <c r="F41" s="16" t="s">
        <v>1429</v>
      </c>
      <c r="G41" s="22" t="s">
        <v>1392</v>
      </c>
      <c r="H41" s="22" t="s">
        <v>1392</v>
      </c>
      <c r="I41" s="22" t="s">
        <v>1392</v>
      </c>
      <c r="J41" s="22" t="s">
        <v>1392</v>
      </c>
      <c r="K41" s="22" t="s">
        <v>1392</v>
      </c>
      <c r="L41" s="24" t="s">
        <v>1392</v>
      </c>
      <c r="M41" s="13"/>
    </row>
    <row r="42" spans="1:13" ht="15" x14ac:dyDescent="0.2">
      <c r="A42" s="15" t="s">
        <v>1234</v>
      </c>
      <c r="B42" s="15" t="s">
        <v>1431</v>
      </c>
      <c r="C42" s="15" t="s">
        <v>1441</v>
      </c>
      <c r="D42" s="21" t="s">
        <v>1389</v>
      </c>
      <c r="E42" s="16" t="s">
        <v>1429</v>
      </c>
      <c r="F42" s="16" t="s">
        <v>1429</v>
      </c>
      <c r="G42" s="22" t="s">
        <v>1392</v>
      </c>
      <c r="H42" s="22" t="s">
        <v>1392</v>
      </c>
      <c r="I42" s="22" t="s">
        <v>1392</v>
      </c>
      <c r="J42" s="22" t="s">
        <v>1392</v>
      </c>
      <c r="K42" s="22" t="s">
        <v>1392</v>
      </c>
      <c r="L42" s="24" t="s">
        <v>1392</v>
      </c>
      <c r="M42" s="13"/>
    </row>
    <row r="43" spans="1:13" ht="28.5" x14ac:dyDescent="0.2">
      <c r="A43" s="17" t="s">
        <v>1494</v>
      </c>
      <c r="B43" s="15" t="s">
        <v>1428</v>
      </c>
      <c r="C43" s="17" t="s">
        <v>414</v>
      </c>
      <c r="D43" s="22" t="s">
        <v>1392</v>
      </c>
      <c r="E43" s="22" t="s">
        <v>1392</v>
      </c>
      <c r="F43" s="22" t="s">
        <v>1392</v>
      </c>
      <c r="G43" s="22" t="s">
        <v>1392</v>
      </c>
      <c r="H43" s="22" t="s">
        <v>1392</v>
      </c>
      <c r="I43" s="22" t="s">
        <v>1392</v>
      </c>
      <c r="J43" s="22" t="s">
        <v>1392</v>
      </c>
      <c r="K43" s="22" t="s">
        <v>1392</v>
      </c>
      <c r="L43" s="24" t="s">
        <v>1392</v>
      </c>
      <c r="M43" s="13"/>
    </row>
    <row r="44" spans="1:13" ht="15" x14ac:dyDescent="0.2">
      <c r="A44" s="16" t="s">
        <v>1243</v>
      </c>
      <c r="B44" s="15" t="s">
        <v>1428</v>
      </c>
      <c r="C44" s="15" t="s">
        <v>1445</v>
      </c>
      <c r="D44" s="22" t="s">
        <v>1392</v>
      </c>
      <c r="E44" s="22" t="s">
        <v>1392</v>
      </c>
      <c r="F44" s="22" t="s">
        <v>1392</v>
      </c>
      <c r="G44" s="22" t="s">
        <v>1392</v>
      </c>
      <c r="H44" s="22" t="s">
        <v>1392</v>
      </c>
      <c r="I44" s="22" t="s">
        <v>1392</v>
      </c>
      <c r="J44" s="16" t="s">
        <v>1429</v>
      </c>
      <c r="K44" s="22" t="s">
        <v>1392</v>
      </c>
      <c r="L44" s="24" t="s">
        <v>1392</v>
      </c>
      <c r="M44" s="13"/>
    </row>
    <row r="45" spans="1:13" ht="15" x14ac:dyDescent="0.2">
      <c r="A45" s="16" t="s">
        <v>1241</v>
      </c>
      <c r="B45" s="15" t="s">
        <v>1428</v>
      </c>
      <c r="C45" s="17" t="s">
        <v>1445</v>
      </c>
      <c r="D45" s="22" t="s">
        <v>1392</v>
      </c>
      <c r="E45" s="22" t="s">
        <v>1392</v>
      </c>
      <c r="F45" s="22" t="s">
        <v>1392</v>
      </c>
      <c r="G45" s="22" t="s">
        <v>1392</v>
      </c>
      <c r="H45" s="22" t="s">
        <v>1392</v>
      </c>
      <c r="I45" s="22" t="s">
        <v>1392</v>
      </c>
      <c r="J45" s="16" t="s">
        <v>1429</v>
      </c>
      <c r="K45" s="22" t="s">
        <v>1392</v>
      </c>
      <c r="L45" s="24" t="s">
        <v>1392</v>
      </c>
      <c r="M45" s="13"/>
    </row>
    <row r="46" spans="1:13" ht="28.5" x14ac:dyDescent="0.2">
      <c r="A46" s="16" t="s">
        <v>1446</v>
      </c>
      <c r="B46" s="15" t="s">
        <v>1428</v>
      </c>
      <c r="C46" s="17" t="s">
        <v>1445</v>
      </c>
      <c r="D46" s="22" t="s">
        <v>1392</v>
      </c>
      <c r="E46" s="22" t="s">
        <v>1392</v>
      </c>
      <c r="F46" s="22" t="s">
        <v>1392</v>
      </c>
      <c r="G46" s="22" t="s">
        <v>1392</v>
      </c>
      <c r="H46" s="22" t="s">
        <v>1392</v>
      </c>
      <c r="I46" s="22" t="s">
        <v>1392</v>
      </c>
      <c r="J46" s="16" t="s">
        <v>1429</v>
      </c>
      <c r="K46" s="22" t="s">
        <v>1392</v>
      </c>
      <c r="L46" s="24" t="s">
        <v>1392</v>
      </c>
      <c r="M46" s="13"/>
    </row>
    <row r="47" spans="1:13" ht="28.5" x14ac:dyDescent="0.2">
      <c r="A47" s="16" t="s">
        <v>1447</v>
      </c>
      <c r="B47" s="15" t="s">
        <v>1428</v>
      </c>
      <c r="C47" s="17" t="s">
        <v>1445</v>
      </c>
      <c r="D47" s="22" t="s">
        <v>1392</v>
      </c>
      <c r="E47" s="22" t="s">
        <v>1392</v>
      </c>
      <c r="F47" s="22" t="s">
        <v>1392</v>
      </c>
      <c r="G47" s="22" t="s">
        <v>1392</v>
      </c>
      <c r="H47" s="22" t="s">
        <v>1392</v>
      </c>
      <c r="I47" s="22" t="s">
        <v>1392</v>
      </c>
      <c r="J47" s="16" t="s">
        <v>1429</v>
      </c>
      <c r="K47" s="22" t="s">
        <v>1392</v>
      </c>
      <c r="L47" s="24" t="s">
        <v>1392</v>
      </c>
      <c r="M47" s="13"/>
    </row>
    <row r="48" spans="1:13" ht="15" x14ac:dyDescent="0.2">
      <c r="A48" s="16" t="s">
        <v>1244</v>
      </c>
      <c r="B48" s="15" t="s">
        <v>1428</v>
      </c>
      <c r="C48" s="17" t="s">
        <v>1445</v>
      </c>
      <c r="D48" s="22" t="s">
        <v>1392</v>
      </c>
      <c r="E48" s="22" t="s">
        <v>1392</v>
      </c>
      <c r="F48" s="22" t="s">
        <v>1392</v>
      </c>
      <c r="G48" s="22" t="s">
        <v>1392</v>
      </c>
      <c r="H48" s="22" t="s">
        <v>1392</v>
      </c>
      <c r="I48" s="22" t="s">
        <v>1392</v>
      </c>
      <c r="J48" s="16" t="s">
        <v>1429</v>
      </c>
      <c r="K48" s="22" t="s">
        <v>1392</v>
      </c>
      <c r="L48" s="24" t="s">
        <v>1392</v>
      </c>
      <c r="M48" s="13"/>
    </row>
    <row r="49" spans="1:13" ht="15" x14ac:dyDescent="0.2">
      <c r="A49" s="16" t="s">
        <v>1242</v>
      </c>
      <c r="B49" s="15" t="s">
        <v>1428</v>
      </c>
      <c r="C49" s="17" t="s">
        <v>1445</v>
      </c>
      <c r="D49" s="22" t="s">
        <v>1392</v>
      </c>
      <c r="E49" s="22" t="s">
        <v>1392</v>
      </c>
      <c r="F49" s="22" t="s">
        <v>1392</v>
      </c>
      <c r="G49" s="22" t="s">
        <v>1392</v>
      </c>
      <c r="H49" s="22" t="s">
        <v>1392</v>
      </c>
      <c r="I49" s="22" t="s">
        <v>1392</v>
      </c>
      <c r="J49" s="16" t="s">
        <v>1429</v>
      </c>
      <c r="K49" s="22" t="s">
        <v>1392</v>
      </c>
      <c r="L49" s="24" t="s">
        <v>1392</v>
      </c>
      <c r="M49" s="13"/>
    </row>
    <row r="50" spans="1:13" ht="15" x14ac:dyDescent="0.2">
      <c r="A50" s="16" t="s">
        <v>1495</v>
      </c>
      <c r="B50" s="15" t="s">
        <v>1428</v>
      </c>
      <c r="C50" s="15" t="s">
        <v>1448</v>
      </c>
      <c r="D50" s="22" t="s">
        <v>1392</v>
      </c>
      <c r="E50" s="22" t="s">
        <v>1392</v>
      </c>
      <c r="F50" s="22" t="s">
        <v>1392</v>
      </c>
      <c r="G50" s="22" t="s">
        <v>1392</v>
      </c>
      <c r="H50" s="22" t="s">
        <v>1392</v>
      </c>
      <c r="I50" s="22" t="s">
        <v>1392</v>
      </c>
      <c r="J50" s="22" t="s">
        <v>1392</v>
      </c>
      <c r="K50" s="22" t="s">
        <v>1392</v>
      </c>
      <c r="L50" s="24" t="s">
        <v>1392</v>
      </c>
      <c r="M50" s="13"/>
    </row>
    <row r="51" spans="1:13" ht="15" x14ac:dyDescent="0.2">
      <c r="A51" s="16" t="s">
        <v>1496</v>
      </c>
      <c r="B51" s="15" t="s">
        <v>1428</v>
      </c>
      <c r="C51" s="17" t="s">
        <v>1245</v>
      </c>
      <c r="D51" s="22" t="s">
        <v>1392</v>
      </c>
      <c r="E51" s="22" t="s">
        <v>1392</v>
      </c>
      <c r="F51" s="22" t="s">
        <v>1392</v>
      </c>
      <c r="G51" s="22" t="s">
        <v>1392</v>
      </c>
      <c r="H51" s="22" t="s">
        <v>1392</v>
      </c>
      <c r="I51" s="22" t="s">
        <v>1392</v>
      </c>
      <c r="J51" s="22" t="s">
        <v>1392</v>
      </c>
      <c r="K51" s="22" t="s">
        <v>1392</v>
      </c>
      <c r="L51" s="24" t="s">
        <v>1392</v>
      </c>
      <c r="M51" s="13"/>
    </row>
    <row r="52" spans="1:13" ht="15" x14ac:dyDescent="0.2">
      <c r="A52" s="16" t="s">
        <v>1449</v>
      </c>
      <c r="B52" s="15" t="s">
        <v>1431</v>
      </c>
      <c r="C52" s="15" t="s">
        <v>1450</v>
      </c>
      <c r="D52" s="21" t="s">
        <v>1389</v>
      </c>
      <c r="E52" s="16" t="s">
        <v>1429</v>
      </c>
      <c r="F52" s="16" t="s">
        <v>1429</v>
      </c>
      <c r="G52" s="22" t="s">
        <v>1392</v>
      </c>
      <c r="H52" s="16" t="s">
        <v>1429</v>
      </c>
      <c r="I52" s="16" t="s">
        <v>1429</v>
      </c>
      <c r="J52" s="22" t="s">
        <v>1392</v>
      </c>
      <c r="K52" s="16" t="s">
        <v>1429</v>
      </c>
      <c r="L52" s="24" t="s">
        <v>1392</v>
      </c>
      <c r="M52" s="13"/>
    </row>
    <row r="53" spans="1:13" ht="28.5" x14ac:dyDescent="0.2">
      <c r="A53" s="16" t="s">
        <v>1451</v>
      </c>
      <c r="B53" s="15" t="s">
        <v>1431</v>
      </c>
      <c r="C53" s="15" t="s">
        <v>1450</v>
      </c>
      <c r="D53" s="21" t="s">
        <v>1389</v>
      </c>
      <c r="E53" s="16" t="s">
        <v>1429</v>
      </c>
      <c r="F53" s="16" t="s">
        <v>1429</v>
      </c>
      <c r="G53" s="22" t="s">
        <v>1392</v>
      </c>
      <c r="H53" s="16" t="s">
        <v>1429</v>
      </c>
      <c r="I53" s="16" t="s">
        <v>1429</v>
      </c>
      <c r="J53" s="22" t="s">
        <v>1392</v>
      </c>
      <c r="K53" s="16" t="s">
        <v>1429</v>
      </c>
      <c r="L53" s="24" t="s">
        <v>1392</v>
      </c>
      <c r="M53" s="13"/>
    </row>
    <row r="54" spans="1:13" ht="28.5" x14ac:dyDescent="0.2">
      <c r="A54" s="16" t="s">
        <v>1452</v>
      </c>
      <c r="B54" s="15" t="s">
        <v>1431</v>
      </c>
      <c r="C54" s="17" t="s">
        <v>1450</v>
      </c>
      <c r="D54" s="21" t="s">
        <v>1389</v>
      </c>
      <c r="E54" s="16" t="s">
        <v>1429</v>
      </c>
      <c r="F54" s="16" t="s">
        <v>1429</v>
      </c>
      <c r="G54" s="16" t="s">
        <v>1429</v>
      </c>
      <c r="H54" s="16" t="s">
        <v>1429</v>
      </c>
      <c r="I54" s="22" t="s">
        <v>1392</v>
      </c>
      <c r="J54" s="22" t="s">
        <v>1392</v>
      </c>
      <c r="K54" s="16" t="s">
        <v>1429</v>
      </c>
      <c r="L54" s="24" t="s">
        <v>1392</v>
      </c>
      <c r="M54" s="13"/>
    </row>
    <row r="55" spans="1:13" ht="28.5" x14ac:dyDescent="0.2">
      <c r="A55" s="16" t="s">
        <v>1453</v>
      </c>
      <c r="B55" s="15" t="s">
        <v>1431</v>
      </c>
      <c r="C55" s="17" t="s">
        <v>1450</v>
      </c>
      <c r="D55" s="21" t="s">
        <v>1389</v>
      </c>
      <c r="E55" s="16" t="s">
        <v>1429</v>
      </c>
      <c r="F55" s="16" t="s">
        <v>1429</v>
      </c>
      <c r="G55" s="16" t="s">
        <v>1429</v>
      </c>
      <c r="H55" s="16" t="s">
        <v>1429</v>
      </c>
      <c r="I55" s="22" t="s">
        <v>1392</v>
      </c>
      <c r="J55" s="22" t="s">
        <v>1392</v>
      </c>
      <c r="K55" s="16" t="s">
        <v>1429</v>
      </c>
      <c r="L55" s="24" t="s">
        <v>1392</v>
      </c>
      <c r="M55" s="13"/>
    </row>
    <row r="56" spans="1:13" ht="15" x14ac:dyDescent="0.2">
      <c r="A56" s="15" t="s">
        <v>1249</v>
      </c>
      <c r="B56" s="15" t="s">
        <v>1428</v>
      </c>
      <c r="C56" s="15" t="s">
        <v>417</v>
      </c>
      <c r="D56" s="22" t="s">
        <v>1392</v>
      </c>
      <c r="E56" s="16" t="s">
        <v>1505</v>
      </c>
      <c r="F56" s="16" t="s">
        <v>1429</v>
      </c>
      <c r="G56" s="22" t="s">
        <v>1392</v>
      </c>
      <c r="H56" s="22" t="s">
        <v>1392</v>
      </c>
      <c r="I56" s="22" t="s">
        <v>1392</v>
      </c>
      <c r="J56" s="16" t="s">
        <v>1429</v>
      </c>
      <c r="K56" s="16" t="s">
        <v>1429</v>
      </c>
      <c r="L56" s="24" t="s">
        <v>1392</v>
      </c>
      <c r="M56" s="13"/>
    </row>
    <row r="57" spans="1:13" ht="15" x14ac:dyDescent="0.2">
      <c r="A57" s="16" t="s">
        <v>1454</v>
      </c>
      <c r="B57" s="15" t="s">
        <v>1431</v>
      </c>
      <c r="C57" s="17" t="s">
        <v>417</v>
      </c>
      <c r="D57" s="22" t="s">
        <v>1392</v>
      </c>
      <c r="E57" s="16" t="s">
        <v>1505</v>
      </c>
      <c r="F57" s="16" t="s">
        <v>1429</v>
      </c>
      <c r="G57" s="22" t="s">
        <v>1392</v>
      </c>
      <c r="H57" s="22" t="s">
        <v>1392</v>
      </c>
      <c r="I57" s="22" t="s">
        <v>1392</v>
      </c>
      <c r="J57" s="16" t="s">
        <v>1429</v>
      </c>
      <c r="K57" s="16" t="s">
        <v>1429</v>
      </c>
      <c r="L57" s="24" t="s">
        <v>1392</v>
      </c>
      <c r="M57" s="13"/>
    </row>
    <row r="58" spans="1:13" ht="15" x14ac:dyDescent="0.2">
      <c r="A58" s="16" t="s">
        <v>1455</v>
      </c>
      <c r="B58" s="15" t="s">
        <v>1431</v>
      </c>
      <c r="C58" s="17" t="s">
        <v>417</v>
      </c>
      <c r="D58" s="22" t="s">
        <v>1392</v>
      </c>
      <c r="E58" s="16" t="s">
        <v>1505</v>
      </c>
      <c r="F58" s="16" t="s">
        <v>1429</v>
      </c>
      <c r="G58" s="22" t="s">
        <v>1392</v>
      </c>
      <c r="H58" s="22" t="s">
        <v>1392</v>
      </c>
      <c r="I58" s="22" t="s">
        <v>1392</v>
      </c>
      <c r="J58" s="16" t="s">
        <v>1429</v>
      </c>
      <c r="K58" s="16" t="s">
        <v>1429</v>
      </c>
      <c r="L58" s="24" t="s">
        <v>1392</v>
      </c>
      <c r="M58" s="13"/>
    </row>
    <row r="59" spans="1:13" ht="15" x14ac:dyDescent="0.2">
      <c r="A59" s="16" t="s">
        <v>1456</v>
      </c>
      <c r="B59" s="15" t="s">
        <v>1431</v>
      </c>
      <c r="C59" s="17" t="s">
        <v>417</v>
      </c>
      <c r="D59" s="22" t="s">
        <v>1392</v>
      </c>
      <c r="E59" s="16" t="s">
        <v>1505</v>
      </c>
      <c r="F59" s="16" t="s">
        <v>1429</v>
      </c>
      <c r="G59" s="22" t="s">
        <v>1392</v>
      </c>
      <c r="H59" s="22" t="s">
        <v>1392</v>
      </c>
      <c r="I59" s="22" t="s">
        <v>1392</v>
      </c>
      <c r="J59" s="16" t="s">
        <v>1429</v>
      </c>
      <c r="K59" s="16" t="s">
        <v>1429</v>
      </c>
      <c r="L59" s="24" t="s">
        <v>1392</v>
      </c>
      <c r="M59" s="13"/>
    </row>
    <row r="60" spans="1:13" ht="15" x14ac:dyDescent="0.2">
      <c r="A60" s="16" t="s">
        <v>1457</v>
      </c>
      <c r="B60" s="15" t="s">
        <v>1431</v>
      </c>
      <c r="C60" s="17" t="s">
        <v>417</v>
      </c>
      <c r="D60" s="22" t="s">
        <v>1392</v>
      </c>
      <c r="E60" s="16" t="s">
        <v>1505</v>
      </c>
      <c r="F60" s="16" t="s">
        <v>1429</v>
      </c>
      <c r="G60" s="22" t="s">
        <v>1392</v>
      </c>
      <c r="H60" s="22" t="s">
        <v>1392</v>
      </c>
      <c r="I60" s="22" t="s">
        <v>1392</v>
      </c>
      <c r="J60" s="16" t="s">
        <v>1429</v>
      </c>
      <c r="K60" s="16" t="s">
        <v>1429</v>
      </c>
      <c r="L60" s="24" t="s">
        <v>1392</v>
      </c>
      <c r="M60" s="13"/>
    </row>
    <row r="61" spans="1:13" ht="15" x14ac:dyDescent="0.2">
      <c r="A61" s="16" t="s">
        <v>1458</v>
      </c>
      <c r="B61" s="15" t="s">
        <v>1431</v>
      </c>
      <c r="C61" s="17" t="s">
        <v>417</v>
      </c>
      <c r="D61" s="22" t="s">
        <v>1392</v>
      </c>
      <c r="E61" s="16" t="s">
        <v>1505</v>
      </c>
      <c r="F61" s="16" t="s">
        <v>1429</v>
      </c>
      <c r="G61" s="22" t="s">
        <v>1392</v>
      </c>
      <c r="H61" s="22" t="s">
        <v>1392</v>
      </c>
      <c r="I61" s="22" t="s">
        <v>1392</v>
      </c>
      <c r="J61" s="16" t="s">
        <v>1429</v>
      </c>
      <c r="K61" s="16" t="s">
        <v>1429</v>
      </c>
      <c r="L61" s="24" t="s">
        <v>1392</v>
      </c>
      <c r="M61" s="13"/>
    </row>
    <row r="62" spans="1:13" ht="15" x14ac:dyDescent="0.2">
      <c r="A62" s="16" t="s">
        <v>1459</v>
      </c>
      <c r="B62" s="15" t="s">
        <v>1431</v>
      </c>
      <c r="C62" s="17" t="s">
        <v>417</v>
      </c>
      <c r="D62" s="22" t="s">
        <v>1392</v>
      </c>
      <c r="E62" s="16" t="s">
        <v>1505</v>
      </c>
      <c r="F62" s="16" t="s">
        <v>1429</v>
      </c>
      <c r="G62" s="22" t="s">
        <v>1392</v>
      </c>
      <c r="H62" s="22" t="s">
        <v>1392</v>
      </c>
      <c r="I62" s="22" t="s">
        <v>1392</v>
      </c>
      <c r="J62" s="16" t="s">
        <v>1429</v>
      </c>
      <c r="K62" s="16" t="s">
        <v>1429</v>
      </c>
      <c r="L62" s="24" t="s">
        <v>1392</v>
      </c>
      <c r="M62" s="13"/>
    </row>
    <row r="63" spans="1:13" ht="15" x14ac:dyDescent="0.2">
      <c r="A63" s="15" t="s">
        <v>1250</v>
      </c>
      <c r="B63" s="15" t="s">
        <v>1428</v>
      </c>
      <c r="C63" s="17" t="s">
        <v>417</v>
      </c>
      <c r="D63" s="22" t="s">
        <v>1392</v>
      </c>
      <c r="E63" s="16" t="s">
        <v>1505</v>
      </c>
      <c r="F63" s="16" t="s">
        <v>1429</v>
      </c>
      <c r="G63" s="22" t="s">
        <v>1392</v>
      </c>
      <c r="H63" s="22" t="s">
        <v>1392</v>
      </c>
      <c r="I63" s="22" t="s">
        <v>1392</v>
      </c>
      <c r="J63" s="16" t="s">
        <v>1429</v>
      </c>
      <c r="K63" s="16" t="s">
        <v>1429</v>
      </c>
      <c r="L63" s="24" t="s">
        <v>1392</v>
      </c>
      <c r="M63" s="13"/>
    </row>
    <row r="64" spans="1:13" ht="15" x14ac:dyDescent="0.2">
      <c r="A64" s="16" t="s">
        <v>1497</v>
      </c>
      <c r="B64" s="15" t="s">
        <v>1428</v>
      </c>
      <c r="C64" s="15" t="s">
        <v>1460</v>
      </c>
      <c r="D64" s="22" t="s">
        <v>1392</v>
      </c>
      <c r="E64" s="16" t="s">
        <v>1505</v>
      </c>
      <c r="F64" s="16" t="s">
        <v>1429</v>
      </c>
      <c r="G64" s="22" t="s">
        <v>1392</v>
      </c>
      <c r="H64" s="22" t="s">
        <v>1392</v>
      </c>
      <c r="I64" s="22" t="s">
        <v>1392</v>
      </c>
      <c r="J64" s="16" t="s">
        <v>1429</v>
      </c>
      <c r="K64" s="16" t="s">
        <v>1429</v>
      </c>
      <c r="L64" s="24" t="s">
        <v>1392</v>
      </c>
      <c r="M64" s="13"/>
    </row>
    <row r="65" spans="1:13" ht="15" x14ac:dyDescent="0.2">
      <c r="A65" s="16" t="s">
        <v>1498</v>
      </c>
      <c r="B65" s="15" t="s">
        <v>1428</v>
      </c>
      <c r="C65" s="17" t="s">
        <v>1460</v>
      </c>
      <c r="D65" s="22" t="s">
        <v>1392</v>
      </c>
      <c r="E65" s="16" t="s">
        <v>1505</v>
      </c>
      <c r="F65" s="16" t="s">
        <v>1429</v>
      </c>
      <c r="G65" s="22" t="s">
        <v>1392</v>
      </c>
      <c r="H65" s="22" t="s">
        <v>1392</v>
      </c>
      <c r="I65" s="22" t="s">
        <v>1392</v>
      </c>
      <c r="J65" s="16" t="s">
        <v>1429</v>
      </c>
      <c r="K65" s="16" t="s">
        <v>1429</v>
      </c>
      <c r="L65" s="24" t="s">
        <v>1392</v>
      </c>
      <c r="M65" s="13"/>
    </row>
    <row r="66" spans="1:13" ht="15" x14ac:dyDescent="0.2">
      <c r="A66" s="16" t="s">
        <v>1499</v>
      </c>
      <c r="B66" s="15" t="s">
        <v>1428</v>
      </c>
      <c r="C66" s="17" t="s">
        <v>1460</v>
      </c>
      <c r="D66" s="22" t="s">
        <v>1392</v>
      </c>
      <c r="E66" s="16" t="s">
        <v>1505</v>
      </c>
      <c r="F66" s="16" t="s">
        <v>1429</v>
      </c>
      <c r="G66" s="22" t="s">
        <v>1392</v>
      </c>
      <c r="H66" s="22" t="s">
        <v>1392</v>
      </c>
      <c r="I66" s="22" t="s">
        <v>1392</v>
      </c>
      <c r="J66" s="16" t="s">
        <v>1429</v>
      </c>
      <c r="K66" s="16" t="s">
        <v>1429</v>
      </c>
      <c r="L66" s="24" t="s">
        <v>1392</v>
      </c>
      <c r="M66" s="13"/>
    </row>
    <row r="67" spans="1:13" ht="15" x14ac:dyDescent="0.2">
      <c r="A67" s="15" t="s">
        <v>1232</v>
      </c>
      <c r="B67" s="15" t="s">
        <v>1428</v>
      </c>
      <c r="C67" s="15" t="s">
        <v>1441</v>
      </c>
      <c r="D67" s="21" t="s">
        <v>1389</v>
      </c>
      <c r="E67" s="16" t="s">
        <v>1429</v>
      </c>
      <c r="F67" s="15" t="s">
        <v>1433</v>
      </c>
      <c r="G67" s="16" t="s">
        <v>1429</v>
      </c>
      <c r="H67" s="22" t="s">
        <v>1392</v>
      </c>
      <c r="I67" s="16" t="s">
        <v>1429</v>
      </c>
      <c r="J67" s="22" t="s">
        <v>1392</v>
      </c>
      <c r="K67" s="16" t="s">
        <v>1429</v>
      </c>
      <c r="L67" s="24" t="s">
        <v>1392</v>
      </c>
      <c r="M67" s="13"/>
    </row>
    <row r="68" spans="1:13" ht="15" x14ac:dyDescent="0.2">
      <c r="A68" s="16" t="s">
        <v>1461</v>
      </c>
      <c r="B68" s="15" t="s">
        <v>1428</v>
      </c>
      <c r="C68" s="17" t="s">
        <v>1462</v>
      </c>
      <c r="D68" s="21" t="s">
        <v>1389</v>
      </c>
      <c r="E68" s="16" t="s">
        <v>1429</v>
      </c>
      <c r="F68" s="16" t="s">
        <v>1429</v>
      </c>
      <c r="G68" s="16" t="s">
        <v>1429</v>
      </c>
      <c r="H68" s="16" t="s">
        <v>1429</v>
      </c>
      <c r="I68" s="16" t="s">
        <v>1429</v>
      </c>
      <c r="J68" s="22" t="s">
        <v>1392</v>
      </c>
      <c r="K68" s="16" t="s">
        <v>1429</v>
      </c>
      <c r="L68" s="24" t="s">
        <v>1392</v>
      </c>
      <c r="M68" s="13"/>
    </row>
    <row r="69" spans="1:13" ht="15" x14ac:dyDescent="0.2">
      <c r="A69" s="16" t="s">
        <v>1463</v>
      </c>
      <c r="B69" s="15" t="s">
        <v>1428</v>
      </c>
      <c r="C69" s="17" t="s">
        <v>1462</v>
      </c>
      <c r="D69" s="21" t="s">
        <v>1389</v>
      </c>
      <c r="E69" s="16" t="s">
        <v>1429</v>
      </c>
      <c r="F69" s="16" t="s">
        <v>1429</v>
      </c>
      <c r="G69" s="16" t="s">
        <v>1429</v>
      </c>
      <c r="H69" s="16" t="s">
        <v>1429</v>
      </c>
      <c r="I69" s="16" t="s">
        <v>1429</v>
      </c>
      <c r="J69" s="22" t="s">
        <v>1392</v>
      </c>
      <c r="K69" s="16" t="s">
        <v>1429</v>
      </c>
      <c r="L69" s="24" t="s">
        <v>1392</v>
      </c>
      <c r="M69" s="13"/>
    </row>
    <row r="70" spans="1:13" ht="15" x14ac:dyDescent="0.2">
      <c r="A70" s="16" t="s">
        <v>1464</v>
      </c>
      <c r="B70" s="15" t="s">
        <v>1428</v>
      </c>
      <c r="C70" s="15" t="s">
        <v>1419</v>
      </c>
      <c r="D70" s="21" t="s">
        <v>1389</v>
      </c>
      <c r="E70" s="22" t="s">
        <v>1392</v>
      </c>
      <c r="F70" s="22" t="s">
        <v>1392</v>
      </c>
      <c r="G70" s="22" t="s">
        <v>1392</v>
      </c>
      <c r="H70" s="22" t="s">
        <v>1392</v>
      </c>
      <c r="I70" s="22" t="s">
        <v>1392</v>
      </c>
      <c r="J70" s="22" t="s">
        <v>1392</v>
      </c>
      <c r="K70" s="22" t="s">
        <v>1392</v>
      </c>
      <c r="L70" s="24" t="s">
        <v>1392</v>
      </c>
      <c r="M70" s="13"/>
    </row>
    <row r="71" spans="1:13" ht="15" x14ac:dyDescent="0.2">
      <c r="A71" s="16" t="s">
        <v>1233</v>
      </c>
      <c r="B71" s="15" t="s">
        <v>1431</v>
      </c>
      <c r="C71" s="17" t="s">
        <v>1419</v>
      </c>
      <c r="D71" s="21" t="s">
        <v>1389</v>
      </c>
      <c r="E71" s="16" t="s">
        <v>1429</v>
      </c>
      <c r="F71" s="16" t="s">
        <v>1429</v>
      </c>
      <c r="G71" s="22" t="s">
        <v>1392</v>
      </c>
      <c r="H71" s="16" t="s">
        <v>1429</v>
      </c>
      <c r="I71" s="16" t="s">
        <v>1429</v>
      </c>
      <c r="J71" s="22" t="s">
        <v>1392</v>
      </c>
      <c r="K71" s="16" t="s">
        <v>1429</v>
      </c>
      <c r="L71" s="24" t="s">
        <v>1392</v>
      </c>
      <c r="M71" s="13"/>
    </row>
    <row r="72" spans="1:13" ht="15" x14ac:dyDescent="0.2">
      <c r="A72" s="15" t="s">
        <v>1465</v>
      </c>
      <c r="B72" s="15" t="s">
        <v>1431</v>
      </c>
      <c r="C72" s="17" t="s">
        <v>1419</v>
      </c>
      <c r="D72" s="21" t="s">
        <v>1389</v>
      </c>
      <c r="E72" s="22" t="s">
        <v>1392</v>
      </c>
      <c r="F72" s="16" t="s">
        <v>1429</v>
      </c>
      <c r="G72" s="22" t="s">
        <v>1392</v>
      </c>
      <c r="H72" s="22" t="s">
        <v>1392</v>
      </c>
      <c r="I72" s="22" t="s">
        <v>1392</v>
      </c>
      <c r="J72" s="22" t="s">
        <v>1392</v>
      </c>
      <c r="K72" s="22" t="s">
        <v>1392</v>
      </c>
      <c r="L72" s="24" t="s">
        <v>1392</v>
      </c>
      <c r="M72" s="13"/>
    </row>
    <row r="73" spans="1:13" ht="15" x14ac:dyDescent="0.2">
      <c r="A73" s="15" t="s">
        <v>1261</v>
      </c>
      <c r="B73" s="15" t="s">
        <v>1431</v>
      </c>
      <c r="C73" s="17" t="s">
        <v>1419</v>
      </c>
      <c r="D73" s="21" t="s">
        <v>1389</v>
      </c>
      <c r="E73" s="16" t="s">
        <v>1429</v>
      </c>
      <c r="F73" s="16" t="s">
        <v>1429</v>
      </c>
      <c r="G73" s="22" t="s">
        <v>1392</v>
      </c>
      <c r="H73" s="16" t="s">
        <v>1429</v>
      </c>
      <c r="I73" s="22" t="s">
        <v>1392</v>
      </c>
      <c r="J73" s="22" t="s">
        <v>1392</v>
      </c>
      <c r="K73" s="22" t="s">
        <v>1392</v>
      </c>
      <c r="L73" s="24" t="s">
        <v>1392</v>
      </c>
      <c r="M73" s="13"/>
    </row>
    <row r="74" spans="1:13" ht="15" x14ac:dyDescent="0.2">
      <c r="A74" s="15" t="s">
        <v>1270</v>
      </c>
      <c r="B74" s="15" t="s">
        <v>1431</v>
      </c>
      <c r="C74" s="17" t="s">
        <v>1419</v>
      </c>
      <c r="D74" s="21" t="s">
        <v>1389</v>
      </c>
      <c r="E74" s="22" t="s">
        <v>1392</v>
      </c>
      <c r="F74" s="16" t="s">
        <v>1429</v>
      </c>
      <c r="G74" s="22" t="s">
        <v>1392</v>
      </c>
      <c r="H74" s="22" t="s">
        <v>1392</v>
      </c>
      <c r="I74" s="22" t="s">
        <v>1392</v>
      </c>
      <c r="J74" s="22" t="s">
        <v>1392</v>
      </c>
      <c r="K74" s="22" t="s">
        <v>1392</v>
      </c>
      <c r="L74" s="24" t="s">
        <v>1392</v>
      </c>
      <c r="M74" s="13"/>
    </row>
    <row r="75" spans="1:13" ht="15" x14ac:dyDescent="0.2">
      <c r="A75" s="16" t="s">
        <v>1466</v>
      </c>
      <c r="B75" s="15" t="s">
        <v>1428</v>
      </c>
      <c r="C75" s="17" t="s">
        <v>1419</v>
      </c>
      <c r="D75" s="21" t="s">
        <v>1389</v>
      </c>
      <c r="E75" s="22" t="s">
        <v>1392</v>
      </c>
      <c r="F75" s="22" t="s">
        <v>1392</v>
      </c>
      <c r="G75" s="22" t="s">
        <v>1392</v>
      </c>
      <c r="H75" s="22" t="s">
        <v>1392</v>
      </c>
      <c r="I75" s="22" t="s">
        <v>1392</v>
      </c>
      <c r="J75" s="22" t="s">
        <v>1392</v>
      </c>
      <c r="K75" s="22" t="s">
        <v>1392</v>
      </c>
      <c r="L75" s="24" t="s">
        <v>1392</v>
      </c>
      <c r="M75" s="13"/>
    </row>
    <row r="76" spans="1:13" ht="15" x14ac:dyDescent="0.2">
      <c r="A76" s="16" t="s">
        <v>1467</v>
      </c>
      <c r="B76" s="15" t="s">
        <v>1428</v>
      </c>
      <c r="C76" s="17" t="s">
        <v>1419</v>
      </c>
      <c r="D76" s="21" t="s">
        <v>1389</v>
      </c>
      <c r="E76" s="22" t="s">
        <v>1392</v>
      </c>
      <c r="F76" s="22" t="s">
        <v>1392</v>
      </c>
      <c r="G76" s="22" t="s">
        <v>1392</v>
      </c>
      <c r="H76" s="22" t="s">
        <v>1392</v>
      </c>
      <c r="I76" s="22" t="s">
        <v>1392</v>
      </c>
      <c r="J76" s="22" t="s">
        <v>1392</v>
      </c>
      <c r="K76" s="22" t="s">
        <v>1392</v>
      </c>
      <c r="L76" s="24" t="s">
        <v>1392</v>
      </c>
      <c r="M76" s="13"/>
    </row>
    <row r="77" spans="1:13" ht="15" x14ac:dyDescent="0.2">
      <c r="A77" s="15" t="s">
        <v>1468</v>
      </c>
      <c r="B77" s="15" t="s">
        <v>1431</v>
      </c>
      <c r="C77" s="17" t="s">
        <v>1419</v>
      </c>
      <c r="D77" s="21" t="s">
        <v>1389</v>
      </c>
      <c r="E77" s="22" t="s">
        <v>1392</v>
      </c>
      <c r="F77" s="16" t="s">
        <v>1429</v>
      </c>
      <c r="G77" s="22" t="s">
        <v>1392</v>
      </c>
      <c r="H77" s="22" t="s">
        <v>1392</v>
      </c>
      <c r="I77" s="22" t="s">
        <v>1392</v>
      </c>
      <c r="J77" s="22" t="s">
        <v>1392</v>
      </c>
      <c r="K77" s="22" t="s">
        <v>1392</v>
      </c>
      <c r="L77" s="24" t="s">
        <v>1392</v>
      </c>
      <c r="M77" s="13"/>
    </row>
    <row r="78" spans="1:13" ht="15" x14ac:dyDescent="0.2">
      <c r="A78" s="16" t="s">
        <v>1238</v>
      </c>
      <c r="B78" s="15" t="s">
        <v>1431</v>
      </c>
      <c r="C78" s="17" t="s">
        <v>1419</v>
      </c>
      <c r="D78" s="21" t="s">
        <v>1389</v>
      </c>
      <c r="E78" s="22" t="s">
        <v>1392</v>
      </c>
      <c r="F78" s="16" t="s">
        <v>1429</v>
      </c>
      <c r="G78" s="22" t="s">
        <v>1392</v>
      </c>
      <c r="H78" s="22" t="s">
        <v>1392</v>
      </c>
      <c r="I78" s="22" t="s">
        <v>1392</v>
      </c>
      <c r="J78" s="22" t="s">
        <v>1392</v>
      </c>
      <c r="K78" s="22" t="s">
        <v>1392</v>
      </c>
      <c r="L78" s="24" t="s">
        <v>1392</v>
      </c>
      <c r="M78" s="13"/>
    </row>
    <row r="79" spans="1:13" ht="15" x14ac:dyDescent="0.2">
      <c r="A79" s="16" t="s">
        <v>1237</v>
      </c>
      <c r="B79" s="15" t="s">
        <v>1431</v>
      </c>
      <c r="C79" s="17" t="s">
        <v>1419</v>
      </c>
      <c r="D79" s="21" t="s">
        <v>1389</v>
      </c>
      <c r="E79" s="16" t="s">
        <v>1429</v>
      </c>
      <c r="F79" s="16" t="s">
        <v>1429</v>
      </c>
      <c r="G79" s="16" t="s">
        <v>1429</v>
      </c>
      <c r="H79" s="16" t="s">
        <v>1429</v>
      </c>
      <c r="I79" s="22" t="s">
        <v>1392</v>
      </c>
      <c r="J79" s="22" t="s">
        <v>1392</v>
      </c>
      <c r="K79" s="16" t="s">
        <v>1429</v>
      </c>
      <c r="L79" s="24" t="s">
        <v>1392</v>
      </c>
      <c r="M79" s="13"/>
    </row>
    <row r="80" spans="1:13" ht="15" x14ac:dyDescent="0.2">
      <c r="A80" s="15" t="s">
        <v>1275</v>
      </c>
      <c r="B80" s="15" t="s">
        <v>1431</v>
      </c>
      <c r="C80" s="17" t="s">
        <v>1419</v>
      </c>
      <c r="D80" s="21" t="s">
        <v>1389</v>
      </c>
      <c r="E80" s="16" t="s">
        <v>1429</v>
      </c>
      <c r="F80" s="16" t="s">
        <v>1429</v>
      </c>
      <c r="G80" s="22" t="s">
        <v>1392</v>
      </c>
      <c r="H80" s="16" t="s">
        <v>1429</v>
      </c>
      <c r="I80" s="16" t="s">
        <v>1429</v>
      </c>
      <c r="J80" s="22" t="s">
        <v>1392</v>
      </c>
      <c r="K80" s="16" t="s">
        <v>1429</v>
      </c>
      <c r="L80" s="24" t="s">
        <v>1392</v>
      </c>
      <c r="M80" s="13"/>
    </row>
    <row r="81" spans="1:13" ht="15" x14ac:dyDescent="0.2">
      <c r="A81" s="15" t="s">
        <v>1278</v>
      </c>
      <c r="B81" s="15" t="s">
        <v>1431</v>
      </c>
      <c r="C81" s="17" t="s">
        <v>1419</v>
      </c>
      <c r="D81" s="21" t="s">
        <v>1389</v>
      </c>
      <c r="E81" s="22" t="s">
        <v>1392</v>
      </c>
      <c r="F81" s="16" t="s">
        <v>1429</v>
      </c>
      <c r="G81" s="22" t="s">
        <v>1392</v>
      </c>
      <c r="H81" s="22" t="s">
        <v>1392</v>
      </c>
      <c r="I81" s="22" t="s">
        <v>1392</v>
      </c>
      <c r="J81" s="22" t="s">
        <v>1392</v>
      </c>
      <c r="K81" s="22" t="s">
        <v>1392</v>
      </c>
      <c r="L81" s="24" t="s">
        <v>1392</v>
      </c>
      <c r="M81" s="13"/>
    </row>
    <row r="82" spans="1:13" ht="15" x14ac:dyDescent="0.2">
      <c r="A82" s="15" t="s">
        <v>1282</v>
      </c>
      <c r="B82" s="15" t="s">
        <v>1431</v>
      </c>
      <c r="C82" s="17" t="s">
        <v>1419</v>
      </c>
      <c r="D82" s="21" t="s">
        <v>1389</v>
      </c>
      <c r="E82" s="22" t="s">
        <v>1392</v>
      </c>
      <c r="F82" s="16" t="s">
        <v>1429</v>
      </c>
      <c r="G82" s="22" t="s">
        <v>1392</v>
      </c>
      <c r="H82" s="22" t="s">
        <v>1392</v>
      </c>
      <c r="I82" s="22" t="s">
        <v>1392</v>
      </c>
      <c r="J82" s="22" t="s">
        <v>1392</v>
      </c>
      <c r="K82" s="22" t="s">
        <v>1392</v>
      </c>
      <c r="L82" s="24" t="s">
        <v>1392</v>
      </c>
      <c r="M82" s="13"/>
    </row>
    <row r="83" spans="1:13" ht="15" x14ac:dyDescent="0.2">
      <c r="A83" s="15" t="s">
        <v>1252</v>
      </c>
      <c r="B83" s="15" t="s">
        <v>1431</v>
      </c>
      <c r="C83" s="17" t="s">
        <v>1419</v>
      </c>
      <c r="D83" s="21" t="s">
        <v>1389</v>
      </c>
      <c r="E83" s="16" t="s">
        <v>1429</v>
      </c>
      <c r="F83" s="16" t="s">
        <v>1429</v>
      </c>
      <c r="G83" s="16" t="s">
        <v>1429</v>
      </c>
      <c r="H83" s="16" t="s">
        <v>1429</v>
      </c>
      <c r="I83" s="22" t="s">
        <v>1392</v>
      </c>
      <c r="J83" s="22" t="s">
        <v>1392</v>
      </c>
      <c r="K83" s="22" t="s">
        <v>1392</v>
      </c>
      <c r="L83" s="24" t="s">
        <v>1392</v>
      </c>
      <c r="M83" s="13"/>
    </row>
    <row r="84" spans="1:13" ht="15" x14ac:dyDescent="0.2">
      <c r="A84" s="15" t="s">
        <v>1274</v>
      </c>
      <c r="B84" s="15" t="s">
        <v>1431</v>
      </c>
      <c r="C84" s="17" t="s">
        <v>1419</v>
      </c>
      <c r="D84" s="21" t="s">
        <v>1389</v>
      </c>
      <c r="E84" s="22" t="s">
        <v>1392</v>
      </c>
      <c r="F84" s="16" t="s">
        <v>1429</v>
      </c>
      <c r="G84" s="22" t="s">
        <v>1392</v>
      </c>
      <c r="H84" s="22" t="s">
        <v>1392</v>
      </c>
      <c r="I84" s="22" t="s">
        <v>1392</v>
      </c>
      <c r="J84" s="16" t="s">
        <v>1429</v>
      </c>
      <c r="K84" s="16" t="s">
        <v>1429</v>
      </c>
      <c r="L84" s="24" t="s">
        <v>1392</v>
      </c>
      <c r="M84" s="13"/>
    </row>
    <row r="85" spans="1:13" ht="15" x14ac:dyDescent="0.2">
      <c r="A85" s="15" t="s">
        <v>1271</v>
      </c>
      <c r="B85" s="15" t="s">
        <v>1431</v>
      </c>
      <c r="C85" s="17" t="s">
        <v>1419</v>
      </c>
      <c r="D85" s="21" t="s">
        <v>1389</v>
      </c>
      <c r="E85" s="22" t="s">
        <v>1392</v>
      </c>
      <c r="F85" s="16" t="s">
        <v>1429</v>
      </c>
      <c r="G85" s="22" t="s">
        <v>1392</v>
      </c>
      <c r="H85" s="22" t="s">
        <v>1392</v>
      </c>
      <c r="I85" s="22" t="s">
        <v>1392</v>
      </c>
      <c r="J85" s="22" t="s">
        <v>1392</v>
      </c>
      <c r="K85" s="22" t="s">
        <v>1392</v>
      </c>
      <c r="L85" s="24" t="s">
        <v>1392</v>
      </c>
      <c r="M85" s="13"/>
    </row>
    <row r="86" spans="1:13" ht="15" x14ac:dyDescent="0.2">
      <c r="A86" s="15" t="s">
        <v>1219</v>
      </c>
      <c r="B86" s="15" t="s">
        <v>1431</v>
      </c>
      <c r="C86" s="17" t="s">
        <v>1419</v>
      </c>
      <c r="D86" s="21" t="s">
        <v>1389</v>
      </c>
      <c r="E86" s="22" t="s">
        <v>1392</v>
      </c>
      <c r="F86" s="16" t="s">
        <v>1429</v>
      </c>
      <c r="G86" s="22" t="s">
        <v>1392</v>
      </c>
      <c r="H86" s="22" t="s">
        <v>1392</v>
      </c>
      <c r="I86" s="22" t="s">
        <v>1392</v>
      </c>
      <c r="J86" s="22" t="s">
        <v>1392</v>
      </c>
      <c r="K86" s="22" t="s">
        <v>1392</v>
      </c>
      <c r="L86" s="24" t="s">
        <v>1392</v>
      </c>
      <c r="M86" s="13"/>
    </row>
    <row r="87" spans="1:13" ht="15" x14ac:dyDescent="0.2">
      <c r="A87" s="15" t="s">
        <v>1272</v>
      </c>
      <c r="B87" s="15" t="s">
        <v>1431</v>
      </c>
      <c r="C87" s="17" t="s">
        <v>1419</v>
      </c>
      <c r="D87" s="21" t="s">
        <v>1389</v>
      </c>
      <c r="E87" s="22" t="s">
        <v>1392</v>
      </c>
      <c r="F87" s="16" t="s">
        <v>1429</v>
      </c>
      <c r="G87" s="22" t="s">
        <v>1392</v>
      </c>
      <c r="H87" s="22" t="s">
        <v>1392</v>
      </c>
      <c r="I87" s="22" t="s">
        <v>1392</v>
      </c>
      <c r="J87" s="22" t="s">
        <v>1392</v>
      </c>
      <c r="K87" s="22" t="s">
        <v>1392</v>
      </c>
      <c r="L87" s="24" t="s">
        <v>1392</v>
      </c>
      <c r="M87" s="13"/>
    </row>
    <row r="88" spans="1:13" ht="15" x14ac:dyDescent="0.2">
      <c r="A88" s="16" t="s">
        <v>1227</v>
      </c>
      <c r="B88" s="15" t="s">
        <v>1431</v>
      </c>
      <c r="C88" s="17" t="s">
        <v>1419</v>
      </c>
      <c r="D88" s="21" t="s">
        <v>1389</v>
      </c>
      <c r="E88" s="22" t="s">
        <v>1392</v>
      </c>
      <c r="F88" s="16" t="s">
        <v>1429</v>
      </c>
      <c r="G88" s="22" t="s">
        <v>1392</v>
      </c>
      <c r="H88" s="22" t="s">
        <v>1392</v>
      </c>
      <c r="I88" s="16" t="s">
        <v>1429</v>
      </c>
      <c r="J88" s="22" t="s">
        <v>1392</v>
      </c>
      <c r="K88" s="22" t="s">
        <v>1392</v>
      </c>
      <c r="L88" s="18" t="s">
        <v>1429</v>
      </c>
      <c r="M88" s="13"/>
    </row>
    <row r="89" spans="1:13" ht="15" x14ac:dyDescent="0.2">
      <c r="A89" s="16" t="s">
        <v>412</v>
      </c>
      <c r="B89" s="15" t="s">
        <v>1431</v>
      </c>
      <c r="C89" s="17" t="s">
        <v>1419</v>
      </c>
      <c r="D89" s="21" t="s">
        <v>1389</v>
      </c>
      <c r="E89" s="16" t="s">
        <v>1429</v>
      </c>
      <c r="F89" s="15" t="s">
        <v>1469</v>
      </c>
      <c r="G89" s="16" t="s">
        <v>1429</v>
      </c>
      <c r="H89" s="22" t="s">
        <v>1392</v>
      </c>
      <c r="I89" s="16" t="s">
        <v>1429</v>
      </c>
      <c r="J89" s="22" t="s">
        <v>1392</v>
      </c>
      <c r="K89" s="16" t="s">
        <v>1429</v>
      </c>
      <c r="L89" s="18" t="s">
        <v>1429</v>
      </c>
      <c r="M89" s="13"/>
    </row>
    <row r="90" spans="1:13" ht="15" x14ac:dyDescent="0.2">
      <c r="A90" s="15" t="s">
        <v>1251</v>
      </c>
      <c r="B90" s="15" t="s">
        <v>1431</v>
      </c>
      <c r="C90" s="17" t="s">
        <v>1419</v>
      </c>
      <c r="D90" s="21" t="s">
        <v>1389</v>
      </c>
      <c r="E90" s="16" t="s">
        <v>1429</v>
      </c>
      <c r="F90" s="16" t="s">
        <v>1429</v>
      </c>
      <c r="G90" s="16" t="s">
        <v>1429</v>
      </c>
      <c r="H90" s="16" t="s">
        <v>1429</v>
      </c>
      <c r="I90" s="16" t="s">
        <v>1429</v>
      </c>
      <c r="J90" s="16" t="s">
        <v>1429</v>
      </c>
      <c r="K90" s="16" t="s">
        <v>1429</v>
      </c>
      <c r="L90" s="24" t="s">
        <v>1392</v>
      </c>
      <c r="M90" s="13"/>
    </row>
    <row r="91" spans="1:13" ht="15" x14ac:dyDescent="0.2">
      <c r="A91" s="15" t="s">
        <v>1259</v>
      </c>
      <c r="B91" s="15" t="s">
        <v>1431</v>
      </c>
      <c r="C91" s="17" t="s">
        <v>1419</v>
      </c>
      <c r="D91" s="21" t="s">
        <v>1389</v>
      </c>
      <c r="E91" s="22" t="s">
        <v>1392</v>
      </c>
      <c r="F91" s="16" t="s">
        <v>1429</v>
      </c>
      <c r="G91" s="22" t="s">
        <v>1392</v>
      </c>
      <c r="H91" s="22" t="s">
        <v>1392</v>
      </c>
      <c r="I91" s="22" t="s">
        <v>1392</v>
      </c>
      <c r="J91" s="22" t="s">
        <v>1392</v>
      </c>
      <c r="K91" s="22" t="s">
        <v>1392</v>
      </c>
      <c r="L91" s="24" t="s">
        <v>1392</v>
      </c>
      <c r="M91" s="13"/>
    </row>
    <row r="92" spans="1:13" ht="15" x14ac:dyDescent="0.2">
      <c r="A92" s="15" t="s">
        <v>1262</v>
      </c>
      <c r="B92" s="15" t="s">
        <v>1428</v>
      </c>
      <c r="C92" s="17" t="s">
        <v>1419</v>
      </c>
      <c r="D92" s="21" t="s">
        <v>1389</v>
      </c>
      <c r="E92" s="22" t="s">
        <v>1392</v>
      </c>
      <c r="F92" s="16" t="s">
        <v>1429</v>
      </c>
      <c r="G92" s="22" t="s">
        <v>1392</v>
      </c>
      <c r="H92" s="22" t="s">
        <v>1392</v>
      </c>
      <c r="I92" s="22" t="s">
        <v>1392</v>
      </c>
      <c r="J92" s="22" t="s">
        <v>1392</v>
      </c>
      <c r="K92" s="22" t="s">
        <v>1392</v>
      </c>
      <c r="L92" s="24" t="s">
        <v>1392</v>
      </c>
      <c r="M92" s="13"/>
    </row>
    <row r="93" spans="1:13" ht="15" x14ac:dyDescent="0.2">
      <c r="A93" s="16" t="s">
        <v>1283</v>
      </c>
      <c r="B93" s="15" t="s">
        <v>1428</v>
      </c>
      <c r="C93" s="17" t="s">
        <v>1419</v>
      </c>
      <c r="D93" s="21" t="s">
        <v>1389</v>
      </c>
      <c r="E93" s="22" t="s">
        <v>1392</v>
      </c>
      <c r="F93" s="16" t="s">
        <v>1429</v>
      </c>
      <c r="G93" s="22" t="s">
        <v>1392</v>
      </c>
      <c r="H93" s="22" t="s">
        <v>1392</v>
      </c>
      <c r="I93" s="22" t="s">
        <v>1392</v>
      </c>
      <c r="J93" s="22" t="s">
        <v>1392</v>
      </c>
      <c r="K93" s="22" t="s">
        <v>1392</v>
      </c>
      <c r="L93" s="24" t="s">
        <v>1392</v>
      </c>
      <c r="M93" s="13"/>
    </row>
    <row r="94" spans="1:13" ht="15" x14ac:dyDescent="0.2">
      <c r="A94" s="15" t="s">
        <v>1267</v>
      </c>
      <c r="B94" s="15" t="s">
        <v>1431</v>
      </c>
      <c r="C94" s="17" t="s">
        <v>1419</v>
      </c>
      <c r="D94" s="21" t="s">
        <v>1389</v>
      </c>
      <c r="E94" s="22" t="s">
        <v>1392</v>
      </c>
      <c r="F94" s="16" t="s">
        <v>1429</v>
      </c>
      <c r="G94" s="22" t="s">
        <v>1392</v>
      </c>
      <c r="H94" s="22" t="s">
        <v>1392</v>
      </c>
      <c r="I94" s="22" t="s">
        <v>1392</v>
      </c>
      <c r="J94" s="22" t="s">
        <v>1392</v>
      </c>
      <c r="K94" s="22" t="s">
        <v>1392</v>
      </c>
      <c r="L94" s="24" t="s">
        <v>1392</v>
      </c>
      <c r="M94" s="13"/>
    </row>
    <row r="95" spans="1:13" ht="15" x14ac:dyDescent="0.2">
      <c r="A95" s="16" t="s">
        <v>1231</v>
      </c>
      <c r="B95" s="15" t="s">
        <v>1431</v>
      </c>
      <c r="C95" s="17" t="s">
        <v>1419</v>
      </c>
      <c r="D95" s="21" t="s">
        <v>1389</v>
      </c>
      <c r="E95" s="16" t="s">
        <v>1429</v>
      </c>
      <c r="F95" s="16" t="s">
        <v>1429</v>
      </c>
      <c r="G95" s="16" t="s">
        <v>1429</v>
      </c>
      <c r="H95" s="16" t="s">
        <v>1429</v>
      </c>
      <c r="I95" s="16" t="s">
        <v>1429</v>
      </c>
      <c r="J95" s="22" t="s">
        <v>1392</v>
      </c>
      <c r="K95" s="16" t="s">
        <v>1429</v>
      </c>
      <c r="L95" s="24" t="s">
        <v>1392</v>
      </c>
      <c r="M95" s="13"/>
    </row>
    <row r="96" spans="1:13" ht="15" x14ac:dyDescent="0.2">
      <c r="A96" s="16" t="s">
        <v>413</v>
      </c>
      <c r="B96" s="15" t="s">
        <v>1431</v>
      </c>
      <c r="C96" s="17" t="s">
        <v>1419</v>
      </c>
      <c r="D96" s="21" t="s">
        <v>1389</v>
      </c>
      <c r="E96" s="16" t="s">
        <v>1429</v>
      </c>
      <c r="F96" s="16" t="s">
        <v>1429</v>
      </c>
      <c r="G96" s="16" t="s">
        <v>1429</v>
      </c>
      <c r="H96" s="16" t="s">
        <v>1429</v>
      </c>
      <c r="I96" s="16" t="s">
        <v>1429</v>
      </c>
      <c r="J96" s="22" t="s">
        <v>1392</v>
      </c>
      <c r="K96" s="16" t="s">
        <v>1429</v>
      </c>
      <c r="L96" s="24" t="s">
        <v>1392</v>
      </c>
      <c r="M96" s="13"/>
    </row>
    <row r="97" spans="1:13" ht="15" x14ac:dyDescent="0.2">
      <c r="A97" s="15" t="s">
        <v>1257</v>
      </c>
      <c r="B97" s="15" t="s">
        <v>1431</v>
      </c>
      <c r="C97" s="17" t="s">
        <v>1419</v>
      </c>
      <c r="D97" s="21" t="s">
        <v>1389</v>
      </c>
      <c r="E97" s="22" t="s">
        <v>1392</v>
      </c>
      <c r="F97" s="16" t="s">
        <v>1429</v>
      </c>
      <c r="G97" s="16" t="s">
        <v>1429</v>
      </c>
      <c r="H97" s="22" t="s">
        <v>1392</v>
      </c>
      <c r="I97" s="22" t="s">
        <v>1392</v>
      </c>
      <c r="J97" s="22" t="s">
        <v>1392</v>
      </c>
      <c r="K97" s="22" t="s">
        <v>1392</v>
      </c>
      <c r="L97" s="24" t="s">
        <v>1392</v>
      </c>
      <c r="M97" s="13"/>
    </row>
    <row r="98" spans="1:13" ht="15" x14ac:dyDescent="0.2">
      <c r="A98" s="16" t="s">
        <v>1470</v>
      </c>
      <c r="B98" s="15" t="s">
        <v>1431</v>
      </c>
      <c r="C98" s="17" t="s">
        <v>1419</v>
      </c>
      <c r="D98" s="21" t="s">
        <v>1389</v>
      </c>
      <c r="E98" s="16" t="s">
        <v>1429</v>
      </c>
      <c r="F98" s="16" t="s">
        <v>1429</v>
      </c>
      <c r="G98" s="22" t="s">
        <v>1392</v>
      </c>
      <c r="H98" s="22" t="s">
        <v>1392</v>
      </c>
      <c r="I98" s="22" t="s">
        <v>1392</v>
      </c>
      <c r="J98" s="22" t="s">
        <v>1392</v>
      </c>
      <c r="K98" s="22" t="s">
        <v>1392</v>
      </c>
      <c r="L98" s="24" t="s">
        <v>1392</v>
      </c>
      <c r="M98" s="13"/>
    </row>
    <row r="99" spans="1:13" ht="15" x14ac:dyDescent="0.2">
      <c r="A99" s="16" t="s">
        <v>1471</v>
      </c>
      <c r="B99" s="15" t="s">
        <v>1431</v>
      </c>
      <c r="C99" s="17" t="s">
        <v>1419</v>
      </c>
      <c r="D99" s="21" t="s">
        <v>1389</v>
      </c>
      <c r="E99" s="16" t="s">
        <v>1429</v>
      </c>
      <c r="F99" s="16" t="s">
        <v>1429</v>
      </c>
      <c r="G99" s="22" t="s">
        <v>1392</v>
      </c>
      <c r="H99" s="22" t="s">
        <v>1392</v>
      </c>
      <c r="I99" s="22" t="s">
        <v>1392</v>
      </c>
      <c r="J99" s="22" t="s">
        <v>1392</v>
      </c>
      <c r="K99" s="22" t="s">
        <v>1392</v>
      </c>
      <c r="L99" s="24" t="s">
        <v>1392</v>
      </c>
      <c r="M99" s="13"/>
    </row>
    <row r="100" spans="1:13" ht="15" x14ac:dyDescent="0.2">
      <c r="A100" s="16" t="s">
        <v>1226</v>
      </c>
      <c r="B100" s="15" t="s">
        <v>1431</v>
      </c>
      <c r="C100" s="17" t="s">
        <v>1419</v>
      </c>
      <c r="D100" s="21" t="s">
        <v>1389</v>
      </c>
      <c r="E100" s="22" t="s">
        <v>1392</v>
      </c>
      <c r="F100" s="16" t="s">
        <v>1429</v>
      </c>
      <c r="G100" s="22" t="s">
        <v>1392</v>
      </c>
      <c r="H100" s="22" t="s">
        <v>1392</v>
      </c>
      <c r="I100" s="16" t="s">
        <v>1429</v>
      </c>
      <c r="J100" s="22" t="s">
        <v>1392</v>
      </c>
      <c r="K100" s="22" t="s">
        <v>1392</v>
      </c>
      <c r="L100" s="18" t="s">
        <v>1429</v>
      </c>
      <c r="M100" s="13"/>
    </row>
    <row r="101" spans="1:13" ht="15" x14ac:dyDescent="0.2">
      <c r="A101" s="15" t="s">
        <v>1281</v>
      </c>
      <c r="B101" s="15" t="s">
        <v>1428</v>
      </c>
      <c r="C101" s="17" t="s">
        <v>1419</v>
      </c>
      <c r="D101" s="21" t="s">
        <v>1389</v>
      </c>
      <c r="E101" s="22" t="s">
        <v>1392</v>
      </c>
      <c r="F101" s="16" t="s">
        <v>1429</v>
      </c>
      <c r="G101" s="22" t="s">
        <v>1392</v>
      </c>
      <c r="H101" s="22" t="s">
        <v>1392</v>
      </c>
      <c r="I101" s="22" t="s">
        <v>1392</v>
      </c>
      <c r="J101" s="22" t="s">
        <v>1392</v>
      </c>
      <c r="K101" s="22" t="s">
        <v>1392</v>
      </c>
      <c r="L101" s="24" t="s">
        <v>1392</v>
      </c>
      <c r="M101" s="13"/>
    </row>
    <row r="102" spans="1:13" ht="15" x14ac:dyDescent="0.2">
      <c r="A102" s="15" t="s">
        <v>1279</v>
      </c>
      <c r="B102" s="15" t="s">
        <v>1428</v>
      </c>
      <c r="C102" s="17" t="s">
        <v>1419</v>
      </c>
      <c r="D102" s="21" t="s">
        <v>1389</v>
      </c>
      <c r="E102" s="22" t="s">
        <v>1392</v>
      </c>
      <c r="F102" s="22" t="s">
        <v>1392</v>
      </c>
      <c r="G102" s="22" t="s">
        <v>1392</v>
      </c>
      <c r="H102" s="22" t="s">
        <v>1392</v>
      </c>
      <c r="I102" s="22" t="s">
        <v>1392</v>
      </c>
      <c r="J102" s="22" t="s">
        <v>1392</v>
      </c>
      <c r="K102" s="22" t="s">
        <v>1392</v>
      </c>
      <c r="L102" s="24" t="s">
        <v>1392</v>
      </c>
      <c r="M102" s="13"/>
    </row>
    <row r="103" spans="1:13" ht="15" x14ac:dyDescent="0.2">
      <c r="A103" s="15" t="s">
        <v>1280</v>
      </c>
      <c r="B103" s="15" t="s">
        <v>1428</v>
      </c>
      <c r="C103" s="17" t="s">
        <v>1419</v>
      </c>
      <c r="D103" s="21" t="s">
        <v>1389</v>
      </c>
      <c r="E103" s="22" t="s">
        <v>1392</v>
      </c>
      <c r="F103" s="22" t="s">
        <v>1392</v>
      </c>
      <c r="G103" s="22" t="s">
        <v>1392</v>
      </c>
      <c r="H103" s="22" t="s">
        <v>1392</v>
      </c>
      <c r="I103" s="22" t="s">
        <v>1392</v>
      </c>
      <c r="J103" s="22" t="s">
        <v>1392</v>
      </c>
      <c r="K103" s="22" t="s">
        <v>1392</v>
      </c>
      <c r="L103" s="24" t="s">
        <v>1392</v>
      </c>
      <c r="M103" s="13"/>
    </row>
    <row r="104" spans="1:13" ht="15" x14ac:dyDescent="0.2">
      <c r="A104" s="15" t="s">
        <v>1472</v>
      </c>
      <c r="B104" s="15" t="s">
        <v>1428</v>
      </c>
      <c r="C104" s="17" t="s">
        <v>1419</v>
      </c>
      <c r="D104" s="21" t="s">
        <v>1389</v>
      </c>
      <c r="E104" s="22" t="s">
        <v>1392</v>
      </c>
      <c r="F104" s="22" t="s">
        <v>1392</v>
      </c>
      <c r="G104" s="22" t="s">
        <v>1392</v>
      </c>
      <c r="H104" s="22" t="s">
        <v>1392</v>
      </c>
      <c r="I104" s="22" t="s">
        <v>1392</v>
      </c>
      <c r="J104" s="22" t="s">
        <v>1392</v>
      </c>
      <c r="K104" s="22" t="s">
        <v>1392</v>
      </c>
      <c r="L104" s="24" t="s">
        <v>1392</v>
      </c>
      <c r="M104" s="13"/>
    </row>
    <row r="105" spans="1:13" ht="15" x14ac:dyDescent="0.2">
      <c r="A105" s="16" t="s">
        <v>1277</v>
      </c>
      <c r="B105" s="15" t="s">
        <v>1431</v>
      </c>
      <c r="C105" s="17" t="s">
        <v>1419</v>
      </c>
      <c r="D105" s="21" t="s">
        <v>1389</v>
      </c>
      <c r="E105" s="22" t="s">
        <v>1392</v>
      </c>
      <c r="F105" s="16" t="s">
        <v>1429</v>
      </c>
      <c r="G105" s="22" t="s">
        <v>1392</v>
      </c>
      <c r="H105" s="22" t="s">
        <v>1392</v>
      </c>
      <c r="I105" s="22" t="s">
        <v>1392</v>
      </c>
      <c r="J105" s="22" t="s">
        <v>1392</v>
      </c>
      <c r="K105" s="22" t="s">
        <v>1392</v>
      </c>
      <c r="L105" s="24" t="s">
        <v>1392</v>
      </c>
      <c r="M105" s="13"/>
    </row>
    <row r="106" spans="1:13" ht="15" x14ac:dyDescent="0.2">
      <c r="A106" s="15" t="s">
        <v>1269</v>
      </c>
      <c r="B106" s="15" t="s">
        <v>1431</v>
      </c>
      <c r="C106" s="17" t="s">
        <v>1419</v>
      </c>
      <c r="D106" s="21" t="s">
        <v>1389</v>
      </c>
      <c r="E106" s="22" t="s">
        <v>1392</v>
      </c>
      <c r="F106" s="16" t="s">
        <v>1429</v>
      </c>
      <c r="G106" s="22" t="s">
        <v>1392</v>
      </c>
      <c r="H106" s="22" t="s">
        <v>1392</v>
      </c>
      <c r="I106" s="22" t="s">
        <v>1392</v>
      </c>
      <c r="J106" s="22" t="s">
        <v>1392</v>
      </c>
      <c r="K106" s="16" t="s">
        <v>1429</v>
      </c>
      <c r="L106" s="24" t="s">
        <v>1392</v>
      </c>
      <c r="M106" s="13"/>
    </row>
    <row r="107" spans="1:13" ht="15" x14ac:dyDescent="0.2">
      <c r="A107" s="15" t="s">
        <v>1268</v>
      </c>
      <c r="B107" s="15" t="s">
        <v>1431</v>
      </c>
      <c r="C107" s="17" t="s">
        <v>1419</v>
      </c>
      <c r="D107" s="21" t="s">
        <v>1389</v>
      </c>
      <c r="E107" s="16" t="s">
        <v>1429</v>
      </c>
      <c r="F107" s="16" t="s">
        <v>1429</v>
      </c>
      <c r="G107" s="22" t="s">
        <v>1392</v>
      </c>
      <c r="H107" s="16" t="s">
        <v>1429</v>
      </c>
      <c r="I107" s="22" t="s">
        <v>1392</v>
      </c>
      <c r="J107" s="22" t="s">
        <v>1392</v>
      </c>
      <c r="K107" s="22" t="s">
        <v>1392</v>
      </c>
      <c r="L107" s="24" t="s">
        <v>1392</v>
      </c>
      <c r="M107" s="13"/>
    </row>
    <row r="108" spans="1:13" ht="15" x14ac:dyDescent="0.2">
      <c r="A108" s="15" t="s">
        <v>1273</v>
      </c>
      <c r="B108" s="15" t="s">
        <v>1431</v>
      </c>
      <c r="C108" s="17" t="s">
        <v>1419</v>
      </c>
      <c r="D108" s="21" t="s">
        <v>1389</v>
      </c>
      <c r="E108" s="22" t="s">
        <v>1392</v>
      </c>
      <c r="F108" s="16" t="s">
        <v>1429</v>
      </c>
      <c r="G108" s="22" t="s">
        <v>1392</v>
      </c>
      <c r="H108" s="22" t="s">
        <v>1392</v>
      </c>
      <c r="I108" s="22" t="s">
        <v>1392</v>
      </c>
      <c r="J108" s="22" t="s">
        <v>1392</v>
      </c>
      <c r="K108" s="22" t="s">
        <v>1392</v>
      </c>
      <c r="L108" s="24" t="s">
        <v>1392</v>
      </c>
      <c r="M108" s="13"/>
    </row>
    <row r="109" spans="1:13" ht="15" x14ac:dyDescent="0.2">
      <c r="A109" s="16" t="s">
        <v>1229</v>
      </c>
      <c r="B109" s="15" t="s">
        <v>1431</v>
      </c>
      <c r="C109" s="17" t="s">
        <v>1419</v>
      </c>
      <c r="D109" s="21" t="s">
        <v>1389</v>
      </c>
      <c r="E109" s="16" t="s">
        <v>1429</v>
      </c>
      <c r="F109" s="16" t="s">
        <v>1429</v>
      </c>
      <c r="G109" s="22" t="s">
        <v>1392</v>
      </c>
      <c r="H109" s="16" t="s">
        <v>1429</v>
      </c>
      <c r="I109" s="16" t="s">
        <v>1429</v>
      </c>
      <c r="J109" s="22" t="s">
        <v>1392</v>
      </c>
      <c r="K109" s="16" t="s">
        <v>1429</v>
      </c>
      <c r="L109" s="24" t="s">
        <v>1392</v>
      </c>
      <c r="M109" s="13"/>
    </row>
    <row r="110" spans="1:13" ht="15" x14ac:dyDescent="0.2">
      <c r="A110" s="15" t="s">
        <v>1260</v>
      </c>
      <c r="B110" s="15" t="s">
        <v>1431</v>
      </c>
      <c r="C110" s="17" t="s">
        <v>1419</v>
      </c>
      <c r="D110" s="21" t="s">
        <v>1389</v>
      </c>
      <c r="E110" s="22" t="s">
        <v>1392</v>
      </c>
      <c r="F110" s="16" t="s">
        <v>1429</v>
      </c>
      <c r="G110" s="22" t="s">
        <v>1392</v>
      </c>
      <c r="H110" s="22" t="s">
        <v>1392</v>
      </c>
      <c r="I110" s="22" t="s">
        <v>1392</v>
      </c>
      <c r="J110" s="22" t="s">
        <v>1392</v>
      </c>
      <c r="K110" s="22" t="s">
        <v>1392</v>
      </c>
      <c r="L110" s="24" t="s">
        <v>1392</v>
      </c>
      <c r="M110" s="13"/>
    </row>
    <row r="111" spans="1:13" ht="15" x14ac:dyDescent="0.2">
      <c r="A111" s="15" t="s">
        <v>1256</v>
      </c>
      <c r="B111" s="15" t="s">
        <v>1431</v>
      </c>
      <c r="C111" s="17" t="s">
        <v>1419</v>
      </c>
      <c r="D111" s="21" t="s">
        <v>1389</v>
      </c>
      <c r="E111" s="22" t="s">
        <v>1392</v>
      </c>
      <c r="F111" s="16" t="s">
        <v>1429</v>
      </c>
      <c r="G111" s="22" t="s">
        <v>1392</v>
      </c>
      <c r="H111" s="22" t="s">
        <v>1392</v>
      </c>
      <c r="I111" s="22" t="s">
        <v>1392</v>
      </c>
      <c r="J111" s="22" t="s">
        <v>1392</v>
      </c>
      <c r="K111" s="22" t="s">
        <v>1392</v>
      </c>
      <c r="L111" s="24" t="s">
        <v>1392</v>
      </c>
      <c r="M111" s="13"/>
    </row>
    <row r="112" spans="1:13" ht="15" x14ac:dyDescent="0.2">
      <c r="A112" s="15" t="s">
        <v>1473</v>
      </c>
      <c r="B112" s="15" t="s">
        <v>1431</v>
      </c>
      <c r="C112" s="17" t="s">
        <v>1419</v>
      </c>
      <c r="D112" s="21" t="s">
        <v>1389</v>
      </c>
      <c r="E112" s="16" t="s">
        <v>1429</v>
      </c>
      <c r="F112" s="16" t="s">
        <v>1429</v>
      </c>
      <c r="G112" s="22" t="s">
        <v>1392</v>
      </c>
      <c r="H112" s="16" t="s">
        <v>1429</v>
      </c>
      <c r="I112" s="22" t="s">
        <v>1392</v>
      </c>
      <c r="J112" s="22" t="s">
        <v>1392</v>
      </c>
      <c r="K112" s="22" t="s">
        <v>1392</v>
      </c>
      <c r="L112" s="24" t="s">
        <v>1392</v>
      </c>
      <c r="M112" s="13"/>
    </row>
    <row r="113" spans="1:13" ht="15" x14ac:dyDescent="0.2">
      <c r="A113" s="16" t="s">
        <v>1474</v>
      </c>
      <c r="B113" s="15" t="s">
        <v>1431</v>
      </c>
      <c r="C113" s="17" t="s">
        <v>1419</v>
      </c>
      <c r="D113" s="21" t="s">
        <v>1389</v>
      </c>
      <c r="E113" s="22" t="s">
        <v>1392</v>
      </c>
      <c r="F113" s="16" t="s">
        <v>1429</v>
      </c>
      <c r="G113" s="22" t="s">
        <v>1392</v>
      </c>
      <c r="H113" s="22" t="s">
        <v>1392</v>
      </c>
      <c r="I113" s="22" t="s">
        <v>1392</v>
      </c>
      <c r="J113" s="22" t="s">
        <v>1392</v>
      </c>
      <c r="K113" s="22" t="s">
        <v>1392</v>
      </c>
      <c r="L113" s="24" t="s">
        <v>1392</v>
      </c>
      <c r="M113" s="13"/>
    </row>
    <row r="114" spans="1:13" ht="15" x14ac:dyDescent="0.2">
      <c r="A114" s="16" t="s">
        <v>1475</v>
      </c>
      <c r="B114" s="15" t="s">
        <v>1431</v>
      </c>
      <c r="C114" s="17" t="s">
        <v>1419</v>
      </c>
      <c r="D114" s="21" t="s">
        <v>1389</v>
      </c>
      <c r="E114" s="22" t="s">
        <v>1392</v>
      </c>
      <c r="F114" s="16" t="s">
        <v>1429</v>
      </c>
      <c r="G114" s="22" t="s">
        <v>1392</v>
      </c>
      <c r="H114" s="22" t="s">
        <v>1392</v>
      </c>
      <c r="I114" s="22" t="s">
        <v>1392</v>
      </c>
      <c r="J114" s="22" t="s">
        <v>1392</v>
      </c>
      <c r="K114" s="22" t="s">
        <v>1392</v>
      </c>
      <c r="L114" s="24" t="s">
        <v>1392</v>
      </c>
      <c r="M114" s="13"/>
    </row>
    <row r="115" spans="1:13" ht="15" x14ac:dyDescent="0.2">
      <c r="A115" s="15" t="s">
        <v>1170</v>
      </c>
      <c r="B115" s="15" t="s">
        <v>1431</v>
      </c>
      <c r="C115" s="17" t="s">
        <v>1419</v>
      </c>
      <c r="D115" s="21" t="s">
        <v>1389</v>
      </c>
      <c r="E115" s="22" t="s">
        <v>1392</v>
      </c>
      <c r="F115" s="16" t="s">
        <v>1429</v>
      </c>
      <c r="G115" s="22" t="s">
        <v>1392</v>
      </c>
      <c r="H115" s="22" t="s">
        <v>1392</v>
      </c>
      <c r="I115" s="22" t="s">
        <v>1392</v>
      </c>
      <c r="J115" s="22" t="s">
        <v>1392</v>
      </c>
      <c r="K115" s="22" t="s">
        <v>1392</v>
      </c>
      <c r="L115" s="24" t="s">
        <v>1392</v>
      </c>
      <c r="M115" s="13"/>
    </row>
    <row r="116" spans="1:13" ht="15" x14ac:dyDescent="0.2">
      <c r="A116" s="15" t="s">
        <v>1476</v>
      </c>
      <c r="B116" s="15" t="s">
        <v>1431</v>
      </c>
      <c r="C116" s="17" t="s">
        <v>1419</v>
      </c>
      <c r="D116" s="21" t="s">
        <v>1389</v>
      </c>
      <c r="E116" s="16" t="s">
        <v>1429</v>
      </c>
      <c r="F116" s="16" t="s">
        <v>1429</v>
      </c>
      <c r="G116" s="22" t="s">
        <v>1392</v>
      </c>
      <c r="H116" s="22" t="s">
        <v>1392</v>
      </c>
      <c r="I116" s="22" t="s">
        <v>1392</v>
      </c>
      <c r="J116" s="22" t="s">
        <v>1392</v>
      </c>
      <c r="K116" s="16" t="s">
        <v>1429</v>
      </c>
      <c r="L116" s="24" t="s">
        <v>1392</v>
      </c>
      <c r="M116" s="13"/>
    </row>
    <row r="117" spans="1:13" ht="15" x14ac:dyDescent="0.2">
      <c r="A117" s="16" t="s">
        <v>1284</v>
      </c>
      <c r="B117" s="15" t="s">
        <v>1428</v>
      </c>
      <c r="C117" s="17" t="s">
        <v>1419</v>
      </c>
      <c r="D117" s="21" t="s">
        <v>1389</v>
      </c>
      <c r="E117" s="22" t="s">
        <v>1392</v>
      </c>
      <c r="F117" s="22" t="s">
        <v>1392</v>
      </c>
      <c r="G117" s="22" t="s">
        <v>1392</v>
      </c>
      <c r="H117" s="22" t="s">
        <v>1392</v>
      </c>
      <c r="I117" s="22" t="s">
        <v>1392</v>
      </c>
      <c r="J117" s="22" t="s">
        <v>1392</v>
      </c>
      <c r="K117" s="22" t="s">
        <v>1392</v>
      </c>
      <c r="L117" s="24" t="s">
        <v>1392</v>
      </c>
      <c r="M117" s="13"/>
    </row>
    <row r="118" spans="1:13" ht="15" x14ac:dyDescent="0.2">
      <c r="A118" s="16" t="s">
        <v>1285</v>
      </c>
      <c r="B118" s="15" t="s">
        <v>1428</v>
      </c>
      <c r="C118" s="17" t="s">
        <v>1419</v>
      </c>
      <c r="D118" s="21" t="s">
        <v>1389</v>
      </c>
      <c r="E118" s="22" t="s">
        <v>1392</v>
      </c>
      <c r="F118" s="22" t="s">
        <v>1392</v>
      </c>
      <c r="G118" s="22" t="s">
        <v>1392</v>
      </c>
      <c r="H118" s="22" t="s">
        <v>1392</v>
      </c>
      <c r="I118" s="22" t="s">
        <v>1392</v>
      </c>
      <c r="J118" s="22" t="s">
        <v>1392</v>
      </c>
      <c r="K118" s="22" t="s">
        <v>1392</v>
      </c>
      <c r="L118" s="24" t="s">
        <v>1392</v>
      </c>
      <c r="M118" s="13"/>
    </row>
    <row r="119" spans="1:13" ht="15" x14ac:dyDescent="0.2">
      <c r="A119" s="15" t="s">
        <v>1253</v>
      </c>
      <c r="B119" s="15" t="s">
        <v>1431</v>
      </c>
      <c r="C119" s="17" t="s">
        <v>1419</v>
      </c>
      <c r="D119" s="21" t="s">
        <v>1389</v>
      </c>
      <c r="E119" s="16" t="s">
        <v>1429</v>
      </c>
      <c r="F119" s="16" t="s">
        <v>1429</v>
      </c>
      <c r="G119" s="16" t="s">
        <v>1429</v>
      </c>
      <c r="H119" s="16" t="s">
        <v>1429</v>
      </c>
      <c r="I119" s="22" t="s">
        <v>1392</v>
      </c>
      <c r="J119" s="22" t="s">
        <v>1392</v>
      </c>
      <c r="K119" s="16" t="s">
        <v>1429</v>
      </c>
      <c r="L119" s="24" t="s">
        <v>1392</v>
      </c>
      <c r="M119" s="13"/>
    </row>
    <row r="120" spans="1:13" ht="15" x14ac:dyDescent="0.2">
      <c r="A120" s="15" t="s">
        <v>1263</v>
      </c>
      <c r="B120" s="15" t="s">
        <v>1431</v>
      </c>
      <c r="C120" s="17" t="s">
        <v>1419</v>
      </c>
      <c r="D120" s="21" t="s">
        <v>1389</v>
      </c>
      <c r="E120" s="22" t="s">
        <v>1392</v>
      </c>
      <c r="F120" s="16" t="s">
        <v>1429</v>
      </c>
      <c r="G120" s="22" t="s">
        <v>1392</v>
      </c>
      <c r="H120" s="16" t="s">
        <v>1429</v>
      </c>
      <c r="I120" s="22" t="s">
        <v>1392</v>
      </c>
      <c r="J120" s="16" t="s">
        <v>1429</v>
      </c>
      <c r="K120" s="16" t="s">
        <v>1429</v>
      </c>
      <c r="L120" s="24" t="s">
        <v>1392</v>
      </c>
      <c r="M120" s="13"/>
    </row>
    <row r="121" spans="1:13" ht="15" x14ac:dyDescent="0.2">
      <c r="A121" s="15" t="s">
        <v>1264</v>
      </c>
      <c r="B121" s="15" t="s">
        <v>1431</v>
      </c>
      <c r="C121" s="17" t="s">
        <v>1419</v>
      </c>
      <c r="D121" s="21" t="s">
        <v>1389</v>
      </c>
      <c r="E121" s="22" t="s">
        <v>1392</v>
      </c>
      <c r="F121" s="16" t="s">
        <v>1429</v>
      </c>
      <c r="G121" s="22" t="s">
        <v>1392</v>
      </c>
      <c r="H121" s="22" t="s">
        <v>1392</v>
      </c>
      <c r="I121" s="22" t="s">
        <v>1392</v>
      </c>
      <c r="J121" s="22" t="s">
        <v>1392</v>
      </c>
      <c r="K121" s="22" t="s">
        <v>1392</v>
      </c>
      <c r="L121" s="24" t="s">
        <v>1392</v>
      </c>
      <c r="M121" s="13"/>
    </row>
    <row r="122" spans="1:13" ht="15" x14ac:dyDescent="0.2">
      <c r="A122" s="15" t="s">
        <v>1265</v>
      </c>
      <c r="B122" s="15" t="s">
        <v>1431</v>
      </c>
      <c r="C122" s="17" t="s">
        <v>1419</v>
      </c>
      <c r="D122" s="21" t="s">
        <v>1389</v>
      </c>
      <c r="E122" s="16" t="s">
        <v>1429</v>
      </c>
      <c r="F122" s="16" t="s">
        <v>1429</v>
      </c>
      <c r="G122" s="22" t="s">
        <v>1392</v>
      </c>
      <c r="H122" s="22" t="s">
        <v>1392</v>
      </c>
      <c r="I122" s="22" t="s">
        <v>1392</v>
      </c>
      <c r="J122" s="22" t="s">
        <v>1392</v>
      </c>
      <c r="K122" s="22" t="s">
        <v>1392</v>
      </c>
      <c r="L122" s="24" t="s">
        <v>1392</v>
      </c>
      <c r="M122" s="13"/>
    </row>
    <row r="123" spans="1:13" ht="15" x14ac:dyDescent="0.2">
      <c r="A123" s="16" t="s">
        <v>1477</v>
      </c>
      <c r="B123" s="15" t="s">
        <v>1431</v>
      </c>
      <c r="C123" s="17" t="s">
        <v>1419</v>
      </c>
      <c r="D123" s="21" t="s">
        <v>1389</v>
      </c>
      <c r="E123" s="16" t="s">
        <v>1429</v>
      </c>
      <c r="F123" s="16" t="s">
        <v>1429</v>
      </c>
      <c r="G123" s="16" t="s">
        <v>1429</v>
      </c>
      <c r="H123" s="16" t="s">
        <v>1429</v>
      </c>
      <c r="I123" s="16" t="s">
        <v>1429</v>
      </c>
      <c r="J123" s="16" t="s">
        <v>1429</v>
      </c>
      <c r="K123" s="16" t="s">
        <v>1429</v>
      </c>
      <c r="L123" s="24" t="s">
        <v>1392</v>
      </c>
      <c r="M123" s="13"/>
    </row>
    <row r="124" spans="1:13" ht="15" x14ac:dyDescent="0.2">
      <c r="A124" s="15" t="s">
        <v>1255</v>
      </c>
      <c r="B124" s="15" t="s">
        <v>1431</v>
      </c>
      <c r="C124" s="17" t="s">
        <v>1419</v>
      </c>
      <c r="D124" s="21" t="s">
        <v>1389</v>
      </c>
      <c r="E124" s="16" t="s">
        <v>1429</v>
      </c>
      <c r="F124" s="16" t="s">
        <v>1429</v>
      </c>
      <c r="G124" s="22" t="s">
        <v>1392</v>
      </c>
      <c r="H124" s="22" t="s">
        <v>1392</v>
      </c>
      <c r="I124" s="22" t="s">
        <v>1392</v>
      </c>
      <c r="J124" s="16" t="s">
        <v>1429</v>
      </c>
      <c r="K124" s="22" t="s">
        <v>1392</v>
      </c>
      <c r="L124" s="24" t="s">
        <v>1392</v>
      </c>
      <c r="M124" s="13"/>
    </row>
    <row r="125" spans="1:13" ht="15" x14ac:dyDescent="0.2">
      <c r="A125" s="16" t="s">
        <v>1234</v>
      </c>
      <c r="B125" s="15" t="s">
        <v>1431</v>
      </c>
      <c r="C125" s="17" t="s">
        <v>1419</v>
      </c>
      <c r="D125" s="21" t="s">
        <v>1389</v>
      </c>
      <c r="E125" s="16" t="s">
        <v>1429</v>
      </c>
      <c r="F125" s="16" t="s">
        <v>1429</v>
      </c>
      <c r="G125" s="22" t="s">
        <v>1392</v>
      </c>
      <c r="H125" s="22" t="s">
        <v>1392</v>
      </c>
      <c r="I125" s="22" t="s">
        <v>1392</v>
      </c>
      <c r="J125" s="22" t="s">
        <v>1392</v>
      </c>
      <c r="K125" s="22" t="s">
        <v>1392</v>
      </c>
      <c r="L125" s="24" t="s">
        <v>1392</v>
      </c>
      <c r="M125" s="13"/>
    </row>
    <row r="126" spans="1:13" ht="15" x14ac:dyDescent="0.2">
      <c r="A126" s="15" t="s">
        <v>1254</v>
      </c>
      <c r="B126" s="15" t="s">
        <v>1431</v>
      </c>
      <c r="C126" s="17" t="s">
        <v>1419</v>
      </c>
      <c r="D126" s="21" t="s">
        <v>1389</v>
      </c>
      <c r="E126" s="22" t="s">
        <v>1392</v>
      </c>
      <c r="F126" s="16" t="s">
        <v>1429</v>
      </c>
      <c r="G126" s="16" t="s">
        <v>1429</v>
      </c>
      <c r="H126" s="22" t="s">
        <v>1392</v>
      </c>
      <c r="I126" s="22" t="s">
        <v>1392</v>
      </c>
      <c r="J126" s="22" t="s">
        <v>1392</v>
      </c>
      <c r="K126" s="22" t="s">
        <v>1392</v>
      </c>
      <c r="L126" s="24" t="s">
        <v>1392</v>
      </c>
      <c r="M126" s="13"/>
    </row>
    <row r="127" spans="1:13" ht="15" x14ac:dyDescent="0.2">
      <c r="A127" s="16" t="s">
        <v>1232</v>
      </c>
      <c r="B127" s="15" t="s">
        <v>1431</v>
      </c>
      <c r="C127" s="17" t="s">
        <v>1419</v>
      </c>
      <c r="D127" s="21" t="s">
        <v>1389</v>
      </c>
      <c r="E127" s="16" t="s">
        <v>1429</v>
      </c>
      <c r="F127" s="15" t="s">
        <v>1433</v>
      </c>
      <c r="G127" s="16" t="s">
        <v>1429</v>
      </c>
      <c r="H127" s="22" t="s">
        <v>1392</v>
      </c>
      <c r="I127" s="16" t="s">
        <v>1429</v>
      </c>
      <c r="J127" s="22" t="s">
        <v>1392</v>
      </c>
      <c r="K127" s="16" t="s">
        <v>1429</v>
      </c>
      <c r="L127" s="24" t="s">
        <v>1392</v>
      </c>
      <c r="M127" s="13"/>
    </row>
    <row r="128" spans="1:13" ht="15" x14ac:dyDescent="0.2">
      <c r="A128" s="15" t="s">
        <v>1258</v>
      </c>
      <c r="B128" s="15" t="s">
        <v>1431</v>
      </c>
      <c r="C128" s="17" t="s">
        <v>1419</v>
      </c>
      <c r="D128" s="21" t="s">
        <v>1389</v>
      </c>
      <c r="E128" s="22" t="s">
        <v>1392</v>
      </c>
      <c r="F128" s="16" t="s">
        <v>1429</v>
      </c>
      <c r="G128" s="22" t="s">
        <v>1392</v>
      </c>
      <c r="H128" s="16" t="s">
        <v>1429</v>
      </c>
      <c r="I128" s="22" t="s">
        <v>1392</v>
      </c>
      <c r="J128" s="16" t="s">
        <v>1429</v>
      </c>
      <c r="K128" s="16" t="s">
        <v>1429</v>
      </c>
      <c r="L128" s="24" t="s">
        <v>1392</v>
      </c>
      <c r="M128" s="13"/>
    </row>
    <row r="129" spans="1:13" ht="15" x14ac:dyDescent="0.2">
      <c r="A129" s="15" t="s">
        <v>1478</v>
      </c>
      <c r="B129" s="15" t="s">
        <v>1431</v>
      </c>
      <c r="C129" s="17" t="s">
        <v>1419</v>
      </c>
      <c r="D129" s="21" t="s">
        <v>1389</v>
      </c>
      <c r="E129" s="16" t="s">
        <v>1429</v>
      </c>
      <c r="F129" s="16" t="s">
        <v>1429</v>
      </c>
      <c r="G129" s="22" t="s">
        <v>1392</v>
      </c>
      <c r="H129" s="16" t="s">
        <v>1429</v>
      </c>
      <c r="I129" s="22" t="s">
        <v>1392</v>
      </c>
      <c r="J129" s="22" t="s">
        <v>1392</v>
      </c>
      <c r="K129" s="16" t="s">
        <v>1429</v>
      </c>
      <c r="L129" s="24" t="s">
        <v>1392</v>
      </c>
      <c r="M129" s="13"/>
    </row>
    <row r="130" spans="1:13" ht="15" x14ac:dyDescent="0.2">
      <c r="A130" s="16" t="s">
        <v>1286</v>
      </c>
      <c r="B130" s="15" t="s">
        <v>1428</v>
      </c>
      <c r="C130" s="15" t="s">
        <v>1479</v>
      </c>
      <c r="D130" s="22" t="s">
        <v>1392</v>
      </c>
      <c r="E130" s="22" t="s">
        <v>1392</v>
      </c>
      <c r="F130" s="22" t="s">
        <v>1392</v>
      </c>
      <c r="G130" s="22" t="s">
        <v>1392</v>
      </c>
      <c r="H130" s="22" t="s">
        <v>1392</v>
      </c>
      <c r="I130" s="22" t="s">
        <v>1392</v>
      </c>
      <c r="J130" s="22" t="s">
        <v>1392</v>
      </c>
      <c r="K130" s="22" t="s">
        <v>1392</v>
      </c>
      <c r="L130" s="24" t="s">
        <v>1392</v>
      </c>
      <c r="M130" s="13"/>
    </row>
    <row r="131" spans="1:13" ht="15" x14ac:dyDescent="0.2">
      <c r="A131" s="16" t="s">
        <v>1287</v>
      </c>
      <c r="B131" s="15" t="s">
        <v>1428</v>
      </c>
      <c r="C131" s="17" t="s">
        <v>1479</v>
      </c>
      <c r="D131" s="22" t="s">
        <v>1392</v>
      </c>
      <c r="E131" s="22" t="s">
        <v>1392</v>
      </c>
      <c r="F131" s="22" t="s">
        <v>1392</v>
      </c>
      <c r="G131" s="22" t="s">
        <v>1392</v>
      </c>
      <c r="H131" s="22" t="s">
        <v>1392</v>
      </c>
      <c r="I131" s="22" t="s">
        <v>1392</v>
      </c>
      <c r="J131" s="22" t="s">
        <v>1392</v>
      </c>
      <c r="K131" s="22" t="s">
        <v>1392</v>
      </c>
      <c r="L131" s="24" t="s">
        <v>1392</v>
      </c>
      <c r="M131" s="13"/>
    </row>
    <row r="132" spans="1:13" ht="15" x14ac:dyDescent="0.2">
      <c r="A132" s="16" t="s">
        <v>1480</v>
      </c>
      <c r="B132" s="15" t="s">
        <v>1431</v>
      </c>
      <c r="C132" s="17" t="s">
        <v>1479</v>
      </c>
      <c r="D132" s="21" t="s">
        <v>1389</v>
      </c>
      <c r="E132" s="16" t="s">
        <v>1429</v>
      </c>
      <c r="F132" s="16" t="s">
        <v>1429</v>
      </c>
      <c r="G132" s="16" t="s">
        <v>1429</v>
      </c>
      <c r="H132" s="16" t="s">
        <v>1429</v>
      </c>
      <c r="I132" s="16" t="s">
        <v>1429</v>
      </c>
      <c r="J132" s="16" t="s">
        <v>1429</v>
      </c>
      <c r="K132" s="16" t="s">
        <v>1429</v>
      </c>
      <c r="L132" s="24" t="s">
        <v>1392</v>
      </c>
      <c r="M132" s="13"/>
    </row>
    <row r="133" spans="1:13" ht="15" x14ac:dyDescent="0.2">
      <c r="A133" s="16" t="s">
        <v>1481</v>
      </c>
      <c r="B133" s="15" t="s">
        <v>1431</v>
      </c>
      <c r="C133" s="17" t="s">
        <v>1479</v>
      </c>
      <c r="D133" s="21" t="s">
        <v>1389</v>
      </c>
      <c r="E133" s="16" t="s">
        <v>1429</v>
      </c>
      <c r="F133" s="16" t="s">
        <v>1429</v>
      </c>
      <c r="G133" s="16" t="s">
        <v>1429</v>
      </c>
      <c r="H133" s="16" t="s">
        <v>1429</v>
      </c>
      <c r="I133" s="16" t="s">
        <v>1429</v>
      </c>
      <c r="J133" s="16" t="s">
        <v>1429</v>
      </c>
      <c r="K133" s="16" t="s">
        <v>1429</v>
      </c>
      <c r="L133" s="24" t="s">
        <v>1392</v>
      </c>
      <c r="M133" s="13"/>
    </row>
    <row r="134" spans="1:13" ht="15" x14ac:dyDescent="0.2">
      <c r="A134" s="16" t="s">
        <v>1258</v>
      </c>
      <c r="B134" s="15" t="s">
        <v>1431</v>
      </c>
      <c r="C134" s="17" t="s">
        <v>1479</v>
      </c>
      <c r="D134" s="21" t="s">
        <v>1389</v>
      </c>
      <c r="E134" s="22" t="s">
        <v>1392</v>
      </c>
      <c r="F134" s="16" t="s">
        <v>1429</v>
      </c>
      <c r="G134" s="22" t="s">
        <v>1392</v>
      </c>
      <c r="H134" s="16" t="s">
        <v>1429</v>
      </c>
      <c r="I134" s="22" t="s">
        <v>1392</v>
      </c>
      <c r="J134" s="16" t="s">
        <v>1429</v>
      </c>
      <c r="K134" s="16" t="s">
        <v>1429</v>
      </c>
      <c r="L134" s="24" t="s">
        <v>1392</v>
      </c>
      <c r="M134" s="13"/>
    </row>
    <row r="135" spans="1:13" ht="15" x14ac:dyDescent="0.2">
      <c r="A135" s="16" t="s">
        <v>1288</v>
      </c>
      <c r="B135" s="15" t="s">
        <v>1428</v>
      </c>
      <c r="C135" s="15" t="s">
        <v>1482</v>
      </c>
      <c r="D135" s="22" t="s">
        <v>1392</v>
      </c>
      <c r="E135" s="22" t="s">
        <v>1392</v>
      </c>
      <c r="F135" s="15" t="s">
        <v>1483</v>
      </c>
      <c r="G135" s="22" t="s">
        <v>1392</v>
      </c>
      <c r="H135" s="22" t="s">
        <v>1392</v>
      </c>
      <c r="I135" s="22" t="s">
        <v>1392</v>
      </c>
      <c r="J135" s="16" t="s">
        <v>1429</v>
      </c>
      <c r="K135" s="22" t="s">
        <v>1392</v>
      </c>
      <c r="L135" s="24" t="s">
        <v>1392</v>
      </c>
      <c r="M135" s="13"/>
    </row>
    <row r="136" spans="1:13" ht="28.5" x14ac:dyDescent="0.2">
      <c r="A136" s="16" t="s">
        <v>1500</v>
      </c>
      <c r="B136" s="15" t="s">
        <v>1431</v>
      </c>
      <c r="C136" s="17" t="s">
        <v>407</v>
      </c>
      <c r="D136" s="21" t="s">
        <v>1389</v>
      </c>
      <c r="E136" s="16" t="s">
        <v>1429</v>
      </c>
      <c r="F136" s="16" t="s">
        <v>1429</v>
      </c>
      <c r="G136" s="16" t="s">
        <v>1429</v>
      </c>
      <c r="H136" s="16" t="s">
        <v>1429</v>
      </c>
      <c r="I136" s="16" t="s">
        <v>1429</v>
      </c>
      <c r="J136" s="16" t="s">
        <v>1429</v>
      </c>
      <c r="K136" s="16" t="s">
        <v>1429</v>
      </c>
      <c r="L136" s="24" t="s">
        <v>1392</v>
      </c>
      <c r="M136" s="13"/>
    </row>
    <row r="137" spans="1:13" ht="15" x14ac:dyDescent="0.2">
      <c r="A137" s="16" t="s">
        <v>1484</v>
      </c>
      <c r="B137" s="15" t="s">
        <v>1431</v>
      </c>
      <c r="C137" s="17" t="s">
        <v>407</v>
      </c>
      <c r="D137" s="21" t="s">
        <v>1389</v>
      </c>
      <c r="E137" s="16" t="s">
        <v>1429</v>
      </c>
      <c r="F137" s="16" t="s">
        <v>1429</v>
      </c>
      <c r="G137" s="16" t="s">
        <v>1429</v>
      </c>
      <c r="H137" s="16" t="s">
        <v>1429</v>
      </c>
      <c r="I137" s="16" t="s">
        <v>1429</v>
      </c>
      <c r="J137" s="16" t="s">
        <v>1429</v>
      </c>
      <c r="K137" s="16" t="s">
        <v>1429</v>
      </c>
      <c r="L137" s="24" t="s">
        <v>1392</v>
      </c>
      <c r="M137" s="13"/>
    </row>
    <row r="138" spans="1:13" ht="28.5" x14ac:dyDescent="0.2">
      <c r="A138" s="16" t="s">
        <v>1501</v>
      </c>
      <c r="B138" s="15" t="s">
        <v>1431</v>
      </c>
      <c r="C138" s="17" t="s">
        <v>407</v>
      </c>
      <c r="D138" s="21" t="s">
        <v>1389</v>
      </c>
      <c r="E138" s="16" t="s">
        <v>1429</v>
      </c>
      <c r="F138" s="16" t="s">
        <v>1429</v>
      </c>
      <c r="G138" s="16" t="s">
        <v>1429</v>
      </c>
      <c r="H138" s="16" t="s">
        <v>1429</v>
      </c>
      <c r="I138" s="16" t="s">
        <v>1429</v>
      </c>
      <c r="J138" s="16" t="s">
        <v>1429</v>
      </c>
      <c r="K138" s="16" t="s">
        <v>1429</v>
      </c>
      <c r="L138" s="24" t="s">
        <v>1392</v>
      </c>
      <c r="M138" s="13"/>
    </row>
    <row r="139" spans="1:13" ht="15" x14ac:dyDescent="0.2">
      <c r="A139" s="16" t="s">
        <v>1502</v>
      </c>
      <c r="B139" s="15" t="s">
        <v>1431</v>
      </c>
      <c r="C139" s="17" t="s">
        <v>407</v>
      </c>
      <c r="D139" s="21" t="s">
        <v>1389</v>
      </c>
      <c r="E139" s="22" t="s">
        <v>1392</v>
      </c>
      <c r="F139" s="16" t="s">
        <v>1429</v>
      </c>
      <c r="G139" s="22" t="s">
        <v>1392</v>
      </c>
      <c r="H139" s="16" t="s">
        <v>1429</v>
      </c>
      <c r="I139" s="22" t="s">
        <v>1392</v>
      </c>
      <c r="J139" s="16" t="s">
        <v>1429</v>
      </c>
      <c r="K139" s="16" t="s">
        <v>1429</v>
      </c>
      <c r="L139" s="24" t="s">
        <v>1392</v>
      </c>
      <c r="M139" s="13"/>
    </row>
    <row r="140" spans="1:13" ht="15" x14ac:dyDescent="0.2">
      <c r="A140" s="15" t="s">
        <v>1485</v>
      </c>
      <c r="B140" s="15" t="s">
        <v>1428</v>
      </c>
      <c r="C140" s="15" t="s">
        <v>593</v>
      </c>
      <c r="D140" s="22" t="s">
        <v>1392</v>
      </c>
      <c r="E140" s="22" t="s">
        <v>1392</v>
      </c>
      <c r="F140" s="22" t="s">
        <v>1392</v>
      </c>
      <c r="G140" s="22" t="s">
        <v>1392</v>
      </c>
      <c r="H140" s="22" t="s">
        <v>1392</v>
      </c>
      <c r="I140" s="22" t="s">
        <v>1392</v>
      </c>
      <c r="J140" s="22" t="s">
        <v>1392</v>
      </c>
      <c r="K140" s="22" t="s">
        <v>1392</v>
      </c>
      <c r="L140" s="24" t="s">
        <v>1392</v>
      </c>
      <c r="M140" s="13"/>
    </row>
    <row r="141" spans="1:13" ht="15" x14ac:dyDescent="0.2">
      <c r="A141" s="15" t="s">
        <v>1486</v>
      </c>
      <c r="B141" s="15" t="s">
        <v>1431</v>
      </c>
      <c r="C141" s="17" t="s">
        <v>593</v>
      </c>
      <c r="D141" s="21" t="s">
        <v>1389</v>
      </c>
      <c r="E141" s="16" t="s">
        <v>1429</v>
      </c>
      <c r="F141" s="15" t="s">
        <v>1433</v>
      </c>
      <c r="G141" s="22" t="s">
        <v>1392</v>
      </c>
      <c r="H141" s="22" t="s">
        <v>1392</v>
      </c>
      <c r="I141" s="16" t="s">
        <v>1429</v>
      </c>
      <c r="J141" s="22" t="s">
        <v>1392</v>
      </c>
      <c r="K141" s="16" t="s">
        <v>1429</v>
      </c>
      <c r="L141" s="24" t="s">
        <v>1392</v>
      </c>
      <c r="M141" s="13"/>
    </row>
    <row r="142" spans="1:13" ht="15" x14ac:dyDescent="0.2">
      <c r="A142" s="15" t="s">
        <v>1487</v>
      </c>
      <c r="B142" s="15" t="s">
        <v>1431</v>
      </c>
      <c r="C142" s="17" t="s">
        <v>593</v>
      </c>
      <c r="D142" s="21" t="s">
        <v>1389</v>
      </c>
      <c r="E142" s="16" t="s">
        <v>1429</v>
      </c>
      <c r="F142" s="15" t="s">
        <v>1433</v>
      </c>
      <c r="G142" s="22" t="s">
        <v>1392</v>
      </c>
      <c r="H142" s="22" t="s">
        <v>1392</v>
      </c>
      <c r="I142" s="16" t="s">
        <v>1429</v>
      </c>
      <c r="J142" s="22" t="s">
        <v>1392</v>
      </c>
      <c r="K142" s="16" t="s">
        <v>1429</v>
      </c>
      <c r="L142" s="24" t="s">
        <v>1392</v>
      </c>
      <c r="M142" s="13"/>
    </row>
    <row r="143" spans="1:13" ht="15" x14ac:dyDescent="0.2">
      <c r="A143" s="15" t="s">
        <v>1488</v>
      </c>
      <c r="B143" s="15" t="s">
        <v>1431</v>
      </c>
      <c r="C143" s="17" t="s">
        <v>593</v>
      </c>
      <c r="D143" s="21" t="s">
        <v>1389</v>
      </c>
      <c r="E143" s="16" t="s">
        <v>1429</v>
      </c>
      <c r="F143" s="15" t="s">
        <v>1433</v>
      </c>
      <c r="G143" s="22" t="s">
        <v>1392</v>
      </c>
      <c r="H143" s="22" t="s">
        <v>1392</v>
      </c>
      <c r="I143" s="16" t="s">
        <v>1429</v>
      </c>
      <c r="J143" s="22" t="s">
        <v>1392</v>
      </c>
      <c r="K143" s="16" t="s">
        <v>1429</v>
      </c>
      <c r="L143" s="24" t="s">
        <v>1392</v>
      </c>
      <c r="M143" s="13"/>
    </row>
    <row r="144" spans="1:13" ht="15" x14ac:dyDescent="0.2">
      <c r="A144" s="15" t="s">
        <v>1489</v>
      </c>
      <c r="B144" s="15" t="s">
        <v>1431</v>
      </c>
      <c r="C144" s="17" t="s">
        <v>593</v>
      </c>
      <c r="D144" s="21" t="s">
        <v>1389</v>
      </c>
      <c r="E144" s="16" t="s">
        <v>1429</v>
      </c>
      <c r="F144" s="15" t="s">
        <v>1433</v>
      </c>
      <c r="G144" s="22" t="s">
        <v>1392</v>
      </c>
      <c r="H144" s="22" t="s">
        <v>1392</v>
      </c>
      <c r="I144" s="16" t="s">
        <v>1429</v>
      </c>
      <c r="J144" s="22" t="s">
        <v>1392</v>
      </c>
      <c r="K144" s="16" t="s">
        <v>1429</v>
      </c>
      <c r="L144" s="24" t="s">
        <v>1392</v>
      </c>
      <c r="M144" s="13"/>
    </row>
  </sheetData>
  <autoFilter ref="A3:M144"/>
  <mergeCells count="8">
    <mergeCell ref="A1:M1"/>
    <mergeCell ref="A2:A3"/>
    <mergeCell ref="C2:C3"/>
    <mergeCell ref="E2:E3"/>
    <mergeCell ref="F2:F3"/>
    <mergeCell ref="I2:I3"/>
    <mergeCell ref="K2:K3"/>
    <mergeCell ref="L2:L3"/>
  </mergeCells>
  <phoneticPr fontId="2" type="noConversion"/>
  <conditionalFormatting sqref="B31 B41 B43:B51 B56 B63:B144 B4:B29">
    <cfRule type="containsText" dxfId="21" priority="21" operator="containsText" text="no">
      <formula>NOT(ISERROR(SEARCH("no",B4)))</formula>
    </cfRule>
    <cfRule type="containsText" dxfId="20" priority="22" operator="containsText" text="yes">
      <formula>NOT(ISERROR(SEARCH("yes",B4)))</formula>
    </cfRule>
  </conditionalFormatting>
  <conditionalFormatting sqref="B30">
    <cfRule type="containsText" dxfId="19" priority="17" operator="containsText" text="no">
      <formula>NOT(ISERROR(SEARCH("no",B30)))</formula>
    </cfRule>
    <cfRule type="containsText" dxfId="18" priority="18" operator="containsText" text="yes">
      <formula>NOT(ISERROR(SEARCH("yes",B30)))</formula>
    </cfRule>
  </conditionalFormatting>
  <conditionalFormatting sqref="B32:B33">
    <cfRule type="containsText" dxfId="17" priority="15" operator="containsText" text="no">
      <formula>NOT(ISERROR(SEARCH("no",B32)))</formula>
    </cfRule>
    <cfRule type="containsText" dxfId="16" priority="16" operator="containsText" text="yes">
      <formula>NOT(ISERROR(SEARCH("yes",B32)))</formula>
    </cfRule>
  </conditionalFormatting>
  <conditionalFormatting sqref="B34:B37">
    <cfRule type="containsText" dxfId="15" priority="13" operator="containsText" text="no">
      <formula>NOT(ISERROR(SEARCH("no",B34)))</formula>
    </cfRule>
    <cfRule type="containsText" dxfId="14" priority="14" operator="containsText" text="yes">
      <formula>NOT(ISERROR(SEARCH("yes",B34)))</formula>
    </cfRule>
  </conditionalFormatting>
  <conditionalFormatting sqref="B38">
    <cfRule type="containsText" dxfId="13" priority="11" operator="containsText" text="no">
      <formula>NOT(ISERROR(SEARCH("no",B38)))</formula>
    </cfRule>
    <cfRule type="containsText" dxfId="12" priority="12" operator="containsText" text="yes">
      <formula>NOT(ISERROR(SEARCH("yes",B38)))</formula>
    </cfRule>
  </conditionalFormatting>
  <conditionalFormatting sqref="B39">
    <cfRule type="containsText" dxfId="11" priority="9" operator="containsText" text="no">
      <formula>NOT(ISERROR(SEARCH("no",B39)))</formula>
    </cfRule>
    <cfRule type="containsText" dxfId="10" priority="10" operator="containsText" text="yes">
      <formula>NOT(ISERROR(SEARCH("yes",B39)))</formula>
    </cfRule>
  </conditionalFormatting>
  <conditionalFormatting sqref="B40">
    <cfRule type="containsText" dxfId="9" priority="7" operator="containsText" text="no">
      <formula>NOT(ISERROR(SEARCH("no",B40)))</formula>
    </cfRule>
    <cfRule type="containsText" dxfId="8" priority="8" operator="containsText" text="yes">
      <formula>NOT(ISERROR(SEARCH("yes",B40)))</formula>
    </cfRule>
  </conditionalFormatting>
  <conditionalFormatting sqref="B42">
    <cfRule type="containsText" dxfId="7" priority="5" operator="containsText" text="no">
      <formula>NOT(ISERROR(SEARCH("no",B42)))</formula>
    </cfRule>
    <cfRule type="containsText" dxfId="6" priority="6" operator="containsText" text="yes">
      <formula>NOT(ISERROR(SEARCH("yes",B42)))</formula>
    </cfRule>
  </conditionalFormatting>
  <conditionalFormatting sqref="B52:B55">
    <cfRule type="containsText" dxfId="5" priority="3" operator="containsText" text="no">
      <formula>NOT(ISERROR(SEARCH("no",B52)))</formula>
    </cfRule>
    <cfRule type="containsText" dxfId="4" priority="4" operator="containsText" text="yes">
      <formula>NOT(ISERROR(SEARCH("yes",B52)))</formula>
    </cfRule>
  </conditionalFormatting>
  <conditionalFormatting sqref="B57:B62">
    <cfRule type="containsText" dxfId="3" priority="1" operator="containsText" text="no">
      <formula>NOT(ISERROR(SEARCH("no",B57)))</formula>
    </cfRule>
    <cfRule type="containsText" dxfId="2" priority="2" operator="containsText" text="yes">
      <formula>NOT(ISERROR(SEARCH("yes",B57)))</formula>
    </cfRule>
  </conditionalFormatting>
  <conditionalFormatting sqref="B145:B289">
    <cfRule type="containsText" dxfId="1" priority="43" operator="containsText" text="no">
      <formula>NOT(ISERROR(SEARCH("no",B145)))</formula>
    </cfRule>
    <cfRule type="containsText" dxfId="0" priority="44" operator="containsText" text="yes">
      <formula>NOT(ISERROR(SEARCH("yes",B145)))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已整理</vt:lpstr>
      <vt:lpstr>小计</vt:lpstr>
      <vt:lpstr>中文</vt:lpstr>
      <vt:lpstr>已有卡片</vt:lpstr>
      <vt:lpstr>Other</vt:lpstr>
      <vt:lpstr>支持游戏1</vt:lpstr>
      <vt:lpstr>支持游戏2</vt:lpstr>
      <vt:lpstr>支持游戏-原始</vt:lpstr>
      <vt:lpstr>已有卡片!Print_Area</vt:lpstr>
      <vt:lpstr>已有卡片!Print_Titles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2018-01-24T09:58:44Z</dcterms:modified>
</cp:coreProperties>
</file>